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xr:revisionPtr revIDLastSave="0" documentId="8_{A75F46EA-A6E7-4DD6-AF98-5253F37AB183}" xr6:coauthVersionLast="45" xr6:coauthVersionMax="45" xr10:uidLastSave="{00000000-0000-0000-0000-000000000000}"/>
  <bookViews>
    <workbookView xWindow="28680" yWindow="-120" windowWidth="25440" windowHeight="15390" firstSheet="2" activeTab="5" xr2:uid="{00000000-000D-0000-FFFF-FFFF00000000}"/>
  </bookViews>
  <sheets>
    <sheet name="Responsiveness" sheetId="2" r:id="rId1"/>
    <sheet name=" Exhibit B-2 Mandatory" sheetId="1" r:id="rId2"/>
    <sheet name="AcceptingLocations" sheetId="7" r:id="rId3"/>
    <sheet name="WAPriority" sheetId="3" r:id="rId4"/>
    <sheet name="Exhibit B-2 Scored" sheetId="9" r:id="rId5"/>
    <sheet name="DemoEval" sheetId="4" r:id="rId6"/>
    <sheet name="IncentiveRebate" sheetId="5" r:id="rId7"/>
    <sheet name="Responsibility" sheetId="10" r:id="rId8"/>
    <sheet name="EvaluationSummary" sheetId="6"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6" l="1"/>
  <c r="F15" i="6"/>
  <c r="D15" i="6"/>
  <c r="F14" i="6"/>
  <c r="D14" i="6"/>
  <c r="D13" i="6"/>
  <c r="F12" i="6"/>
  <c r="D11" i="6"/>
  <c r="B10" i="5"/>
  <c r="H7" i="5"/>
  <c r="F13" i="6" s="1"/>
  <c r="E6" i="5"/>
  <c r="D12" i="6" s="1"/>
  <c r="H5" i="5"/>
  <c r="H10" i="5" s="1"/>
  <c r="C15" i="4"/>
  <c r="C16" i="4" s="1"/>
  <c r="C17" i="4" s="1"/>
  <c r="F9" i="6" s="1"/>
  <c r="B15" i="4"/>
  <c r="C9" i="6" s="1"/>
  <c r="B218" i="9"/>
  <c r="B219" i="9" s="1"/>
  <c r="D7" i="6" s="1"/>
  <c r="C217" i="9"/>
  <c r="E7" i="6" s="1"/>
  <c r="B217" i="9"/>
  <c r="C7" i="6" s="1"/>
  <c r="C7" i="3"/>
  <c r="F8" i="6" s="1"/>
  <c r="B7" i="3"/>
  <c r="D8" i="6" s="1"/>
  <c r="E7" i="7"/>
  <c r="F6" i="6" s="1"/>
  <c r="D5" i="7"/>
  <c r="B5" i="7"/>
  <c r="C5" i="7" s="1"/>
  <c r="C7" i="7" s="1"/>
  <c r="D6" i="6" s="1"/>
  <c r="F16" i="6" l="1"/>
  <c r="F11" i="6"/>
  <c r="C218" i="9"/>
  <c r="C219" i="9" s="1"/>
  <c r="F7" i="6" s="1"/>
  <c r="B16" i="4"/>
  <c r="B17" i="4" s="1"/>
  <c r="D9" i="6" s="1"/>
  <c r="D16" i="6" s="1"/>
  <c r="E10" i="5"/>
  <c r="E9" i="6"/>
</calcChain>
</file>

<file path=xl/sharedStrings.xml><?xml version="1.0" encoding="utf-8"?>
<sst xmlns="http://schemas.openxmlformats.org/spreadsheetml/2006/main" count="1207" uniqueCount="482">
  <si>
    <t>Narrative Required: Describe the customizable security features offered by the system. Indicate if the security features can be applied simultaneously to multiple cards.</t>
  </si>
  <si>
    <t>2) limits</t>
  </si>
  <si>
    <t>3) charges</t>
  </si>
  <si>
    <t>4) declined transactions</t>
  </si>
  <si>
    <t>4) spend history</t>
  </si>
  <si>
    <t>5) default accounting codes</t>
  </si>
  <si>
    <t>6) demographics</t>
  </si>
  <si>
    <t xml:space="preserve">1) dollar per transaction limit </t>
  </si>
  <si>
    <t>2) maximum daily/weekly/monthly spend</t>
  </si>
  <si>
    <t>3) transactions per day/week/month limit</t>
  </si>
  <si>
    <t>4) pay at pump only</t>
  </si>
  <si>
    <t>5) tank capacity limit</t>
  </si>
  <si>
    <t>7)authorized State or Province</t>
  </si>
  <si>
    <t xml:space="preserve">8) Product Code (PC) blocks </t>
  </si>
  <si>
    <r>
      <rPr>
        <sz val="11"/>
        <color theme="1"/>
        <rFont val="Calibri"/>
        <family val="2"/>
        <scheme val="minor"/>
      </rPr>
      <t xml:space="preserve">1.1 (MS) Contractor must, at a minimum offer the card products detailed in the introduction of this Exhibit.
</t>
    </r>
    <r>
      <rPr>
        <i/>
        <sz val="11"/>
        <color theme="1"/>
        <rFont val="Calibri"/>
        <family val="2"/>
        <scheme val="minor"/>
      </rPr>
      <t>Narrative Required Bidder must list and define all card products offered within the category of Fleet Cards. Be sure to include the types of liability and billing options (individual or central) available for each card product.</t>
    </r>
  </si>
  <si>
    <r>
      <rPr>
        <sz val="11"/>
        <color theme="1"/>
        <rFont val="Calibri"/>
        <family val="2"/>
        <scheme val="minor"/>
      </rPr>
      <t>1) balances</t>
    </r>
  </si>
  <si>
    <r>
      <rPr>
        <sz val="11"/>
        <color theme="1"/>
        <rFont val="Calibri"/>
        <family val="2"/>
        <scheme val="minor"/>
      </rPr>
      <t>6) type of fuel, by individual vehicle</t>
    </r>
  </si>
  <si>
    <t>Ave Rating</t>
  </si>
  <si>
    <t>WEX</t>
  </si>
  <si>
    <t>Meets Requirement</t>
  </si>
  <si>
    <t>1.      CARD TYPES</t>
  </si>
  <si>
    <t>1) Allow for alpha, numeric, and special characters.</t>
  </si>
  <si>
    <t>2) Be searchable</t>
  </si>
  <si>
    <t>3) Be reportable</t>
  </si>
  <si>
    <t>4) Be accessible to all hierarchies within the system</t>
  </si>
  <si>
    <r>
      <rPr>
        <sz val="11"/>
        <color theme="1"/>
        <rFont val="Calibri"/>
        <family val="2"/>
        <scheme val="minor"/>
      </rPr>
      <t>1)</t>
    </r>
    <r>
      <rPr>
        <sz val="7"/>
        <color theme="1"/>
        <rFont val="Times New Roman"/>
        <family val="1"/>
      </rPr>
      <t xml:space="preserve">  </t>
    </r>
    <r>
      <rPr>
        <sz val="11"/>
        <color theme="1"/>
        <rFont val="Calibri"/>
        <family val="2"/>
      </rPr>
      <t>Cardholder</t>
    </r>
  </si>
  <si>
    <t>2) Approving official</t>
  </si>
  <si>
    <t>3) Entity office or unit</t>
  </si>
  <si>
    <t>4) Account/billing (available at different levels)</t>
  </si>
  <si>
    <t>5) Entity Program Administrator or alternates (available at different levels)</t>
  </si>
  <si>
    <t>6) Participating State (all state entity transactional data, statewide administrative level and compliance review group)</t>
  </si>
  <si>
    <t>10.1 (M) – As the marketplace changes and technology advances, card products and service may also expand.  If the awarded Contractor proposes an additional product or service, that request must be submitted to the Lead State for review and approval.  Request must include:</t>
  </si>
  <si>
    <t>New card products and services must not impact the rebate/incentive share or have any additional cost to the Participating States or Purchasing Entities.  Addition of any card product or service to the Master Agreement is at the sole discretion of the Lead State.  Participating States will have the option to allow or exclude new card products or services in the Participating Addendum.</t>
  </si>
  <si>
    <t>Narrative Required: Describe in detail the card embossing, production, and distribution process.</t>
  </si>
  <si>
    <t xml:space="preserve">Narrative Required: Please describe in detail the fraud protection coverage plan. </t>
  </si>
  <si>
    <t>REQUIREMENT DESCRIPTION</t>
  </si>
  <si>
    <t>4. SYSTEM UPGRADES</t>
  </si>
  <si>
    <t>1) Daily</t>
  </si>
  <si>
    <t>2) Weekly</t>
  </si>
  <si>
    <t>3) Monthly (billing cycle and calendar)</t>
  </si>
  <si>
    <t>4) Quarterly</t>
  </si>
  <si>
    <t>5) Annually (fiscal and calendar)</t>
  </si>
  <si>
    <t>1) Purchasing Entity Name</t>
  </si>
  <si>
    <t>2) Department/program Name</t>
  </si>
  <si>
    <t>3) Cardholder name (if applicable)</t>
  </si>
  <si>
    <t>4) Last 4 digits of Credit Card number</t>
  </si>
  <si>
    <t>5) Merchant Name</t>
  </si>
  <si>
    <t>6) Merchant Spend</t>
  </si>
  <si>
    <t>7) Merchant transaction number</t>
  </si>
  <si>
    <t>8) Product Code</t>
  </si>
  <si>
    <t>9) Date transaction occurred</t>
  </si>
  <si>
    <t>10) Date transaction processed</t>
  </si>
  <si>
    <t>11) Charge Amount</t>
  </si>
  <si>
    <t>12) Transaction reference number</t>
  </si>
  <si>
    <t>13) City in which the transaction occurred</t>
  </si>
  <si>
    <t>14) State in which the transaction occurred</t>
  </si>
  <si>
    <t>15) Accounting string (Fund, Organization, Account, Program, Activity, etc.)</t>
  </si>
  <si>
    <t>1) Overrides</t>
  </si>
  <si>
    <t>2) Back-to-back transactions</t>
  </si>
  <si>
    <t>3) Fuel type</t>
  </si>
  <si>
    <t>4) Over tank capacity</t>
  </si>
  <si>
    <t>5) Maintenance transactions</t>
  </si>
  <si>
    <t>6) Odometer input</t>
  </si>
  <si>
    <t>7) Decline report</t>
  </si>
  <si>
    <t>8) Miscellaneous transactions</t>
  </si>
  <si>
    <t>9) Split Transactions</t>
  </si>
  <si>
    <t>10) Duplicate Transactions</t>
  </si>
  <si>
    <t>1) Participating State</t>
  </si>
  <si>
    <t>2) Purchasing Entity legal name</t>
  </si>
  <si>
    <t>3) Purchasing Entity Type (Agency, City, etc. as defined by the Participating State)</t>
  </si>
  <si>
    <t>4) Gross spend for the rebate period</t>
  </si>
  <si>
    <t>5) Any credits for the rebate period</t>
  </si>
  <si>
    <t>6) Any write-offs for the rebate period</t>
  </si>
  <si>
    <t>7) Net spend for the rebate period</t>
  </si>
  <si>
    <t>8) Net spend for each rebate type</t>
  </si>
  <si>
    <t>9) Incentive Share/Rebate Rate per rebate type</t>
  </si>
  <si>
    <t>10) Rebate amount by rebate type</t>
  </si>
  <si>
    <t>11) Total rebate paid to the Purchasing Entity and/or Participating State.</t>
  </si>
  <si>
    <t>1) Purchasing Entity legal name,</t>
  </si>
  <si>
    <t>2) Entity Type (Agency, City, etc. as defined by the Participating State)</t>
  </si>
  <si>
    <t>3) Transaction date</t>
  </si>
  <si>
    <t>4) Merchant name</t>
  </si>
  <si>
    <t>5) Merchant TIN</t>
  </si>
  <si>
    <t>6) Transaction amount</t>
  </si>
  <si>
    <t>7) Applicable rebate type</t>
  </si>
  <si>
    <t>8) Applicable rebate BPS</t>
  </si>
  <si>
    <t>9) Rebate amount earned</t>
  </si>
  <si>
    <t>1) Asset Works (Maximus, M4 and M5)</t>
  </si>
  <si>
    <t>2) Faster</t>
  </si>
  <si>
    <t>3) VMTS</t>
  </si>
  <si>
    <t>4) SAP</t>
  </si>
  <si>
    <t>1) Request process</t>
  </si>
  <si>
    <t>2) Roles &amp; Responsibilities of the Purchasing Entity</t>
  </si>
  <si>
    <t>3) Roles &amp; Responsibilities of the Contractor</t>
  </si>
  <si>
    <t>1) cards</t>
  </si>
  <si>
    <t>2) account numbers</t>
  </si>
  <si>
    <t>3) passwords</t>
  </si>
  <si>
    <t>4) personal identification numbers</t>
  </si>
  <si>
    <t>5) transactions</t>
  </si>
  <si>
    <t>1) Tasks to be completed</t>
  </si>
  <si>
    <t>2) Step by step instructions</t>
  </si>
  <si>
    <t>3) Required forms for each step (not included in the three (3) page limit)</t>
  </si>
  <si>
    <t>4) Timeline for each step</t>
  </si>
  <si>
    <t>5) Ability to import data from the current system</t>
  </si>
  <si>
    <t>6) Roles &amp; Responsibilities of the Participating State</t>
  </si>
  <si>
    <t>7) Roles &amp; Responsibilities of the Purchasing Entity</t>
  </si>
  <si>
    <t>8) Roles &amp; Responsibilities of the Contractor</t>
  </si>
  <si>
    <t>*If the new agreement is awarded to the currently awarded Contractor, current Participating States may choose to ‘reset’ (i.e. re-organize under one statewide hierarchy/short name) their State’s program requiring new account set ups/transition for all current Purchasing Entities. 
Contractor will be required to work with Participating State to meet implementation requirements.</t>
  </si>
  <si>
    <t>1) Contractor staffing for termination</t>
  </si>
  <si>
    <t>2) Lines of Communication</t>
  </si>
  <si>
    <t>3) Timeline for termination and maximum time allowed</t>
  </si>
  <si>
    <t>4) Card deactivation and closure process (no card shall be deactivated without each Purchasing Entity's permission)</t>
  </si>
  <si>
    <t>5) Purchasing Entity total account reconciliation process and final payment</t>
  </si>
  <si>
    <t>1) Roles &amp; Responsibilities of the Participating State</t>
  </si>
  <si>
    <t>2) Roles &amp; Responsibilities of the Purchasing Entities</t>
  </si>
  <si>
    <t>3) Training Provided</t>
  </si>
  <si>
    <t>4) Timeline</t>
  </si>
  <si>
    <t>1) Staff resources</t>
  </si>
  <si>
    <t>2) Method(s) of communication</t>
  </si>
  <si>
    <t>3) Timing of communication(s)</t>
  </si>
  <si>
    <t>1) Full description of product/service;</t>
  </si>
  <si>
    <t>2) Full implementation plan, including level of effort and timeline;</t>
  </si>
  <si>
    <t>3) Full communication plan; and</t>
  </si>
  <si>
    <t>4) Full training plan.</t>
  </si>
  <si>
    <t>2) Purchasing Entity</t>
  </si>
  <si>
    <t>3) Program/Department Name</t>
  </si>
  <si>
    <t>4) Cardholder Name</t>
  </si>
  <si>
    <t>5) Picture/Logo</t>
  </si>
  <si>
    <t>6) Phrase (i.e. "FOR OFFICIAL USE ONLY")</t>
  </si>
  <si>
    <t>7) Embossing Line, ALPH OR NUMERIC VERBIAGE</t>
  </si>
  <si>
    <t>8) Contractor supplied options</t>
  </si>
  <si>
    <r>
      <t>12.</t>
    </r>
    <r>
      <rPr>
        <b/>
        <sz val="12"/>
        <color theme="1"/>
        <rFont val="Times New Roman"/>
        <family val="1"/>
      </rPr>
      <t xml:space="preserve">      </t>
    </r>
    <r>
      <rPr>
        <b/>
        <sz val="12"/>
        <color theme="1"/>
        <rFont val="Calibri"/>
        <family val="2"/>
      </rPr>
      <t>TRAINING.</t>
    </r>
    <r>
      <rPr>
        <sz val="12"/>
        <color theme="1"/>
        <rFont val="Calibri"/>
        <family val="2"/>
      </rPr>
      <t xml:space="preserve"> Initial and ongoing training are critical to each Participating State’s ability to manage their program. Each Participating State may have additional training requirements and will be negotiated in the Participating Addendum. At a minimum, training will include:</t>
    </r>
  </si>
  <si>
    <t>1) type</t>
  </si>
  <si>
    <t>2) frequency</t>
  </si>
  <si>
    <t>3) resources</t>
  </si>
  <si>
    <t>4) communication/advertisement of available training</t>
  </si>
  <si>
    <t>1) Transaction Management:</t>
  </si>
  <si>
    <t>a) entering account coding</t>
  </si>
  <si>
    <t>b) entering comments</t>
  </si>
  <si>
    <t>c) disputes</t>
  </si>
  <si>
    <t>d) reviewing and approving transactions</t>
  </si>
  <si>
    <t>e) initiating payment process</t>
  </si>
  <si>
    <t>2) Reporting:</t>
  </si>
  <si>
    <t>a) how to generate standard reports</t>
  </si>
  <si>
    <t>b) how to customize and create reports within the system</t>
  </si>
  <si>
    <t>3) System Administration:</t>
  </si>
  <si>
    <t>a) customer/user id set-up</t>
  </si>
  <si>
    <t>b) card limit changes</t>
  </si>
  <si>
    <t>c) hierarchy set -up</t>
  </si>
  <si>
    <t>d) changing cardholder demographic information</t>
  </si>
  <si>
    <t>e) add, edit, or lift card restrictions</t>
  </si>
  <si>
    <t>f) de-activate, suspend, terminate cards</t>
  </si>
  <si>
    <t>g) dispute transactions</t>
  </si>
  <si>
    <t>i) save/edit frequently used accounting codes</t>
  </si>
  <si>
    <t>j) ordering replacement card</t>
  </si>
  <si>
    <t>1) type of training offered</t>
  </si>
  <si>
    <t>2) recommended frequency of onsite trainings</t>
  </si>
  <si>
    <t>1) optional training, what type of training will you provide</t>
  </si>
  <si>
    <t>3) subject matter expert presentations</t>
  </si>
  <si>
    <t>4) opportunity for customers to discuss issues and concerns</t>
  </si>
  <si>
    <t>1) how customer input is received</t>
  </si>
  <si>
    <t>2) how new training is prioritized</t>
  </si>
  <si>
    <t>3) how training is built</t>
  </si>
  <si>
    <t>4) how training is presented (in person, online, scheduled, on-demand)</t>
  </si>
  <si>
    <t>5) how new training is advertised/communicated.</t>
  </si>
  <si>
    <r>
      <rPr>
        <b/>
        <sz val="12"/>
        <color theme="1"/>
        <rFont val="Calibri"/>
        <family val="2"/>
      </rPr>
      <t>13.</t>
    </r>
    <r>
      <rPr>
        <b/>
        <sz val="12"/>
        <color theme="1"/>
        <rFont val="Times New Roman"/>
        <family val="1"/>
      </rPr>
      <t xml:space="preserve">      </t>
    </r>
    <r>
      <rPr>
        <b/>
        <sz val="12"/>
        <color theme="1"/>
        <rFont val="Calibri"/>
        <family val="2"/>
      </rPr>
      <t>PAYMENT TERMS</t>
    </r>
  </si>
  <si>
    <r>
      <t>15.</t>
    </r>
    <r>
      <rPr>
        <b/>
        <sz val="12"/>
        <color theme="1"/>
        <rFont val="Times New Roman"/>
        <family val="1"/>
      </rPr>
      <t xml:space="preserve">   </t>
    </r>
    <r>
      <rPr>
        <b/>
        <sz val="12"/>
        <color theme="1"/>
        <rFont val="Calibri"/>
        <family val="2"/>
      </rPr>
      <t>FRAUD PROTECTION.</t>
    </r>
    <r>
      <rPr>
        <sz val="12"/>
        <color theme="1"/>
        <rFont val="Calibri"/>
        <family val="2"/>
      </rPr>
      <t xml:space="preserve"> This section details the expected fraud protection services provided by the Contractor.</t>
    </r>
  </si>
  <si>
    <t>1) lost/stolen cards</t>
  </si>
  <si>
    <t>2) counterfeit cards</t>
  </si>
  <si>
    <t>3) skimmed cards</t>
  </si>
  <si>
    <t>4) unauthorized internet transactions</t>
  </si>
  <si>
    <t>5) merchant disputes</t>
  </si>
  <si>
    <t>6) fraud patterns</t>
  </si>
  <si>
    <t>7) account takeovers</t>
  </si>
  <si>
    <r>
      <t>16.</t>
    </r>
    <r>
      <rPr>
        <b/>
        <sz val="12"/>
        <color theme="1"/>
        <rFont val="Times New Roman"/>
        <family val="1"/>
      </rPr>
      <t xml:space="preserve">   </t>
    </r>
    <r>
      <rPr>
        <b/>
        <sz val="12"/>
        <color theme="1"/>
        <rFont val="Calibri"/>
        <family val="2"/>
      </rPr>
      <t xml:space="preserve">Disputed Transactions </t>
    </r>
    <r>
      <rPr>
        <sz val="12"/>
        <color theme="1"/>
        <rFont val="Calibri"/>
        <family val="2"/>
      </rPr>
      <t>– Purchasing Entities will pay according to the contract payment terms; however, in instances of dispute, the charges must be placed in suspense until there is resolution. The Contractor must propose a timely dispute procedure to ensure that the payment network charge back rights do not expire. If upon resolution of a dispute it is found that the transaction was actually an authorized charge, the Participating Entity will be liable for the payment within the payment terms as described herein.</t>
    </r>
  </si>
  <si>
    <t>1) How users will notify the Contractor</t>
  </si>
  <si>
    <t>2) Ability to dispute transactions electronically as well as track through final resolutions of the charge</t>
  </si>
  <si>
    <t>3) Instructions for cardholders</t>
  </si>
  <si>
    <t>4) Instructions (including invoice adjustments) for billing offices</t>
  </si>
  <si>
    <t>5) Provisions for prompt investigation of disputed items</t>
  </si>
  <si>
    <t>6) Provisions for reporting/disposition on resolution of dispute to cardholders, approving officials, Program Administrators, and billing office</t>
  </si>
  <si>
    <t>7) Provisions for system identified disputed related credit or payment on resolved dispute.</t>
  </si>
  <si>
    <t>8) Any limitations on the timeline of disputed transactions.</t>
  </si>
  <si>
    <t>9) Any details on what components of the transaction can be disputed</t>
  </si>
  <si>
    <t>USBank</t>
  </si>
  <si>
    <t>Exhibit A1 – Bidder’s Certification</t>
  </si>
  <si>
    <t>Exhibit A2 – Bidder’s Profile</t>
  </si>
  <si>
    <t>Exhibit B2 – Fleet Card Services Requirements</t>
  </si>
  <si>
    <t>‘Click-Through’ or Terms of Use Agreement</t>
  </si>
  <si>
    <t>Card User Agreement/Addendums</t>
  </si>
  <si>
    <t>PCI DSS Complaint Certification or Proof</t>
  </si>
  <si>
    <t>Required Submittal</t>
  </si>
  <si>
    <t>Pass</t>
  </si>
  <si>
    <t>Priority</t>
  </si>
  <si>
    <t>Solicitation 00819 - Fleet Card Services
Evaluation Summary</t>
  </si>
  <si>
    <t>Evaluation Component</t>
  </si>
  <si>
    <t>Awarded Points</t>
  </si>
  <si>
    <t>Totals</t>
  </si>
  <si>
    <t>N/A</t>
  </si>
  <si>
    <t>Demonstration Requirement</t>
  </si>
  <si>
    <t>TOTAL AWARDED POINTS</t>
  </si>
  <si>
    <t>Bidders determined to be within the competitive range will be required to complete a live demonstration.  Bidders will be provided with the demonstration scenarios, location and schedule information approximately two (2) weeks prior to the actual day of the live demonstration.  Bidders will have a maximum of two (2) hours to complete the live demonstration with an additional thirty (30) minutes for questions from the evaluation team.  If bidding both categories, the bidder will be scheduled for two (2) separate demonstration times.  Bidders will be required to supply the necessary computer hardware (Enterprise Services will provide connection to the internet, a projector, screen, etc.) to complete the demonstration.  Live Demonstrations will be evaluated on ease of system use, customizability, flexibility and adherence to demonstration scenarios. There are 600 points available for this section.</t>
  </si>
  <si>
    <t>1 .1 New Accounts &amp; Setup</t>
  </si>
  <si>
    <t>1.2 Account Management</t>
  </si>
  <si>
    <t>1.3 Managing Accounts</t>
  </si>
  <si>
    <t>1.4 Purchase Controls</t>
  </si>
  <si>
    <t>2.1 Transaction Approval</t>
  </si>
  <si>
    <t>2.2 Account Defaults &amp; Templets</t>
  </si>
  <si>
    <t>2.3 Accounting Codes</t>
  </si>
  <si>
    <t>3.1 Minimal Reporting Capabilities</t>
  </si>
  <si>
    <t>3.2 Rebate Reporting</t>
  </si>
  <si>
    <t>4.1 Reporting &amp; Tracking Fraudulent Transactions</t>
  </si>
  <si>
    <t>TOTAL AVERAGE OVERALL RATING</t>
  </si>
  <si>
    <t>USB</t>
  </si>
  <si>
    <r>
      <t xml:space="preserve">Incentive/Rebate
</t>
    </r>
    <r>
      <rPr>
        <sz val="10"/>
        <color theme="1"/>
        <rFont val="Calibri"/>
        <family val="2"/>
        <scheme val="minor"/>
      </rPr>
      <t>(basis points)</t>
    </r>
  </si>
  <si>
    <t>Fees</t>
  </si>
  <si>
    <r>
      <t>Mexico &amp; Canada</t>
    </r>
    <r>
      <rPr>
        <sz val="11"/>
        <color theme="1"/>
        <rFont val="Calibri"/>
        <family val="2"/>
      </rPr>
      <t xml:space="preserve"> (20 points)</t>
    </r>
  </si>
  <si>
    <r>
      <t xml:space="preserve">United States </t>
    </r>
    <r>
      <rPr>
        <sz val="11"/>
        <color theme="1"/>
        <rFont val="Calibri"/>
        <family val="2"/>
      </rPr>
      <t>(150 points)</t>
    </r>
  </si>
  <si>
    <t>Avg Eval Rating</t>
  </si>
  <si>
    <t xml:space="preserve">13.9 (NMS) - Payment sent via mail is considered paid on check or electronic issue date as long as it is postmarked by the third day after check issue date.
Narrative Required: Explain how payments, made near the billing due date, are handled and how payments processed by the Purchasing Entity prior to the bill due date but received by the Contractor after the bill due date are posted.
</t>
  </si>
  <si>
    <t>USB/Voyager</t>
  </si>
  <si>
    <r>
      <t>14.</t>
    </r>
    <r>
      <rPr>
        <b/>
        <sz val="12"/>
        <color theme="1"/>
        <rFont val="Times New Roman"/>
        <family val="1"/>
      </rPr>
      <t xml:space="preserve">      </t>
    </r>
    <r>
      <rPr>
        <b/>
        <sz val="12"/>
        <color theme="1"/>
        <rFont val="Calibri"/>
        <family val="2"/>
      </rPr>
      <t>LIABILITY</t>
    </r>
  </si>
  <si>
    <r>
      <t>17.</t>
    </r>
    <r>
      <rPr>
        <b/>
        <sz val="12"/>
        <color theme="1"/>
        <rFont val="Times New Roman"/>
        <family val="1"/>
      </rPr>
      <t xml:space="preserve">   </t>
    </r>
    <r>
      <rPr>
        <b/>
        <sz val="12"/>
        <color theme="1"/>
        <rFont val="Calibri"/>
        <family val="2"/>
      </rPr>
      <t>CARD ACCEPTANCE</t>
    </r>
  </si>
  <si>
    <t>USB/VOYAGER</t>
  </si>
  <si>
    <t>Foreign Transaction Fee Deduction</t>
  </si>
  <si>
    <t>Overnight Fee Deduction</t>
  </si>
  <si>
    <r>
      <rPr>
        <sz val="11"/>
        <color theme="1"/>
        <rFont val="Calibri"/>
        <family val="2"/>
      </rPr>
      <t xml:space="preserve">17.1 (MS) Card acceptance is critical to state business and is a scored element of this Competitive Solicitation.
</t>
    </r>
    <r>
      <rPr>
        <i/>
        <sz val="11"/>
        <color theme="1"/>
        <rFont val="Calibri"/>
        <family val="2"/>
      </rPr>
      <t>Narrative Required: Bidders must indicate the number of accepting locations in the United States and Mexico/Canada in a format similar to the table below.  Bidders must be able to provide verification of accepting locations upon request.  Bidder shall provide proof of acceptance at the request of the Procurement Coordinator.</t>
    </r>
  </si>
  <si>
    <r>
      <rPr>
        <sz val="11"/>
        <color theme="1"/>
        <rFont val="Calibri"/>
        <family val="2"/>
      </rPr>
      <t xml:space="preserve">16.1 (MS) Contractor must provide a resolution procedure for dealing with disputed transactions resulting from unauthorized charges, errors in cardholder billings, or problems with charges for merchandise or services that are not resolved between the Cardholder and Merchant.
</t>
    </r>
    <r>
      <rPr>
        <i/>
        <sz val="11"/>
        <color theme="1"/>
        <rFont val="Calibri"/>
        <family val="2"/>
      </rPr>
      <t>Narrative Required: The Contractor shall provide detailed information on the proposed disputed transaction resolution procedures, including:</t>
    </r>
  </si>
  <si>
    <r>
      <rPr>
        <sz val="11"/>
        <color theme="1"/>
        <rFont val="Calibri"/>
        <family val="2"/>
      </rPr>
      <t>15.9 (MS) –</t>
    </r>
    <r>
      <rPr>
        <i/>
        <sz val="11"/>
        <color theme="1"/>
        <rFont val="Calibri"/>
        <family val="2"/>
      </rPr>
      <t xml:space="preserve"> </t>
    </r>
    <r>
      <rPr>
        <sz val="11"/>
        <color theme="1"/>
        <rFont val="Calibri"/>
        <family val="2"/>
      </rPr>
      <t xml:space="preserve">Contractor or system must be able to resolve mass attacks (i.e. fraudulent low value charges on multiple cards at once) without requiring action from the Purchasing Entities.
</t>
    </r>
    <r>
      <rPr>
        <i/>
        <sz val="11"/>
        <color theme="1"/>
        <rFont val="Calibri"/>
        <family val="2"/>
      </rPr>
      <t>Narrative Required: Explain, in detail, how mass attacks are handled.</t>
    </r>
  </si>
  <si>
    <r>
      <rPr>
        <sz val="11"/>
        <color theme="1"/>
        <rFont val="Calibri"/>
        <family val="2"/>
      </rPr>
      <t>15.8 (MS) –</t>
    </r>
    <r>
      <rPr>
        <i/>
        <sz val="11"/>
        <color theme="1"/>
        <rFont val="Calibri"/>
        <family val="2"/>
      </rPr>
      <t xml:space="preserve"> </t>
    </r>
    <r>
      <rPr>
        <sz val="11"/>
        <color theme="1"/>
        <rFont val="Calibri"/>
        <family val="2"/>
      </rPr>
      <t xml:space="preserve">Contractor or system must provide a way for Purchasing Entities to track reported fraud transactions to completion (closure).
</t>
    </r>
    <r>
      <rPr>
        <i/>
        <sz val="11"/>
        <color theme="1"/>
        <rFont val="Calibri"/>
        <family val="2"/>
      </rPr>
      <t>Narrative Required: Explain, in detail, how fraudulent transactions are reviewed, updated and tracked by the Contractor. Include any reports, tools, etc. that are leveraged in this process.</t>
    </r>
  </si>
  <si>
    <r>
      <rPr>
        <sz val="11"/>
        <color theme="1"/>
        <rFont val="Calibri"/>
        <family val="2"/>
      </rPr>
      <t>15.7 (MS) –</t>
    </r>
    <r>
      <rPr>
        <i/>
        <sz val="11"/>
        <color theme="1"/>
        <rFont val="Calibri"/>
        <family val="2"/>
      </rPr>
      <t xml:space="preserve"> </t>
    </r>
    <r>
      <rPr>
        <sz val="11"/>
        <color theme="1"/>
        <rFont val="Calibri"/>
        <family val="2"/>
      </rPr>
      <t xml:space="preserve">Contractor or system must provide a way for Purchasing Entities to report fraudulent activity, lost, or stolen cards.  Purchasing Entities also know it is important to be able to verify credentials of someone reporting such activity.
</t>
    </r>
    <r>
      <rPr>
        <i/>
        <sz val="11"/>
        <color theme="1"/>
        <rFont val="Calibri"/>
        <family val="2"/>
      </rPr>
      <t>Narrative Required: Explain, in detail, the process for reporting fraudulent activity, including how the system checks the reporter’s credentials. Preference will be given for online fraud reporting.</t>
    </r>
  </si>
  <si>
    <r>
      <rPr>
        <sz val="11"/>
        <color theme="1"/>
        <rFont val="Calibri"/>
        <family val="2"/>
      </rPr>
      <t xml:space="preserve">15.6 (MS) - </t>
    </r>
    <r>
      <rPr>
        <i/>
        <sz val="11"/>
        <color theme="1"/>
        <rFont val="Calibri"/>
        <family val="2"/>
      </rPr>
      <t xml:space="preserve">Narrative Required: Is the proposed Fleet Card equipped with the fraud deterrent of an EMV chip? If not, explain your timeline for implementing the EMV chip solution. </t>
    </r>
  </si>
  <si>
    <r>
      <rPr>
        <sz val="11"/>
        <color theme="1"/>
        <rFont val="Calibri"/>
        <family val="2"/>
      </rPr>
      <t xml:space="preserve">15.5 (MS) - </t>
    </r>
    <r>
      <rPr>
        <i/>
        <sz val="11"/>
        <color theme="1"/>
        <rFont val="Calibri"/>
        <family val="2"/>
      </rPr>
      <t>Narrative Required: Please describe in detail how fraudulent charges will be communicated to the Cardholder and Program Administrator.  Additionally include what occurs when a card has not been directly impacted in a fraudulent transaction, but may have been used at a compromised merchant site.</t>
    </r>
  </si>
  <si>
    <r>
      <rPr>
        <sz val="11"/>
        <color theme="1"/>
        <rFont val="Calibri"/>
        <family val="2"/>
      </rPr>
      <t xml:space="preserve">15.4 (MS) - Contractor must provide program screening activity for external fraud patterns and the process for communicating potential external fraud with Cardholders and Program Administrators.
</t>
    </r>
    <r>
      <rPr>
        <i/>
        <sz val="11"/>
        <color theme="1"/>
        <rFont val="Calibri"/>
        <family val="2"/>
      </rPr>
      <t>Narrative Required: Please describe in detail the screening and communication process for potential externa fraud.</t>
    </r>
  </si>
  <si>
    <t>15.3 (MS) Contractor must provide external fraud protection coverage for the following types of occurrences including, but not limited to:</t>
  </si>
  <si>
    <t>15.2 (M) – Contractor or system must be capable of providing a daily (at a minimum) fraud and declined transaction report as requested by the Purchasing Entity.</t>
  </si>
  <si>
    <t>15.1 (M) - Contractor shall report fraud transactions, and the resulting credit issuance(s) to the Cardholder and the Purchasing Entity Program Administrator through real time notifications.</t>
  </si>
  <si>
    <t xml:space="preserve">14.1 (M) - Purchasing Entities shall have no liability for lost or stolen cards or fraudulent use of any card products. </t>
  </si>
  <si>
    <t>13.7 (M) - Payment may be made to the Contractor via check, cash, warrant, bank wire, automatic clearing house (ACH), or electronic funds transfer (EFT), at the Purchasing Entity's option. Although the National Automated Clearing House Association (NACHA) is a standard method for funds transfer, Contractors must be able to accommodate standard and non-standard formats at no extra charge to accommodate different State’s EFT processes and systems.</t>
  </si>
  <si>
    <t xml:space="preserve">13.6 (M) - Payments must be posted to the system within two (2) business days to ensure the prompt payment/speed of pay incentive is fully realized and real credit limits are available. </t>
  </si>
  <si>
    <t>13.4 (M) - Statements for payment will accurately reflect all credits, where applicable, due the Purchasing Entity.</t>
  </si>
  <si>
    <t xml:space="preserve">13.3 (M) - Each statement shall be identified by the associated Participating Addendum Number for each Participating State. </t>
  </si>
  <si>
    <t>13.2 (M) - Contractor shall provide a monthly statement to each Cardholder and/or Entity Program Administrator as designated by the Purchasing Entity.</t>
  </si>
  <si>
    <t>13.1 (M) - The full amount of each Purchasing Entity’s monthly balance or billing cycle balance, except for disputed or reported fraud items, will be due within forty-five (45) days from the billing cycle date of the monthly account statement.</t>
  </si>
  <si>
    <r>
      <rPr>
        <sz val="11"/>
        <color theme="1"/>
        <rFont val="Calibri"/>
        <family val="2"/>
      </rPr>
      <t xml:space="preserve">12.8 (MS) - </t>
    </r>
    <r>
      <rPr>
        <i/>
        <sz val="11"/>
        <color theme="1"/>
        <rFont val="Calibri"/>
        <family val="2"/>
      </rPr>
      <t>Narrative Required: Describe how User-communicated needs will be used to build additional training. At a minimum include:</t>
    </r>
  </si>
  <si>
    <r>
      <rPr>
        <sz val="11"/>
        <color theme="1"/>
        <rFont val="Calibri"/>
        <family val="2"/>
      </rPr>
      <t xml:space="preserve">12.9 (MS) - </t>
    </r>
    <r>
      <rPr>
        <i/>
        <sz val="11"/>
        <color theme="1"/>
        <rFont val="Calibri"/>
        <family val="2"/>
      </rPr>
      <t>Narrative Required: Provide any additional training services/options offered.</t>
    </r>
  </si>
  <si>
    <r>
      <rPr>
        <sz val="11"/>
        <color theme="1"/>
        <rFont val="Calibri"/>
        <family val="2"/>
      </rPr>
      <t xml:space="preserve">12.7 (MS) - Contractor must provide updates to the user guides will be proactively communicated.
</t>
    </r>
    <r>
      <rPr>
        <i/>
        <sz val="11"/>
        <color theme="1"/>
        <rFont val="Calibri"/>
        <family val="2"/>
      </rPr>
      <t>Narrative Required: Describe in detail how User guide changes will be communicated with the Participating State and Program Administrators.</t>
    </r>
  </si>
  <si>
    <r>
      <rPr>
        <sz val="11"/>
        <color theme="1"/>
        <rFont val="Calibri"/>
        <family val="2"/>
      </rPr>
      <t xml:space="preserve">12.6 (MS) - Contractor must provide written User reference guides, both extensive and quick guides.
</t>
    </r>
    <r>
      <rPr>
        <i/>
        <sz val="11"/>
        <color theme="1"/>
        <rFont val="Calibri"/>
        <family val="2"/>
      </rPr>
      <t>Narrative Required: Describe in detail the written user reference guides you provide.</t>
    </r>
  </si>
  <si>
    <r>
      <rPr>
        <sz val="11"/>
        <color theme="1"/>
        <rFont val="Calibri"/>
        <family val="2"/>
      </rPr>
      <t xml:space="preserve">12.5 (MS) - Contractor must provide onsite User group forums. 
</t>
    </r>
    <r>
      <rPr>
        <i/>
        <sz val="11"/>
        <color theme="1"/>
        <rFont val="Calibri"/>
        <family val="2"/>
      </rPr>
      <t>Narrative Required: Please describe in detail your onsite User group forum plan including, but not limited to:</t>
    </r>
  </si>
  <si>
    <r>
      <rPr>
        <sz val="11"/>
        <color theme="1"/>
        <rFont val="Calibri"/>
        <family val="2"/>
      </rPr>
      <t xml:space="preserve">12.4 (MS) - Contractor must provide onsite/classroom training for Program Administrators.
</t>
    </r>
    <r>
      <rPr>
        <i/>
        <sz val="11"/>
        <color theme="1"/>
        <rFont val="Calibri"/>
        <family val="2"/>
      </rPr>
      <t>Narrative Required: Describe in detail your onsite/classroom training options including, but not limited to:</t>
    </r>
  </si>
  <si>
    <r>
      <rPr>
        <sz val="11"/>
        <color theme="1"/>
        <rFont val="Calibri"/>
        <family val="2"/>
      </rPr>
      <t xml:space="preserve">12.3 (MS) - Contractor must provide web-based training.
</t>
    </r>
    <r>
      <rPr>
        <i/>
        <sz val="11"/>
        <color theme="1"/>
        <rFont val="Calibri"/>
        <family val="2"/>
      </rPr>
      <t>Narrative Required: Describe in detail your online web-based training options including, but not limited to:</t>
    </r>
  </si>
  <si>
    <r>
      <rPr>
        <sz val="11"/>
        <color theme="1"/>
        <rFont val="Calibri"/>
        <family val="2"/>
      </rPr>
      <t xml:space="preserve">12.2 (MS) - Contractor must provide ongoing training for the life of the contract.
</t>
    </r>
    <r>
      <rPr>
        <i/>
        <sz val="11"/>
        <color theme="1"/>
        <rFont val="Calibri"/>
        <family val="2"/>
      </rPr>
      <t>Narrative Required: Please describe in detail what resources will be provided for the ongoing training options including, but not limited to:</t>
    </r>
  </si>
  <si>
    <t xml:space="preserve">12.1 (M) - Contractor must provide System User Guides online and accessible through the web-based card management system. </t>
  </si>
  <si>
    <r>
      <rPr>
        <sz val="11"/>
        <color theme="1"/>
        <rFont val="Calibri"/>
        <family val="2"/>
      </rPr>
      <t xml:space="preserve">11.8 (MS) - </t>
    </r>
    <r>
      <rPr>
        <i/>
        <sz val="11"/>
        <color theme="1"/>
        <rFont val="Calibri"/>
        <family val="2"/>
      </rPr>
      <t>Narrative Required: Some Purchasing Entities manage thousands of cards and need as much planning time as possible to complete that volume of card re-issuance.  Explain, in detail, the process and timeline for card re-issuance upon card expiration including the timeline of prior notification.</t>
    </r>
  </si>
  <si>
    <r>
      <rPr>
        <sz val="11"/>
        <color theme="1"/>
        <rFont val="Calibri"/>
        <family val="2"/>
      </rPr>
      <t xml:space="preserve">11.9 (MS) - </t>
    </r>
    <r>
      <rPr>
        <i/>
        <sz val="11"/>
        <color theme="1"/>
        <rFont val="Calibri"/>
        <family val="2"/>
      </rPr>
      <t>Narrative Required: What precautions, if any, does Contractor take to avoid a mass re-issuance of cards for a Purchasing Entity?</t>
    </r>
  </si>
  <si>
    <r>
      <rPr>
        <sz val="11"/>
        <color theme="1"/>
        <rFont val="Calibri"/>
        <family val="2"/>
      </rPr>
      <t xml:space="preserve">11.7 (MS) - Purchasing Entities need to have the ability to have cards delivered in batches (i.e. Division A, Program 1) as determined by the Purchasing Entity. 
</t>
    </r>
    <r>
      <rPr>
        <i/>
        <sz val="11"/>
        <color theme="1"/>
        <rFont val="Calibri"/>
        <family val="2"/>
      </rPr>
      <t>Narrative Required – Explain how you would work with the Participating Entities to ensure delivery of cards is completed as requested.</t>
    </r>
  </si>
  <si>
    <r>
      <rPr>
        <sz val="11"/>
        <color theme="1"/>
        <rFont val="Calibri"/>
        <family val="2"/>
      </rPr>
      <t xml:space="preserve">11.6 (MS) - Purchasing Entities must be able to decide if cards are delivered active or inactive.
</t>
    </r>
    <r>
      <rPr>
        <i/>
        <sz val="11"/>
        <color theme="1"/>
        <rFont val="Calibri"/>
        <family val="2"/>
      </rPr>
      <t>Narrative Required: For cards delivered in an ‘inactive’ status, what is the process for activating a card? Include security precautions taken to ensure that card activation is done by an authorized party.</t>
    </r>
  </si>
  <si>
    <r>
      <t xml:space="preserve">11.5 (MS) - Physical cards will be delivered to the Purchasing Entity or Cardholder at the address specified by the Purchasing Entity.
</t>
    </r>
    <r>
      <rPr>
        <i/>
        <sz val="11"/>
        <color theme="1"/>
        <rFont val="Calibri"/>
        <family val="2"/>
        <scheme val="minor"/>
      </rPr>
      <t>Narrative Required: Detail the standard and expedited physical card delivery timelines. Include any applicable fees.</t>
    </r>
    <r>
      <rPr>
        <sz val="11"/>
        <color theme="1"/>
        <rFont val="Calibri"/>
        <family val="2"/>
        <scheme val="minor"/>
      </rPr>
      <t xml:space="preserve">
</t>
    </r>
  </si>
  <si>
    <t>11.2 (M) - Each Participating State reserves the right to change the card design during this contract, and if doing so, will provide the artwork needed to make changes.</t>
  </si>
  <si>
    <t>11.1 (M) - Contractor shall be responsible for the embossing and printing of the cards to each Participating State’s specifications. Each Participating State will be responsible for furnishing the necessary artwork (digital file) to the Contractor.</t>
  </si>
  <si>
    <r>
      <rPr>
        <sz val="11"/>
        <color theme="1"/>
        <rFont val="Calibri"/>
        <family val="2"/>
      </rPr>
      <t xml:space="preserve">10.4 (MS) If awarded, Contractor will be expected to promote the card program.
</t>
    </r>
    <r>
      <rPr>
        <i/>
        <sz val="11"/>
        <color theme="1"/>
        <rFont val="Calibri"/>
        <family val="2"/>
      </rPr>
      <t>Narrative Required: Describe in detail the approach to promoting the card program.</t>
    </r>
  </si>
  <si>
    <r>
      <rPr>
        <sz val="11"/>
        <color theme="1"/>
        <rFont val="Calibri"/>
        <family val="2"/>
      </rPr>
      <t xml:space="preserve">10.3 (MS) </t>
    </r>
    <r>
      <rPr>
        <i/>
        <sz val="11"/>
        <color theme="1"/>
        <rFont val="Calibri"/>
        <family val="2"/>
      </rPr>
      <t>Narrative Required: Explain, in detail, the process of adding cards to an active Purchasing Entity account. Include copies of all required documentation (i.e. card user agreements – not included in the 3 page limit) required to open new cards within a current Purchasing Entity.</t>
    </r>
  </si>
  <si>
    <r>
      <rPr>
        <sz val="11"/>
        <color theme="1"/>
        <rFont val="Calibri"/>
        <family val="2"/>
      </rPr>
      <t xml:space="preserve">10.2 (MS) While the goal is for a majority of Purchasing Entities to enroll in the program prior to the program effective date, it is understood that some Purchasing Entities will need to be integrated after the program effective date and additional Purchasing Entities will join throughout the program term. 
</t>
    </r>
    <r>
      <rPr>
        <i/>
        <sz val="11"/>
        <color theme="1"/>
        <rFont val="Calibri"/>
        <family val="2"/>
      </rPr>
      <t>Narrative Required: If the process for on-boarding a new Purchasing Entity after the initial on-boarding differs, describe that process, specifically highlighting its differences from the initial on-boarding efforts.</t>
    </r>
  </si>
  <si>
    <r>
      <rPr>
        <sz val="11"/>
        <color theme="1"/>
        <rFont val="Calibri"/>
        <family val="2"/>
      </rPr>
      <t xml:space="preserve">8.20 (NMS) - </t>
    </r>
    <r>
      <rPr>
        <i/>
        <sz val="11"/>
        <color theme="1"/>
        <rFont val="Calibri"/>
        <family val="2"/>
      </rPr>
      <t>Narrative Required: If a customer has to call back or another customer calls about the same issue, how is the customer service team notified that the issue has already been explained and should be (at a minimum) in the issue resolution que?</t>
    </r>
  </si>
  <si>
    <r>
      <rPr>
        <sz val="11"/>
        <color theme="1"/>
        <rFont val="Calibri"/>
        <family val="2"/>
      </rPr>
      <t xml:space="preserve">8.19 (NMS) - Contractor must provide an issue tracking system.
</t>
    </r>
    <r>
      <rPr>
        <i/>
        <sz val="11"/>
        <color theme="1"/>
        <rFont val="Calibri"/>
        <family val="2"/>
      </rPr>
      <t xml:space="preserve">Narrative Required: When system issues are reported to the Contractor’s customer service team, the issues are sometimes not resolved during the call/report and require additional work on the Contractor’s/system's side. When those issues are communicated to the customer service team and additional work is needed, how are those issues tracked and communicated with the customer reporting the issue and the customer community at large?
</t>
    </r>
    <r>
      <rPr>
        <sz val="11"/>
        <color theme="1"/>
        <rFont val="Calibri"/>
        <family val="2"/>
      </rPr>
      <t>Preference will be given for online tracking systems.</t>
    </r>
  </si>
  <si>
    <r>
      <rPr>
        <sz val="11"/>
        <color theme="1"/>
        <rFont val="Calibri"/>
        <family val="2"/>
      </rPr>
      <t xml:space="preserve">8.18 (MS) - </t>
    </r>
    <r>
      <rPr>
        <i/>
        <sz val="11"/>
        <color theme="1"/>
        <rFont val="Calibri"/>
        <family val="2"/>
      </rPr>
      <t>Narrative Required: Describe any additional customer support services you provide. At a minimum, include who has access to the service, how the services would be accessed, and the service's value add.</t>
    </r>
  </si>
  <si>
    <r>
      <rPr>
        <sz val="11"/>
        <color theme="1"/>
        <rFont val="Calibri"/>
        <family val="2"/>
      </rPr>
      <t xml:space="preserve">8.17 (MS) - Contractor must have an established escalation process.
</t>
    </r>
    <r>
      <rPr>
        <i/>
        <sz val="11"/>
        <color theme="1"/>
        <rFont val="Calibri"/>
        <family val="2"/>
      </rPr>
      <t xml:space="preserve">Narrative Required: Describe how issues from Cardholders, Program Administrators, and Master Agreement Administrator are escalated for resolution within your organization.
</t>
    </r>
    <r>
      <rPr>
        <sz val="11"/>
        <color theme="1"/>
        <rFont val="Calibri"/>
        <family val="2"/>
      </rPr>
      <t>Preference will be given for online escalation process.</t>
    </r>
  </si>
  <si>
    <r>
      <rPr>
        <sz val="11"/>
        <color theme="1"/>
        <rFont val="Calibri"/>
        <family val="2"/>
      </rPr>
      <t xml:space="preserve">8.16 (MS) - Contractor must benchmark customer service.
</t>
    </r>
    <r>
      <rPr>
        <i/>
        <sz val="11"/>
        <color theme="1"/>
        <rFont val="Calibri"/>
        <family val="2"/>
      </rPr>
      <t>Narrative Required: Please describe your internal customer service responsiveness benchmarks, how are they defined, monitored, and adjusted to meet customer need?</t>
    </r>
  </si>
  <si>
    <r>
      <rPr>
        <sz val="11"/>
        <color theme="1"/>
        <rFont val="Calibri"/>
        <family val="2"/>
      </rPr>
      <t xml:space="preserve">8.15 (MS) - Participating States and Purchasing Entities will need the support of a secure and knowledgeable team at all hierarchical levels of the Program. 
</t>
    </r>
    <r>
      <rPr>
        <i/>
        <sz val="11"/>
        <color theme="1"/>
        <rFont val="Calibri"/>
        <family val="2"/>
      </rPr>
      <t>Narrative Required: Please describe your ability to meet this requirement.</t>
    </r>
  </si>
  <si>
    <r>
      <rPr>
        <sz val="11"/>
        <color theme="1"/>
        <rFont val="Calibri"/>
        <family val="2"/>
      </rPr>
      <t xml:space="preserve">8.14 (MS) - </t>
    </r>
    <r>
      <rPr>
        <i/>
        <sz val="11"/>
        <color theme="1"/>
        <rFont val="Calibri"/>
        <family val="2"/>
      </rPr>
      <t>Narrative Required: How are known system issues (bugs) communicated (acknowledgement, status of fix, resolution, etc.) to system users?</t>
    </r>
  </si>
  <si>
    <r>
      <rPr>
        <sz val="11"/>
        <color theme="1"/>
        <rFont val="Calibri"/>
        <family val="2"/>
      </rPr>
      <t xml:space="preserve">8.13 (MS) - </t>
    </r>
    <r>
      <rPr>
        <i/>
        <sz val="11"/>
        <color theme="1"/>
        <rFont val="Calibri"/>
        <family val="2"/>
      </rPr>
      <t>Narrative Required: Explain how after-hour/holiday/weekend customer service will be provided (internally or 3rd party). If provided by a 3rd party, explain how this team is trained and what access they will have to the system and data.</t>
    </r>
  </si>
  <si>
    <r>
      <rPr>
        <sz val="11"/>
        <color theme="1"/>
        <rFont val="Calibri"/>
        <family val="2"/>
      </rPr>
      <t xml:space="preserve">8.12 (MS) - Contractor must provide a designated customer service team familiar with all aspects of Category 2 of the Commercial Cards Solutions Master Agreement and the Participating State’s Participating Addendum in order to provide consistent, relevant, and effective front-line customer service via phone or on-line, 24/7/365. The designated customer service team may provide service to multiple states as long as customer service level meets each Participating States' requirements.
</t>
    </r>
    <r>
      <rPr>
        <i/>
        <sz val="11"/>
        <color theme="1"/>
        <rFont val="Calibri"/>
        <family val="2"/>
      </rPr>
      <t>Narrative Required: Describe in detail how customer services shall be provided for multiple states. Include how Contractor’s internal staff will be trained on the Master Agreement and Participating Addendum and be kept up to date when changes to those agreements occur.
Indicate what cardholder support would be available, including but not limited to:
    1) reporting lost or stolen cards
    2) cardholder transaction information
    3) cardholder general account information
    4) reporting fraud</t>
    </r>
  </si>
  <si>
    <r>
      <rPr>
        <sz val="11"/>
        <color theme="1"/>
        <rFont val="Calibri"/>
        <family val="2"/>
      </rPr>
      <t xml:space="preserve">8.11 (MS) - </t>
    </r>
    <r>
      <rPr>
        <i/>
        <sz val="11"/>
        <color theme="1"/>
        <rFont val="Calibri"/>
        <family val="2"/>
      </rPr>
      <t>Narrative Required: Describe in detail the roles and responsibilities filled by proposed Account Coordinators.  At a minimum, include how they will meet the requirements described above.</t>
    </r>
  </si>
  <si>
    <r>
      <rPr>
        <sz val="11"/>
        <color theme="1"/>
        <rFont val="Calibri"/>
        <family val="2"/>
      </rPr>
      <t xml:space="preserve">8.10 (MS) - </t>
    </r>
    <r>
      <rPr>
        <i/>
        <sz val="11"/>
        <color theme="1"/>
        <rFont val="Calibri"/>
        <family val="2"/>
      </rPr>
      <t>Narrative Required: Describe in detail the roles and responsibilities filled by proposed Relationship Manager(s). At a minimum, include how they will meet the requirements described above.</t>
    </r>
  </si>
  <si>
    <t>8.9 (M) - Contractor must provide a domestic and international toll-free numbers available to cardholders 24/7/365.</t>
  </si>
  <si>
    <t>8.8 (M) - Account Coordinator will provide day-to-day account management support to Program Administrators.</t>
  </si>
  <si>
    <t>8.7 (M) - Account Coordinator must be available to Program Administrators Monday through Friday during the Participating State's/Entity’s regular business hours.</t>
  </si>
  <si>
    <t>8.6 (M) - Account Coordinator must be familiar with all aspects of Category 2 – Fleet Card Services of the Commercial Card Solutions Master Agreement and applicable Participating Addendum.</t>
  </si>
  <si>
    <t>8.5 (M) - Contractor must provide at least one (1) designated Account Coordinator assigned to each Participating State to support all Purchasing Entities within that state. Account Coordinator may provide service to multiple states as long as services level meets each Participating State's needs.</t>
  </si>
  <si>
    <t>8.4 (M) - Relationship Manager will provide managing account support to Program Administrators and contract support to Master Agreement Administrator in each state.</t>
  </si>
  <si>
    <t>8.3 (M) - Relationship Manager must be available to Program Administrators and Master Agreement Administrator Monday through Friday during the Participating State's regular business hours.</t>
  </si>
  <si>
    <t>8.2 (M) - Relationship Manager must be familiar with all aspects of Category 2 – Fleet Card Services of the Commercial Card Solutions Master Agreement and applicable Participating Addendum.</t>
  </si>
  <si>
    <t>8.1 (M) - Contractor must provide at least one (1) designated Relationship Manager assigned to each Participating State. Relationship Manager may provide service to multiple states as long as service level meets each of the Participating State's requirements.</t>
  </si>
  <si>
    <r>
      <rPr>
        <sz val="11"/>
        <color theme="1"/>
        <rFont val="Calibri"/>
        <family val="2"/>
      </rPr>
      <t xml:space="preserve">7.10 (MS) - </t>
    </r>
    <r>
      <rPr>
        <i/>
        <sz val="11"/>
        <color theme="1"/>
        <rFont val="Calibri"/>
        <family val="2"/>
      </rPr>
      <t>Narrative Required: Describe the roles and responsibilities of the team responsible for monitoring and managing system and product risks. Include how known risks and mitigation plans would be communicated to Participating States, Purchasing Entities, and Cardholders.</t>
    </r>
  </si>
  <si>
    <r>
      <rPr>
        <sz val="11"/>
        <color theme="1"/>
        <rFont val="Calibri"/>
        <family val="2"/>
      </rPr>
      <t xml:space="preserve">7.9 (MS) - </t>
    </r>
    <r>
      <rPr>
        <i/>
        <sz val="11"/>
        <color theme="1"/>
        <rFont val="Calibri"/>
        <family val="2"/>
      </rPr>
      <t>Narrative Required: Describe, in detail, Contractor’s disaster recovery plan (i.e. data breaches, system errors and resolution plans, timeframe for data restoration, backup in case of power failure, etc.).</t>
    </r>
  </si>
  <si>
    <r>
      <rPr>
        <sz val="11"/>
        <color theme="1"/>
        <rFont val="Calibri"/>
        <family val="2"/>
      </rPr>
      <t xml:space="preserve">7.8 (MS) - </t>
    </r>
    <r>
      <rPr>
        <i/>
        <sz val="11"/>
        <color theme="1"/>
        <rFont val="Calibri"/>
        <family val="2"/>
      </rPr>
      <t>Narrative Required: Describe, in detail, how Contractor secures and prevents unauthorized disclosure, misuse, alteration, or destruction of confidential information.</t>
    </r>
  </si>
  <si>
    <r>
      <rPr>
        <sz val="11"/>
        <color theme="1"/>
        <rFont val="Calibri"/>
        <family val="2"/>
      </rPr>
      <t xml:space="preserve">7.7 (MS) - Contractor must provide and maintain an appropriate information security program to prevent the unauthorized disclosure, misuse, alteration, or destruction of confidential information.
</t>
    </r>
    <r>
      <rPr>
        <i/>
        <sz val="11"/>
        <color theme="1"/>
        <rFont val="Calibri"/>
        <family val="2"/>
      </rPr>
      <t>Narrative Required: Describe in detail the information security program including, but not limited to the protection of:</t>
    </r>
  </si>
  <si>
    <r>
      <rPr>
        <sz val="11"/>
        <color theme="1"/>
        <rFont val="Calibri"/>
        <family val="2"/>
      </rPr>
      <t xml:space="preserve">7.6 (MS) - </t>
    </r>
    <r>
      <rPr>
        <i/>
        <sz val="11"/>
        <color theme="1"/>
        <rFont val="Calibri"/>
        <family val="2"/>
      </rPr>
      <t>Narrative Required: If data is breached, what protocols are in place to protect the Participating State’s and Purchasing Entity’s information?</t>
    </r>
  </si>
  <si>
    <r>
      <rPr>
        <sz val="11"/>
        <color theme="1"/>
        <rFont val="Calibri"/>
        <family val="2"/>
      </rPr>
      <t xml:space="preserve">7.5 (MS) - </t>
    </r>
    <r>
      <rPr>
        <i/>
        <sz val="11"/>
        <color theme="1"/>
        <rFont val="Calibri"/>
        <family val="2"/>
      </rPr>
      <t>Narrative Required: If data is breached, how are the Participating States and Purchasing Entities notified?</t>
    </r>
  </si>
  <si>
    <r>
      <rPr>
        <sz val="11"/>
        <color theme="1"/>
        <rFont val="Calibri"/>
        <family val="2"/>
      </rPr>
      <t xml:space="preserve">7.4 (MS) - </t>
    </r>
    <r>
      <rPr>
        <i/>
        <sz val="11"/>
        <color theme="1"/>
        <rFont val="Calibri"/>
        <family val="2"/>
      </rPr>
      <t>Narrative Required: Describe what cyber security protocols are in place to protect the system from hacking, information release, etc.</t>
    </r>
  </si>
  <si>
    <t>7.3 (M) - Contractor must keep Participating State, Purchasing Entity, and Cardholder information confidential and may not share, use, or sell data acquired through the execution of this Master Agreement or affiliated Participating Addendum.</t>
  </si>
  <si>
    <t>7.2 (M) - System Electronic Data Interchange (EDI) standards must be compliant with ANSI ASC.</t>
  </si>
  <si>
    <t xml:space="preserve">7.1 (M) - System must be PCI DSS compliant throughout the term of the Master Agreement. </t>
  </si>
  <si>
    <r>
      <rPr>
        <sz val="11"/>
        <color theme="1"/>
        <rFont val="Calibri"/>
        <family val="2"/>
      </rPr>
      <t xml:space="preserve">6.7 (MS) - System must have the ability to create custom extract files/mappers at no charge to the customer for automatic feed into their financial systems (i.e. SAP, Oracle, SMFA, SQL, PeopleSoft, Excel, etc.). This custom file will be created in such a manner that it can be imported into the Purchasing Entity’s financial system with no interaction, special programming, or manual entry of transaction data.
</t>
    </r>
    <r>
      <rPr>
        <i/>
        <sz val="11"/>
        <color theme="1"/>
        <rFont val="Calibri"/>
        <family val="2"/>
      </rPr>
      <t>Narrative Required: Describe, in detail, the process for setting up custom file delivery/acceptance as described in the requirements above. At a minimum include:</t>
    </r>
  </si>
  <si>
    <r>
      <rPr>
        <sz val="11"/>
        <color theme="1"/>
        <rFont val="Calibri"/>
        <family val="2"/>
      </rPr>
      <t xml:space="preserve">6.6 (MS) - Contractor shall be able to provide, at no cost, the entire banking information flat file at the frequency requested by the Participating State or Purchasing Entity in accordance with standard File Transfer Protocol (FTP).  At a minimum, file outputs must include CSV (comma delimited) format and XLS.
</t>
    </r>
    <r>
      <rPr>
        <i/>
        <sz val="11"/>
        <color theme="1"/>
        <rFont val="Calibri"/>
        <family val="2"/>
      </rPr>
      <t>Narrative Required: What file types does your system flat file support?</t>
    </r>
  </si>
  <si>
    <r>
      <rPr>
        <sz val="11"/>
        <color theme="1"/>
        <rFont val="Calibri"/>
        <family val="2"/>
      </rPr>
      <t xml:space="preserve">6.5 (MS) - System must be able to provide Fleet Card information and transaction detail in a format compatible with all Enterprise Resource Planning (ERP) or e-procurement systems utilized by any Participating State/Purchasing Entity that is part of this Master Agreement. Those systems include, but are not limited to any SAP, Banner, Oracle, Periscope, or PeopleSoft systems.
</t>
    </r>
    <r>
      <rPr>
        <i/>
        <sz val="11"/>
        <color theme="1"/>
        <rFont val="Calibri"/>
        <family val="2"/>
      </rPr>
      <t>Narrative Required: Describe the interoperability and flexibility of the system that will allow for interoperability with the systems listed and how the system will be able to be interoperable with other future ERP type systems not listed here.</t>
    </r>
  </si>
  <si>
    <t>6.4 (M) – System must have the ability to interface with legacy fleet management systems at no charge to customers including, but not limited to:</t>
  </si>
  <si>
    <t>6.3 (M) - System must allow for downloads, data transmissions, and integration in support of non-standard/standalone financial management systems, including legacy systems.</t>
  </si>
  <si>
    <t>6.2 (M) - System must be supported (at a minimum) by Internet Explorer, Edge, Firefox, Safari and Chrome.</t>
  </si>
  <si>
    <t>6.1 (M) - System must be accessible in accordance with Section 508 (Section 508 of the Rehabilitation Act (29 U.S.C. 794d), as amended by the Workforce Investment Act of 1998 (P.L. 105-220), August 7, 1998) - accessibility.</t>
  </si>
  <si>
    <r>
      <rPr>
        <sz val="11"/>
        <color theme="1"/>
        <rFont val="Calibri"/>
        <family val="2"/>
      </rPr>
      <t xml:space="preserve">5.17 (NMS) - If capable, system must provide sales by merchant type (i.e. small business, minority owned, etc.) including Federal Diversity information.
</t>
    </r>
    <r>
      <rPr>
        <i/>
        <sz val="11"/>
        <color theme="1"/>
        <rFont val="Calibri"/>
        <family val="2"/>
      </rPr>
      <t>Narrative Required: If Merchant Type reporting is available, please explain how this reporting would be conducted and what information would be provided.</t>
    </r>
  </si>
  <si>
    <r>
      <rPr>
        <sz val="11"/>
        <color theme="1"/>
        <rFont val="Calibri"/>
        <family val="2"/>
      </rPr>
      <t xml:space="preserve">5.16 (MS) - Contractor must be able to provide comparative rebate reporting comparing the previous quarterly and annual rebates to the then current quarter/year.
</t>
    </r>
    <r>
      <rPr>
        <i/>
        <sz val="11"/>
        <color theme="1"/>
        <rFont val="Calibri"/>
        <family val="2"/>
      </rPr>
      <t>Narrative Required: If comparison reporting is available, please explain how this reporting would be conducted.</t>
    </r>
  </si>
  <si>
    <r>
      <rPr>
        <sz val="11"/>
        <color theme="1"/>
        <rFont val="Calibri"/>
        <family val="2"/>
      </rPr>
      <t xml:space="preserve">5.15 (MS) – System must capture and report sales by Product Code (PC).
</t>
    </r>
    <r>
      <rPr>
        <i/>
        <sz val="11"/>
        <color theme="1"/>
        <rFont val="Calibri"/>
        <family val="2"/>
      </rPr>
      <t>Narrative Required: If PC Type reporting is available, please explain how this reporting would be conducted and what information would be provided.</t>
    </r>
  </si>
  <si>
    <r>
      <rPr>
        <sz val="11"/>
        <color theme="1"/>
        <rFont val="Calibri"/>
        <family val="2"/>
      </rPr>
      <t xml:space="preserve">5.14 (MS) - </t>
    </r>
    <r>
      <rPr>
        <i/>
        <sz val="11"/>
        <color theme="1"/>
        <rFont val="Calibri"/>
        <family val="2"/>
      </rPr>
      <t>Narrative Required: Provide a complete list and description of all standard or 'canned' reports available and who has authority to view them.  Include description of search capabilities criteria and methods available.</t>
    </r>
  </si>
  <si>
    <r>
      <rPr>
        <sz val="11"/>
        <color theme="1"/>
        <rFont val="Calibri"/>
        <family val="2"/>
      </rPr>
      <t xml:space="preserve">5.13 (MS) - </t>
    </r>
    <r>
      <rPr>
        <i/>
        <sz val="11"/>
        <color theme="1"/>
        <rFont val="Calibri"/>
        <family val="2"/>
      </rPr>
      <t>Narrative Required: When data is not available in the system in real time (at time of purchase), what is the average turnaround time for requested reports?</t>
    </r>
  </si>
  <si>
    <r>
      <rPr>
        <sz val="11"/>
        <color theme="1"/>
        <rFont val="Calibri"/>
        <family val="2"/>
      </rPr>
      <t xml:space="preserve"> 5.12 (MS) - System must have the ability to schedule on-demand and Ad Hoc reports.
</t>
    </r>
    <r>
      <rPr>
        <i/>
        <sz val="11"/>
        <color theme="1"/>
        <rFont val="Calibri"/>
        <family val="2"/>
      </rPr>
      <t>Narrative Required: Describe in detail the process for ordering custom reports. If ordering reports can be done via the system, that action will need to be part of the demo.</t>
    </r>
  </si>
  <si>
    <t>5.11 (M) - Contractor must provide an annual report to the Lead State reflecting total spend and National Annual Volume Rebate earned by Participating States for the calendar year.</t>
  </si>
  <si>
    <t>5.9 (M) - Contractor must be able to provide a rebate report that reflects the type of rebate applied to each transaction no later than thirty (30) days after the end of the quarter. This report, at a minimum, must include:</t>
  </si>
  <si>
    <t>5.8 (M) - Contractor must provide quarterly rebate report no later than thirty (30) days after the end of the quarter to the Statewide Program Administrator or other representative designated by the Participating State. This report, at a minimum must include:</t>
  </si>
  <si>
    <t>5.7 (M) - System must have the ability to provide “exception reports” including, but not limited to:</t>
  </si>
  <si>
    <t>5.6 (M) - System must have the ability to extract/download data at any given time so that a report can be generated. The data can be downloaded by the following areas:</t>
  </si>
  <si>
    <t>5.5 (M) - System must have the ability to provide program and transaction data reports at various frequencies to meet each Participating State/Purchasing Entity’s requirements including but not limited to:</t>
  </si>
  <si>
    <t>5.4 (M) - System must have the ability for reports to be available in multiple formats (e.g. PDF, text, Excel, HTML, browser).</t>
  </si>
  <si>
    <t>5.3 (M) - System must allow for reports to be accessible as defined by roles and access levels.</t>
  </si>
  <si>
    <t>5.2 (M) - System must allow Program Administrator or Cardholder to run a transaction detail report which includes all User-inputted data.</t>
  </si>
  <si>
    <t>5.1 (M) - System must time-stamp transactions and reports according to the time zone of the transaction location or report request.</t>
  </si>
  <si>
    <r>
      <rPr>
        <sz val="11"/>
        <color theme="1"/>
        <rFont val="Calibri"/>
        <family val="2"/>
      </rPr>
      <t xml:space="preserve">4.6 (MS) - </t>
    </r>
    <r>
      <rPr>
        <i/>
        <sz val="11"/>
        <color theme="1"/>
        <rFont val="Calibri"/>
        <family val="2"/>
      </rPr>
      <t>Narrative Required: What training is available to system users when system changes are made?</t>
    </r>
  </si>
  <si>
    <r>
      <rPr>
        <sz val="11"/>
        <color theme="1"/>
        <rFont val="Calibri"/>
        <family val="2"/>
      </rPr>
      <t xml:space="preserve">4.5 (MS) - </t>
    </r>
    <r>
      <rPr>
        <i/>
        <sz val="11"/>
        <color theme="1"/>
        <rFont val="Calibri"/>
        <family val="2"/>
      </rPr>
      <t>Narrative Required: Detail how system changes are communicated, specifically when those changes would impact the way in which data is accessed, reported, formatted, viewed, etc. What is the approach of the communication (timing, type, etc.) and what details are communicated?</t>
    </r>
  </si>
  <si>
    <r>
      <rPr>
        <sz val="11"/>
        <color theme="1"/>
        <rFont val="Calibri"/>
        <family val="2"/>
      </rPr>
      <t xml:space="preserve">4.4 (MS) -  Participating States will not accept forced/pushed ‘top-down’ system changes unless required by federal law. 
</t>
    </r>
    <r>
      <rPr>
        <i/>
        <sz val="11"/>
        <color theme="1"/>
        <rFont val="Calibri"/>
        <family val="2"/>
      </rPr>
      <t>Narrative Required: Detail how Participating States/Purchasing Entities are informed of top-down directed changes to the online transaction management system.  Explain how Contractor includes customer/user outreach and input prior to making system and program changes.  What is the approach of the communication (timing, type, etc.) and what details are communicated?</t>
    </r>
  </si>
  <si>
    <r>
      <rPr>
        <sz val="11"/>
        <color theme="1"/>
        <rFont val="Calibri"/>
        <family val="2"/>
      </rPr>
      <t xml:space="preserve">4.3 (MS) - </t>
    </r>
    <r>
      <rPr>
        <i/>
        <sz val="11"/>
        <color theme="1"/>
        <rFont val="Calibri"/>
        <family val="2"/>
      </rPr>
      <t>Narrative Required: Detail how standard (non-process changing) system upgrades/changes are communicated. What is the approach of the communication (timing, type, etc.) and what details are communicated?</t>
    </r>
  </si>
  <si>
    <r>
      <rPr>
        <sz val="11"/>
        <color theme="1"/>
        <rFont val="Calibri"/>
        <family val="2"/>
      </rPr>
      <t xml:space="preserve">4.2 (MS) - </t>
    </r>
    <r>
      <rPr>
        <i/>
        <sz val="11"/>
        <color theme="1"/>
        <rFont val="Calibri"/>
        <family val="2"/>
      </rPr>
      <t>Narrative Required: Detail how Participating States/Purchasing Entities are engaged in determining how to improve the online transaction management system.</t>
    </r>
  </si>
  <si>
    <t>4.1 (M) - Participating States/Purchasing Entities understand that as technology and regulations change, system changes will have to occur. Participating States/Purchasing Entities also assume that as a good partner, Contractor will actively and continuously improve the systems capabilities, functionality and usability including platform transition. Changes/upgrades will be made at no additional cost to the Participating States/Purchasing Entities.
When changes are made Contractor must, at a minimum, notify the Master Agreement Administrator (Lead State) and Statewide Program Administrator (Participating States), prior to changes being put in place.  Master Agreement Administrator and Statewide Program Administrator must provide approval of any notification communication prior to distribution to Users.</t>
  </si>
  <si>
    <r>
      <rPr>
        <sz val="11"/>
        <color theme="1"/>
        <rFont val="Calibri"/>
        <family val="2"/>
        <scheme val="minor"/>
      </rPr>
      <t xml:space="preserve">3.33 (NMS) - </t>
    </r>
    <r>
      <rPr>
        <i/>
        <sz val="11"/>
        <color theme="1"/>
        <rFont val="Calibri"/>
        <family val="2"/>
        <scheme val="minor"/>
      </rPr>
      <t xml:space="preserve">Narrative Required: Can your Fleet Card solution be used to pay for parking stations? If yes, describe in detail how the card protections (limits, PIN, etc.) would be verified at the parking station. </t>
    </r>
  </si>
  <si>
    <r>
      <rPr>
        <sz val="11"/>
        <color theme="1"/>
        <rFont val="Calibri"/>
        <family val="2"/>
      </rPr>
      <t xml:space="preserve">3.32 (NMS) - </t>
    </r>
    <r>
      <rPr>
        <i/>
        <sz val="11"/>
        <color theme="1"/>
        <rFont val="Calibri"/>
        <family val="2"/>
      </rPr>
      <t>Narrative Required: For proprietary systems (i.e. electric charging stations or other systems) describe the integration process with each vendor and how transactions are processed and reports available within your solution.</t>
    </r>
  </si>
  <si>
    <r>
      <rPr>
        <sz val="11"/>
        <color theme="1"/>
        <rFont val="Calibri"/>
        <family val="2"/>
      </rPr>
      <t xml:space="preserve">3.31 (NMS) - </t>
    </r>
    <r>
      <rPr>
        <i/>
        <sz val="11"/>
        <color theme="1"/>
        <rFont val="Calibri"/>
        <family val="2"/>
      </rPr>
      <t xml:space="preserve">Narrative Required: Can your Fleet Card solution be used to pay for electric vehicle charging stations? If yes, describe in detail how the card protections (limits, PIN, etc.) would be verified at the charging station. </t>
    </r>
  </si>
  <si>
    <r>
      <rPr>
        <sz val="11"/>
        <color theme="1"/>
        <rFont val="Calibri"/>
        <family val="2"/>
      </rPr>
      <t xml:space="preserve">3.30 (NMS) - 2.20 Ability for a purchase to be executed via the standard (non-proprietary) network with Driver ID/PIN prompting.
</t>
    </r>
    <r>
      <rPr>
        <i/>
        <sz val="11"/>
        <color theme="1"/>
        <rFont val="Calibri"/>
        <family val="2"/>
      </rPr>
      <t>Narrative Required: Explain in detail how a driver would be able to prompt the system to allow for a purchase to be completed on the standard (non-proprietary) network.</t>
    </r>
  </si>
  <si>
    <r>
      <rPr>
        <sz val="11"/>
        <color theme="1"/>
        <rFont val="Calibri"/>
        <family val="2"/>
      </rPr>
      <t xml:space="preserve">3.29 (NMS) - </t>
    </r>
    <r>
      <rPr>
        <i/>
        <sz val="11"/>
        <color theme="1"/>
        <rFont val="Calibri"/>
        <family val="2"/>
      </rPr>
      <t>Narrative Required: What transaction information is provided when purchases are run on the secondary (non-proprietary) network when the primary (proprietary) network is not available?</t>
    </r>
  </si>
  <si>
    <r>
      <rPr>
        <sz val="11"/>
        <color theme="1"/>
        <rFont val="Calibri"/>
        <family val="2"/>
      </rPr>
      <t xml:space="preserve">3.28 (NMS) - </t>
    </r>
    <r>
      <rPr>
        <i/>
        <sz val="11"/>
        <color theme="1"/>
        <rFont val="Calibri"/>
        <family val="2"/>
      </rPr>
      <t>Narrative Required: Is the Fleet Card able to run on a secondary (non-proprietary) network when the primary (proprietary) network is not available? If capable, explain in detail, how transaction data would be captured on the non-proprietary network.</t>
    </r>
  </si>
  <si>
    <r>
      <rPr>
        <sz val="11"/>
        <color theme="1"/>
        <rFont val="Calibri"/>
        <family val="2"/>
      </rPr>
      <t xml:space="preserve">3.27 (NMS) - Many states require Fleet Card services in rural areas and marinas where separate/proprietary network are not always available.
</t>
    </r>
    <r>
      <rPr>
        <i/>
        <sz val="11"/>
        <color theme="1"/>
        <rFont val="Calibri"/>
        <family val="2"/>
      </rPr>
      <t>Narrative Required: How does your Fleet Card program address purchases in rural areas where the merchant may not be set up to accept a proprietary based Fleet Card?</t>
    </r>
  </si>
  <si>
    <r>
      <rPr>
        <sz val="11"/>
        <color theme="1"/>
        <rFont val="Calibri"/>
        <family val="2"/>
      </rPr>
      <t xml:space="preserve">3.26 (NMS) - </t>
    </r>
    <r>
      <rPr>
        <i/>
        <sz val="11"/>
        <color theme="1"/>
        <rFont val="Calibri"/>
        <family val="2"/>
      </rPr>
      <t>Narrative Required: Does your solution offer roadside assistance? If so, describe the services provided, service level agreement (response time), and any additional benefits provided by the roadside assistance partner.</t>
    </r>
  </si>
  <si>
    <r>
      <rPr>
        <sz val="11"/>
        <color theme="1"/>
        <rFont val="Calibri"/>
        <family val="2"/>
      </rPr>
      <t xml:space="preserve">3.25 (NMS) - Ability for Contractor to initiate/create one-time overrides after hours with follow-up notification to Progra
</t>
    </r>
    <r>
      <rPr>
        <i/>
        <sz val="11"/>
        <color theme="1"/>
        <rFont val="Calibri"/>
        <family val="2"/>
      </rPr>
      <t>Narrative Required: What is your systems capability to ensure drivers are not stranded, especially after hours, when attempting to purchase fuel or other necessary vehicle purchases?</t>
    </r>
    <r>
      <rPr>
        <sz val="11"/>
        <color theme="1"/>
        <rFont val="Calibri"/>
        <family val="2"/>
      </rPr>
      <t>m Administrator.</t>
    </r>
  </si>
  <si>
    <r>
      <rPr>
        <sz val="11"/>
        <color theme="1"/>
        <rFont val="Calibri"/>
        <family val="2"/>
      </rPr>
      <t xml:space="preserve">3.24 (NMS) - Participating States and Purchasing Entities have the need to capture their state’s specific merchant diversity information (i.e. small business, minority owned, etc.) including Federal Diversity information.
</t>
    </r>
    <r>
      <rPr>
        <i/>
        <sz val="11"/>
        <color theme="1"/>
        <rFont val="Calibri"/>
        <family val="2"/>
      </rPr>
      <t>Narrative Required: Does the system have the capability to add individual state diversity data to Merchant information as determined in the Participating Addendum? If so, explain in detail how that additional data would be added.</t>
    </r>
  </si>
  <si>
    <t xml:space="preserve">3.23 (NM) – If capable, System will provide accurate Merchant latitude and longitude. </t>
  </si>
  <si>
    <r>
      <rPr>
        <sz val="11"/>
        <color theme="1"/>
        <rFont val="Calibri"/>
        <family val="2"/>
      </rPr>
      <t xml:space="preserve">3.22 (MS) - </t>
    </r>
    <r>
      <rPr>
        <i/>
        <sz val="11"/>
        <color theme="1"/>
        <rFont val="Calibri"/>
        <family val="2"/>
      </rPr>
      <t>Narrative Required: In order to capture the available Level 3 data and as a protection against fraud, some Fleet Cards require user and/or vehicle verification when the card is 'swiped'.  What flexibility does your system allow for Participating Entities to determine what verifications would be required at the 'card swipe'? What is required by your system?</t>
    </r>
  </si>
  <si>
    <r>
      <rPr>
        <sz val="11"/>
        <color theme="1"/>
        <rFont val="Calibri"/>
        <family val="2"/>
      </rPr>
      <t xml:space="preserve">3.21 (MS) - </t>
    </r>
    <r>
      <rPr>
        <i/>
        <sz val="11"/>
        <color theme="1"/>
        <rFont val="Calibri"/>
        <family val="2"/>
      </rPr>
      <t>Narrative Required: How does your system track and account for maintenance services? What controls are available? How is the system accessed?</t>
    </r>
  </si>
  <si>
    <r>
      <rPr>
        <sz val="11"/>
        <color theme="1"/>
        <rFont val="Calibri"/>
        <family val="2"/>
      </rPr>
      <t xml:space="preserve">3.20 (MS) - </t>
    </r>
    <r>
      <rPr>
        <i/>
        <sz val="11"/>
        <color theme="1"/>
        <rFont val="Calibri"/>
        <family val="2"/>
      </rPr>
      <t>Narrative Required: How does the system allow for controls around non-vehicle spending (i.e. food, drink, etc.) vs/ non-fuel vehicle purchases (i.e. parking, oil change, wipers)?</t>
    </r>
  </si>
  <si>
    <r>
      <rPr>
        <sz val="11"/>
        <color theme="1"/>
        <rFont val="Calibri"/>
        <family val="2"/>
      </rPr>
      <t xml:space="preserve">3.19 (MS) - Contractor will be required to work directly with Participating State to develop effective strategies to address product code errors with merchants.
</t>
    </r>
    <r>
      <rPr>
        <i/>
        <sz val="11"/>
        <color theme="1"/>
        <rFont val="Calibri"/>
        <family val="2"/>
      </rPr>
      <t>Narrative Required: Provide examples(s) of how Contractor works with merchants in correcting errors to ensure accurate fuel usage reporting and tax collection.</t>
    </r>
  </si>
  <si>
    <r>
      <rPr>
        <sz val="11"/>
        <color theme="1"/>
        <rFont val="Calibri"/>
        <family val="2"/>
      </rPr>
      <t xml:space="preserve">3.18 (MS) - System must allow for user to upload and attach supporting documentation to the transaction in the following formats (at a minimum): pdf, jpg, tiff, png.
</t>
    </r>
    <r>
      <rPr>
        <i/>
        <sz val="11"/>
        <color theme="1"/>
        <rFont val="Calibri"/>
        <family val="2"/>
      </rPr>
      <t>Narrative Required: What file types does your system allow to be uploaded or attached to the transaction?</t>
    </r>
  </si>
  <si>
    <r>
      <rPr>
        <sz val="11"/>
        <color theme="1"/>
        <rFont val="Calibri"/>
        <family val="2"/>
      </rPr>
      <t xml:space="preserve">3.17 (MS) - </t>
    </r>
    <r>
      <rPr>
        <i/>
        <sz val="11"/>
        <color theme="1"/>
        <rFont val="Calibri"/>
        <family val="2"/>
      </rPr>
      <t>Narrative Required: How are templates/defaults set at any Purchasing Entity level for accounting information?</t>
    </r>
  </si>
  <si>
    <r>
      <rPr>
        <sz val="11"/>
        <color theme="1"/>
        <rFont val="Calibri"/>
        <family val="2"/>
      </rPr>
      <t xml:space="preserve">3.16 (MS) - Participating States and Purchasing Entities have a need to access past transaction detail data in real time for a minimum of thirty-six (36) months throughout the life of the Master Agreement and Participating Addendum.  
</t>
    </r>
    <r>
      <rPr>
        <i/>
        <sz val="11"/>
        <color theme="1"/>
        <rFont val="Calibri"/>
        <family val="2"/>
      </rPr>
      <t>Narrative Required: How far back does the system retain transaction data without requiring special report requests (i.e. as a system user, how far back can I see transaction detail information)?</t>
    </r>
  </si>
  <si>
    <t>3.15 (M) - System must allow Program Administrator to download the entire Fleet Card number for use in other systems.</t>
  </si>
  <si>
    <t>3.14 (M) - System must allow for User to manually enter tax detail at the transaction level.</t>
  </si>
  <si>
    <t>3.13 (M) - System must allow for a minimum of 99 accounting code splits per transaction.</t>
  </si>
  <si>
    <t>3.12 (M) - System must allow for User to save and edit frequently used accounting codes.</t>
  </si>
  <si>
    <t>3.11 (M) - System must allow for Program Administrator to assign, edit, and delete "default" accounting codes for all program hierarchies within the Purchasing Entity.</t>
  </si>
  <si>
    <t>3.10 (M) - System must actively validate accounting segment data against valid value table data as determined by the Purchasing Entity.</t>
  </si>
  <si>
    <t>3.9 (M) - System must allow for Purchasing Entity to define, edit, maintain, and upload valid value tables for each accounting code segment.</t>
  </si>
  <si>
    <t>3.8 (M) - System must allow for the Purchasing Entity to set requirements for accounting code segments (i.e. mandatory, non-mandatory, etc.)</t>
  </si>
  <si>
    <t>3.7 (M) - System must allow for user to input a minimum of 150 character of Entity defined accounting code structure/segments at the transaction level.</t>
  </si>
  <si>
    <t>3.6 (M) - System must be able to capture and display merchant Tax Identification Number (TIN).</t>
  </si>
  <si>
    <t>3.5 (M) - System must allow for Users to add notes, comments, and additional descriptions to a transaction in a separate field. This field must:</t>
  </si>
  <si>
    <t>3.4 (M) - System must have the ability to capture and display Level 1, Level 2, and Level 3 transaction data as made available from the merchant.</t>
  </si>
  <si>
    <t>3.3 (M) - System must post transactions within twenty-four (24) to forty-eight (48) hours</t>
  </si>
  <si>
    <t>3.2 (M) - System must have the ability to view transaction authorization/declines in real time.</t>
  </si>
  <si>
    <t>3.1 (M) - System must capture and display transaction data at the following minimum levels:</t>
  </si>
  <si>
    <r>
      <t xml:space="preserve">2.39 (NMS) – If capable, system must allow for Users, with multiple roles within a program, (i.e., Cardholder &amp; Program Administrator) to opt to have one login to be able to access all aspects of their accounts (dual role). 
</t>
    </r>
    <r>
      <rPr>
        <i/>
        <sz val="11"/>
        <color theme="1"/>
        <rFont val="Calibri"/>
        <family val="2"/>
        <scheme val="minor"/>
      </rPr>
      <t>Narrative Required: Does your system allow for single sign-on for a user with multiple roles?</t>
    </r>
  </si>
  <si>
    <r>
      <t xml:space="preserve">2.38 (NMS) – If capable, system must allow for Program Administrator to create templates for card/account set up (i.e. same billing address, TIN, workflow, etc.).
</t>
    </r>
    <r>
      <rPr>
        <i/>
        <sz val="11"/>
        <color theme="1"/>
        <rFont val="Calibri"/>
        <family val="2"/>
        <scheme val="minor"/>
      </rPr>
      <t>Narrative Required: If applicable, describe how the card/account set up template is established and edited.</t>
    </r>
  </si>
  <si>
    <t>2.37 (NM) - System must allow for Program Administrator to lock transaction accounting code data from editing.</t>
  </si>
  <si>
    <t>2.36 (NM) - System must be able to send notifications of pending approval(s) based on established approval path.</t>
  </si>
  <si>
    <t>2.35 (NM) - System must allow for Program Administrator and/or Cardholder to mark transactions sent to accounting for payment.</t>
  </si>
  <si>
    <t>2.34 (NM) - System must allow for Program Administrator to create an approval path of setting specific card limits higher than Entity established limits.</t>
  </si>
  <si>
    <t xml:space="preserve">2.33 (MS) – System must allow for Program Administrator to assign card (with an identifying PIN or VIN number) to a driver, vehicle, department, etc. as determined by the Program Administrator. </t>
  </si>
  <si>
    <t>2.32 (MS) - System must allow for Program Administrator to add, edit or remove security features (temporary or permanent) in real time at the card account level including, but not limited to:</t>
  </si>
  <si>
    <r>
      <t xml:space="preserve">2.31 (MS) - System must be able to route transactions through approval/workflow path as established by the Program Administrator.
</t>
    </r>
    <r>
      <rPr>
        <i/>
        <sz val="11"/>
        <color theme="1"/>
        <rFont val="Calibri"/>
        <family val="2"/>
        <scheme val="minor"/>
      </rPr>
      <t>Narrative Required: Describe how approval/workflow paths are established, if multiple approver levels are available, and if/how ‘substitution’ roles can be indicated (i.e. Approver A is out for 10 days so Approver B can complete tasks).</t>
    </r>
  </si>
  <si>
    <r>
      <t xml:space="preserve">2.30 (MS) - </t>
    </r>
    <r>
      <rPr>
        <i/>
        <sz val="11"/>
        <color theme="1"/>
        <rFont val="Calibri"/>
        <family val="2"/>
        <scheme val="minor"/>
      </rPr>
      <t xml:space="preserve">Narrative Required: If charging a Foreign Transaction Fee, how is that fee tracked against the transaction since that fee does not usually show up on the purchase receipt? i.e. a separate line item on the statement? How is the fee reported in the system?
</t>
    </r>
    <r>
      <rPr>
        <b/>
        <sz val="11"/>
        <color theme="1"/>
        <rFont val="Calibri"/>
        <family val="2"/>
        <scheme val="minor"/>
      </rPr>
      <t>Note:</t>
    </r>
    <r>
      <rPr>
        <sz val="11"/>
        <color theme="1"/>
        <rFont val="Calibri"/>
        <family val="2"/>
        <scheme val="minor"/>
      </rPr>
      <t xml:space="preserve"> Do not include fee amount in narrative response to this requirement.</t>
    </r>
  </si>
  <si>
    <r>
      <t xml:space="preserve">2.29 (MS) - When a card (or group of cards) is closed, a credit may be due to the card based on an overpayment, transaction credit, or something similar. 
</t>
    </r>
    <r>
      <rPr>
        <i/>
        <sz val="11"/>
        <color theme="1"/>
        <rFont val="Calibri"/>
        <family val="2"/>
        <scheme val="minor"/>
      </rPr>
      <t>Narrative Required: Explain, in detail, the process and timeline for a credit to post to a card and for that Purchasing Entity to receive the funds.</t>
    </r>
  </si>
  <si>
    <r>
      <t xml:space="preserve">2.28 (MS) - Throughout the life of the Master Agreement and associated Participating Addendums, Purchasing Entities may have reason(s) to cancel a card (or a group of cards).  
</t>
    </r>
    <r>
      <rPr>
        <i/>
        <sz val="11"/>
        <color theme="1"/>
        <rFont val="Calibri"/>
        <family val="2"/>
        <scheme val="minor"/>
      </rPr>
      <t>Narrative Required: Explain, in detail, the process to cancel sing/multiple cards and timeline when transactions can no longer be processed against a cancelled/closed card.</t>
    </r>
  </si>
  <si>
    <t>2.20 (M) - System must allow for Program Administrator to reset Driver PIN online and in real time.</t>
  </si>
  <si>
    <t>2.5 (M) - System must allow for Program Administrator to unlock system access, reset User ID and reset password for any User within the Purchasing Entity.</t>
  </si>
  <si>
    <t>2.4 (M) - System must allow for Program Administrator to establish roles, access, and authority levels for all user types (i.e. managers, approvers, cardholders) within the Purchasing Entity.</t>
  </si>
  <si>
    <t>2.3 (M) - System must allow for Program Administrator to initiate one-time overrides per transaction.</t>
  </si>
  <si>
    <t>2.2 (M) - System must allow for Program Administrator to add, edit, or remove single or multiple Product Codes (PC) from multiple card accounts at once.</t>
  </si>
  <si>
    <t>2.1 (M) - System must allow for Program Administrator to setup new accounts online – including ordering and registering cards, establishing User ID and password.</t>
  </si>
  <si>
    <r>
      <rPr>
        <b/>
        <sz val="12"/>
        <color theme="1"/>
        <rFont val="Calibri"/>
        <family val="2"/>
        <scheme val="minor"/>
      </rPr>
      <t xml:space="preserve">2.      ADMINISTRATION OF ACCOUNTS. </t>
    </r>
    <r>
      <rPr>
        <sz val="12"/>
        <color theme="1"/>
        <rFont val="Calibri"/>
        <family val="2"/>
        <scheme val="minor"/>
      </rPr>
      <t>Participating State must have the ability to administer the system approval process and user’s access and privileges online.</t>
    </r>
  </si>
  <si>
    <t xml:space="preserve"> </t>
  </si>
  <si>
    <t>% of Available Points</t>
  </si>
  <si>
    <t>Total Awarded Points</t>
  </si>
  <si>
    <t>2.6 (M) - System must allow for Program Administrator to see changes made to a card profile and who made those changes.</t>
  </si>
  <si>
    <t>2.7 (M) - System must allow for system to allow Program Administrator to view cancelled, deactivated and suspended cards within the Entity.</t>
  </si>
  <si>
    <t>2.8 (M) - System must allow for Program Administrator to order and issue replacement cards (singular or multiple simultaneously) online.</t>
  </si>
  <si>
    <t>2.9 (M) - System must allow for Program Administrators to access statements online.</t>
  </si>
  <si>
    <t>2.11 (M) - System must notify Program Administrators of statement availability.</t>
  </si>
  <si>
    <t>2.12 (M) - System must allow for Program Administrator to check status of cards and view account information including but not limited to:</t>
  </si>
  <si>
    <t>2.13 (M) - System must allow for the Program Administrator to choose the billing cycle close date for the Purchasing Entity. The billing cycle date will be established at account implementation and will be set for the Purchasing Entities’ agreement period.</t>
  </si>
  <si>
    <t>2.14 (M) - System must have the ability to roll-up billing to managing account level or bill at department level as determined by the Purchasing Entity.</t>
  </si>
  <si>
    <t>2.15 (M) - System must display all transactions in US Dollars.</t>
  </si>
  <si>
    <t>2.16 (M) – System must be able to restrict fuel type at the card and/or vehicle level by not allowing the wrong fuel type to be purchased and by being able to report exceptions for wrong fuel type.</t>
  </si>
  <si>
    <t xml:space="preserve">2.17 (M) - System must be able to apply hard limits on quantity (gallons) of fuel dispensed. </t>
  </si>
  <si>
    <t>2.18 (M) - System must be able to restrict maintenance purchases.</t>
  </si>
  <si>
    <t>2.19 (M) - System must allow for Program Administrator to reset Driver PIN online and in real time.</t>
  </si>
  <si>
    <t xml:space="preserve">2.21 (M) - System must be able to provide federal fuel tax exemption prior to invoicing. </t>
  </si>
  <si>
    <r>
      <t xml:space="preserve">2.22 (MS) - </t>
    </r>
    <r>
      <rPr>
        <i/>
        <sz val="11"/>
        <color theme="1"/>
        <rFont val="Calibri"/>
        <family val="2"/>
        <scheme val="minor"/>
      </rPr>
      <t>Narrative Required: Explain, in detail, the process (paper and/or electronic) for generating a new account and adding cards to an existing account. Preference will be given for electronic application processing. State Agencies should not be subjected to credit checks I this process.</t>
    </r>
  </si>
  <si>
    <r>
      <t xml:space="preserve">2.25 (MS) - System must allow for a Statewide Program Administrator account with access to view and pull reports for all transactions made by Purchasing Entities within the Participating State under this Master Agreement.
</t>
    </r>
    <r>
      <rPr>
        <i/>
        <sz val="11"/>
        <color theme="1"/>
        <rFont val="Calibri"/>
        <family val="2"/>
        <scheme val="minor"/>
      </rPr>
      <t>Narrative Required: Describe the number of hierarchies available in your system and describe how each level of hierarchy is used in (1) identifying accounts, (2) reporting rebate earnings, and (3) reporting transaction data.</t>
    </r>
  </si>
  <si>
    <r>
      <t xml:space="preserve">2.26 (MS) - System must allow for Program Administrator to simultaneously activate, deactivate, suspend, and terminate cards online.
</t>
    </r>
    <r>
      <rPr>
        <i/>
        <sz val="11"/>
        <color theme="1"/>
        <rFont val="Calibri"/>
        <family val="2"/>
        <scheme val="minor"/>
      </rPr>
      <t>Narrative Required: Narrative Required: Describe how the system handles simultaneous multi-card activations.</t>
    </r>
  </si>
  <si>
    <r>
      <t xml:space="preserve"> 2.24 (MS) - System must have a minimum of seven (7) program hierarchies.
</t>
    </r>
    <r>
      <rPr>
        <i/>
        <sz val="11"/>
        <color theme="1"/>
        <rFont val="Calibri"/>
        <family val="2"/>
        <scheme val="minor"/>
      </rPr>
      <t>Narrative Required: Describe the different types of system users available and their capabilities within the system.</t>
    </r>
  </si>
  <si>
    <t>TOTAL POINTS AVAILABLE</t>
  </si>
  <si>
    <t>2.10 (M) - System must allow for Program Administrators to mark accounts for paper or paperless statement delivery.</t>
  </si>
  <si>
    <t>2.23 (MS) - System must allow for Program Administrator to edit User ID, role and authority level online.</t>
  </si>
  <si>
    <r>
      <t xml:space="preserve"> 2.27 (MS) - System must allow for Program Administrator to update all cardholder information online, unless barred by Federal Regulation.
</t>
    </r>
    <r>
      <rPr>
        <i/>
        <sz val="11"/>
        <color rgb="FFFF0000"/>
        <rFont val="Calibri"/>
        <family val="2"/>
        <scheme val="minor"/>
      </rPr>
      <t>What narrative goes here?</t>
    </r>
  </si>
  <si>
    <r>
      <t xml:space="preserve">4.7 (MS) – Participating States will not accept forced/pushed ‘top-down’ process changes unless required by federal law. An example of a forced/pushed ‘top-down’ process change would be automatic shut off of cards on weekends, block purchases on specific days of the week.
Narrative Required: Detail how Participating States/Purchasing Entities are informed of top-down directed changes to the card accounts.  Explain how Contractor includes customer/user outreach and input prior to making process changes.  What is the approach of the communication (timing, type, etc.) and what details are communicated?
</t>
    </r>
    <r>
      <rPr>
        <i/>
        <sz val="11"/>
        <color rgb="FFFF0000"/>
        <rFont val="Calibri"/>
        <family val="2"/>
        <scheme val="minor"/>
      </rPr>
      <t>Is this a duplicate of 4.4 above or was it changed in an amendment?</t>
    </r>
  </si>
  <si>
    <t>5.10 (M) - Participating States and Purchasing Entities may have additional transaction data and rebate reporting requirements, detailed in each Participating Addendum.</t>
  </si>
  <si>
    <t>9.1 (M) - Implementation/Transition activities will occur at no cost to the Participating States or Purchasing Entities.</t>
  </si>
  <si>
    <r>
      <t xml:space="preserve">9.2 (MS) - Upon award of the Master Agreement and each Participating State’s Participating Addendum, but prior to the effective date, many entities will transition from the current NASPO ValuePoint contract and other individual state contracts to the new agreement*. Contractor must have a pre-established account set-up process that may be customized based on the needs of each Participating State.
</t>
    </r>
    <r>
      <rPr>
        <b/>
        <sz val="11"/>
        <color theme="1"/>
        <rFont val="Calibri"/>
        <family val="2"/>
      </rPr>
      <t>Note:</t>
    </r>
    <r>
      <rPr>
        <sz val="11"/>
        <color theme="1"/>
        <rFont val="Calibri"/>
        <family val="2"/>
      </rPr>
      <t xml:space="preserve"> Each state's implementation shall not exceed nine (9) months.
</t>
    </r>
    <r>
      <rPr>
        <i/>
        <sz val="11"/>
        <color theme="1"/>
        <rFont val="Calibri"/>
        <family val="2"/>
      </rPr>
      <t>Narrative Required: Explain in detail, the process of transitioning/implementing a Purchasing Entity (of any size) into the new agreement.
Be sure to include any documentation or forms that would be required to be completed by the organization or cardholder prior to participating in the Fleet Card program as detailed in the Master Agreement and clarified in each State's Participating Addendum. At a minimum include:</t>
    </r>
  </si>
  <si>
    <r>
      <t xml:space="preserve">9.3 (MS) - Contractor must provide an Implementation/Transition Communication Plan. 
</t>
    </r>
    <r>
      <rPr>
        <i/>
        <sz val="11"/>
        <color theme="1"/>
        <rFont val="Calibri"/>
        <family val="2"/>
      </rPr>
      <t>Narrative Required: Describe in detail your implementation/transition communication plan including, but not limited to:</t>
    </r>
  </si>
  <si>
    <r>
      <t xml:space="preserve">9.4 (MS) - Contractor must provide qualified personnel during the implementation/transition process.
</t>
    </r>
    <r>
      <rPr>
        <i/>
        <sz val="11"/>
        <color theme="1"/>
        <rFont val="Calibri"/>
        <family val="2"/>
      </rPr>
      <t>Narrative Required: Describe in detail the Implementation/Training team's roles, responsibilities, and level of expertise as part of this contract.</t>
    </r>
  </si>
  <si>
    <r>
      <t xml:space="preserve">9.5 (MS) - Contractor must provide Implementation Training Plan for all Purchasing Entities.
</t>
    </r>
    <r>
      <rPr>
        <i/>
        <sz val="11"/>
        <color theme="1"/>
        <rFont val="Calibri"/>
        <family val="2"/>
      </rPr>
      <t>Narrative Required: Describe in detail how Implementation Training would be conducted for all Purchasing Entities. At a minimum include:</t>
    </r>
  </si>
  <si>
    <r>
      <t xml:space="preserve">9.6 (MS) - Contractor must provide access to online test-environment for Participating State and Purchasing Entity testing during all phases of the account setup process. The system must look, act, and demonstrate all aspects of the "live" system.
</t>
    </r>
    <r>
      <rPr>
        <i/>
        <sz val="11"/>
        <color theme="1"/>
        <rFont val="Calibri"/>
        <family val="2"/>
      </rPr>
      <t>Narrative Required: Describe ability to meet the requirement for a test-environment system access during the account setup process.</t>
    </r>
  </si>
  <si>
    <r>
      <t xml:space="preserve">9.7 (MS) - Contractor must agree that at the end of any applicable Master Agreement or Participating Addendum, should any Participating State conduct another procurement and award a new contract, the Contractor will work with Participating State to ensure that an efficient and effective transition takes place within nine (9) months.
</t>
    </r>
    <r>
      <rPr>
        <i/>
        <sz val="11"/>
        <color theme="1"/>
        <rFont val="Calibri"/>
        <family val="2"/>
      </rPr>
      <t xml:space="preserve">Narrative Required: Describe in detail your "End of Agreement/Addendum" transition plan including, but not limited to: </t>
    </r>
  </si>
  <si>
    <t>11.3 (M) - Contractor must be able to deliver cards overnight when requested by the Purchasing Entity.</t>
  </si>
  <si>
    <t>11.4 (MS) - Customization options to the front side of the card will include verbiage and/or logo or graphic and embossing including but not limited to:</t>
  </si>
  <si>
    <t>13.5 (M) - If the statement is not postmarked or available electronically (for accounts with electronic statement delivery) within three (3) days of the billing cycle, the payment term can be extended the equal number of days between the third day after the billing cycle and the actual latest postmark date or electronic posting date of the Statement</t>
  </si>
  <si>
    <t>13.8 (M) - A ten (10) day grace period for payments pulled from automated clearing house (ACH) process is required to avoid penalty or negative hit on rebate.</t>
  </si>
  <si>
    <t>Executive Order 18-03</t>
  </si>
  <si>
    <t>Veteran Owned Business</t>
  </si>
  <si>
    <t>Small Business</t>
  </si>
  <si>
    <t>Exhibit B-2 Accepting Locations</t>
  </si>
  <si>
    <t>Washington Priorities</t>
  </si>
  <si>
    <t>Demostration Evaluation</t>
  </si>
  <si>
    <t>Incentive/Rebate Evaluation</t>
  </si>
  <si>
    <t>Responsiveness</t>
  </si>
  <si>
    <t>Exhibit B-2 Mandatory Requirements</t>
  </si>
  <si>
    <t>Pass/Fail</t>
  </si>
  <si>
    <t>Solicitation 00819 - Fleet Card Services
Responsiveness Evaluation (Step One)</t>
  </si>
  <si>
    <t>Enterprise Services will review bids – on a pass/fail basis – to determine whether the bid is ‘responsive’ to this Competitive Solicitation.  This means that Enterprise Services will review each bid to determine whether the bid is complete – i.e., does the bid include each of the required bid submittals, are the submittals complete, signed, legible.  Enterprise Services reserves the right – in its sole discretion – to determine whether a bid is responsive.  Responsive bids will be evaluated as set forth herein.</t>
  </si>
  <si>
    <t>Exhibit C2 – Fleet Card Rebate/Incentive Share</t>
  </si>
  <si>
    <t>Solicitation 00819 - Fleet Card Services
Accepting Locations Evaluation (Step Three)</t>
  </si>
  <si>
    <r>
      <t xml:space="preserve">Each requirement is designated as Mandatory (M), Mandatory Scored (MS), Non-Mandatory (NM), or Non-Mandatory Scored (NMS).  Mandatory and Mandatory Scored requirements are non-negotiable.  Enterprise Services will evaluate each bid – on a pass/fail basis - to ensure that the bidder agrees to all Mandatory and Mandatory Scored requirements set forth in Exhibit B1 and Exhibit B2 as applicable.  Enterprise Services reserves the right to request additional information or perform tests and measurements before selecting the Apparent Successful Bidder (“ASB”).  A bidder’s failure to provide requested information to Enterprise Services within ten (10) business days may result in disqualification.
Only bids that are deemed responsive and have meet the Mandatory (M) and Mandatory Scored (MS) Requirements will move forward for in the evaluation process.
</t>
    </r>
    <r>
      <rPr>
        <i/>
        <sz val="11"/>
        <color theme="1"/>
        <rFont val="Calibri"/>
        <family val="2"/>
        <scheme val="minor"/>
      </rPr>
      <t xml:space="preserve">
</t>
    </r>
    <r>
      <rPr>
        <b/>
        <u/>
        <sz val="11"/>
        <color theme="1"/>
        <rFont val="Calibri"/>
        <family val="2"/>
        <scheme val="minor"/>
      </rPr>
      <t/>
    </r>
  </si>
  <si>
    <t>Solicitation 00819 - Fleet Card Services
Exhibit B-2 Mandatory Requirements (Step Two)</t>
  </si>
  <si>
    <r>
      <t xml:space="preserve">2.33 (MS) – System must allow for Program Administrator to assign card (with an identifying PIN or VIN number) to a driver, vehicle, department, etc. as determined by the Program Administrator. 
</t>
    </r>
    <r>
      <rPr>
        <i/>
        <sz val="11"/>
        <color rgb="FFFF0000"/>
        <rFont val="Calibri"/>
        <family val="2"/>
        <scheme val="minor"/>
      </rPr>
      <t>What narrative does here?</t>
    </r>
  </si>
  <si>
    <r>
      <t>3.</t>
    </r>
    <r>
      <rPr>
        <b/>
        <sz val="12"/>
        <color theme="1"/>
        <rFont val="Times New Roman"/>
        <family val="1"/>
      </rPr>
      <t xml:space="preserve">      </t>
    </r>
    <r>
      <rPr>
        <b/>
        <sz val="12"/>
        <color theme="1"/>
        <rFont val="Calibri"/>
        <family val="2"/>
      </rPr>
      <t xml:space="preserve">DATA COLLECTION AND MANAGEMENT. </t>
    </r>
    <r>
      <rPr>
        <sz val="12"/>
        <color theme="1"/>
        <rFont val="Calibri"/>
        <family val="2"/>
      </rPr>
      <t>Participating States and Purchasing Entities must have the ability to capture and display transaction data as made available from the merchant; as well as overall fleet card program information. Below are the transaction data and card acceptance requirements.</t>
    </r>
  </si>
  <si>
    <r>
      <t>5.</t>
    </r>
    <r>
      <rPr>
        <b/>
        <sz val="7"/>
        <color theme="1"/>
        <rFont val="Times New Roman"/>
        <family val="1"/>
      </rPr>
      <t xml:space="preserve">      </t>
    </r>
    <r>
      <rPr>
        <b/>
        <sz val="11"/>
        <color theme="1"/>
        <rFont val="Calibri"/>
        <family val="2"/>
      </rPr>
      <t>REPORTING.</t>
    </r>
    <r>
      <rPr>
        <sz val="11"/>
        <color theme="1"/>
        <rFont val="Calibri"/>
        <family val="2"/>
      </rPr>
      <t xml:space="preserve"> </t>
    </r>
    <r>
      <rPr>
        <sz val="12"/>
        <color theme="1"/>
        <rFont val="Calibri"/>
        <family val="2"/>
      </rPr>
      <t>Participating States and Purchasing Entities must have the ability to generate reports including detailed transaction data. A system with robust reporting capabilities is required.</t>
    </r>
  </si>
  <si>
    <r>
      <t>6.</t>
    </r>
    <r>
      <rPr>
        <b/>
        <sz val="12"/>
        <color theme="1"/>
        <rFont val="Times New Roman"/>
        <family val="1"/>
      </rPr>
      <t xml:space="preserve">      </t>
    </r>
    <r>
      <rPr>
        <b/>
        <sz val="12"/>
        <color theme="1"/>
        <rFont val="Calibri"/>
        <family val="2"/>
      </rPr>
      <t>DATA TRANSFER/INTEROPERABILITY</t>
    </r>
  </si>
  <si>
    <r>
      <t>7.</t>
    </r>
    <r>
      <rPr>
        <b/>
        <sz val="12"/>
        <color theme="1"/>
        <rFont val="Times New Roman"/>
        <family val="1"/>
      </rPr>
      <t xml:space="preserve">      </t>
    </r>
    <r>
      <rPr>
        <b/>
        <sz val="12"/>
        <color theme="1"/>
        <rFont val="Calibri"/>
        <family val="2"/>
      </rPr>
      <t>SECURITY &amp; CONFIDENTIALITY</t>
    </r>
  </si>
  <si>
    <r>
      <t>8.</t>
    </r>
    <r>
      <rPr>
        <b/>
        <sz val="12"/>
        <color theme="1"/>
        <rFont val="Times New Roman"/>
        <family val="1"/>
      </rPr>
      <t xml:space="preserve">      </t>
    </r>
    <r>
      <rPr>
        <b/>
        <sz val="12"/>
        <color theme="1"/>
        <rFont val="Calibri"/>
        <family val="2"/>
      </rPr>
      <t xml:space="preserve">CUSTOMER SERVICE. </t>
    </r>
    <r>
      <rPr>
        <sz val="12"/>
        <color theme="1"/>
        <rFont val="Calibri"/>
        <family val="2"/>
      </rPr>
      <t xml:space="preserve">Customer service and support are key to the successful operation of any 
card program. </t>
    </r>
  </si>
  <si>
    <r>
      <t>9.</t>
    </r>
    <r>
      <rPr>
        <b/>
        <sz val="12"/>
        <color theme="1"/>
        <rFont val="Times New Roman"/>
        <family val="1"/>
      </rPr>
      <t xml:space="preserve">      </t>
    </r>
    <r>
      <rPr>
        <b/>
        <sz val="12"/>
        <color theme="1"/>
        <rFont val="Calibri"/>
        <family val="2"/>
      </rPr>
      <t>IMPLEMENTATION/TRANSITON.</t>
    </r>
    <r>
      <rPr>
        <sz val="12"/>
        <color theme="1"/>
        <rFont val="Calibri"/>
        <family val="2"/>
      </rPr>
      <t xml:space="preserve"> The timeline and assigned resources of the multi-state implementation/transition to a new program are critical. The awarded Contractor will be responsible to fully cooperate with the current Contractor and any State executing a Participating Addendum under the new Master Agreement during all phases of the implementation/transition.</t>
    </r>
  </si>
  <si>
    <r>
      <t>10.</t>
    </r>
    <r>
      <rPr>
        <b/>
        <sz val="12"/>
        <color theme="1"/>
        <rFont val="Times New Roman"/>
        <family val="1"/>
      </rPr>
      <t xml:space="preserve">      </t>
    </r>
    <r>
      <rPr>
        <b/>
        <sz val="12"/>
        <color theme="1"/>
        <rFont val="Calibri"/>
        <family val="2"/>
      </rPr>
      <t xml:space="preserve">PROGRAM GROWTH. </t>
    </r>
    <r>
      <rPr>
        <sz val="12"/>
        <color theme="1"/>
        <rFont val="Calibri"/>
        <family val="2"/>
      </rPr>
      <t>Throughout the life of the Master Agreement/Participating Addendum and through the growth of each Participating State’s programs, it can be anticipated that new Purchasing Entities and new cards within exiting Purchasing Entities will need to be added.</t>
    </r>
  </si>
  <si>
    <r>
      <t>11.</t>
    </r>
    <r>
      <rPr>
        <b/>
        <sz val="12"/>
        <color theme="1"/>
        <rFont val="Times New Roman"/>
        <family val="1"/>
      </rPr>
      <t xml:space="preserve">      </t>
    </r>
    <r>
      <rPr>
        <b/>
        <sz val="12"/>
        <color theme="1"/>
        <rFont val="Calibri"/>
        <family val="2"/>
      </rPr>
      <t>CARD DESIGN/EMBOSSING, DELIVERY &amp; ACTIVATION</t>
    </r>
  </si>
  <si>
    <t xml:space="preserve">TOTAL AWARDED POINTS </t>
  </si>
  <si>
    <t>Accepting Locations</t>
  </si>
  <si>
    <t>Requirement Description</t>
  </si>
  <si>
    <t>Bidders will be awarded points based on the number of card acceptance locations as detailed in Exhibits B1 and B2.  For Category 1, bidders must indicate the Association partner for each Purchase Card product offered. Bidders partnering with the Association with the highest number of United States locations will receive sixty (60) points and the remaining bidders will receive proportionately fewer points.  The bidders partnering with the Association with the highest number of International locations will receive ten (10) points and the remaining bidders will receive proportionately fewer points.  For Category 2, the bidder with the highest number of United States locations will receive one hundred-fifty (150) points and the remaining bidders will receive proportionately fewer points. The bidder with the highest number of accepting locations in Canada &amp; Mexico will receive twenty (20) points and the remaining bidders will receive proportionately fewer points. Point distributions will be determined using the following formulas:
% of points earned = bid number of locations/highest number of locations
points awarded = % of points earned x total points available</t>
  </si>
  <si>
    <t>17. CARD ACCEPTANCE</t>
  </si>
  <si>
    <t>16.   DISPUTED TRANSACTIONS</t>
  </si>
  <si>
    <t>15.   FRAUD PROTECTION.</t>
  </si>
  <si>
    <t>14.      LIABILITY - No scored requirements</t>
  </si>
  <si>
    <t>1. CARD TYPES</t>
  </si>
  <si>
    <t>2.      ADMINISTRATION OF ACCOUNTS.</t>
  </si>
  <si>
    <t>3.      DATA COLLECTION AND MANAGEMENT.</t>
  </si>
  <si>
    <t>5.      REPORTING.</t>
  </si>
  <si>
    <t>6.      DATA TRANSFER/INTEROPERABILITY</t>
  </si>
  <si>
    <t>7.      SECURITY &amp; CONFIDENTIALITY</t>
  </si>
  <si>
    <t>8.      CUSTOMER SERVICE.</t>
  </si>
  <si>
    <t xml:space="preserve">9.      IMPLEMENTATION/TRANSITON. </t>
  </si>
  <si>
    <t>10.      PROGRAM GROWTH.</t>
  </si>
  <si>
    <t>11.      CARD DESIGN/EMBOSSING, DELIVERY &amp; ACTIVATION</t>
  </si>
  <si>
    <t>12.      TRAINING.</t>
  </si>
  <si>
    <t>13.      PAYMENT TERMS</t>
  </si>
  <si>
    <t>% OF POINTS</t>
  </si>
  <si>
    <t>AWARDED POINTS</t>
  </si>
  <si>
    <t>AVERAGE OVERALL RATING</t>
  </si>
  <si>
    <t>Exhibit B-2 Scored Narratives</t>
  </si>
  <si>
    <t>Prompt Payment</t>
  </si>
  <si>
    <t>National Annual Volume</t>
  </si>
  <si>
    <t>Standard Volume</t>
  </si>
  <si>
    <t>Prompt Payment Average</t>
  </si>
  <si>
    <t>National Annual Volume Average</t>
  </si>
  <si>
    <t>INCENTIVE/REBATE TYPE</t>
  </si>
  <si>
    <r>
      <t xml:space="preserve"> 2.27 (MS) - System must allow for Program Administrator to update all cardholder information online, unless barred by Federal Regulation.
</t>
    </r>
    <r>
      <rPr>
        <i/>
        <sz val="11"/>
        <color theme="1"/>
        <rFont val="Calibri"/>
        <family val="2"/>
        <scheme val="minor"/>
      </rPr>
      <t xml:space="preserve">Narrative Required: Describe system capabilities and what access/abilities Program Administrators have to update cardholder and vehicle information. Include what specific Federal Regulations limit access/abilities to making changes online. </t>
    </r>
  </si>
  <si>
    <r>
      <t xml:space="preserve">2.39 (NMS) – If capable, system must allow for Users, with multiple roles within a program, (i.e., Cardholder &amp; Program Administrator) to opt to have one login to be able to access all aspects of their accounts (dual role). If yes, provide details on how that functionality works/is implemented.
</t>
    </r>
    <r>
      <rPr>
        <i/>
        <sz val="11"/>
        <color theme="1"/>
        <rFont val="Calibri"/>
        <family val="2"/>
        <scheme val="minor"/>
      </rPr>
      <t>Narrative Required: Does your system allow for single sign-on for a user with multiple roles?</t>
    </r>
  </si>
  <si>
    <r>
      <t xml:space="preserve">4.4 (MS) -  </t>
    </r>
    <r>
      <rPr>
        <i/>
        <sz val="11"/>
        <color theme="1"/>
        <rFont val="Calibri"/>
        <family val="2"/>
      </rPr>
      <t>Narrative Required: Detail how Participating States/Purchasing Entities are informed of top-down directed changes to the online transaction management system.  Explain how Contractor includes customer/user outreach and input prior to making system and program changes.  What is the approach of the communication (timing, type, etc.) and what details are communicated?</t>
    </r>
  </si>
  <si>
    <r>
      <t xml:space="preserve">4.7 (MS) – Participating States will not accept forced/pushed ‘top-down’ process changes unless required by federal law. An example of a forced/pushed ‘top-down’ process change would be automatic shut off of cards on weekends, block purchases on specific days of the week.
</t>
    </r>
    <r>
      <rPr>
        <i/>
        <sz val="11"/>
        <color theme="1"/>
        <rFont val="Calibri"/>
        <family val="2"/>
        <scheme val="minor"/>
      </rPr>
      <t>Narrative Required: Detail how Participating States/Purchasing Entities are informed of top-down directed changes to the card accounts.  Explain how Contractor includes customer/user outreach and input prior to making process changes.  What is the approach of the communication (timing, type, etc.) and what details are communicated?</t>
    </r>
  </si>
  <si>
    <r>
      <t xml:space="preserve">13.9 (NMS) - Payment sent via mail is considered paid on check or electronic issue date as long as it is postmarked by the third day after check issue date.
</t>
    </r>
    <r>
      <rPr>
        <i/>
        <sz val="11"/>
        <color theme="1"/>
        <rFont val="Calibri"/>
        <family val="2"/>
        <scheme val="minor"/>
      </rPr>
      <t xml:space="preserve">Narrative Required: Explain how payments, made near the billing due date, are handled and how payments processed by the Purchasing Entity prior to the bill due date but received by the Contractor after the bill due date are posted.
</t>
    </r>
  </si>
  <si>
    <t>Solicitation 00819 - Fleet Card Services
Washington Priority Evaluation (Step 4)</t>
  </si>
  <si>
    <t>Solicitation 00819 - Fleet Card Services
Exhibit B-2 Scored (Step Five)</t>
  </si>
  <si>
    <t>Solicitation 00819 - Fleet Card Services
Live Demonstration Evaluation (Step 6)</t>
  </si>
  <si>
    <t>Solicitation 00819 - Fleet Card Services
Incentive/Rebate Evaluation (Step 7)</t>
  </si>
  <si>
    <t>For each Mandatory Scored (MS) requirement within a bid category, bidder must provide a thorough narrative response, no longer than three (3) pages, describing the ability to meet the MS requirement.  Failing to provide a narrative for any MS requirement may result in disqualification.  If bidder can provide/meet any of the Non-Mandatory Scored (NMS) requirements, bidders are encouraged to provide a thorough narrative response, no longer than three (3) pages, describing the ability to meet the desired requirement. Do not include marketing material as part of your narrative. 
Each scored requirement will have a maximum number of points available.  The evaluation team will rate the individual response according to the rubric below and assign a whole number rating. Evaluator ratings will be averaged together and a percentage (average rating/5) will be multiplied by the maximum number of points available.</t>
  </si>
  <si>
    <t>SCORED REQUIREMENTS</t>
  </si>
  <si>
    <t>Solicitation 00819 - Fleet Card Services
Responsibility Analysis (Step 8)</t>
  </si>
  <si>
    <t>For responsive bids, Enterprise Services will make reasonable inquiry to determine the responsibility of any bidder.  Determination of responsibility will be made on a pass/fail basis.  In determining responsibility, Enterprise Services will consider the following:
For responsive bids, Enterprise Services will make reasonable inquiry to determine the responsibility of any bidder.  Determination of responsibility will be made on a pass/fail basis.</t>
  </si>
  <si>
    <r>
      <t xml:space="preserve">Bidders must submit a Rebate/Incentive share component for each category bid as specified in Exhibits C1 and C2, respectively.  For the Standard Volume (Category 1 and 2) and Non-Standard Volume (Category 1 only) Incentives, </t>
    </r>
    <r>
      <rPr>
        <i/>
        <sz val="10"/>
        <color theme="1"/>
        <rFont val="Times New Roman"/>
        <family val="1"/>
      </rPr>
      <t> </t>
    </r>
    <r>
      <rPr>
        <i/>
        <sz val="10"/>
        <color theme="1"/>
        <rFont val="Calibri"/>
        <family val="2"/>
        <scheme val="minor"/>
      </rPr>
      <t xml:space="preserve">Enterprise Services will evaluate the bid Rebate/Incentive Share Components – to identify the highest rebate– by reviewing and comparing the submitted Rebate/Incentive Share rates.  The bidder with the highest incentive share/rebate offered for each rebate type will receive all available points for the rebate type and the remaining bidders will receive proportionately fewer points. For the Prompt Payment Incentive (Category 1 and 2), Enterprise services will average the Rebate/Incentive Share rates to determine the highest average rate (sum of rates bid for Prompt Payment Incentive / 45).  The bidder with the highest average incentive share/rebate offered for the Prompt Payment rebate type will receive all available points for the rebate type and the remaining bidders will receive proportionately fewer points.  For the National Annual Volume Incentive (Category 1 and 2), Enterprise Services will review and compare the submitted Rebate/Incentive Share rate by tier. The bidder with the highest incentive share/rebate offered for each tier within the rebate will receive all available points for the tier and the remaining bidders will receive proportionately fewer points. Points awarded per tier will be summed together for the total points for the National Annual Volume Incentive.
Bidder charging the highest foreign transaction fee will be assessed a ten (10) point deduction. Other bidders, charging lower foreign transaction fees, will be assessed proportionately smaller point deductions.
Bidder charging the highest overnight delivery fee will be assessed a ten (10) point deduction. Other bidders, charging lower overnight delivery fees, will be assessed proportionately smaller point deductions.
Scores for Rebate/Incentive share will be determined by adding together the total points earned for each rebate/incentive share type and subtracting any point deductions assessed based on fees charged. </t>
    </r>
  </si>
  <si>
    <t xml:space="preserve">Enterprise Services will review Exhibit A1 – Bidder Certification and assign points (all or none) based on the Bidder’s response.  The three (3) priorities and points available:
   1) Executive Order 18-03: 10 points
   2) Veteran Owned Business: 10 points
   3) Small Business: 10 points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</si>
</sst>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29" x14ac:knownFonts="1">
    <font>
      <sz val="11"/>
      <color theme="1"/>
      <name val="Calibri"/>
      <family val="2"/>
      <scheme val="minor"/>
    </font>
    <font>
      <b/>
      <sz val="11"/>
      <color theme="1"/>
      <name val="Calibri"/>
      <family val="2"/>
      <scheme val="minor"/>
    </font>
    <font>
      <b/>
      <sz val="12"/>
      <color theme="1"/>
      <name val="Times New Roman"/>
      <family val="1"/>
    </font>
    <font>
      <b/>
      <sz val="11"/>
      <color theme="1"/>
      <name val="Calibri"/>
      <family val="2"/>
    </font>
    <font>
      <b/>
      <sz val="7"/>
      <color theme="1"/>
      <name val="Times New Roman"/>
      <family val="1"/>
    </font>
    <font>
      <sz val="11"/>
      <color theme="1"/>
      <name val="Calibri"/>
      <family val="2"/>
    </font>
    <font>
      <sz val="11"/>
      <color theme="1"/>
      <name val="Segoe UI Symbol"/>
      <family val="2"/>
    </font>
    <font>
      <i/>
      <sz val="11"/>
      <color theme="1"/>
      <name val="Calibri"/>
      <family val="2"/>
    </font>
    <font>
      <b/>
      <sz val="12"/>
      <color theme="1"/>
      <name val="Calibri"/>
      <family val="2"/>
    </font>
    <font>
      <sz val="12"/>
      <color theme="1"/>
      <name val="Calibri"/>
      <family val="2"/>
      <scheme val="minor"/>
    </font>
    <font>
      <sz val="7"/>
      <color theme="1"/>
      <name val="Times New Roman"/>
      <family val="1"/>
    </font>
    <font>
      <i/>
      <sz val="11"/>
      <color theme="1"/>
      <name val="Calibri"/>
      <family val="2"/>
      <scheme val="minor"/>
    </font>
    <font>
      <b/>
      <sz val="12"/>
      <color theme="1"/>
      <name val="Calibri"/>
      <family val="2"/>
      <scheme val="minor"/>
    </font>
    <font>
      <sz val="12"/>
      <color theme="1"/>
      <name val="Calibri"/>
      <family val="2"/>
    </font>
    <font>
      <b/>
      <i/>
      <sz val="11"/>
      <color theme="1"/>
      <name val="Calibri"/>
      <family val="2"/>
    </font>
    <font>
      <b/>
      <sz val="14"/>
      <color theme="1"/>
      <name val="Calibri"/>
      <family val="2"/>
      <scheme val="minor"/>
    </font>
    <font>
      <b/>
      <u/>
      <sz val="11"/>
      <color theme="1"/>
      <name val="Calibri"/>
      <family val="2"/>
      <scheme val="minor"/>
    </font>
    <font>
      <sz val="10"/>
      <color theme="1"/>
      <name val="Calibri"/>
      <family val="2"/>
      <scheme val="minor"/>
    </font>
    <font>
      <sz val="8"/>
      <color theme="1"/>
      <name val="Times New Roman"/>
      <family val="1"/>
    </font>
    <font>
      <i/>
      <sz val="11"/>
      <color rgb="FFFF0000"/>
      <name val="Calibri"/>
      <family val="2"/>
      <scheme val="minor"/>
    </font>
    <font>
      <sz val="11"/>
      <color theme="1"/>
      <name val="Calibri"/>
      <family val="2"/>
      <scheme val="minor"/>
    </font>
    <font>
      <sz val="11"/>
      <color theme="0"/>
      <name val="Calibri"/>
      <family val="2"/>
      <scheme val="minor"/>
    </font>
    <font>
      <b/>
      <sz val="11"/>
      <name val="Calibri"/>
      <family val="2"/>
    </font>
    <font>
      <sz val="11"/>
      <name val="Calibri"/>
      <family val="2"/>
      <scheme val="minor"/>
    </font>
    <font>
      <sz val="11"/>
      <name val="Calibri"/>
      <family val="2"/>
    </font>
    <font>
      <b/>
      <sz val="12"/>
      <color theme="0"/>
      <name val="Calibri"/>
      <family val="2"/>
      <scheme val="minor"/>
    </font>
    <font>
      <i/>
      <sz val="10"/>
      <color theme="1"/>
      <name val="Calibri"/>
      <family val="2"/>
      <scheme val="minor"/>
    </font>
    <font>
      <i/>
      <sz val="10"/>
      <color theme="1"/>
      <name val="Times New Roman"/>
      <family val="1"/>
    </font>
    <font>
      <b/>
      <u/>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tint="-0.249977111117893"/>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20" fillId="0" borderId="0" applyFont="0" applyFill="0" applyBorder="0" applyAlignment="0" applyProtection="0"/>
  </cellStyleXfs>
  <cellXfs count="164">
    <xf numFmtId="0" fontId="0" fillId="0" borderId="0" xfId="0"/>
    <xf numFmtId="0" fontId="0" fillId="0" borderId="0" xfId="0" applyFont="1"/>
    <xf numFmtId="0" fontId="9" fillId="0" borderId="0" xfId="0" applyFont="1"/>
    <xf numFmtId="0" fontId="5" fillId="0" borderId="3" xfId="0" applyFont="1" applyBorder="1" applyAlignment="1">
      <alignment horizontal="left" vertical="center" indent="2"/>
    </xf>
    <xf numFmtId="0" fontId="11"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indent="2"/>
    </xf>
    <xf numFmtId="0" fontId="0" fillId="0" borderId="1"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center" wrapText="1"/>
    </xf>
    <xf numFmtId="0" fontId="1" fillId="0" borderId="0" xfId="0" applyFont="1"/>
    <xf numFmtId="0" fontId="5" fillId="0" borderId="4" xfId="0" applyFont="1" applyBorder="1" applyAlignment="1">
      <alignment horizontal="left" vertical="center" indent="2"/>
    </xf>
    <xf numFmtId="0" fontId="5" fillId="0" borderId="3" xfId="0" applyFont="1" applyBorder="1" applyAlignment="1">
      <alignment horizontal="left" vertical="center" wrapText="1" indent="2"/>
    </xf>
    <xf numFmtId="0" fontId="5" fillId="0" borderId="4" xfId="0" applyFont="1" applyBorder="1" applyAlignment="1">
      <alignment horizontal="left" vertical="center" wrapText="1" indent="2"/>
    </xf>
    <xf numFmtId="0" fontId="1" fillId="0" borderId="1" xfId="0" applyFont="1" applyBorder="1" applyAlignment="1">
      <alignment horizontal="center"/>
    </xf>
    <xf numFmtId="0" fontId="0" fillId="0" borderId="0" xfId="0" applyFont="1"/>
    <xf numFmtId="0" fontId="0" fillId="0" borderId="1" xfId="0" applyFont="1" applyBorder="1"/>
    <xf numFmtId="0" fontId="5" fillId="0" borderId="12" xfId="0" applyFont="1" applyBorder="1" applyAlignment="1">
      <alignment horizontal="left" vertical="center" indent="2"/>
    </xf>
    <xf numFmtId="0" fontId="5" fillId="0" borderId="13" xfId="0" applyFont="1" applyBorder="1" applyAlignment="1">
      <alignment horizontal="left" vertical="center" indent="2"/>
    </xf>
    <xf numFmtId="0" fontId="0" fillId="0" borderId="1" xfId="0" applyBorder="1"/>
    <xf numFmtId="0" fontId="0" fillId="0" borderId="1" xfId="0" applyBorder="1"/>
    <xf numFmtId="0" fontId="7" fillId="0" borderId="3" xfId="0" applyFont="1" applyBorder="1" applyAlignment="1">
      <alignment horizontal="left" vertical="center" indent="2"/>
    </xf>
    <xf numFmtId="0" fontId="7" fillId="0" borderId="4" xfId="0" applyFont="1" applyBorder="1" applyAlignment="1">
      <alignment horizontal="left" vertical="center" indent="2"/>
    </xf>
    <xf numFmtId="0" fontId="7" fillId="0" borderId="3" xfId="0" applyFont="1" applyBorder="1" applyAlignment="1">
      <alignment horizontal="left" vertical="center" indent="4"/>
    </xf>
    <xf numFmtId="0" fontId="7" fillId="0" borderId="4" xfId="0" applyFont="1" applyBorder="1" applyAlignment="1">
      <alignment horizontal="left" vertical="center" indent="4"/>
    </xf>
    <xf numFmtId="0" fontId="5" fillId="0" borderId="4" xfId="0" applyFont="1" applyBorder="1" applyAlignment="1">
      <alignment horizontal="left" vertical="center" wrapText="1"/>
    </xf>
    <xf numFmtId="0" fontId="7" fillId="0" borderId="3"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4" xfId="0" applyFont="1" applyBorder="1" applyAlignment="1">
      <alignment horizontal="left" vertical="center" wrapText="1"/>
    </xf>
    <xf numFmtId="0" fontId="14" fillId="0" borderId="3" xfId="0" applyFont="1" applyBorder="1" applyAlignment="1">
      <alignment horizontal="left" vertical="center" indent="2"/>
    </xf>
    <xf numFmtId="0" fontId="3" fillId="3" borderId="1" xfId="0" applyFont="1" applyFill="1" applyBorder="1" applyAlignment="1">
      <alignment horizontal="justify" vertical="center" wrapText="1"/>
    </xf>
    <xf numFmtId="0" fontId="0" fillId="0" borderId="0" xfId="0" applyAlignment="1">
      <alignment vertical="center"/>
    </xf>
    <xf numFmtId="0" fontId="0" fillId="0" borderId="1" xfId="0" applyBorder="1" applyAlignment="1">
      <alignment horizontal="center" wrapText="1"/>
    </xf>
    <xf numFmtId="0" fontId="1" fillId="0" borderId="1" xfId="0" applyFont="1" applyBorder="1" applyAlignment="1">
      <alignment horizontal="right"/>
    </xf>
    <xf numFmtId="0" fontId="12" fillId="0" borderId="1" xfId="0" applyFont="1" applyBorder="1" applyAlignment="1">
      <alignment horizontal="right"/>
    </xf>
    <xf numFmtId="0" fontId="12" fillId="0" borderId="0" xfId="0" applyFont="1"/>
    <xf numFmtId="0" fontId="0" fillId="0" borderId="1" xfId="0" applyBorder="1" applyAlignment="1">
      <alignment horizontal="center"/>
    </xf>
    <xf numFmtId="0" fontId="0" fillId="0" borderId="0" xfId="0" applyAlignment="1">
      <alignment vertical="top"/>
    </xf>
    <xf numFmtId="0" fontId="0" fillId="0" borderId="1" xfId="0" applyFont="1" applyBorder="1" applyAlignment="1">
      <alignment horizontal="center" vertical="top"/>
    </xf>
    <xf numFmtId="0" fontId="0" fillId="0" borderId="1" xfId="0" applyBorder="1" applyAlignment="1">
      <alignment horizontal="center" vertical="top"/>
    </xf>
    <xf numFmtId="0" fontId="1" fillId="0" borderId="1" xfId="0" applyFont="1" applyBorder="1" applyAlignment="1">
      <alignment horizontal="center" wrapText="1"/>
    </xf>
    <xf numFmtId="0" fontId="12" fillId="0" borderId="1" xfId="0" applyFont="1" applyBorder="1" applyAlignment="1">
      <alignment horizontal="center"/>
    </xf>
    <xf numFmtId="0" fontId="0" fillId="0" borderId="1" xfId="0" applyBorder="1"/>
    <xf numFmtId="0" fontId="12" fillId="0" borderId="1" xfId="0" applyFont="1" applyBorder="1"/>
    <xf numFmtId="164" fontId="0" fillId="0" borderId="1" xfId="0" applyNumberFormat="1" applyBorder="1" applyAlignment="1">
      <alignment horizontal="center"/>
    </xf>
    <xf numFmtId="2" fontId="0" fillId="0" borderId="1" xfId="0" applyNumberFormat="1" applyBorder="1" applyAlignment="1">
      <alignment horizontal="center"/>
    </xf>
    <xf numFmtId="0" fontId="12" fillId="0" borderId="1" xfId="0" applyFont="1" applyFill="1" applyBorder="1" applyAlignment="1">
      <alignment horizontal="right"/>
    </xf>
    <xf numFmtId="164" fontId="12" fillId="0" borderId="1" xfId="0" applyNumberFormat="1" applyFont="1" applyBorder="1" applyAlignment="1">
      <alignment horizontal="center"/>
    </xf>
    <xf numFmtId="2" fontId="12" fillId="0" borderId="1" xfId="0" applyNumberFormat="1" applyFont="1" applyBorder="1" applyAlignment="1">
      <alignment horizontal="center"/>
    </xf>
    <xf numFmtId="0" fontId="0" fillId="0" borderId="1" xfId="0" applyBorder="1" applyAlignment="1">
      <alignment horizontal="center" vertical="top"/>
    </xf>
    <xf numFmtId="0" fontId="0" fillId="0" borderId="1" xfId="0" applyFont="1" applyBorder="1" applyAlignment="1">
      <alignment horizontal="center" vertical="top"/>
    </xf>
    <xf numFmtId="3" fontId="0" fillId="0" borderId="1" xfId="0" applyNumberFormat="1" applyFont="1" applyBorder="1"/>
    <xf numFmtId="3" fontId="5" fillId="0" borderId="1" xfId="0" applyNumberFormat="1" applyFont="1" applyBorder="1" applyAlignment="1">
      <alignment vertical="center" wrapText="1"/>
    </xf>
    <xf numFmtId="3" fontId="0" fillId="0" borderId="1" xfId="0" applyNumberFormat="1" applyBorder="1"/>
    <xf numFmtId="2" fontId="0" fillId="0" borderId="1" xfId="0" applyNumberFormat="1" applyFont="1" applyBorder="1"/>
    <xf numFmtId="10" fontId="0" fillId="0" borderId="1" xfId="0" applyNumberFormat="1" applyBorder="1"/>
    <xf numFmtId="8" fontId="0" fillId="0" borderId="1" xfId="0" applyNumberFormat="1" applyBorder="1"/>
    <xf numFmtId="2" fontId="0" fillId="0" borderId="1" xfId="0" applyNumberFormat="1" applyBorder="1"/>
    <xf numFmtId="2" fontId="12" fillId="0" borderId="1" xfId="0" applyNumberFormat="1" applyFont="1" applyBorder="1"/>
    <xf numFmtId="0" fontId="18" fillId="0" borderId="0" xfId="0" applyFont="1"/>
    <xf numFmtId="0" fontId="18" fillId="0" borderId="0" xfId="0" applyFont="1" applyAlignment="1">
      <alignment vertical="center"/>
    </xf>
    <xf numFmtId="0" fontId="0" fillId="0" borderId="1" xfId="0" applyFont="1" applyBorder="1" applyAlignment="1">
      <alignment horizontal="center" vertical="top"/>
    </xf>
    <xf numFmtId="0" fontId="0" fillId="0" borderId="1" xfId="0" applyFont="1" applyBorder="1" applyAlignment="1">
      <alignment vertical="top" wrapText="1"/>
    </xf>
    <xf numFmtId="0" fontId="12" fillId="0" borderId="0" xfId="0" applyFont="1" applyAlignment="1">
      <alignment horizontal="right"/>
    </xf>
    <xf numFmtId="0" fontId="0" fillId="0" borderId="1" xfId="0" applyFont="1" applyFill="1" applyBorder="1" applyAlignment="1">
      <alignment horizontal="center" vertical="top"/>
    </xf>
    <xf numFmtId="0" fontId="6" fillId="0" borderId="1" xfId="0" applyFont="1" applyBorder="1" applyAlignment="1">
      <alignment horizontal="center" vertical="top" wrapText="1"/>
    </xf>
    <xf numFmtId="0" fontId="6" fillId="0" borderId="1" xfId="0" applyFont="1" applyFill="1" applyBorder="1" applyAlignment="1">
      <alignment horizontal="center" vertical="top" wrapText="1"/>
    </xf>
    <xf numFmtId="164" fontId="0" fillId="0" borderId="1" xfId="0" applyNumberFormat="1" applyFont="1" applyFill="1" applyBorder="1" applyAlignment="1">
      <alignment horizontal="center" vertical="top"/>
    </xf>
    <xf numFmtId="2" fontId="0" fillId="0" borderId="0" xfId="0" applyNumberFormat="1"/>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2" xfId="0" applyFont="1" applyBorder="1" applyAlignment="1">
      <alignment horizontal="left" vertical="center" wrapText="1" indent="2"/>
    </xf>
    <xf numFmtId="0" fontId="5" fillId="0" borderId="11" xfId="0" applyFont="1" applyBorder="1" applyAlignment="1">
      <alignment horizontal="left" vertical="center" wrapText="1"/>
    </xf>
    <xf numFmtId="3" fontId="9" fillId="0" borderId="1" xfId="0" applyNumberFormat="1" applyFont="1" applyBorder="1"/>
    <xf numFmtId="0" fontId="0" fillId="0" borderId="4" xfId="0" applyFont="1" applyBorder="1" applyAlignment="1">
      <alignment horizontal="center" vertical="top"/>
    </xf>
    <xf numFmtId="0" fontId="1" fillId="0" borderId="5"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vertical="top"/>
    </xf>
    <xf numFmtId="164" fontId="0" fillId="0" borderId="1" xfId="0" applyNumberFormat="1" applyBorder="1" applyAlignment="1">
      <alignment horizontal="center" vertical="top"/>
    </xf>
    <xf numFmtId="164" fontId="0" fillId="0" borderId="1" xfId="0" applyNumberFormat="1" applyFont="1" applyBorder="1" applyAlignment="1">
      <alignment horizontal="center" vertical="top"/>
    </xf>
    <xf numFmtId="0" fontId="0" fillId="0" borderId="1" xfId="0" applyFont="1" applyBorder="1" applyAlignment="1">
      <alignment horizontal="center" vertical="top"/>
    </xf>
    <xf numFmtId="0" fontId="12" fillId="0" borderId="5" xfId="0" applyFont="1" applyBorder="1" applyAlignment="1">
      <alignment horizontal="right"/>
    </xf>
    <xf numFmtId="2" fontId="12" fillId="0" borderId="1" xfId="0" applyNumberFormat="1" applyFont="1" applyBorder="1" applyAlignment="1">
      <alignment horizontal="right"/>
    </xf>
    <xf numFmtId="0" fontId="0" fillId="0" borderId="4" xfId="0" applyFont="1" applyBorder="1" applyAlignment="1">
      <alignment horizontal="left" vertical="center" indent="2"/>
    </xf>
    <xf numFmtId="0" fontId="0" fillId="0" borderId="0" xfId="0" applyFont="1" applyAlignment="1">
      <alignment wrapText="1"/>
    </xf>
    <xf numFmtId="0" fontId="0" fillId="0" borderId="1" xfId="0" applyFont="1" applyFill="1" applyBorder="1" applyAlignment="1">
      <alignment horizontal="left" vertical="center" wrapText="1"/>
    </xf>
    <xf numFmtId="0" fontId="1" fillId="0" borderId="1" xfId="0" applyFont="1" applyBorder="1" applyAlignment="1">
      <alignment horizontal="center"/>
    </xf>
    <xf numFmtId="164" fontId="0" fillId="0" borderId="1" xfId="0" applyNumberFormat="1" applyFont="1" applyBorder="1" applyAlignment="1">
      <alignment horizontal="center" vertical="top"/>
    </xf>
    <xf numFmtId="2" fontId="0" fillId="0" borderId="1" xfId="0" applyNumberFormat="1" applyFill="1" applyBorder="1" applyAlignment="1">
      <alignment horizontal="center"/>
    </xf>
    <xf numFmtId="0" fontId="0" fillId="0" borderId="0" xfId="0" applyAlignment="1">
      <alignment horizontal="right"/>
    </xf>
    <xf numFmtId="2" fontId="0" fillId="0" borderId="0" xfId="0" applyNumberFormat="1" applyAlignment="1">
      <alignment horizontal="center"/>
    </xf>
    <xf numFmtId="0" fontId="5" fillId="0" borderId="1" xfId="0" applyFont="1" applyFill="1" applyBorder="1" applyAlignment="1">
      <alignment horizontal="left" vertical="center" wrapText="1"/>
    </xf>
    <xf numFmtId="0" fontId="0" fillId="0" borderId="1" xfId="0" applyFont="1" applyFill="1" applyBorder="1" applyAlignment="1">
      <alignment horizontal="justify" vertical="center"/>
    </xf>
    <xf numFmtId="0" fontId="1" fillId="0" borderId="0" xfId="0" applyFont="1" applyFill="1"/>
    <xf numFmtId="0" fontId="0" fillId="0" borderId="1" xfId="0" applyFont="1" applyFill="1" applyBorder="1" applyAlignment="1">
      <alignment vertical="top" wrapText="1"/>
    </xf>
    <xf numFmtId="2" fontId="12" fillId="0" borderId="1" xfId="0" applyNumberFormat="1" applyFont="1" applyFill="1" applyBorder="1"/>
    <xf numFmtId="0" fontId="12" fillId="0" borderId="1" xfId="0" applyFont="1" applyBorder="1" applyAlignment="1">
      <alignment horizontal="right" vertical="center" wrapText="1"/>
    </xf>
    <xf numFmtId="0" fontId="0" fillId="0" borderId="0" xfId="0" applyFont="1" applyAlignment="1">
      <alignment vertical="center"/>
    </xf>
    <xf numFmtId="0" fontId="5" fillId="0" borderId="1" xfId="0" applyFont="1" applyBorder="1" applyAlignment="1">
      <alignment horizontal="left" vertical="center"/>
    </xf>
    <xf numFmtId="0" fontId="0" fillId="0" borderId="0" xfId="0" applyFont="1" applyAlignment="1"/>
    <xf numFmtId="0" fontId="23" fillId="0" borderId="0" xfId="0" applyFont="1" applyFill="1"/>
    <xf numFmtId="0" fontId="22" fillId="0" borderId="5"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1" fillId="5" borderId="1" xfId="0" applyFont="1" applyFill="1" applyBorder="1" applyAlignment="1">
      <alignment horizontal="center"/>
    </xf>
    <xf numFmtId="0" fontId="25" fillId="5" borderId="1" xfId="0" applyFont="1" applyFill="1" applyBorder="1" applyAlignment="1">
      <alignment horizontal="left" vertical="center"/>
    </xf>
    <xf numFmtId="0" fontId="23" fillId="0" borderId="1" xfId="0" applyFont="1" applyFill="1" applyBorder="1" applyAlignment="1">
      <alignment horizontal="center"/>
    </xf>
    <xf numFmtId="10" fontId="12" fillId="0" borderId="1" xfId="1" applyNumberFormat="1" applyFont="1" applyBorder="1" applyAlignment="1">
      <alignment horizontal="center"/>
    </xf>
    <xf numFmtId="0" fontId="0" fillId="0" borderId="1" xfId="0" applyBorder="1" applyAlignment="1">
      <alignment horizontal="left" indent="2"/>
    </xf>
    <xf numFmtId="0" fontId="0" fillId="0" borderId="1" xfId="0" applyBorder="1" applyAlignment="1">
      <alignment horizontal="right"/>
    </xf>
    <xf numFmtId="0" fontId="21" fillId="5" borderId="1" xfId="0" applyFont="1" applyFill="1" applyBorder="1"/>
    <xf numFmtId="0" fontId="21" fillId="5" borderId="6" xfId="0" applyFont="1" applyFill="1" applyBorder="1"/>
    <xf numFmtId="0" fontId="21" fillId="5" borderId="7" xfId="0" applyFont="1" applyFill="1" applyBorder="1"/>
    <xf numFmtId="0" fontId="12" fillId="0" borderId="0" xfId="0" applyFont="1" applyAlignment="1">
      <alignment horizontal="center"/>
    </xf>
    <xf numFmtId="0" fontId="0" fillId="0" borderId="0" xfId="0" applyBorder="1" applyAlignment="1">
      <alignment horizontal="center"/>
    </xf>
    <xf numFmtId="0" fontId="12" fillId="0" borderId="0" xfId="0" applyFont="1" applyBorder="1"/>
    <xf numFmtId="0" fontId="12" fillId="0" borderId="0" xfId="0" applyFont="1" applyBorder="1" applyAlignment="1">
      <alignment horizontal="right"/>
    </xf>
    <xf numFmtId="2" fontId="12" fillId="0" borderId="0" xfId="0" applyNumberFormat="1" applyFont="1" applyBorder="1" applyAlignment="1">
      <alignment horizontal="right"/>
    </xf>
    <xf numFmtId="0" fontId="1" fillId="0" borderId="0" xfId="0" applyFont="1" applyAlignment="1">
      <alignment horizontal="left"/>
    </xf>
    <xf numFmtId="9" fontId="12" fillId="0" borderId="1" xfId="1" applyFont="1" applyBorder="1" applyAlignment="1">
      <alignment horizontal="right"/>
    </xf>
    <xf numFmtId="0" fontId="15" fillId="4" borderId="1" xfId="0" applyFont="1" applyFill="1" applyBorder="1" applyAlignment="1">
      <alignment vertical="center" wrapText="1"/>
    </xf>
    <xf numFmtId="0" fontId="0" fillId="4" borderId="1" xfId="0" applyFill="1" applyBorder="1" applyAlignment="1">
      <alignment vertical="center" wrapText="1"/>
    </xf>
    <xf numFmtId="0" fontId="11"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xf>
    <xf numFmtId="0" fontId="8" fillId="4" borderId="1" xfId="0" applyFont="1" applyFill="1" applyBorder="1" applyAlignment="1">
      <alignment horizontal="justify" vertical="center"/>
    </xf>
    <xf numFmtId="0" fontId="0" fillId="0" borderId="2" xfId="0" applyFont="1" applyBorder="1" applyAlignment="1">
      <alignment horizontal="center" vertical="top"/>
    </xf>
    <xf numFmtId="0" fontId="0" fillId="0" borderId="3" xfId="0" applyFont="1" applyBorder="1" applyAlignment="1">
      <alignment horizontal="center" vertical="top"/>
    </xf>
    <xf numFmtId="0" fontId="0" fillId="0" borderId="4" xfId="0" applyFont="1" applyBorder="1" applyAlignment="1">
      <alignment horizontal="center" vertical="top"/>
    </xf>
    <xf numFmtId="0" fontId="0" fillId="0" borderId="1" xfId="0" applyFont="1" applyBorder="1" applyAlignment="1">
      <alignment horizontal="center" vertical="top"/>
    </xf>
    <xf numFmtId="0" fontId="8" fillId="2" borderId="1" xfId="0" applyFont="1" applyFill="1" applyBorder="1" applyAlignment="1">
      <alignment horizontal="justify" vertical="center"/>
    </xf>
    <xf numFmtId="0" fontId="1" fillId="0" borderId="1" xfId="0" applyFont="1" applyBorder="1" applyAlignment="1">
      <alignment horizontal="center"/>
    </xf>
    <xf numFmtId="0" fontId="8" fillId="2" borderId="1" xfId="0" applyFont="1" applyFill="1" applyBorder="1" applyAlignment="1">
      <alignment horizontal="left" vertical="center" wrapText="1"/>
    </xf>
    <xf numFmtId="0" fontId="11" fillId="0" borderId="1" xfId="0" applyFont="1" applyBorder="1" applyAlignment="1">
      <alignment vertical="center" wrapText="1"/>
    </xf>
    <xf numFmtId="0" fontId="12" fillId="2" borderId="1" xfId="0" applyFont="1" applyFill="1" applyBorder="1" applyAlignment="1">
      <alignment horizontal="justify" vertical="center"/>
    </xf>
    <xf numFmtId="0" fontId="1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9" xfId="0" applyFont="1" applyBorder="1" applyAlignment="1">
      <alignment horizontal="center"/>
    </xf>
    <xf numFmtId="0" fontId="1" fillId="0" borderId="10" xfId="0" applyFont="1" applyBorder="1" applyAlignment="1">
      <alignment horizontal="center"/>
    </xf>
    <xf numFmtId="0" fontId="8" fillId="2" borderId="1" xfId="0" applyFont="1" applyFill="1" applyBorder="1" applyAlignment="1">
      <alignment horizontal="justify" vertical="center"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8" fillId="4" borderId="8" xfId="0" applyFont="1" applyFill="1" applyBorder="1" applyAlignment="1">
      <alignment horizontal="justify" vertical="center"/>
    </xf>
    <xf numFmtId="0" fontId="6" fillId="0" borderId="1" xfId="0" applyFont="1" applyBorder="1" applyAlignment="1">
      <alignment horizontal="center" vertical="top" wrapText="1"/>
    </xf>
    <xf numFmtId="0" fontId="22" fillId="0" borderId="1" xfId="0" applyFont="1" applyFill="1" applyBorder="1" applyAlignment="1">
      <alignment horizontal="center" vertical="center" wrapText="1"/>
    </xf>
    <xf numFmtId="0" fontId="26" fillId="0" borderId="1" xfId="0" applyFont="1" applyBorder="1" applyAlignment="1">
      <alignment vertical="top" wrapText="1"/>
    </xf>
    <xf numFmtId="0" fontId="28" fillId="0" borderId="1" xfId="0" applyFont="1" applyBorder="1" applyAlignment="1">
      <alignment vertical="top"/>
    </xf>
    <xf numFmtId="0" fontId="15" fillId="4" borderId="5" xfId="0" applyFont="1" applyFill="1" applyBorder="1" applyAlignment="1">
      <alignment vertical="center" wrapText="1"/>
    </xf>
    <xf numFmtId="0" fontId="15" fillId="4" borderId="6" xfId="0" applyFont="1" applyFill="1" applyBorder="1" applyAlignment="1">
      <alignment vertical="center" wrapText="1"/>
    </xf>
    <xf numFmtId="0" fontId="26" fillId="0" borderId="1" xfId="0" applyFont="1" applyBorder="1" applyAlignment="1">
      <alignment vertical="center" wrapText="1"/>
    </xf>
    <xf numFmtId="164" fontId="0" fillId="0" borderId="1" xfId="0" applyNumberFormat="1" applyFont="1" applyBorder="1" applyAlignment="1">
      <alignment horizontal="center" vertical="top"/>
    </xf>
    <xf numFmtId="164" fontId="0" fillId="0" borderId="2" xfId="0" applyNumberFormat="1" applyFont="1" applyBorder="1" applyAlignment="1">
      <alignment horizontal="center" vertical="top"/>
    </xf>
    <xf numFmtId="164" fontId="0" fillId="0" borderId="3" xfId="0" applyNumberFormat="1" applyFont="1" applyBorder="1" applyAlignment="1">
      <alignment horizontal="center" vertical="top"/>
    </xf>
    <xf numFmtId="164" fontId="0" fillId="0" borderId="4" xfId="0" applyNumberFormat="1" applyFont="1" applyBorder="1" applyAlignment="1">
      <alignment horizontal="center" vertical="top"/>
    </xf>
    <xf numFmtId="164" fontId="0" fillId="0" borderId="1" xfId="0" applyNumberFormat="1" applyBorder="1" applyAlignment="1">
      <alignment horizontal="center" vertical="top"/>
    </xf>
    <xf numFmtId="0" fontId="17" fillId="0" borderId="1" xfId="0" applyFont="1" applyBorder="1" applyAlignment="1">
      <alignment vertical="top" wrapText="1"/>
    </xf>
    <xf numFmtId="0" fontId="12" fillId="0" borderId="1" xfId="0" applyFont="1" applyBorder="1"/>
    <xf numFmtId="0" fontId="26" fillId="0" borderId="6" xfId="0" applyFont="1" applyBorder="1" applyAlignment="1">
      <alignment vertical="center" wrapText="1"/>
    </xf>
    <xf numFmtId="0" fontId="26" fillId="0" borderId="7" xfId="0" applyFont="1" applyBorder="1" applyAlignment="1">
      <alignment vertical="center" wrapText="1"/>
    </xf>
    <xf numFmtId="0" fontId="1" fillId="0" borderId="1" xfId="0" applyFont="1" applyFill="1" applyBorder="1"/>
    <xf numFmtId="0" fontId="1" fillId="0" borderId="2" xfId="0" applyFont="1" applyFill="1" applyBorder="1" applyAlignment="1">
      <alignment horizontal="center" wrapText="1"/>
    </xf>
    <xf numFmtId="0" fontId="1" fillId="0" borderId="4" xfId="0" applyFont="1" applyFill="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
  <sheetViews>
    <sheetView workbookViewId="0">
      <selection activeCell="C7" sqref="C7"/>
    </sheetView>
  </sheetViews>
  <sheetFormatPr defaultRowHeight="15" x14ac:dyDescent="0.25"/>
  <cols>
    <col min="1" max="1" width="53.7109375" customWidth="1"/>
    <col min="2" max="3" width="12.5703125" customWidth="1"/>
  </cols>
  <sheetData>
    <row r="1" spans="1:3" s="31" customFormat="1" ht="45.6" customHeight="1" x14ac:dyDescent="0.25">
      <c r="A1" s="121" t="s">
        <v>422</v>
      </c>
      <c r="B1" s="122"/>
      <c r="C1" s="122"/>
    </row>
    <row r="2" spans="1:3" s="37" customFormat="1" ht="87" customHeight="1" x14ac:dyDescent="0.25">
      <c r="A2" s="123" t="s">
        <v>423</v>
      </c>
      <c r="B2" s="124"/>
      <c r="C2" s="124"/>
    </row>
    <row r="3" spans="1:3" x14ac:dyDescent="0.25">
      <c r="A3" s="14" t="s">
        <v>191</v>
      </c>
      <c r="B3" s="14" t="s">
        <v>184</v>
      </c>
      <c r="C3" s="14" t="s">
        <v>18</v>
      </c>
    </row>
    <row r="4" spans="1:3" x14ac:dyDescent="0.25">
      <c r="A4" s="16" t="s">
        <v>185</v>
      </c>
      <c r="B4" s="36" t="s">
        <v>192</v>
      </c>
      <c r="C4" s="36" t="s">
        <v>192</v>
      </c>
    </row>
    <row r="5" spans="1:3" x14ac:dyDescent="0.25">
      <c r="A5" s="16" t="s">
        <v>186</v>
      </c>
      <c r="B5" s="36" t="s">
        <v>192</v>
      </c>
      <c r="C5" s="36" t="s">
        <v>192</v>
      </c>
    </row>
    <row r="6" spans="1:3" x14ac:dyDescent="0.25">
      <c r="A6" s="16" t="s">
        <v>187</v>
      </c>
      <c r="B6" s="36" t="s">
        <v>192</v>
      </c>
      <c r="C6" s="36" t="s">
        <v>192</v>
      </c>
    </row>
    <row r="7" spans="1:3" x14ac:dyDescent="0.25">
      <c r="A7" s="16" t="s">
        <v>424</v>
      </c>
      <c r="B7" s="36" t="s">
        <v>192</v>
      </c>
      <c r="C7" s="36" t="s">
        <v>192</v>
      </c>
    </row>
    <row r="8" spans="1:3" x14ac:dyDescent="0.25">
      <c r="A8" s="16" t="s">
        <v>188</v>
      </c>
      <c r="B8" s="36" t="s">
        <v>192</v>
      </c>
      <c r="C8" s="36" t="s">
        <v>192</v>
      </c>
    </row>
    <row r="9" spans="1:3" x14ac:dyDescent="0.25">
      <c r="A9" s="16" t="s">
        <v>189</v>
      </c>
      <c r="B9" s="36" t="s">
        <v>192</v>
      </c>
      <c r="C9" s="36" t="s">
        <v>192</v>
      </c>
    </row>
    <row r="10" spans="1:3" x14ac:dyDescent="0.25">
      <c r="A10" s="16" t="s">
        <v>190</v>
      </c>
      <c r="B10" s="36" t="s">
        <v>192</v>
      </c>
      <c r="C10" s="36" t="s">
        <v>192</v>
      </c>
    </row>
  </sheetData>
  <mergeCells count="2">
    <mergeCell ref="A1:C1"/>
    <mergeCell ref="A2:C2"/>
  </mergeCells>
  <hyperlinks>
    <hyperlink ref="A4" location="Exhibit_A1" display="Exhibit_A1" xr:uid="{00000000-0004-0000-0000-000000000000}"/>
    <hyperlink ref="A5" location="Exhibit_A2" display="Exhibit_A2" xr:uid="{00000000-0004-0000-0000-000001000000}"/>
    <hyperlink ref="A6" location="Exhibit_B2" display="Exhibit_B2" xr:uid="{00000000-0004-0000-0000-000002000000}"/>
    <hyperlink ref="A7" location="Exhibit_C2" display="Exhibit_C2" xr:uid="{00000000-0004-0000-0000-000003000000}"/>
  </hyperlink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5"/>
  <sheetViews>
    <sheetView topLeftCell="A111" zoomScale="90" zoomScaleNormal="90" workbookViewId="0">
      <selection activeCell="D23" sqref="D23"/>
    </sheetView>
  </sheetViews>
  <sheetFormatPr defaultColWidth="9.28515625" defaultRowHeight="15" x14ac:dyDescent="0.25"/>
  <cols>
    <col min="1" max="1" width="70.5703125" style="1" customWidth="1"/>
    <col min="2" max="3" width="12.7109375" style="1" customWidth="1"/>
    <col min="4" max="16384" width="9.28515625" style="1"/>
  </cols>
  <sheetData>
    <row r="1" spans="1:6" s="31" customFormat="1" ht="47.85" customHeight="1" x14ac:dyDescent="0.25">
      <c r="A1" s="121" t="s">
        <v>427</v>
      </c>
      <c r="B1" s="121"/>
      <c r="C1" s="121"/>
    </row>
    <row r="2" spans="1:6" s="99" customFormat="1" ht="134.1" customHeight="1" x14ac:dyDescent="0.25">
      <c r="A2" s="134" t="s">
        <v>426</v>
      </c>
      <c r="B2" s="134"/>
      <c r="C2" s="134"/>
    </row>
    <row r="3" spans="1:6" x14ac:dyDescent="0.25">
      <c r="A3" s="132" t="s">
        <v>35</v>
      </c>
      <c r="B3" s="78" t="s">
        <v>18</v>
      </c>
      <c r="C3" s="78" t="s">
        <v>213</v>
      </c>
      <c r="F3" s="15"/>
    </row>
    <row r="4" spans="1:6" ht="30" x14ac:dyDescent="0.25">
      <c r="A4" s="132"/>
      <c r="B4" s="9" t="s">
        <v>19</v>
      </c>
      <c r="C4" s="9" t="s">
        <v>19</v>
      </c>
    </row>
    <row r="5" spans="1:6" s="2" customFormat="1" ht="34.35" customHeight="1" x14ac:dyDescent="0.25">
      <c r="A5" s="135" t="s">
        <v>20</v>
      </c>
      <c r="B5" s="135"/>
      <c r="C5" s="135"/>
    </row>
    <row r="6" spans="1:6" ht="75" x14ac:dyDescent="0.25">
      <c r="A6" s="8" t="s">
        <v>14</v>
      </c>
      <c r="B6" s="38" t="s">
        <v>192</v>
      </c>
      <c r="C6" s="38" t="s">
        <v>192</v>
      </c>
    </row>
    <row r="7" spans="1:6" ht="34.700000000000003" customHeight="1" x14ac:dyDescent="0.25">
      <c r="A7" s="136" t="s">
        <v>373</v>
      </c>
      <c r="B7" s="137"/>
      <c r="C7" s="137"/>
    </row>
    <row r="8" spans="1:6" x14ac:dyDescent="0.25">
      <c r="A8" s="138" t="s">
        <v>35</v>
      </c>
      <c r="B8" s="78" t="s">
        <v>18</v>
      </c>
      <c r="C8" s="78" t="s">
        <v>220</v>
      </c>
    </row>
    <row r="9" spans="1:6" ht="30" x14ac:dyDescent="0.25">
      <c r="A9" s="139"/>
      <c r="B9" s="9" t="s">
        <v>19</v>
      </c>
      <c r="C9" s="9" t="s">
        <v>19</v>
      </c>
    </row>
    <row r="10" spans="1:6" ht="33.950000000000003" customHeight="1" x14ac:dyDescent="0.25">
      <c r="A10" s="7" t="s">
        <v>372</v>
      </c>
      <c r="B10" s="38" t="s">
        <v>192</v>
      </c>
      <c r="C10" s="38" t="s">
        <v>192</v>
      </c>
    </row>
    <row r="11" spans="1:6" ht="45" x14ac:dyDescent="0.25">
      <c r="A11" s="7" t="s">
        <v>371</v>
      </c>
      <c r="B11" s="38" t="s">
        <v>192</v>
      </c>
      <c r="C11" s="38" t="s">
        <v>192</v>
      </c>
    </row>
    <row r="12" spans="1:6" ht="30" x14ac:dyDescent="0.25">
      <c r="A12" s="7" t="s">
        <v>370</v>
      </c>
      <c r="B12" s="38" t="s">
        <v>192</v>
      </c>
      <c r="C12" s="38" t="s">
        <v>192</v>
      </c>
    </row>
    <row r="13" spans="1:6" ht="45" x14ac:dyDescent="0.25">
      <c r="A13" s="7" t="s">
        <v>369</v>
      </c>
      <c r="B13" s="38" t="s">
        <v>192</v>
      </c>
      <c r="C13" s="38" t="s">
        <v>192</v>
      </c>
    </row>
    <row r="14" spans="1:6" ht="45" x14ac:dyDescent="0.25">
      <c r="A14" s="7" t="s">
        <v>368</v>
      </c>
      <c r="B14" s="38" t="s">
        <v>192</v>
      </c>
      <c r="C14" s="38" t="s">
        <v>192</v>
      </c>
    </row>
    <row r="15" spans="1:6" ht="30" x14ac:dyDescent="0.25">
      <c r="A15" s="7" t="s">
        <v>377</v>
      </c>
      <c r="B15" s="38" t="s">
        <v>192</v>
      </c>
      <c r="C15" s="38" t="s">
        <v>192</v>
      </c>
    </row>
    <row r="16" spans="1:6" ht="30" x14ac:dyDescent="0.25">
      <c r="A16" s="7" t="s">
        <v>378</v>
      </c>
      <c r="B16" s="38" t="s">
        <v>192</v>
      </c>
      <c r="C16" s="38" t="s">
        <v>192</v>
      </c>
    </row>
    <row r="17" spans="1:3" ht="30" x14ac:dyDescent="0.25">
      <c r="A17" s="7" t="s">
        <v>379</v>
      </c>
      <c r="B17" s="38" t="s">
        <v>192</v>
      </c>
      <c r="C17" s="38" t="s">
        <v>192</v>
      </c>
    </row>
    <row r="18" spans="1:3" ht="30" x14ac:dyDescent="0.25">
      <c r="A18" s="7" t="s">
        <v>380</v>
      </c>
      <c r="B18" s="38" t="s">
        <v>192</v>
      </c>
      <c r="C18" s="38" t="s">
        <v>192</v>
      </c>
    </row>
    <row r="19" spans="1:3" ht="30" x14ac:dyDescent="0.25">
      <c r="A19" s="7" t="s">
        <v>396</v>
      </c>
      <c r="B19" s="38" t="s">
        <v>192</v>
      </c>
      <c r="C19" s="38" t="s">
        <v>192</v>
      </c>
    </row>
    <row r="20" spans="1:3" ht="30" x14ac:dyDescent="0.25">
      <c r="A20" s="5" t="s">
        <v>381</v>
      </c>
      <c r="B20" s="38" t="s">
        <v>192</v>
      </c>
      <c r="C20" s="38" t="s">
        <v>192</v>
      </c>
    </row>
    <row r="21" spans="1:3" ht="30" x14ac:dyDescent="0.25">
      <c r="A21" s="5" t="s">
        <v>382</v>
      </c>
      <c r="B21" s="127" t="s">
        <v>192</v>
      </c>
      <c r="C21" s="127" t="s">
        <v>192</v>
      </c>
    </row>
    <row r="22" spans="1:3" s="15" customFormat="1" x14ac:dyDescent="0.25">
      <c r="A22" s="6" t="s">
        <v>15</v>
      </c>
      <c r="B22" s="128"/>
      <c r="C22" s="128"/>
    </row>
    <row r="23" spans="1:3" s="15" customFormat="1" x14ac:dyDescent="0.25">
      <c r="A23" s="6" t="s">
        <v>1</v>
      </c>
      <c r="B23" s="128"/>
      <c r="C23" s="128"/>
    </row>
    <row r="24" spans="1:3" s="15" customFormat="1" x14ac:dyDescent="0.25">
      <c r="A24" s="6" t="s">
        <v>2</v>
      </c>
      <c r="B24" s="128"/>
      <c r="C24" s="128"/>
    </row>
    <row r="25" spans="1:3" s="15" customFormat="1" x14ac:dyDescent="0.25">
      <c r="A25" s="6" t="s">
        <v>3</v>
      </c>
      <c r="B25" s="128"/>
      <c r="C25" s="128"/>
    </row>
    <row r="26" spans="1:3" s="15" customFormat="1" x14ac:dyDescent="0.25">
      <c r="A26" s="6" t="s">
        <v>4</v>
      </c>
      <c r="B26" s="128"/>
      <c r="C26" s="128"/>
    </row>
    <row r="27" spans="1:3" s="15" customFormat="1" x14ac:dyDescent="0.25">
      <c r="A27" s="6" t="s">
        <v>5</v>
      </c>
      <c r="B27" s="128"/>
      <c r="C27" s="128"/>
    </row>
    <row r="28" spans="1:3" x14ac:dyDescent="0.25">
      <c r="A28" s="85" t="s">
        <v>6</v>
      </c>
      <c r="B28" s="129"/>
      <c r="C28" s="129"/>
    </row>
    <row r="29" spans="1:3" ht="45.95" customHeight="1" x14ac:dyDescent="0.25">
      <c r="A29" s="86" t="s">
        <v>383</v>
      </c>
      <c r="B29" s="76" t="s">
        <v>192</v>
      </c>
      <c r="C29" s="76" t="s">
        <v>192</v>
      </c>
    </row>
    <row r="30" spans="1:3" ht="33" customHeight="1" x14ac:dyDescent="0.25">
      <c r="A30" s="7" t="s">
        <v>384</v>
      </c>
      <c r="B30" s="38" t="s">
        <v>192</v>
      </c>
      <c r="C30" s="38" t="s">
        <v>192</v>
      </c>
    </row>
    <row r="31" spans="1:3" x14ac:dyDescent="0.25">
      <c r="A31" s="7" t="s">
        <v>385</v>
      </c>
      <c r="B31" s="38" t="s">
        <v>192</v>
      </c>
      <c r="C31" s="38" t="s">
        <v>192</v>
      </c>
    </row>
    <row r="32" spans="1:3" ht="45" x14ac:dyDescent="0.25">
      <c r="A32" s="7" t="s">
        <v>386</v>
      </c>
      <c r="B32" s="38" t="s">
        <v>192</v>
      </c>
      <c r="C32" s="38" t="s">
        <v>192</v>
      </c>
    </row>
    <row r="33" spans="1:3" ht="30" x14ac:dyDescent="0.25">
      <c r="A33" s="7" t="s">
        <v>387</v>
      </c>
      <c r="B33" s="38" t="s">
        <v>192</v>
      </c>
      <c r="C33" s="38" t="s">
        <v>192</v>
      </c>
    </row>
    <row r="34" spans="1:3" x14ac:dyDescent="0.25">
      <c r="A34" s="7" t="s">
        <v>388</v>
      </c>
      <c r="B34" s="38" t="s">
        <v>192</v>
      </c>
      <c r="C34" s="38" t="s">
        <v>192</v>
      </c>
    </row>
    <row r="35" spans="1:3" ht="30" x14ac:dyDescent="0.25">
      <c r="A35" s="7" t="s">
        <v>389</v>
      </c>
      <c r="B35" s="38" t="s">
        <v>192</v>
      </c>
      <c r="C35" s="38" t="s">
        <v>192</v>
      </c>
    </row>
    <row r="36" spans="1:3" ht="30" x14ac:dyDescent="0.25">
      <c r="A36" s="7" t="s">
        <v>367</v>
      </c>
      <c r="B36" s="38" t="s">
        <v>192</v>
      </c>
      <c r="C36" s="38" t="s">
        <v>192</v>
      </c>
    </row>
    <row r="37" spans="1:3" ht="19.7" customHeight="1" x14ac:dyDescent="0.25">
      <c r="A37" s="7" t="s">
        <v>390</v>
      </c>
      <c r="B37" s="38" t="s">
        <v>192</v>
      </c>
      <c r="C37" s="38" t="s">
        <v>192</v>
      </c>
    </row>
    <row r="38" spans="1:3" ht="60" x14ac:dyDescent="0.25">
      <c r="A38" s="7" t="s">
        <v>391</v>
      </c>
      <c r="B38" s="38" t="s">
        <v>192</v>
      </c>
      <c r="C38" s="38" t="s">
        <v>192</v>
      </c>
    </row>
    <row r="39" spans="1:3" ht="30" x14ac:dyDescent="0.25">
      <c r="A39" s="7" t="s">
        <v>397</v>
      </c>
      <c r="B39" s="38" t="s">
        <v>192</v>
      </c>
      <c r="C39" s="38" t="s">
        <v>192</v>
      </c>
    </row>
    <row r="40" spans="1:3" ht="45" x14ac:dyDescent="0.25">
      <c r="A40" s="87" t="s">
        <v>394</v>
      </c>
      <c r="B40" s="38" t="s">
        <v>192</v>
      </c>
      <c r="C40" s="38" t="s">
        <v>192</v>
      </c>
    </row>
    <row r="41" spans="1:3" ht="105" x14ac:dyDescent="0.25">
      <c r="A41" s="7" t="s">
        <v>392</v>
      </c>
      <c r="B41" s="38" t="s">
        <v>192</v>
      </c>
      <c r="C41" s="38" t="s">
        <v>192</v>
      </c>
    </row>
    <row r="42" spans="1:3" ht="60" x14ac:dyDescent="0.25">
      <c r="A42" s="7" t="s">
        <v>393</v>
      </c>
      <c r="B42" s="38" t="s">
        <v>192</v>
      </c>
      <c r="C42" s="38" t="s">
        <v>192</v>
      </c>
    </row>
    <row r="43" spans="1:3" ht="45" x14ac:dyDescent="0.25">
      <c r="A43" s="7" t="s">
        <v>398</v>
      </c>
      <c r="B43" s="38" t="s">
        <v>192</v>
      </c>
      <c r="C43" s="38" t="s">
        <v>192</v>
      </c>
    </row>
    <row r="44" spans="1:3" ht="90" x14ac:dyDescent="0.25">
      <c r="A44" s="7" t="s">
        <v>366</v>
      </c>
      <c r="B44" s="38" t="s">
        <v>192</v>
      </c>
      <c r="C44" s="38" t="s">
        <v>192</v>
      </c>
    </row>
    <row r="45" spans="1:3" ht="60" x14ac:dyDescent="0.25">
      <c r="A45" s="7" t="s">
        <v>365</v>
      </c>
      <c r="B45" s="38" t="s">
        <v>192</v>
      </c>
      <c r="C45" s="38" t="s">
        <v>192</v>
      </c>
    </row>
    <row r="46" spans="1:3" ht="75" x14ac:dyDescent="0.25">
      <c r="A46" s="7" t="s">
        <v>364</v>
      </c>
      <c r="B46" s="38" t="s">
        <v>192</v>
      </c>
      <c r="C46" s="38" t="s">
        <v>192</v>
      </c>
    </row>
    <row r="47" spans="1:3" ht="90" x14ac:dyDescent="0.25">
      <c r="A47" s="7" t="s">
        <v>363</v>
      </c>
      <c r="B47" s="38" t="s">
        <v>192</v>
      </c>
      <c r="C47" s="38" t="s">
        <v>192</v>
      </c>
    </row>
    <row r="48" spans="1:3" ht="45" x14ac:dyDescent="0.25">
      <c r="A48" s="5" t="s">
        <v>362</v>
      </c>
      <c r="B48" s="127" t="s">
        <v>192</v>
      </c>
      <c r="C48" s="127" t="s">
        <v>192</v>
      </c>
    </row>
    <row r="49" spans="1:3" x14ac:dyDescent="0.25">
      <c r="A49" s="6" t="s">
        <v>7</v>
      </c>
      <c r="B49" s="128"/>
      <c r="C49" s="128" t="s">
        <v>192</v>
      </c>
    </row>
    <row r="50" spans="1:3" x14ac:dyDescent="0.25">
      <c r="A50" s="6" t="s">
        <v>8</v>
      </c>
      <c r="B50" s="128"/>
      <c r="C50" s="128" t="s">
        <v>192</v>
      </c>
    </row>
    <row r="51" spans="1:3" x14ac:dyDescent="0.25">
      <c r="A51" s="6" t="s">
        <v>9</v>
      </c>
      <c r="B51" s="128"/>
      <c r="C51" s="128" t="s">
        <v>192</v>
      </c>
    </row>
    <row r="52" spans="1:3" x14ac:dyDescent="0.25">
      <c r="A52" s="6" t="s">
        <v>10</v>
      </c>
      <c r="B52" s="128"/>
      <c r="C52" s="128" t="s">
        <v>192</v>
      </c>
    </row>
    <row r="53" spans="1:3" x14ac:dyDescent="0.25">
      <c r="A53" s="6" t="s">
        <v>11</v>
      </c>
      <c r="B53" s="128"/>
      <c r="C53" s="128" t="s">
        <v>192</v>
      </c>
    </row>
    <row r="54" spans="1:3" x14ac:dyDescent="0.25">
      <c r="A54" s="6" t="s">
        <v>16</v>
      </c>
      <c r="B54" s="128"/>
      <c r="C54" s="128" t="s">
        <v>192</v>
      </c>
    </row>
    <row r="55" spans="1:3" x14ac:dyDescent="0.25">
      <c r="A55" s="6" t="s">
        <v>12</v>
      </c>
      <c r="B55" s="128"/>
      <c r="C55" s="128" t="s">
        <v>192</v>
      </c>
    </row>
    <row r="56" spans="1:3" x14ac:dyDescent="0.25">
      <c r="A56" s="6" t="s">
        <v>13</v>
      </c>
      <c r="B56" s="128"/>
      <c r="C56" s="128" t="s">
        <v>192</v>
      </c>
    </row>
    <row r="57" spans="1:3" ht="31.35" customHeight="1" x14ac:dyDescent="0.25">
      <c r="A57" s="4" t="s">
        <v>0</v>
      </c>
      <c r="B57" s="129"/>
      <c r="C57" s="129" t="s">
        <v>192</v>
      </c>
    </row>
    <row r="58" spans="1:3" ht="62.65" customHeight="1" x14ac:dyDescent="0.25">
      <c r="A58" s="7" t="s">
        <v>428</v>
      </c>
      <c r="B58" s="38" t="s">
        <v>192</v>
      </c>
      <c r="C58" s="38" t="s">
        <v>192</v>
      </c>
    </row>
    <row r="59" spans="1:3" ht="45" x14ac:dyDescent="0.25">
      <c r="A59" s="7" t="s">
        <v>360</v>
      </c>
      <c r="B59" s="38" t="s">
        <v>192</v>
      </c>
      <c r="C59" s="38" t="s">
        <v>192</v>
      </c>
    </row>
    <row r="60" spans="1:3" ht="30" x14ac:dyDescent="0.25">
      <c r="A60" s="7" t="s">
        <v>359</v>
      </c>
      <c r="B60" s="38" t="s">
        <v>192</v>
      </c>
      <c r="C60" s="38" t="s">
        <v>192</v>
      </c>
    </row>
    <row r="61" spans="1:3" ht="30" x14ac:dyDescent="0.25">
      <c r="A61" s="7" t="s">
        <v>358</v>
      </c>
      <c r="B61" s="38" t="s">
        <v>192</v>
      </c>
      <c r="C61" s="38" t="s">
        <v>192</v>
      </c>
    </row>
    <row r="62" spans="1:3" ht="30" x14ac:dyDescent="0.25">
      <c r="A62" s="7" t="s">
        <v>357</v>
      </c>
      <c r="B62" s="38" t="s">
        <v>192</v>
      </c>
      <c r="C62" s="38" t="s">
        <v>192</v>
      </c>
    </row>
    <row r="63" spans="1:3" ht="75" x14ac:dyDescent="0.25">
      <c r="A63" s="7" t="s">
        <v>356</v>
      </c>
      <c r="B63" s="38" t="s">
        <v>192</v>
      </c>
      <c r="C63" s="61" t="s">
        <v>192</v>
      </c>
    </row>
    <row r="64" spans="1:3" ht="75" x14ac:dyDescent="0.25">
      <c r="A64" s="7" t="s">
        <v>355</v>
      </c>
      <c r="B64" s="38" t="s">
        <v>192</v>
      </c>
      <c r="C64" s="38" t="s">
        <v>192</v>
      </c>
    </row>
    <row r="65" spans="1:3" ht="63" customHeight="1" x14ac:dyDescent="0.25">
      <c r="A65" s="133" t="s">
        <v>429</v>
      </c>
      <c r="B65" s="133"/>
      <c r="C65" s="133"/>
    </row>
    <row r="66" spans="1:3" x14ac:dyDescent="0.25">
      <c r="A66" s="132" t="s">
        <v>35</v>
      </c>
      <c r="B66" s="78" t="s">
        <v>18</v>
      </c>
      <c r="C66" s="78" t="s">
        <v>220</v>
      </c>
    </row>
    <row r="67" spans="1:3" ht="30" x14ac:dyDescent="0.25">
      <c r="A67" s="132"/>
      <c r="B67" s="9" t="s">
        <v>19</v>
      </c>
      <c r="C67" s="9" t="s">
        <v>19</v>
      </c>
    </row>
    <row r="68" spans="1:3" ht="30" x14ac:dyDescent="0.25">
      <c r="A68" s="70" t="s">
        <v>354</v>
      </c>
      <c r="B68" s="127" t="s">
        <v>192</v>
      </c>
      <c r="C68" s="127" t="s">
        <v>192</v>
      </c>
    </row>
    <row r="69" spans="1:3" x14ac:dyDescent="0.25">
      <c r="A69" s="3" t="s">
        <v>25</v>
      </c>
      <c r="B69" s="128"/>
      <c r="C69" s="128"/>
    </row>
    <row r="70" spans="1:3" x14ac:dyDescent="0.25">
      <c r="A70" s="3" t="s">
        <v>26</v>
      </c>
      <c r="B70" s="128"/>
      <c r="C70" s="128"/>
    </row>
    <row r="71" spans="1:3" x14ac:dyDescent="0.25">
      <c r="A71" s="3" t="s">
        <v>27</v>
      </c>
      <c r="B71" s="128"/>
      <c r="C71" s="128"/>
    </row>
    <row r="72" spans="1:3" x14ac:dyDescent="0.25">
      <c r="A72" s="3" t="s">
        <v>28</v>
      </c>
      <c r="B72" s="128"/>
      <c r="C72" s="128"/>
    </row>
    <row r="73" spans="1:3" ht="30" x14ac:dyDescent="0.25">
      <c r="A73" s="12" t="s">
        <v>29</v>
      </c>
      <c r="B73" s="128"/>
      <c r="C73" s="128"/>
    </row>
    <row r="74" spans="1:3" ht="30" x14ac:dyDescent="0.25">
      <c r="A74" s="13" t="s">
        <v>30</v>
      </c>
      <c r="B74" s="129"/>
      <c r="C74" s="129"/>
    </row>
    <row r="75" spans="1:3" ht="30" x14ac:dyDescent="0.25">
      <c r="A75" s="69" t="s">
        <v>353</v>
      </c>
      <c r="B75" s="38" t="s">
        <v>192</v>
      </c>
      <c r="C75" s="38" t="s">
        <v>192</v>
      </c>
    </row>
    <row r="76" spans="1:3" ht="30" x14ac:dyDescent="0.25">
      <c r="A76" s="69" t="s">
        <v>352</v>
      </c>
      <c r="B76" s="38" t="s">
        <v>192</v>
      </c>
      <c r="C76" s="38" t="s">
        <v>192</v>
      </c>
    </row>
    <row r="77" spans="1:3" ht="30" x14ac:dyDescent="0.25">
      <c r="A77" s="69" t="s">
        <v>351</v>
      </c>
      <c r="B77" s="38" t="s">
        <v>192</v>
      </c>
      <c r="C77" s="38" t="s">
        <v>192</v>
      </c>
    </row>
    <row r="78" spans="1:3" ht="30" x14ac:dyDescent="0.25">
      <c r="A78" s="70" t="s">
        <v>350</v>
      </c>
      <c r="B78" s="127" t="s">
        <v>192</v>
      </c>
      <c r="C78" s="127" t="s">
        <v>192</v>
      </c>
    </row>
    <row r="79" spans="1:3" x14ac:dyDescent="0.25">
      <c r="A79" s="3" t="s">
        <v>21</v>
      </c>
      <c r="B79" s="128"/>
      <c r="C79" s="128"/>
    </row>
    <row r="80" spans="1:3" x14ac:dyDescent="0.25">
      <c r="A80" s="3" t="s">
        <v>22</v>
      </c>
      <c r="B80" s="128"/>
      <c r="C80" s="128"/>
    </row>
    <row r="81" spans="1:3" x14ac:dyDescent="0.25">
      <c r="A81" s="3" t="s">
        <v>23</v>
      </c>
      <c r="B81" s="128"/>
      <c r="C81" s="128"/>
    </row>
    <row r="82" spans="1:3" x14ac:dyDescent="0.25">
      <c r="A82" s="11" t="s">
        <v>24</v>
      </c>
      <c r="B82" s="129"/>
      <c r="C82" s="129"/>
    </row>
    <row r="83" spans="1:3" ht="30" x14ac:dyDescent="0.25">
      <c r="A83" s="69" t="s">
        <v>349</v>
      </c>
      <c r="B83" s="38" t="s">
        <v>192</v>
      </c>
      <c r="C83" s="38" t="s">
        <v>192</v>
      </c>
    </row>
    <row r="84" spans="1:3" ht="30" x14ac:dyDescent="0.25">
      <c r="A84" s="69" t="s">
        <v>348</v>
      </c>
      <c r="B84" s="38" t="s">
        <v>192</v>
      </c>
      <c r="C84" s="38" t="s">
        <v>192</v>
      </c>
    </row>
    <row r="85" spans="1:3" ht="30" x14ac:dyDescent="0.25">
      <c r="A85" s="69" t="s">
        <v>347</v>
      </c>
      <c r="B85" s="38" t="s">
        <v>192</v>
      </c>
      <c r="C85" s="38" t="s">
        <v>192</v>
      </c>
    </row>
    <row r="86" spans="1:3" ht="30" x14ac:dyDescent="0.25">
      <c r="A86" s="69" t="s">
        <v>346</v>
      </c>
      <c r="B86" s="38" t="s">
        <v>192</v>
      </c>
      <c r="C86" s="38" t="s">
        <v>192</v>
      </c>
    </row>
    <row r="87" spans="1:3" ht="30" x14ac:dyDescent="0.25">
      <c r="A87" s="69" t="s">
        <v>345</v>
      </c>
      <c r="B87" s="38" t="s">
        <v>192</v>
      </c>
      <c r="C87" s="38" t="s">
        <v>192</v>
      </c>
    </row>
    <row r="88" spans="1:3" ht="45" x14ac:dyDescent="0.25">
      <c r="A88" s="69" t="s">
        <v>344</v>
      </c>
      <c r="B88" s="38" t="s">
        <v>192</v>
      </c>
      <c r="C88" s="38" t="s">
        <v>192</v>
      </c>
    </row>
    <row r="89" spans="1:3" ht="30" x14ac:dyDescent="0.25">
      <c r="A89" s="69" t="s">
        <v>343</v>
      </c>
      <c r="B89" s="38" t="s">
        <v>192</v>
      </c>
      <c r="C89" s="38" t="s">
        <v>192</v>
      </c>
    </row>
    <row r="90" spans="1:3" ht="30" x14ac:dyDescent="0.25">
      <c r="A90" s="69" t="s">
        <v>342</v>
      </c>
      <c r="B90" s="38" t="s">
        <v>192</v>
      </c>
      <c r="C90" s="38" t="s">
        <v>192</v>
      </c>
    </row>
    <row r="91" spans="1:3" ht="30" x14ac:dyDescent="0.25">
      <c r="A91" s="69" t="s">
        <v>341</v>
      </c>
      <c r="B91" s="38" t="s">
        <v>192</v>
      </c>
      <c r="C91" s="38" t="s">
        <v>192</v>
      </c>
    </row>
    <row r="92" spans="1:3" ht="30" x14ac:dyDescent="0.25">
      <c r="A92" s="69" t="s">
        <v>340</v>
      </c>
      <c r="B92" s="38" t="s">
        <v>192</v>
      </c>
      <c r="C92" s="38" t="s">
        <v>192</v>
      </c>
    </row>
    <row r="93" spans="1:3" ht="105" x14ac:dyDescent="0.25">
      <c r="A93" s="69" t="s">
        <v>339</v>
      </c>
      <c r="B93" s="38" t="s">
        <v>192</v>
      </c>
      <c r="C93" s="38" t="s">
        <v>192</v>
      </c>
    </row>
    <row r="94" spans="1:3" ht="30" x14ac:dyDescent="0.25">
      <c r="A94" s="69" t="s">
        <v>338</v>
      </c>
      <c r="B94" s="38" t="s">
        <v>192</v>
      </c>
      <c r="C94" s="38" t="s">
        <v>192</v>
      </c>
    </row>
    <row r="95" spans="1:3" ht="75" x14ac:dyDescent="0.25">
      <c r="A95" s="69" t="s">
        <v>337</v>
      </c>
      <c r="B95" s="38" t="s">
        <v>192</v>
      </c>
      <c r="C95" s="38" t="s">
        <v>192</v>
      </c>
    </row>
    <row r="96" spans="1:3" ht="90" x14ac:dyDescent="0.25">
      <c r="A96" s="69" t="s">
        <v>336</v>
      </c>
      <c r="B96" s="38" t="s">
        <v>192</v>
      </c>
      <c r="C96" s="38" t="s">
        <v>192</v>
      </c>
    </row>
    <row r="97" spans="1:3" ht="45" x14ac:dyDescent="0.25">
      <c r="A97" s="69" t="s">
        <v>335</v>
      </c>
      <c r="B97" s="38" t="s">
        <v>192</v>
      </c>
      <c r="C97" s="38" t="s">
        <v>192</v>
      </c>
    </row>
    <row r="98" spans="1:3" ht="45" x14ac:dyDescent="0.25">
      <c r="A98" s="69" t="s">
        <v>334</v>
      </c>
      <c r="B98" s="38" t="s">
        <v>192</v>
      </c>
      <c r="C98" s="38" t="s">
        <v>192</v>
      </c>
    </row>
    <row r="99" spans="1:3" ht="75" x14ac:dyDescent="0.25">
      <c r="A99" s="69" t="s">
        <v>333</v>
      </c>
      <c r="B99" s="38" t="s">
        <v>192</v>
      </c>
      <c r="C99" s="38" t="s">
        <v>192</v>
      </c>
    </row>
    <row r="100" spans="1:3" x14ac:dyDescent="0.25">
      <c r="A100" s="100" t="s">
        <v>332</v>
      </c>
      <c r="B100" s="38" t="s">
        <v>192</v>
      </c>
      <c r="C100" s="38" t="s">
        <v>192</v>
      </c>
    </row>
    <row r="101" spans="1:3" ht="105" x14ac:dyDescent="0.25">
      <c r="A101" s="69" t="s">
        <v>331</v>
      </c>
      <c r="B101" s="38" t="s">
        <v>192</v>
      </c>
      <c r="C101" s="38" t="s">
        <v>192</v>
      </c>
    </row>
    <row r="102" spans="1:3" ht="75" x14ac:dyDescent="0.25">
      <c r="A102" s="69" t="s">
        <v>330</v>
      </c>
      <c r="B102" s="38" t="s">
        <v>192</v>
      </c>
      <c r="C102" s="38" t="s">
        <v>192</v>
      </c>
    </row>
    <row r="103" spans="1:3" ht="60" x14ac:dyDescent="0.25">
      <c r="A103" s="69" t="s">
        <v>329</v>
      </c>
      <c r="B103" s="38" t="s">
        <v>192</v>
      </c>
      <c r="C103" s="38" t="s">
        <v>192</v>
      </c>
    </row>
    <row r="104" spans="1:3" ht="64.349999999999994" customHeight="1" x14ac:dyDescent="0.25">
      <c r="A104" s="69" t="s">
        <v>328</v>
      </c>
      <c r="B104" s="38" t="s">
        <v>192</v>
      </c>
      <c r="C104" s="38" t="s">
        <v>192</v>
      </c>
    </row>
    <row r="105" spans="1:3" ht="60" x14ac:dyDescent="0.25">
      <c r="A105" s="69" t="s">
        <v>327</v>
      </c>
      <c r="B105" s="38" t="s">
        <v>192</v>
      </c>
      <c r="C105" s="38" t="s">
        <v>192</v>
      </c>
    </row>
    <row r="106" spans="1:3" ht="45" x14ac:dyDescent="0.25">
      <c r="A106" s="69" t="s">
        <v>326</v>
      </c>
      <c r="B106" s="38" t="s">
        <v>192</v>
      </c>
      <c r="C106" s="38" t="s">
        <v>192</v>
      </c>
    </row>
    <row r="107" spans="1:3" ht="63.6" customHeight="1" x14ac:dyDescent="0.25">
      <c r="A107" s="69" t="s">
        <v>325</v>
      </c>
      <c r="B107" s="38" t="s">
        <v>192</v>
      </c>
      <c r="C107" s="38" t="s">
        <v>192</v>
      </c>
    </row>
    <row r="108" spans="1:3" ht="45" x14ac:dyDescent="0.25">
      <c r="A108" s="69" t="s">
        <v>324</v>
      </c>
      <c r="B108" s="38" t="s">
        <v>192</v>
      </c>
      <c r="C108" s="38" t="s">
        <v>192</v>
      </c>
    </row>
    <row r="109" spans="1:3" ht="60" x14ac:dyDescent="0.25">
      <c r="A109" s="69" t="s">
        <v>323</v>
      </c>
      <c r="B109" s="38" t="s">
        <v>192</v>
      </c>
      <c r="C109" s="38" t="s">
        <v>192</v>
      </c>
    </row>
    <row r="110" spans="1:3" ht="45" x14ac:dyDescent="0.25">
      <c r="A110" s="7" t="s">
        <v>322</v>
      </c>
      <c r="B110" s="38" t="s">
        <v>192</v>
      </c>
      <c r="C110" s="38" t="s">
        <v>192</v>
      </c>
    </row>
    <row r="111" spans="1:3" ht="33.6" customHeight="1" x14ac:dyDescent="0.25">
      <c r="A111" s="131" t="s">
        <v>36</v>
      </c>
      <c r="B111" s="131"/>
      <c r="C111" s="131"/>
    </row>
    <row r="112" spans="1:3" s="15" customFormat="1" x14ac:dyDescent="0.25">
      <c r="A112" s="132" t="s">
        <v>35</v>
      </c>
      <c r="B112" s="78" t="s">
        <v>18</v>
      </c>
      <c r="C112" s="78" t="s">
        <v>220</v>
      </c>
    </row>
    <row r="113" spans="1:3" s="15" customFormat="1" ht="30" x14ac:dyDescent="0.25">
      <c r="A113" s="132"/>
      <c r="B113" s="9" t="s">
        <v>19</v>
      </c>
      <c r="C113" s="9" t="s">
        <v>19</v>
      </c>
    </row>
    <row r="114" spans="1:3" ht="195" x14ac:dyDescent="0.25">
      <c r="A114" s="69" t="s">
        <v>321</v>
      </c>
      <c r="B114" s="38" t="s">
        <v>192</v>
      </c>
      <c r="C114" s="38" t="s">
        <v>192</v>
      </c>
    </row>
    <row r="115" spans="1:3" ht="30.6" customHeight="1" x14ac:dyDescent="0.25">
      <c r="A115" s="69" t="s">
        <v>320</v>
      </c>
      <c r="B115" s="38" t="s">
        <v>192</v>
      </c>
      <c r="C115" s="38" t="s">
        <v>192</v>
      </c>
    </row>
    <row r="116" spans="1:3" ht="45" x14ac:dyDescent="0.25">
      <c r="A116" s="69" t="s">
        <v>319</v>
      </c>
      <c r="B116" s="38" t="s">
        <v>192</v>
      </c>
      <c r="C116" s="38" t="s">
        <v>192</v>
      </c>
    </row>
    <row r="117" spans="1:3" ht="120" x14ac:dyDescent="0.25">
      <c r="A117" s="69" t="s">
        <v>318</v>
      </c>
      <c r="B117" s="38" t="s">
        <v>192</v>
      </c>
      <c r="C117" s="38" t="s">
        <v>192</v>
      </c>
    </row>
    <row r="118" spans="1:3" ht="60" x14ac:dyDescent="0.25">
      <c r="A118" s="69" t="s">
        <v>317</v>
      </c>
      <c r="B118" s="38" t="s">
        <v>192</v>
      </c>
      <c r="C118" s="38" t="s">
        <v>192</v>
      </c>
    </row>
    <row r="119" spans="1:3" ht="30" x14ac:dyDescent="0.25">
      <c r="A119" s="69" t="s">
        <v>316</v>
      </c>
      <c r="B119" s="38" t="s">
        <v>192</v>
      </c>
      <c r="C119" s="38" t="s">
        <v>192</v>
      </c>
    </row>
    <row r="120" spans="1:3" s="15" customFormat="1" ht="156.94999999999999" customHeight="1" x14ac:dyDescent="0.25">
      <c r="A120" s="62" t="s">
        <v>399</v>
      </c>
      <c r="B120" s="50"/>
      <c r="C120" s="50"/>
    </row>
    <row r="121" spans="1:3" ht="45" customHeight="1" x14ac:dyDescent="0.25">
      <c r="A121" s="131" t="s">
        <v>430</v>
      </c>
      <c r="B121" s="131"/>
      <c r="C121" s="131"/>
    </row>
    <row r="122" spans="1:3" s="15" customFormat="1" x14ac:dyDescent="0.25">
      <c r="A122" s="132" t="s">
        <v>35</v>
      </c>
      <c r="B122" s="78" t="s">
        <v>18</v>
      </c>
      <c r="C122" s="78" t="s">
        <v>220</v>
      </c>
    </row>
    <row r="123" spans="1:3" s="15" customFormat="1" ht="30" x14ac:dyDescent="0.25">
      <c r="A123" s="132"/>
      <c r="B123" s="9" t="s">
        <v>19</v>
      </c>
      <c r="C123" s="9" t="s">
        <v>19</v>
      </c>
    </row>
    <row r="124" spans="1:3" ht="30" x14ac:dyDescent="0.25">
      <c r="A124" s="69" t="s">
        <v>315</v>
      </c>
      <c r="B124" s="38" t="s">
        <v>192</v>
      </c>
      <c r="C124" s="38" t="s">
        <v>192</v>
      </c>
    </row>
    <row r="125" spans="1:3" ht="30" x14ac:dyDescent="0.25">
      <c r="A125" s="69" t="s">
        <v>314</v>
      </c>
      <c r="B125" s="38" t="s">
        <v>192</v>
      </c>
      <c r="C125" s="38" t="s">
        <v>192</v>
      </c>
    </row>
    <row r="126" spans="1:3" ht="30" x14ac:dyDescent="0.25">
      <c r="A126" s="69" t="s">
        <v>313</v>
      </c>
      <c r="B126" s="38" t="s">
        <v>192</v>
      </c>
      <c r="C126" s="38" t="s">
        <v>192</v>
      </c>
    </row>
    <row r="127" spans="1:3" ht="30" x14ac:dyDescent="0.25">
      <c r="A127" s="69" t="s">
        <v>312</v>
      </c>
      <c r="B127" s="38" t="s">
        <v>192</v>
      </c>
      <c r="C127" s="38" t="s">
        <v>192</v>
      </c>
    </row>
    <row r="128" spans="1:3" ht="45" x14ac:dyDescent="0.25">
      <c r="A128" s="70" t="s">
        <v>311</v>
      </c>
      <c r="B128" s="130" t="s">
        <v>192</v>
      </c>
      <c r="C128" s="130" t="s">
        <v>192</v>
      </c>
    </row>
    <row r="129" spans="1:3" x14ac:dyDescent="0.25">
      <c r="A129" s="3" t="s">
        <v>37</v>
      </c>
      <c r="B129" s="130"/>
      <c r="C129" s="130"/>
    </row>
    <row r="130" spans="1:3" x14ac:dyDescent="0.25">
      <c r="A130" s="3" t="s">
        <v>38</v>
      </c>
      <c r="B130" s="130"/>
      <c r="C130" s="130"/>
    </row>
    <row r="131" spans="1:3" x14ac:dyDescent="0.25">
      <c r="A131" s="3" t="s">
        <v>39</v>
      </c>
      <c r="B131" s="130"/>
      <c r="C131" s="130"/>
    </row>
    <row r="132" spans="1:3" x14ac:dyDescent="0.25">
      <c r="A132" s="3" t="s">
        <v>40</v>
      </c>
      <c r="B132" s="130"/>
      <c r="C132" s="130"/>
    </row>
    <row r="133" spans="1:3" x14ac:dyDescent="0.25">
      <c r="A133" s="11" t="s">
        <v>41</v>
      </c>
      <c r="B133" s="130"/>
      <c r="C133" s="130"/>
    </row>
    <row r="134" spans="1:3" ht="39" customHeight="1" x14ac:dyDescent="0.25">
      <c r="A134" s="70" t="s">
        <v>310</v>
      </c>
      <c r="B134" s="130" t="s">
        <v>192</v>
      </c>
      <c r="C134" s="130" t="s">
        <v>192</v>
      </c>
    </row>
    <row r="135" spans="1:3" x14ac:dyDescent="0.25">
      <c r="A135" s="3" t="s">
        <v>42</v>
      </c>
      <c r="B135" s="130"/>
      <c r="C135" s="130"/>
    </row>
    <row r="136" spans="1:3" x14ac:dyDescent="0.25">
      <c r="A136" s="3" t="s">
        <v>43</v>
      </c>
      <c r="B136" s="130"/>
      <c r="C136" s="130"/>
    </row>
    <row r="137" spans="1:3" x14ac:dyDescent="0.25">
      <c r="A137" s="3" t="s">
        <v>44</v>
      </c>
      <c r="B137" s="130"/>
      <c r="C137" s="130"/>
    </row>
    <row r="138" spans="1:3" x14ac:dyDescent="0.25">
      <c r="A138" s="3" t="s">
        <v>45</v>
      </c>
      <c r="B138" s="130"/>
      <c r="C138" s="130"/>
    </row>
    <row r="139" spans="1:3" x14ac:dyDescent="0.25">
      <c r="A139" s="3" t="s">
        <v>46</v>
      </c>
      <c r="B139" s="130"/>
      <c r="C139" s="130"/>
    </row>
    <row r="140" spans="1:3" x14ac:dyDescent="0.25">
      <c r="A140" s="3" t="s">
        <v>47</v>
      </c>
      <c r="B140" s="130"/>
      <c r="C140" s="130"/>
    </row>
    <row r="141" spans="1:3" x14ac:dyDescent="0.25">
      <c r="A141" s="3" t="s">
        <v>48</v>
      </c>
      <c r="B141" s="130"/>
      <c r="C141" s="130"/>
    </row>
    <row r="142" spans="1:3" x14ac:dyDescent="0.25">
      <c r="A142" s="3" t="s">
        <v>49</v>
      </c>
      <c r="B142" s="130"/>
      <c r="C142" s="130"/>
    </row>
    <row r="143" spans="1:3" x14ac:dyDescent="0.25">
      <c r="A143" s="3" t="s">
        <v>50</v>
      </c>
      <c r="B143" s="130"/>
      <c r="C143" s="130"/>
    </row>
    <row r="144" spans="1:3" x14ac:dyDescent="0.25">
      <c r="A144" s="3" t="s">
        <v>51</v>
      </c>
      <c r="B144" s="130"/>
      <c r="C144" s="130"/>
    </row>
    <row r="145" spans="1:3" x14ac:dyDescent="0.25">
      <c r="A145" s="3" t="s">
        <v>52</v>
      </c>
      <c r="B145" s="130"/>
      <c r="C145" s="130"/>
    </row>
    <row r="146" spans="1:3" x14ac:dyDescent="0.25">
      <c r="A146" s="3" t="s">
        <v>53</v>
      </c>
      <c r="B146" s="130"/>
      <c r="C146" s="130"/>
    </row>
    <row r="147" spans="1:3" x14ac:dyDescent="0.25">
      <c r="A147" s="3" t="s">
        <v>54</v>
      </c>
      <c r="B147" s="130"/>
      <c r="C147" s="130"/>
    </row>
    <row r="148" spans="1:3" x14ac:dyDescent="0.25">
      <c r="A148" s="3" t="s">
        <v>55</v>
      </c>
      <c r="B148" s="130"/>
      <c r="C148" s="130"/>
    </row>
    <row r="149" spans="1:3" ht="30" x14ac:dyDescent="0.25">
      <c r="A149" s="13" t="s">
        <v>56</v>
      </c>
      <c r="B149" s="130"/>
      <c r="C149" s="130"/>
    </row>
    <row r="150" spans="1:3" ht="30" x14ac:dyDescent="0.25">
      <c r="A150" s="70" t="s">
        <v>309</v>
      </c>
      <c r="B150" s="130" t="s">
        <v>192</v>
      </c>
      <c r="C150" s="130" t="s">
        <v>192</v>
      </c>
    </row>
    <row r="151" spans="1:3" x14ac:dyDescent="0.25">
      <c r="A151" s="3" t="s">
        <v>57</v>
      </c>
      <c r="B151" s="130"/>
      <c r="C151" s="130"/>
    </row>
    <row r="152" spans="1:3" x14ac:dyDescent="0.25">
      <c r="A152" s="3" t="s">
        <v>58</v>
      </c>
      <c r="B152" s="130"/>
      <c r="C152" s="130"/>
    </row>
    <row r="153" spans="1:3" x14ac:dyDescent="0.25">
      <c r="A153" s="3" t="s">
        <v>59</v>
      </c>
      <c r="B153" s="130"/>
      <c r="C153" s="130"/>
    </row>
    <row r="154" spans="1:3" x14ac:dyDescent="0.25">
      <c r="A154" s="3" t="s">
        <v>60</v>
      </c>
      <c r="B154" s="130"/>
      <c r="C154" s="130"/>
    </row>
    <row r="155" spans="1:3" x14ac:dyDescent="0.25">
      <c r="A155" s="3" t="s">
        <v>61</v>
      </c>
      <c r="B155" s="130"/>
      <c r="C155" s="130"/>
    </row>
    <row r="156" spans="1:3" x14ac:dyDescent="0.25">
      <c r="A156" s="3" t="s">
        <v>62</v>
      </c>
      <c r="B156" s="130"/>
      <c r="C156" s="130"/>
    </row>
    <row r="157" spans="1:3" x14ac:dyDescent="0.25">
      <c r="A157" s="3" t="s">
        <v>63</v>
      </c>
      <c r="B157" s="130"/>
      <c r="C157" s="130"/>
    </row>
    <row r="158" spans="1:3" x14ac:dyDescent="0.25">
      <c r="A158" s="3" t="s">
        <v>64</v>
      </c>
      <c r="B158" s="130"/>
      <c r="C158" s="130"/>
    </row>
    <row r="159" spans="1:3" x14ac:dyDescent="0.25">
      <c r="A159" s="3" t="s">
        <v>65</v>
      </c>
      <c r="B159" s="130"/>
      <c r="C159" s="130"/>
    </row>
    <row r="160" spans="1:3" x14ac:dyDescent="0.25">
      <c r="A160" s="11" t="s">
        <v>66</v>
      </c>
      <c r="B160" s="130"/>
      <c r="C160" s="130"/>
    </row>
    <row r="161" spans="1:3" s="15" customFormat="1" ht="60" x14ac:dyDescent="0.25">
      <c r="A161" s="70" t="s">
        <v>308</v>
      </c>
      <c r="B161" s="127" t="s">
        <v>192</v>
      </c>
      <c r="C161" s="127" t="s">
        <v>192</v>
      </c>
    </row>
    <row r="162" spans="1:3" s="15" customFormat="1" x14ac:dyDescent="0.25">
      <c r="A162" s="12" t="s">
        <v>67</v>
      </c>
      <c r="B162" s="128"/>
      <c r="C162" s="128"/>
    </row>
    <row r="163" spans="1:3" s="15" customFormat="1" x14ac:dyDescent="0.25">
      <c r="A163" s="12" t="s">
        <v>68</v>
      </c>
      <c r="B163" s="128"/>
      <c r="C163" s="128"/>
    </row>
    <row r="164" spans="1:3" s="101" customFormat="1" x14ac:dyDescent="0.25">
      <c r="A164" s="3" t="s">
        <v>69</v>
      </c>
      <c r="B164" s="128"/>
      <c r="C164" s="128"/>
    </row>
    <row r="165" spans="1:3" s="15" customFormat="1" x14ac:dyDescent="0.25">
      <c r="A165" s="12" t="s">
        <v>70</v>
      </c>
      <c r="B165" s="128"/>
      <c r="C165" s="128"/>
    </row>
    <row r="166" spans="1:3" s="15" customFormat="1" x14ac:dyDescent="0.25">
      <c r="A166" s="12" t="s">
        <v>71</v>
      </c>
      <c r="B166" s="128"/>
      <c r="C166" s="128"/>
    </row>
    <row r="167" spans="1:3" s="15" customFormat="1" x14ac:dyDescent="0.25">
      <c r="A167" s="12" t="s">
        <v>72</v>
      </c>
      <c r="B167" s="128"/>
      <c r="C167" s="128"/>
    </row>
    <row r="168" spans="1:3" s="15" customFormat="1" x14ac:dyDescent="0.25">
      <c r="A168" s="12" t="s">
        <v>73</v>
      </c>
      <c r="B168" s="128"/>
      <c r="C168" s="128"/>
    </row>
    <row r="169" spans="1:3" s="15" customFormat="1" x14ac:dyDescent="0.25">
      <c r="A169" s="12" t="s">
        <v>74</v>
      </c>
      <c r="B169" s="128"/>
      <c r="C169" s="128"/>
    </row>
    <row r="170" spans="1:3" s="15" customFormat="1" x14ac:dyDescent="0.25">
      <c r="A170" s="12" t="s">
        <v>75</v>
      </c>
      <c r="B170" s="128"/>
      <c r="C170" s="128"/>
    </row>
    <row r="171" spans="1:3" s="15" customFormat="1" x14ac:dyDescent="0.25">
      <c r="A171" s="12" t="s">
        <v>76</v>
      </c>
      <c r="B171" s="128"/>
      <c r="C171" s="128"/>
    </row>
    <row r="172" spans="1:3" s="15" customFormat="1" x14ac:dyDescent="0.25">
      <c r="A172" s="13" t="s">
        <v>77</v>
      </c>
      <c r="B172" s="129"/>
      <c r="C172" s="129"/>
    </row>
    <row r="173" spans="1:3" ht="45" x14ac:dyDescent="0.25">
      <c r="A173" s="74" t="s">
        <v>307</v>
      </c>
      <c r="B173" s="130" t="s">
        <v>192</v>
      </c>
      <c r="C173" s="130" t="s">
        <v>192</v>
      </c>
    </row>
    <row r="174" spans="1:3" x14ac:dyDescent="0.25">
      <c r="A174" s="17" t="s">
        <v>78</v>
      </c>
      <c r="B174" s="130"/>
      <c r="C174" s="130"/>
    </row>
    <row r="175" spans="1:3" x14ac:dyDescent="0.25">
      <c r="A175" s="73" t="s">
        <v>79</v>
      </c>
      <c r="B175" s="130"/>
      <c r="C175" s="130"/>
    </row>
    <row r="176" spans="1:3" x14ac:dyDescent="0.25">
      <c r="A176" s="17" t="s">
        <v>80</v>
      </c>
      <c r="B176" s="130"/>
      <c r="C176" s="130"/>
    </row>
    <row r="177" spans="1:3" x14ac:dyDescent="0.25">
      <c r="A177" s="17" t="s">
        <v>81</v>
      </c>
      <c r="B177" s="130"/>
      <c r="C177" s="130"/>
    </row>
    <row r="178" spans="1:3" x14ac:dyDescent="0.25">
      <c r="A178" s="17" t="s">
        <v>82</v>
      </c>
      <c r="B178" s="130"/>
      <c r="C178" s="130"/>
    </row>
    <row r="179" spans="1:3" x14ac:dyDescent="0.25">
      <c r="A179" s="17" t="s">
        <v>83</v>
      </c>
      <c r="B179" s="130"/>
      <c r="C179" s="130"/>
    </row>
    <row r="180" spans="1:3" x14ac:dyDescent="0.25">
      <c r="A180" s="17" t="s">
        <v>84</v>
      </c>
      <c r="B180" s="130"/>
      <c r="C180" s="130"/>
    </row>
    <row r="181" spans="1:3" x14ac:dyDescent="0.25">
      <c r="A181" s="17" t="s">
        <v>85</v>
      </c>
      <c r="B181" s="130"/>
      <c r="C181" s="130"/>
    </row>
    <row r="182" spans="1:3" x14ac:dyDescent="0.25">
      <c r="A182" s="18" t="s">
        <v>86</v>
      </c>
      <c r="B182" s="130"/>
      <c r="C182" s="130"/>
    </row>
    <row r="183" spans="1:3" ht="34.35" customHeight="1" x14ac:dyDescent="0.25">
      <c r="A183" s="69" t="s">
        <v>400</v>
      </c>
      <c r="B183" s="38" t="s">
        <v>192</v>
      </c>
      <c r="C183" s="38" t="s">
        <v>192</v>
      </c>
    </row>
    <row r="184" spans="1:3" ht="45" x14ac:dyDescent="0.25">
      <c r="A184" s="69" t="s">
        <v>306</v>
      </c>
      <c r="B184" s="38" t="s">
        <v>192</v>
      </c>
      <c r="C184" s="38" t="s">
        <v>192</v>
      </c>
    </row>
    <row r="185" spans="1:3" ht="57.6" customHeight="1" x14ac:dyDescent="0.25">
      <c r="A185" s="69" t="s">
        <v>305</v>
      </c>
      <c r="B185" s="38" t="s">
        <v>192</v>
      </c>
      <c r="C185" s="38" t="s">
        <v>192</v>
      </c>
    </row>
    <row r="186" spans="1:3" ht="45" x14ac:dyDescent="0.25">
      <c r="A186" s="69" t="s">
        <v>304</v>
      </c>
      <c r="B186" s="50" t="s">
        <v>192</v>
      </c>
      <c r="C186" s="50" t="s">
        <v>192</v>
      </c>
    </row>
    <row r="187" spans="1:3" ht="45" x14ac:dyDescent="0.25">
      <c r="A187" s="69" t="s">
        <v>303</v>
      </c>
      <c r="B187" s="38" t="s">
        <v>192</v>
      </c>
      <c r="C187" s="38" t="s">
        <v>192</v>
      </c>
    </row>
    <row r="188" spans="1:3" ht="45" x14ac:dyDescent="0.25">
      <c r="A188" s="69" t="s">
        <v>302</v>
      </c>
      <c r="B188" s="38" t="s">
        <v>192</v>
      </c>
      <c r="C188" s="38" t="s">
        <v>192</v>
      </c>
    </row>
    <row r="189" spans="1:3" ht="65.099999999999994" customHeight="1" x14ac:dyDescent="0.25">
      <c r="A189" s="69" t="s">
        <v>301</v>
      </c>
      <c r="B189" s="38" t="s">
        <v>192</v>
      </c>
      <c r="C189" s="38" t="s">
        <v>192</v>
      </c>
    </row>
    <row r="190" spans="1:3" ht="90" x14ac:dyDescent="0.25">
      <c r="A190" s="69" t="s">
        <v>300</v>
      </c>
      <c r="B190" s="38" t="s">
        <v>192</v>
      </c>
      <c r="C190" s="38" t="s">
        <v>192</v>
      </c>
    </row>
    <row r="191" spans="1:3" ht="36.950000000000003" customHeight="1" x14ac:dyDescent="0.25">
      <c r="A191" s="131" t="s">
        <v>431</v>
      </c>
      <c r="B191" s="131"/>
      <c r="C191" s="131"/>
    </row>
    <row r="192" spans="1:3" s="15" customFormat="1" x14ac:dyDescent="0.25">
      <c r="A192" s="132" t="s">
        <v>35</v>
      </c>
      <c r="B192" s="78" t="s">
        <v>18</v>
      </c>
      <c r="C192" s="78" t="s">
        <v>220</v>
      </c>
    </row>
    <row r="193" spans="1:3" s="15" customFormat="1" ht="30" x14ac:dyDescent="0.25">
      <c r="A193" s="132"/>
      <c r="B193" s="9" t="s">
        <v>19</v>
      </c>
      <c r="C193" s="9" t="s">
        <v>19</v>
      </c>
    </row>
    <row r="194" spans="1:3" ht="45" x14ac:dyDescent="0.25">
      <c r="A194" s="69" t="s">
        <v>299</v>
      </c>
      <c r="B194" s="38" t="s">
        <v>192</v>
      </c>
      <c r="C194" s="38" t="s">
        <v>192</v>
      </c>
    </row>
    <row r="195" spans="1:3" ht="30" x14ac:dyDescent="0.25">
      <c r="A195" s="69" t="s">
        <v>298</v>
      </c>
      <c r="B195" s="38" t="s">
        <v>192</v>
      </c>
      <c r="C195" s="38" t="s">
        <v>192</v>
      </c>
    </row>
    <row r="196" spans="1:3" ht="45" x14ac:dyDescent="0.25">
      <c r="A196" s="69" t="s">
        <v>297</v>
      </c>
      <c r="B196" s="38" t="s">
        <v>192</v>
      </c>
      <c r="C196" s="38" t="s">
        <v>192</v>
      </c>
    </row>
    <row r="197" spans="1:3" ht="45" x14ac:dyDescent="0.25">
      <c r="A197" s="70" t="s">
        <v>296</v>
      </c>
      <c r="B197" s="125" t="s">
        <v>192</v>
      </c>
      <c r="C197" s="125" t="s">
        <v>192</v>
      </c>
    </row>
    <row r="198" spans="1:3" x14ac:dyDescent="0.25">
      <c r="A198" s="3" t="s">
        <v>87</v>
      </c>
      <c r="B198" s="125"/>
      <c r="C198" s="125"/>
    </row>
    <row r="199" spans="1:3" x14ac:dyDescent="0.25">
      <c r="A199" s="3" t="s">
        <v>88</v>
      </c>
      <c r="B199" s="125"/>
      <c r="C199" s="125"/>
    </row>
    <row r="200" spans="1:3" x14ac:dyDescent="0.25">
      <c r="A200" s="3" t="s">
        <v>89</v>
      </c>
      <c r="B200" s="125"/>
      <c r="C200" s="125"/>
    </row>
    <row r="201" spans="1:3" x14ac:dyDescent="0.25">
      <c r="A201" s="11" t="s">
        <v>90</v>
      </c>
      <c r="B201" s="125"/>
      <c r="C201" s="125"/>
    </row>
    <row r="202" spans="1:3" ht="150" x14ac:dyDescent="0.25">
      <c r="A202" s="69" t="s">
        <v>295</v>
      </c>
      <c r="B202" s="39" t="s">
        <v>192</v>
      </c>
      <c r="C202" s="39" t="s">
        <v>192</v>
      </c>
    </row>
    <row r="203" spans="1:3" ht="90" x14ac:dyDescent="0.25">
      <c r="A203" s="69" t="s">
        <v>294</v>
      </c>
      <c r="B203" s="39" t="s">
        <v>192</v>
      </c>
      <c r="C203" s="39" t="s">
        <v>192</v>
      </c>
    </row>
    <row r="204" spans="1:3" ht="135" x14ac:dyDescent="0.25">
      <c r="A204" s="72" t="s">
        <v>293</v>
      </c>
      <c r="B204" s="125" t="s">
        <v>192</v>
      </c>
      <c r="C204" s="125" t="s">
        <v>192</v>
      </c>
    </row>
    <row r="205" spans="1:3" x14ac:dyDescent="0.25">
      <c r="A205" s="21" t="s">
        <v>91</v>
      </c>
      <c r="B205" s="125"/>
      <c r="C205" s="125"/>
    </row>
    <row r="206" spans="1:3" x14ac:dyDescent="0.25">
      <c r="A206" s="21" t="s">
        <v>92</v>
      </c>
      <c r="B206" s="125"/>
      <c r="C206" s="125"/>
    </row>
    <row r="207" spans="1:3" x14ac:dyDescent="0.25">
      <c r="A207" s="22" t="s">
        <v>93</v>
      </c>
      <c r="B207" s="125"/>
      <c r="C207" s="125"/>
    </row>
    <row r="208" spans="1:3" ht="32.1" customHeight="1" x14ac:dyDescent="0.25">
      <c r="A208" s="131" t="s">
        <v>432</v>
      </c>
      <c r="B208" s="131"/>
      <c r="C208" s="131"/>
    </row>
    <row r="209" spans="1:3" s="15" customFormat="1" x14ac:dyDescent="0.25">
      <c r="A209" s="132" t="s">
        <v>35</v>
      </c>
      <c r="B209" s="78" t="s">
        <v>18</v>
      </c>
      <c r="C209" s="78" t="s">
        <v>220</v>
      </c>
    </row>
    <row r="210" spans="1:3" s="15" customFormat="1" ht="30" x14ac:dyDescent="0.25">
      <c r="A210" s="132"/>
      <c r="B210" s="9" t="s">
        <v>19</v>
      </c>
      <c r="C210" s="9" t="s">
        <v>19</v>
      </c>
    </row>
    <row r="211" spans="1:3" ht="30" x14ac:dyDescent="0.25">
      <c r="A211" s="69" t="s">
        <v>292</v>
      </c>
      <c r="B211" s="39" t="s">
        <v>192</v>
      </c>
      <c r="C211" s="39" t="s">
        <v>192</v>
      </c>
    </row>
    <row r="212" spans="1:3" ht="30" x14ac:dyDescent="0.25">
      <c r="A212" s="69" t="s">
        <v>291</v>
      </c>
      <c r="B212" s="39" t="s">
        <v>192</v>
      </c>
      <c r="C212" s="39" t="s">
        <v>192</v>
      </c>
    </row>
    <row r="213" spans="1:3" ht="44.65" customHeight="1" x14ac:dyDescent="0.25">
      <c r="A213" s="69" t="s">
        <v>290</v>
      </c>
      <c r="B213" s="39" t="s">
        <v>192</v>
      </c>
      <c r="C213" s="39" t="s">
        <v>192</v>
      </c>
    </row>
    <row r="214" spans="1:3" ht="30" x14ac:dyDescent="0.25">
      <c r="A214" s="69" t="s">
        <v>289</v>
      </c>
      <c r="B214" s="39" t="s">
        <v>192</v>
      </c>
      <c r="C214" s="39" t="s">
        <v>192</v>
      </c>
    </row>
    <row r="215" spans="1:3" ht="30" x14ac:dyDescent="0.25">
      <c r="A215" s="69" t="s">
        <v>288</v>
      </c>
      <c r="B215" s="39" t="s">
        <v>192</v>
      </c>
      <c r="C215" s="39" t="s">
        <v>192</v>
      </c>
    </row>
    <row r="216" spans="1:3" ht="30" x14ac:dyDescent="0.25">
      <c r="A216" s="69" t="s">
        <v>287</v>
      </c>
      <c r="B216" s="39" t="s">
        <v>192</v>
      </c>
      <c r="C216" s="39" t="s">
        <v>192</v>
      </c>
    </row>
    <row r="217" spans="1:3" ht="75" x14ac:dyDescent="0.25">
      <c r="A217" s="70" t="s">
        <v>286</v>
      </c>
      <c r="B217" s="125" t="s">
        <v>192</v>
      </c>
      <c r="C217" s="125" t="s">
        <v>192</v>
      </c>
    </row>
    <row r="218" spans="1:3" x14ac:dyDescent="0.25">
      <c r="A218" s="21" t="s">
        <v>94</v>
      </c>
      <c r="B218" s="125"/>
      <c r="C218" s="125"/>
    </row>
    <row r="219" spans="1:3" x14ac:dyDescent="0.25">
      <c r="A219" s="21" t="s">
        <v>95</v>
      </c>
      <c r="B219" s="125"/>
      <c r="C219" s="125"/>
    </row>
    <row r="220" spans="1:3" x14ac:dyDescent="0.25">
      <c r="A220" s="21" t="s">
        <v>96</v>
      </c>
      <c r="B220" s="125"/>
      <c r="C220" s="125"/>
    </row>
    <row r="221" spans="1:3" x14ac:dyDescent="0.25">
      <c r="A221" s="21" t="s">
        <v>97</v>
      </c>
      <c r="B221" s="125"/>
      <c r="C221" s="125"/>
    </row>
    <row r="222" spans="1:3" x14ac:dyDescent="0.25">
      <c r="A222" s="22" t="s">
        <v>98</v>
      </c>
      <c r="B222" s="125"/>
      <c r="C222" s="125"/>
    </row>
    <row r="223" spans="1:3" ht="30" customHeight="1" x14ac:dyDescent="0.25">
      <c r="A223" s="69" t="s">
        <v>285</v>
      </c>
      <c r="B223" s="39" t="s">
        <v>192</v>
      </c>
      <c r="C223" s="39" t="s">
        <v>192</v>
      </c>
    </row>
    <row r="224" spans="1:3" ht="45" x14ac:dyDescent="0.25">
      <c r="A224" s="69" t="s">
        <v>284</v>
      </c>
      <c r="B224" s="39" t="s">
        <v>192</v>
      </c>
      <c r="C224" s="39" t="s">
        <v>192</v>
      </c>
    </row>
    <row r="225" spans="1:3" ht="60" x14ac:dyDescent="0.25">
      <c r="A225" s="69" t="s">
        <v>283</v>
      </c>
      <c r="B225" s="39" t="s">
        <v>192</v>
      </c>
      <c r="C225" s="39" t="s">
        <v>192</v>
      </c>
    </row>
    <row r="226" spans="1:3" ht="42.95" customHeight="1" x14ac:dyDescent="0.25">
      <c r="A226" s="140" t="s">
        <v>433</v>
      </c>
      <c r="B226" s="131"/>
      <c r="C226" s="131"/>
    </row>
    <row r="227" spans="1:3" s="15" customFormat="1" x14ac:dyDescent="0.25">
      <c r="A227" s="132" t="s">
        <v>35</v>
      </c>
      <c r="B227" s="78" t="s">
        <v>18</v>
      </c>
      <c r="C227" s="78" t="s">
        <v>220</v>
      </c>
    </row>
    <row r="228" spans="1:3" s="15" customFormat="1" ht="30" x14ac:dyDescent="0.25">
      <c r="A228" s="132"/>
      <c r="B228" s="9" t="s">
        <v>19</v>
      </c>
      <c r="C228" s="9" t="s">
        <v>19</v>
      </c>
    </row>
    <row r="229" spans="1:3" ht="60" x14ac:dyDescent="0.25">
      <c r="A229" s="69" t="s">
        <v>282</v>
      </c>
      <c r="B229" s="39" t="s">
        <v>192</v>
      </c>
      <c r="C229" s="39" t="s">
        <v>192</v>
      </c>
    </row>
    <row r="230" spans="1:3" ht="45" x14ac:dyDescent="0.25">
      <c r="A230" s="69" t="s">
        <v>281</v>
      </c>
      <c r="B230" s="39" t="s">
        <v>192</v>
      </c>
      <c r="C230" s="39" t="s">
        <v>192</v>
      </c>
    </row>
    <row r="231" spans="1:3" ht="45" x14ac:dyDescent="0.25">
      <c r="A231" s="69" t="s">
        <v>280</v>
      </c>
      <c r="B231" s="39" t="s">
        <v>192</v>
      </c>
      <c r="C231" s="39" t="s">
        <v>192</v>
      </c>
    </row>
    <row r="232" spans="1:3" ht="34.700000000000003" customHeight="1" x14ac:dyDescent="0.25">
      <c r="A232" s="69" t="s">
        <v>279</v>
      </c>
      <c r="B232" s="39" t="s">
        <v>192</v>
      </c>
      <c r="C232" s="39" t="s">
        <v>192</v>
      </c>
    </row>
    <row r="233" spans="1:3" ht="75" x14ac:dyDescent="0.25">
      <c r="A233" s="69" t="s">
        <v>278</v>
      </c>
      <c r="B233" s="39" t="s">
        <v>192</v>
      </c>
      <c r="C233" s="39" t="s">
        <v>192</v>
      </c>
    </row>
    <row r="234" spans="1:3" ht="45" x14ac:dyDescent="0.25">
      <c r="A234" s="69" t="s">
        <v>277</v>
      </c>
      <c r="B234" s="39" t="s">
        <v>192</v>
      </c>
      <c r="C234" s="39" t="s">
        <v>192</v>
      </c>
    </row>
    <row r="235" spans="1:3" ht="33.6" customHeight="1" x14ac:dyDescent="0.25">
      <c r="A235" s="69" t="s">
        <v>276</v>
      </c>
      <c r="B235" s="39" t="s">
        <v>192</v>
      </c>
      <c r="C235" s="39" t="s">
        <v>192</v>
      </c>
    </row>
    <row r="236" spans="1:3" ht="30" x14ac:dyDescent="0.25">
      <c r="A236" s="69" t="s">
        <v>275</v>
      </c>
      <c r="B236" s="39" t="s">
        <v>192</v>
      </c>
      <c r="C236" s="39" t="s">
        <v>192</v>
      </c>
    </row>
    <row r="237" spans="1:3" ht="30" x14ac:dyDescent="0.25">
      <c r="A237" s="69" t="s">
        <v>274</v>
      </c>
      <c r="B237" s="39" t="s">
        <v>192</v>
      </c>
      <c r="C237" s="39" t="s">
        <v>192</v>
      </c>
    </row>
    <row r="238" spans="1:3" s="15" customFormat="1" ht="45" x14ac:dyDescent="0.25">
      <c r="A238" s="69" t="s">
        <v>273</v>
      </c>
      <c r="B238" s="39" t="s">
        <v>192</v>
      </c>
      <c r="C238" s="39" t="s">
        <v>192</v>
      </c>
    </row>
    <row r="239" spans="1:3" s="15" customFormat="1" ht="45" x14ac:dyDescent="0.25">
      <c r="A239" s="69" t="s">
        <v>272</v>
      </c>
      <c r="B239" s="39" t="s">
        <v>192</v>
      </c>
      <c r="C239" s="39" t="s">
        <v>192</v>
      </c>
    </row>
    <row r="240" spans="1:3" s="15" customFormat="1" ht="255" x14ac:dyDescent="0.25">
      <c r="A240" s="71" t="s">
        <v>271</v>
      </c>
      <c r="B240" s="39" t="s">
        <v>192</v>
      </c>
      <c r="C240" s="39" t="s">
        <v>192</v>
      </c>
    </row>
    <row r="241" spans="1:3" ht="60" x14ac:dyDescent="0.25">
      <c r="A241" s="69" t="s">
        <v>270</v>
      </c>
      <c r="B241" s="39" t="s">
        <v>192</v>
      </c>
      <c r="C241" s="39" t="s">
        <v>192</v>
      </c>
    </row>
    <row r="242" spans="1:3" ht="45" x14ac:dyDescent="0.25">
      <c r="A242" s="69" t="s">
        <v>269</v>
      </c>
      <c r="B242" s="39" t="s">
        <v>192</v>
      </c>
      <c r="C242" s="39" t="s">
        <v>192</v>
      </c>
    </row>
    <row r="243" spans="1:3" ht="60" x14ac:dyDescent="0.25">
      <c r="A243" s="69" t="s">
        <v>268</v>
      </c>
      <c r="B243" s="39" t="s">
        <v>192</v>
      </c>
      <c r="C243" s="39" t="s">
        <v>192</v>
      </c>
    </row>
    <row r="244" spans="1:3" ht="60" x14ac:dyDescent="0.25">
      <c r="A244" s="69" t="s">
        <v>267</v>
      </c>
      <c r="B244" s="39" t="s">
        <v>192</v>
      </c>
      <c r="C244" s="39" t="s">
        <v>192</v>
      </c>
    </row>
    <row r="245" spans="1:3" ht="75" x14ac:dyDescent="0.25">
      <c r="A245" s="69" t="s">
        <v>266</v>
      </c>
      <c r="B245" s="39" t="s">
        <v>192</v>
      </c>
      <c r="C245" s="39" t="s">
        <v>192</v>
      </c>
    </row>
    <row r="246" spans="1:3" ht="45" x14ac:dyDescent="0.25">
      <c r="A246" s="69" t="s">
        <v>265</v>
      </c>
      <c r="B246" s="39" t="s">
        <v>192</v>
      </c>
      <c r="C246" s="39" t="s">
        <v>192</v>
      </c>
    </row>
    <row r="247" spans="1:3" ht="120" x14ac:dyDescent="0.25">
      <c r="A247" s="69" t="s">
        <v>264</v>
      </c>
      <c r="B247" s="39" t="s">
        <v>192</v>
      </c>
      <c r="C247" s="39" t="s">
        <v>192</v>
      </c>
    </row>
    <row r="248" spans="1:3" ht="49.7" customHeight="1" x14ac:dyDescent="0.25">
      <c r="A248" s="69" t="s">
        <v>263</v>
      </c>
      <c r="B248" s="19"/>
      <c r="C248" s="16"/>
    </row>
    <row r="249" spans="1:3" ht="69" customHeight="1" x14ac:dyDescent="0.25">
      <c r="A249" s="131" t="s">
        <v>434</v>
      </c>
      <c r="B249" s="131"/>
      <c r="C249" s="131"/>
    </row>
    <row r="250" spans="1:3" s="15" customFormat="1" x14ac:dyDescent="0.25">
      <c r="A250" s="132" t="s">
        <v>35</v>
      </c>
      <c r="B250" s="78" t="s">
        <v>18</v>
      </c>
      <c r="C250" s="78" t="s">
        <v>220</v>
      </c>
    </row>
    <row r="251" spans="1:3" s="15" customFormat="1" ht="30" x14ac:dyDescent="0.25">
      <c r="A251" s="132"/>
      <c r="B251" s="9" t="s">
        <v>19</v>
      </c>
      <c r="C251" s="9" t="s">
        <v>19</v>
      </c>
    </row>
    <row r="252" spans="1:3" s="95" customFormat="1" ht="30" x14ac:dyDescent="0.25">
      <c r="A252" s="94" t="s">
        <v>401</v>
      </c>
      <c r="B252" s="64" t="s">
        <v>192</v>
      </c>
      <c r="C252" s="64" t="s">
        <v>192</v>
      </c>
    </row>
    <row r="253" spans="1:3" ht="176.65" customHeight="1" x14ac:dyDescent="0.25">
      <c r="A253" s="72" t="s">
        <v>402</v>
      </c>
      <c r="B253" s="125" t="s">
        <v>192</v>
      </c>
      <c r="C253" s="125" t="s">
        <v>192</v>
      </c>
    </row>
    <row r="254" spans="1:3" x14ac:dyDescent="0.25">
      <c r="A254" s="21" t="s">
        <v>99</v>
      </c>
      <c r="B254" s="125"/>
      <c r="C254" s="125"/>
    </row>
    <row r="255" spans="1:3" x14ac:dyDescent="0.25">
      <c r="A255" s="21" t="s">
        <v>100</v>
      </c>
      <c r="B255" s="125"/>
      <c r="C255" s="125"/>
    </row>
    <row r="256" spans="1:3" x14ac:dyDescent="0.25">
      <c r="A256" s="21" t="s">
        <v>101</v>
      </c>
      <c r="B256" s="125"/>
      <c r="C256" s="125"/>
    </row>
    <row r="257" spans="1:3" x14ac:dyDescent="0.25">
      <c r="A257" s="21" t="s">
        <v>102</v>
      </c>
      <c r="B257" s="125"/>
      <c r="C257" s="125"/>
    </row>
    <row r="258" spans="1:3" x14ac:dyDescent="0.25">
      <c r="A258" s="21" t="s">
        <v>103</v>
      </c>
      <c r="B258" s="125"/>
      <c r="C258" s="125"/>
    </row>
    <row r="259" spans="1:3" x14ac:dyDescent="0.25">
      <c r="A259" s="21" t="s">
        <v>104</v>
      </c>
      <c r="B259" s="125"/>
      <c r="C259" s="125"/>
    </row>
    <row r="260" spans="1:3" x14ac:dyDescent="0.25">
      <c r="A260" s="21" t="s">
        <v>105</v>
      </c>
      <c r="B260" s="125"/>
      <c r="C260" s="125"/>
    </row>
    <row r="261" spans="1:3" x14ac:dyDescent="0.25">
      <c r="A261" s="21" t="s">
        <v>106</v>
      </c>
      <c r="B261" s="125"/>
      <c r="C261" s="125"/>
    </row>
    <row r="262" spans="1:3" ht="90" x14ac:dyDescent="0.25">
      <c r="A262" s="25" t="s">
        <v>107</v>
      </c>
      <c r="B262" s="125"/>
      <c r="C262" s="125"/>
    </row>
    <row r="263" spans="1:3" ht="48.95" customHeight="1" x14ac:dyDescent="0.25">
      <c r="A263" s="70" t="s">
        <v>403</v>
      </c>
      <c r="B263" s="125" t="s">
        <v>192</v>
      </c>
      <c r="C263" s="125" t="s">
        <v>192</v>
      </c>
    </row>
    <row r="264" spans="1:3" x14ac:dyDescent="0.25">
      <c r="A264" s="21" t="s">
        <v>117</v>
      </c>
      <c r="B264" s="125"/>
      <c r="C264" s="125"/>
    </row>
    <row r="265" spans="1:3" x14ac:dyDescent="0.25">
      <c r="A265" s="21" t="s">
        <v>118</v>
      </c>
      <c r="B265" s="125"/>
      <c r="C265" s="125"/>
    </row>
    <row r="266" spans="1:3" x14ac:dyDescent="0.25">
      <c r="A266" s="22" t="s">
        <v>119</v>
      </c>
      <c r="B266" s="125"/>
      <c r="C266" s="125"/>
    </row>
    <row r="267" spans="1:3" ht="60" x14ac:dyDescent="0.25">
      <c r="A267" s="69" t="s">
        <v>404</v>
      </c>
      <c r="B267" s="49" t="s">
        <v>192</v>
      </c>
      <c r="C267" s="50" t="s">
        <v>192</v>
      </c>
    </row>
    <row r="268" spans="1:3" ht="60" x14ac:dyDescent="0.25">
      <c r="A268" s="70" t="s">
        <v>405</v>
      </c>
      <c r="B268" s="125" t="s">
        <v>192</v>
      </c>
      <c r="C268" s="125" t="s">
        <v>192</v>
      </c>
    </row>
    <row r="269" spans="1:3" x14ac:dyDescent="0.25">
      <c r="A269" s="21" t="s">
        <v>113</v>
      </c>
      <c r="B269" s="125"/>
      <c r="C269" s="125"/>
    </row>
    <row r="270" spans="1:3" x14ac:dyDescent="0.25">
      <c r="A270" s="21" t="s">
        <v>114</v>
      </c>
      <c r="B270" s="125"/>
      <c r="C270" s="125"/>
    </row>
    <row r="271" spans="1:3" x14ac:dyDescent="0.25">
      <c r="A271" s="21" t="s">
        <v>115</v>
      </c>
      <c r="B271" s="125"/>
      <c r="C271" s="125"/>
    </row>
    <row r="272" spans="1:3" x14ac:dyDescent="0.25">
      <c r="A272" s="22" t="s">
        <v>116</v>
      </c>
      <c r="B272" s="125"/>
      <c r="C272" s="125"/>
    </row>
    <row r="273" spans="1:3" ht="75" customHeight="1" x14ac:dyDescent="0.25">
      <c r="A273" s="71" t="s">
        <v>406</v>
      </c>
      <c r="B273" s="49" t="s">
        <v>192</v>
      </c>
      <c r="C273" s="50" t="s">
        <v>192</v>
      </c>
    </row>
    <row r="274" spans="1:3" ht="92.65" customHeight="1" x14ac:dyDescent="0.25">
      <c r="A274" s="70" t="s">
        <v>407</v>
      </c>
      <c r="B274" s="125" t="s">
        <v>192</v>
      </c>
      <c r="C274" s="125" t="s">
        <v>192</v>
      </c>
    </row>
    <row r="275" spans="1:3" x14ac:dyDescent="0.25">
      <c r="A275" s="26" t="s">
        <v>108</v>
      </c>
      <c r="B275" s="125"/>
      <c r="C275" s="125"/>
    </row>
    <row r="276" spans="1:3" x14ac:dyDescent="0.25">
      <c r="A276" s="26" t="s">
        <v>109</v>
      </c>
      <c r="B276" s="125"/>
      <c r="C276" s="125"/>
    </row>
    <row r="277" spans="1:3" x14ac:dyDescent="0.25">
      <c r="A277" s="26" t="s">
        <v>110</v>
      </c>
      <c r="B277" s="125"/>
      <c r="C277" s="125"/>
    </row>
    <row r="278" spans="1:3" ht="30" x14ac:dyDescent="0.25">
      <c r="A278" s="26" t="s">
        <v>111</v>
      </c>
      <c r="B278" s="125"/>
      <c r="C278" s="125"/>
    </row>
    <row r="279" spans="1:3" x14ac:dyDescent="0.25">
      <c r="A279" s="27" t="s">
        <v>112</v>
      </c>
      <c r="B279" s="125"/>
      <c r="C279" s="125"/>
    </row>
    <row r="280" spans="1:3" ht="59.1" customHeight="1" x14ac:dyDescent="0.25">
      <c r="A280" s="131" t="s">
        <v>435</v>
      </c>
      <c r="B280" s="131"/>
      <c r="C280" s="131"/>
    </row>
    <row r="281" spans="1:3" s="15" customFormat="1" x14ac:dyDescent="0.25">
      <c r="A281" s="132" t="s">
        <v>35</v>
      </c>
      <c r="B281" s="78" t="s">
        <v>18</v>
      </c>
      <c r="C281" s="78" t="s">
        <v>220</v>
      </c>
    </row>
    <row r="282" spans="1:3" s="15" customFormat="1" ht="30" x14ac:dyDescent="0.25">
      <c r="A282" s="132"/>
      <c r="B282" s="9" t="s">
        <v>19</v>
      </c>
      <c r="C282" s="9" t="s">
        <v>19</v>
      </c>
    </row>
    <row r="283" spans="1:3" ht="60" x14ac:dyDescent="0.25">
      <c r="A283" s="5" t="s">
        <v>31</v>
      </c>
      <c r="B283" s="125" t="s">
        <v>192</v>
      </c>
      <c r="C283" s="125" t="s">
        <v>192</v>
      </c>
    </row>
    <row r="284" spans="1:3" x14ac:dyDescent="0.25">
      <c r="A284" s="3" t="s">
        <v>120</v>
      </c>
      <c r="B284" s="125"/>
      <c r="C284" s="125"/>
    </row>
    <row r="285" spans="1:3" x14ac:dyDescent="0.25">
      <c r="A285" s="3" t="s">
        <v>121</v>
      </c>
      <c r="B285" s="125"/>
      <c r="C285" s="125"/>
    </row>
    <row r="286" spans="1:3" x14ac:dyDescent="0.25">
      <c r="A286" s="3" t="s">
        <v>122</v>
      </c>
      <c r="B286" s="125"/>
      <c r="C286" s="125"/>
    </row>
    <row r="287" spans="1:3" x14ac:dyDescent="0.25">
      <c r="A287" s="3" t="s">
        <v>123</v>
      </c>
      <c r="B287" s="125"/>
      <c r="C287" s="125"/>
    </row>
    <row r="288" spans="1:3" ht="90" x14ac:dyDescent="0.25">
      <c r="A288" s="25" t="s">
        <v>32</v>
      </c>
      <c r="B288" s="125"/>
      <c r="C288" s="125"/>
    </row>
    <row r="289" spans="1:3" ht="120" x14ac:dyDescent="0.25">
      <c r="A289" s="69" t="s">
        <v>262</v>
      </c>
      <c r="B289" s="49" t="s">
        <v>192</v>
      </c>
      <c r="C289" s="50" t="s">
        <v>192</v>
      </c>
    </row>
    <row r="290" spans="1:3" ht="60" x14ac:dyDescent="0.25">
      <c r="A290" s="69" t="s">
        <v>261</v>
      </c>
      <c r="B290" s="49" t="s">
        <v>192</v>
      </c>
      <c r="C290" s="50" t="s">
        <v>192</v>
      </c>
    </row>
    <row r="291" spans="1:3" ht="60" x14ac:dyDescent="0.25">
      <c r="A291" s="69" t="s">
        <v>260</v>
      </c>
      <c r="B291" s="49" t="s">
        <v>192</v>
      </c>
      <c r="C291" s="50" t="s">
        <v>192</v>
      </c>
    </row>
    <row r="292" spans="1:3" ht="31.35" customHeight="1" x14ac:dyDescent="0.25">
      <c r="A292" s="126" t="s">
        <v>436</v>
      </c>
      <c r="B292" s="126"/>
      <c r="C292" s="126"/>
    </row>
    <row r="293" spans="1:3" s="15" customFormat="1" x14ac:dyDescent="0.25">
      <c r="A293" s="132" t="s">
        <v>35</v>
      </c>
      <c r="B293" s="78" t="s">
        <v>18</v>
      </c>
      <c r="C293" s="78" t="s">
        <v>220</v>
      </c>
    </row>
    <row r="294" spans="1:3" s="15" customFormat="1" ht="30" x14ac:dyDescent="0.25">
      <c r="A294" s="132"/>
      <c r="B294" s="9" t="s">
        <v>19</v>
      </c>
      <c r="C294" s="9" t="s">
        <v>19</v>
      </c>
    </row>
    <row r="295" spans="1:3" ht="60" x14ac:dyDescent="0.25">
      <c r="A295" s="69" t="s">
        <v>259</v>
      </c>
      <c r="B295" s="49" t="s">
        <v>192</v>
      </c>
      <c r="C295" s="49" t="s">
        <v>192</v>
      </c>
    </row>
    <row r="296" spans="1:3" ht="31.35" customHeight="1" x14ac:dyDescent="0.25">
      <c r="A296" s="69" t="s">
        <v>258</v>
      </c>
      <c r="B296" s="49" t="s">
        <v>192</v>
      </c>
      <c r="C296" s="49" t="s">
        <v>192</v>
      </c>
    </row>
    <row r="297" spans="1:3" ht="30" x14ac:dyDescent="0.25">
      <c r="A297" s="93" t="s">
        <v>408</v>
      </c>
      <c r="B297" s="49" t="s">
        <v>192</v>
      </c>
      <c r="C297" s="49" t="s">
        <v>192</v>
      </c>
    </row>
    <row r="298" spans="1:3" ht="30" x14ac:dyDescent="0.25">
      <c r="A298" s="70" t="s">
        <v>409</v>
      </c>
      <c r="B298" s="141" t="s">
        <v>192</v>
      </c>
      <c r="C298" s="141" t="s">
        <v>192</v>
      </c>
    </row>
    <row r="299" spans="1:3" x14ac:dyDescent="0.25">
      <c r="A299" s="3" t="s">
        <v>67</v>
      </c>
      <c r="B299" s="142"/>
      <c r="C299" s="142"/>
    </row>
    <row r="300" spans="1:3" x14ac:dyDescent="0.25">
      <c r="A300" s="3" t="s">
        <v>124</v>
      </c>
      <c r="B300" s="142"/>
      <c r="C300" s="142"/>
    </row>
    <row r="301" spans="1:3" x14ac:dyDescent="0.25">
      <c r="A301" s="3" t="s">
        <v>125</v>
      </c>
      <c r="B301" s="142"/>
      <c r="C301" s="142"/>
    </row>
    <row r="302" spans="1:3" x14ac:dyDescent="0.25">
      <c r="A302" s="3" t="s">
        <v>126</v>
      </c>
      <c r="B302" s="142"/>
      <c r="C302" s="142"/>
    </row>
    <row r="303" spans="1:3" x14ac:dyDescent="0.25">
      <c r="A303" s="3" t="s">
        <v>127</v>
      </c>
      <c r="B303" s="142"/>
      <c r="C303" s="142"/>
    </row>
    <row r="304" spans="1:3" x14ac:dyDescent="0.25">
      <c r="A304" s="3" t="s">
        <v>128</v>
      </c>
      <c r="B304" s="142"/>
      <c r="C304" s="142"/>
    </row>
    <row r="305" spans="1:3" x14ac:dyDescent="0.25">
      <c r="A305" s="3" t="s">
        <v>129</v>
      </c>
      <c r="B305" s="142"/>
      <c r="C305" s="142"/>
    </row>
    <row r="306" spans="1:3" x14ac:dyDescent="0.25">
      <c r="A306" s="3" t="s">
        <v>130</v>
      </c>
      <c r="B306" s="142"/>
      <c r="C306" s="142"/>
    </row>
    <row r="307" spans="1:3" ht="30" x14ac:dyDescent="0.25">
      <c r="A307" s="28" t="s">
        <v>33</v>
      </c>
      <c r="B307" s="143"/>
      <c r="C307" s="143"/>
    </row>
    <row r="308" spans="1:3" s="15" customFormat="1" ht="60.6" customHeight="1" x14ac:dyDescent="0.25">
      <c r="A308" s="62" t="s">
        <v>257</v>
      </c>
      <c r="B308" s="49" t="s">
        <v>192</v>
      </c>
      <c r="C308" s="49" t="s">
        <v>192</v>
      </c>
    </row>
    <row r="309" spans="1:3" ht="75" x14ac:dyDescent="0.25">
      <c r="A309" s="93" t="s">
        <v>256</v>
      </c>
      <c r="B309" s="49" t="s">
        <v>192</v>
      </c>
      <c r="C309" s="49" t="s">
        <v>192</v>
      </c>
    </row>
    <row r="310" spans="1:3" ht="75" x14ac:dyDescent="0.25">
      <c r="A310" s="69" t="s">
        <v>255</v>
      </c>
      <c r="B310" s="49" t="s">
        <v>192</v>
      </c>
      <c r="C310" s="49" t="s">
        <v>192</v>
      </c>
    </row>
    <row r="311" spans="1:3" ht="60" x14ac:dyDescent="0.25">
      <c r="A311" s="69" t="s">
        <v>253</v>
      </c>
      <c r="B311" s="49" t="s">
        <v>192</v>
      </c>
      <c r="C311" s="49" t="s">
        <v>192</v>
      </c>
    </row>
    <row r="312" spans="1:3" ht="30" x14ac:dyDescent="0.25">
      <c r="A312" s="69" t="s">
        <v>254</v>
      </c>
      <c r="B312" s="49" t="s">
        <v>192</v>
      </c>
      <c r="C312" s="49" t="s">
        <v>192</v>
      </c>
    </row>
    <row r="313" spans="1:3" ht="60.6" customHeight="1" x14ac:dyDescent="0.25">
      <c r="A313" s="126" t="s">
        <v>131</v>
      </c>
      <c r="B313" s="126"/>
      <c r="C313" s="126"/>
    </row>
    <row r="314" spans="1:3" s="15" customFormat="1" x14ac:dyDescent="0.25">
      <c r="A314" s="132" t="s">
        <v>35</v>
      </c>
      <c r="B314" s="78" t="s">
        <v>18</v>
      </c>
      <c r="C314" s="78" t="s">
        <v>220</v>
      </c>
    </row>
    <row r="315" spans="1:3" s="15" customFormat="1" ht="30" x14ac:dyDescent="0.25">
      <c r="A315" s="132"/>
      <c r="B315" s="9" t="s">
        <v>19</v>
      </c>
      <c r="C315" s="9" t="s">
        <v>19</v>
      </c>
    </row>
    <row r="316" spans="1:3" ht="30" x14ac:dyDescent="0.25">
      <c r="A316" s="69" t="s">
        <v>252</v>
      </c>
      <c r="B316" s="49" t="s">
        <v>192</v>
      </c>
      <c r="C316" s="49" t="s">
        <v>192</v>
      </c>
    </row>
    <row r="317" spans="1:3" ht="60" x14ac:dyDescent="0.25">
      <c r="A317" s="70" t="s">
        <v>251</v>
      </c>
      <c r="B317" s="125" t="s">
        <v>192</v>
      </c>
      <c r="C317" s="125" t="s">
        <v>192</v>
      </c>
    </row>
    <row r="318" spans="1:3" x14ac:dyDescent="0.25">
      <c r="A318" s="21" t="s">
        <v>132</v>
      </c>
      <c r="B318" s="125"/>
      <c r="C318" s="125"/>
    </row>
    <row r="319" spans="1:3" x14ac:dyDescent="0.25">
      <c r="A319" s="21" t="s">
        <v>133</v>
      </c>
      <c r="B319" s="125"/>
      <c r="C319" s="125"/>
    </row>
    <row r="320" spans="1:3" x14ac:dyDescent="0.25">
      <c r="A320" s="21" t="s">
        <v>134</v>
      </c>
      <c r="B320" s="125"/>
      <c r="C320" s="125"/>
    </row>
    <row r="321" spans="1:3" x14ac:dyDescent="0.25">
      <c r="A321" s="22" t="s">
        <v>135</v>
      </c>
      <c r="B321" s="125"/>
      <c r="C321" s="125"/>
    </row>
    <row r="322" spans="1:3" ht="45" x14ac:dyDescent="0.25">
      <c r="A322" s="70" t="s">
        <v>250</v>
      </c>
      <c r="B322" s="125" t="s">
        <v>192</v>
      </c>
      <c r="C322" s="125" t="s">
        <v>192</v>
      </c>
    </row>
    <row r="323" spans="1:3" x14ac:dyDescent="0.25">
      <c r="A323" s="29" t="s">
        <v>136</v>
      </c>
      <c r="B323" s="125"/>
      <c r="C323" s="125"/>
    </row>
    <row r="324" spans="1:3" x14ac:dyDescent="0.25">
      <c r="A324" s="23" t="s">
        <v>137</v>
      </c>
      <c r="B324" s="125"/>
      <c r="C324" s="125"/>
    </row>
    <row r="325" spans="1:3" x14ac:dyDescent="0.25">
      <c r="A325" s="23" t="s">
        <v>138</v>
      </c>
      <c r="B325" s="125"/>
      <c r="C325" s="125"/>
    </row>
    <row r="326" spans="1:3" x14ac:dyDescent="0.25">
      <c r="A326" s="23" t="s">
        <v>139</v>
      </c>
      <c r="B326" s="125"/>
      <c r="C326" s="125"/>
    </row>
    <row r="327" spans="1:3" x14ac:dyDescent="0.25">
      <c r="A327" s="23" t="s">
        <v>140</v>
      </c>
      <c r="B327" s="125"/>
      <c r="C327" s="125"/>
    </row>
    <row r="328" spans="1:3" x14ac:dyDescent="0.25">
      <c r="A328" s="23" t="s">
        <v>141</v>
      </c>
      <c r="B328" s="125"/>
      <c r="C328" s="125"/>
    </row>
    <row r="329" spans="1:3" x14ac:dyDescent="0.25">
      <c r="A329" s="29" t="s">
        <v>142</v>
      </c>
      <c r="B329" s="125"/>
      <c r="C329" s="125"/>
    </row>
    <row r="330" spans="1:3" x14ac:dyDescent="0.25">
      <c r="A330" s="23" t="s">
        <v>143</v>
      </c>
      <c r="B330" s="125"/>
      <c r="C330" s="125"/>
    </row>
    <row r="331" spans="1:3" x14ac:dyDescent="0.25">
      <c r="A331" s="23" t="s">
        <v>144</v>
      </c>
      <c r="B331" s="125"/>
      <c r="C331" s="125"/>
    </row>
    <row r="332" spans="1:3" x14ac:dyDescent="0.25">
      <c r="A332" s="29" t="s">
        <v>145</v>
      </c>
      <c r="B332" s="125"/>
      <c r="C332" s="125"/>
    </row>
    <row r="333" spans="1:3" x14ac:dyDescent="0.25">
      <c r="A333" s="23" t="s">
        <v>146</v>
      </c>
      <c r="B333" s="125"/>
      <c r="C333" s="125"/>
    </row>
    <row r="334" spans="1:3" x14ac:dyDescent="0.25">
      <c r="A334" s="23" t="s">
        <v>147</v>
      </c>
      <c r="B334" s="125"/>
      <c r="C334" s="125"/>
    </row>
    <row r="335" spans="1:3" x14ac:dyDescent="0.25">
      <c r="A335" s="23" t="s">
        <v>148</v>
      </c>
      <c r="B335" s="125"/>
      <c r="C335" s="125"/>
    </row>
    <row r="336" spans="1:3" x14ac:dyDescent="0.25">
      <c r="A336" s="23" t="s">
        <v>149</v>
      </c>
      <c r="B336" s="125"/>
      <c r="C336" s="125"/>
    </row>
    <row r="337" spans="1:3" x14ac:dyDescent="0.25">
      <c r="A337" s="23" t="s">
        <v>150</v>
      </c>
      <c r="B337" s="125"/>
      <c r="C337" s="125"/>
    </row>
    <row r="338" spans="1:3" x14ac:dyDescent="0.25">
      <c r="A338" s="23" t="s">
        <v>151</v>
      </c>
      <c r="B338" s="125"/>
      <c r="C338" s="125"/>
    </row>
    <row r="339" spans="1:3" x14ac:dyDescent="0.25">
      <c r="A339" s="23" t="s">
        <v>152</v>
      </c>
      <c r="B339" s="125"/>
      <c r="C339" s="125"/>
    </row>
    <row r="340" spans="1:3" x14ac:dyDescent="0.25">
      <c r="A340" s="23" t="s">
        <v>153</v>
      </c>
      <c r="B340" s="125"/>
      <c r="C340" s="125"/>
    </row>
    <row r="341" spans="1:3" x14ac:dyDescent="0.25">
      <c r="A341" s="24" t="s">
        <v>154</v>
      </c>
      <c r="B341" s="125"/>
      <c r="C341" s="125"/>
    </row>
    <row r="342" spans="1:3" ht="60" x14ac:dyDescent="0.25">
      <c r="A342" s="70" t="s">
        <v>249</v>
      </c>
      <c r="B342" s="125" t="s">
        <v>192</v>
      </c>
      <c r="C342" s="125" t="s">
        <v>192</v>
      </c>
    </row>
    <row r="343" spans="1:3" x14ac:dyDescent="0.25">
      <c r="A343" s="21" t="s">
        <v>155</v>
      </c>
      <c r="B343" s="125"/>
      <c r="C343" s="125"/>
    </row>
    <row r="344" spans="1:3" x14ac:dyDescent="0.25">
      <c r="A344" s="22" t="s">
        <v>156</v>
      </c>
      <c r="B344" s="125"/>
      <c r="C344" s="125"/>
    </row>
    <row r="345" spans="1:3" ht="45" x14ac:dyDescent="0.25">
      <c r="A345" s="70" t="s">
        <v>248</v>
      </c>
      <c r="B345" s="145" t="s">
        <v>192</v>
      </c>
      <c r="C345" s="145" t="s">
        <v>192</v>
      </c>
    </row>
    <row r="346" spans="1:3" ht="14.65" customHeight="1" x14ac:dyDescent="0.25">
      <c r="A346" s="21" t="s">
        <v>157</v>
      </c>
      <c r="B346" s="145"/>
      <c r="C346" s="145"/>
    </row>
    <row r="347" spans="1:3" ht="14.65" customHeight="1" x14ac:dyDescent="0.25">
      <c r="A347" s="21" t="s">
        <v>133</v>
      </c>
      <c r="B347" s="145"/>
      <c r="C347" s="145"/>
    </row>
    <row r="348" spans="1:3" ht="14.65" customHeight="1" x14ac:dyDescent="0.25">
      <c r="A348" s="21" t="s">
        <v>158</v>
      </c>
      <c r="B348" s="145"/>
      <c r="C348" s="145"/>
    </row>
    <row r="349" spans="1:3" ht="14.65" customHeight="1" x14ac:dyDescent="0.25">
      <c r="A349" s="22" t="s">
        <v>159</v>
      </c>
      <c r="B349" s="145"/>
      <c r="C349" s="145"/>
    </row>
    <row r="350" spans="1:3" ht="60" x14ac:dyDescent="0.25">
      <c r="A350" s="69" t="s">
        <v>247</v>
      </c>
      <c r="B350" s="49" t="s">
        <v>192</v>
      </c>
      <c r="C350" s="50" t="s">
        <v>192</v>
      </c>
    </row>
    <row r="351" spans="1:3" ht="60" x14ac:dyDescent="0.25">
      <c r="A351" s="69" t="s">
        <v>246</v>
      </c>
      <c r="B351" s="49" t="s">
        <v>192</v>
      </c>
      <c r="C351" s="50" t="s">
        <v>192</v>
      </c>
    </row>
    <row r="352" spans="1:3" ht="30" x14ac:dyDescent="0.25">
      <c r="A352" s="70" t="s">
        <v>244</v>
      </c>
      <c r="B352" s="125" t="s">
        <v>192</v>
      </c>
      <c r="C352" s="125" t="s">
        <v>192</v>
      </c>
    </row>
    <row r="353" spans="1:3" x14ac:dyDescent="0.25">
      <c r="A353" s="21" t="s">
        <v>160</v>
      </c>
      <c r="B353" s="125"/>
      <c r="C353" s="125"/>
    </row>
    <row r="354" spans="1:3" x14ac:dyDescent="0.25">
      <c r="A354" s="21" t="s">
        <v>161</v>
      </c>
      <c r="B354" s="125"/>
      <c r="C354" s="125"/>
    </row>
    <row r="355" spans="1:3" x14ac:dyDescent="0.25">
      <c r="A355" s="21" t="s">
        <v>162</v>
      </c>
      <c r="B355" s="125"/>
      <c r="C355" s="125"/>
    </row>
    <row r="356" spans="1:3" x14ac:dyDescent="0.25">
      <c r="A356" s="21" t="s">
        <v>163</v>
      </c>
      <c r="B356" s="125"/>
      <c r="C356" s="125"/>
    </row>
    <row r="357" spans="1:3" x14ac:dyDescent="0.25">
      <c r="A357" s="22" t="s">
        <v>164</v>
      </c>
      <c r="B357" s="125"/>
      <c r="C357" s="125"/>
    </row>
    <row r="358" spans="1:3" ht="30" x14ac:dyDescent="0.25">
      <c r="A358" s="69" t="s">
        <v>245</v>
      </c>
      <c r="B358" s="49" t="s">
        <v>192</v>
      </c>
      <c r="C358" s="50" t="s">
        <v>192</v>
      </c>
    </row>
    <row r="359" spans="1:3" ht="30.6" customHeight="1" x14ac:dyDescent="0.25">
      <c r="A359" s="144" t="s">
        <v>165</v>
      </c>
      <c r="B359" s="144"/>
      <c r="C359" s="144"/>
    </row>
    <row r="360" spans="1:3" s="15" customFormat="1" x14ac:dyDescent="0.25">
      <c r="A360" s="132" t="s">
        <v>35</v>
      </c>
      <c r="B360" s="78" t="s">
        <v>18</v>
      </c>
      <c r="C360" s="78" t="s">
        <v>220</v>
      </c>
    </row>
    <row r="361" spans="1:3" s="15" customFormat="1" ht="30" x14ac:dyDescent="0.25">
      <c r="A361" s="132"/>
      <c r="B361" s="9" t="s">
        <v>19</v>
      </c>
      <c r="C361" s="9" t="s">
        <v>19</v>
      </c>
    </row>
    <row r="362" spans="1:3" ht="60" x14ac:dyDescent="0.25">
      <c r="A362" s="69" t="s">
        <v>243</v>
      </c>
      <c r="B362" s="65" t="s">
        <v>192</v>
      </c>
      <c r="C362" s="66" t="s">
        <v>192</v>
      </c>
    </row>
    <row r="363" spans="1:3" ht="30" x14ac:dyDescent="0.25">
      <c r="A363" s="69" t="s">
        <v>242</v>
      </c>
      <c r="B363" s="65" t="s">
        <v>192</v>
      </c>
      <c r="C363" s="66" t="s">
        <v>192</v>
      </c>
    </row>
    <row r="364" spans="1:3" ht="30" x14ac:dyDescent="0.25">
      <c r="A364" s="69" t="s">
        <v>241</v>
      </c>
      <c r="B364" s="65" t="s">
        <v>192</v>
      </c>
      <c r="C364" s="66" t="s">
        <v>192</v>
      </c>
    </row>
    <row r="365" spans="1:3" ht="30" x14ac:dyDescent="0.25">
      <c r="A365" s="69" t="s">
        <v>240</v>
      </c>
      <c r="B365" s="65" t="s">
        <v>192</v>
      </c>
      <c r="C365" s="66" t="s">
        <v>192</v>
      </c>
    </row>
    <row r="366" spans="1:3" ht="63" customHeight="1" x14ac:dyDescent="0.25">
      <c r="A366" s="69" t="s">
        <v>410</v>
      </c>
      <c r="B366" s="65" t="s">
        <v>192</v>
      </c>
      <c r="C366" s="66" t="s">
        <v>192</v>
      </c>
    </row>
    <row r="367" spans="1:3" ht="45" x14ac:dyDescent="0.25">
      <c r="A367" s="69" t="s">
        <v>239</v>
      </c>
      <c r="B367" s="49" t="s">
        <v>192</v>
      </c>
      <c r="C367" s="64" t="s">
        <v>192</v>
      </c>
    </row>
    <row r="368" spans="1:3" ht="105" x14ac:dyDescent="0.25">
      <c r="A368" s="69" t="s">
        <v>238</v>
      </c>
      <c r="B368" s="49" t="s">
        <v>192</v>
      </c>
      <c r="C368" s="64" t="s">
        <v>192</v>
      </c>
    </row>
    <row r="369" spans="1:3" ht="45" x14ac:dyDescent="0.25">
      <c r="A369" s="69" t="s">
        <v>411</v>
      </c>
      <c r="B369" s="49" t="s">
        <v>192</v>
      </c>
      <c r="C369" s="64" t="s">
        <v>192</v>
      </c>
    </row>
    <row r="370" spans="1:3" s="10" customFormat="1" ht="76.349999999999994" customHeight="1" x14ac:dyDescent="0.25">
      <c r="A370" s="96" t="s">
        <v>219</v>
      </c>
      <c r="B370" s="64" t="s">
        <v>192</v>
      </c>
      <c r="C370" s="64" t="s">
        <v>192</v>
      </c>
    </row>
    <row r="371" spans="1:3" s="15" customFormat="1" ht="29.65" customHeight="1" x14ac:dyDescent="0.25">
      <c r="A371" s="126" t="s">
        <v>221</v>
      </c>
      <c r="B371" s="126"/>
      <c r="C371" s="126"/>
    </row>
    <row r="372" spans="1:3" s="15" customFormat="1" x14ac:dyDescent="0.25">
      <c r="A372" s="132" t="s">
        <v>35</v>
      </c>
      <c r="B372" s="78" t="s">
        <v>18</v>
      </c>
      <c r="C372" s="78" t="s">
        <v>220</v>
      </c>
    </row>
    <row r="373" spans="1:3" s="15" customFormat="1" ht="30" x14ac:dyDescent="0.25">
      <c r="A373" s="132"/>
      <c r="B373" s="9" t="s">
        <v>19</v>
      </c>
      <c r="C373" s="9" t="s">
        <v>19</v>
      </c>
    </row>
    <row r="374" spans="1:3" ht="30" x14ac:dyDescent="0.25">
      <c r="A374" s="69" t="s">
        <v>237</v>
      </c>
      <c r="B374" s="49" t="s">
        <v>192</v>
      </c>
      <c r="C374" s="49" t="s">
        <v>192</v>
      </c>
    </row>
    <row r="375" spans="1:3" s="15" customFormat="1" ht="39.950000000000003" customHeight="1" x14ac:dyDescent="0.25">
      <c r="A375" s="126" t="s">
        <v>166</v>
      </c>
      <c r="B375" s="126"/>
      <c r="C375" s="126"/>
    </row>
    <row r="376" spans="1:3" s="15" customFormat="1" x14ac:dyDescent="0.25">
      <c r="A376" s="132" t="s">
        <v>35</v>
      </c>
      <c r="B376" s="78" t="s">
        <v>18</v>
      </c>
      <c r="C376" s="78" t="s">
        <v>220</v>
      </c>
    </row>
    <row r="377" spans="1:3" s="15" customFormat="1" ht="30" x14ac:dyDescent="0.25">
      <c r="A377" s="132"/>
      <c r="B377" s="9" t="s">
        <v>19</v>
      </c>
      <c r="C377" s="9" t="s">
        <v>19</v>
      </c>
    </row>
    <row r="378" spans="1:3" ht="45" x14ac:dyDescent="0.25">
      <c r="A378" s="69" t="s">
        <v>236</v>
      </c>
      <c r="B378" s="49" t="s">
        <v>192</v>
      </c>
      <c r="C378" s="64" t="s">
        <v>192</v>
      </c>
    </row>
    <row r="379" spans="1:3" ht="35.1" customHeight="1" x14ac:dyDescent="0.25">
      <c r="A379" s="69" t="s">
        <v>235</v>
      </c>
      <c r="B379" s="49" t="s">
        <v>192</v>
      </c>
      <c r="C379" s="64" t="s">
        <v>192</v>
      </c>
    </row>
    <row r="380" spans="1:3" ht="30" x14ac:dyDescent="0.25">
      <c r="A380" s="70" t="s">
        <v>234</v>
      </c>
      <c r="B380" s="125" t="s">
        <v>192</v>
      </c>
      <c r="C380" s="125" t="s">
        <v>192</v>
      </c>
    </row>
    <row r="381" spans="1:3" x14ac:dyDescent="0.25">
      <c r="A381" s="3" t="s">
        <v>167</v>
      </c>
      <c r="B381" s="125"/>
      <c r="C381" s="125"/>
    </row>
    <row r="382" spans="1:3" x14ac:dyDescent="0.25">
      <c r="A382" s="3" t="s">
        <v>168</v>
      </c>
      <c r="B382" s="125"/>
      <c r="C382" s="125"/>
    </row>
    <row r="383" spans="1:3" x14ac:dyDescent="0.25">
      <c r="A383" s="3" t="s">
        <v>169</v>
      </c>
      <c r="B383" s="125"/>
      <c r="C383" s="125"/>
    </row>
    <row r="384" spans="1:3" x14ac:dyDescent="0.25">
      <c r="A384" s="3" t="s">
        <v>170</v>
      </c>
      <c r="B384" s="125"/>
      <c r="C384" s="125"/>
    </row>
    <row r="385" spans="1:3" x14ac:dyDescent="0.25">
      <c r="A385" s="3" t="s">
        <v>171</v>
      </c>
      <c r="B385" s="125"/>
      <c r="C385" s="125"/>
    </row>
    <row r="386" spans="1:3" x14ac:dyDescent="0.25">
      <c r="A386" s="3" t="s">
        <v>172</v>
      </c>
      <c r="B386" s="125"/>
      <c r="C386" s="125"/>
    </row>
    <row r="387" spans="1:3" x14ac:dyDescent="0.25">
      <c r="A387" s="3" t="s">
        <v>173</v>
      </c>
      <c r="B387" s="125"/>
      <c r="C387" s="125"/>
    </row>
    <row r="388" spans="1:3" ht="30" x14ac:dyDescent="0.25">
      <c r="A388" s="28" t="s">
        <v>34</v>
      </c>
      <c r="B388" s="125"/>
      <c r="C388" s="125"/>
    </row>
    <row r="389" spans="1:3" ht="75" x14ac:dyDescent="0.25">
      <c r="A389" s="69" t="s">
        <v>233</v>
      </c>
      <c r="B389" s="49" t="s">
        <v>192</v>
      </c>
      <c r="C389" s="50" t="s">
        <v>192</v>
      </c>
    </row>
    <row r="390" spans="1:3" ht="75" x14ac:dyDescent="0.25">
      <c r="A390" s="69" t="s">
        <v>232</v>
      </c>
      <c r="B390" s="49" t="s">
        <v>192</v>
      </c>
      <c r="C390" s="50" t="s">
        <v>192</v>
      </c>
    </row>
    <row r="391" spans="1:3" ht="45" x14ac:dyDescent="0.25">
      <c r="A391" s="69" t="s">
        <v>231</v>
      </c>
      <c r="B391" s="49" t="s">
        <v>192</v>
      </c>
      <c r="C391" s="50" t="s">
        <v>192</v>
      </c>
    </row>
    <row r="392" spans="1:3" ht="105" x14ac:dyDescent="0.25">
      <c r="A392" s="69" t="s">
        <v>230</v>
      </c>
      <c r="B392" s="49" t="s">
        <v>192</v>
      </c>
      <c r="C392" s="50" t="s">
        <v>192</v>
      </c>
    </row>
    <row r="393" spans="1:3" ht="75" x14ac:dyDescent="0.25">
      <c r="A393" s="69" t="s">
        <v>229</v>
      </c>
      <c r="B393" s="49" t="s">
        <v>192</v>
      </c>
      <c r="C393" s="50" t="s">
        <v>192</v>
      </c>
    </row>
    <row r="394" spans="1:3" ht="60" x14ac:dyDescent="0.25">
      <c r="A394" s="69" t="s">
        <v>228</v>
      </c>
      <c r="B394" s="49" t="s">
        <v>192</v>
      </c>
      <c r="C394" s="50" t="s">
        <v>192</v>
      </c>
    </row>
    <row r="395" spans="1:3" ht="91.35" customHeight="1" x14ac:dyDescent="0.25">
      <c r="A395" s="126" t="s">
        <v>174</v>
      </c>
      <c r="B395" s="126"/>
      <c r="C395" s="126"/>
    </row>
    <row r="396" spans="1:3" s="15" customFormat="1" x14ac:dyDescent="0.25">
      <c r="A396" s="132" t="s">
        <v>35</v>
      </c>
      <c r="B396" s="78" t="s">
        <v>18</v>
      </c>
      <c r="C396" s="78" t="s">
        <v>220</v>
      </c>
    </row>
    <row r="397" spans="1:3" s="15" customFormat="1" ht="30" x14ac:dyDescent="0.25">
      <c r="A397" s="132"/>
      <c r="B397" s="9" t="s">
        <v>19</v>
      </c>
      <c r="C397" s="9" t="s">
        <v>19</v>
      </c>
    </row>
    <row r="398" spans="1:3" ht="90" x14ac:dyDescent="0.25">
      <c r="A398" s="70" t="s">
        <v>227</v>
      </c>
      <c r="B398" s="125" t="s">
        <v>192</v>
      </c>
      <c r="C398" s="125" t="s">
        <v>192</v>
      </c>
    </row>
    <row r="399" spans="1:3" x14ac:dyDescent="0.25">
      <c r="A399" s="26" t="s">
        <v>175</v>
      </c>
      <c r="B399" s="125"/>
      <c r="C399" s="125"/>
    </row>
    <row r="400" spans="1:3" ht="30" x14ac:dyDescent="0.25">
      <c r="A400" s="26" t="s">
        <v>176</v>
      </c>
      <c r="B400" s="125"/>
      <c r="C400" s="125"/>
    </row>
    <row r="401" spans="1:3" x14ac:dyDescent="0.25">
      <c r="A401" s="26" t="s">
        <v>177</v>
      </c>
      <c r="B401" s="125"/>
      <c r="C401" s="125"/>
    </row>
    <row r="402" spans="1:3" x14ac:dyDescent="0.25">
      <c r="A402" s="26" t="s">
        <v>178</v>
      </c>
      <c r="B402" s="125"/>
      <c r="C402" s="125"/>
    </row>
    <row r="403" spans="1:3" x14ac:dyDescent="0.25">
      <c r="A403" s="26" t="s">
        <v>179</v>
      </c>
      <c r="B403" s="125"/>
      <c r="C403" s="125"/>
    </row>
    <row r="404" spans="1:3" ht="45" x14ac:dyDescent="0.25">
      <c r="A404" s="26" t="s">
        <v>180</v>
      </c>
      <c r="B404" s="125"/>
      <c r="C404" s="125"/>
    </row>
    <row r="405" spans="1:3" ht="30" x14ac:dyDescent="0.25">
      <c r="A405" s="26" t="s">
        <v>181</v>
      </c>
      <c r="B405" s="125"/>
      <c r="C405" s="125"/>
    </row>
    <row r="406" spans="1:3" x14ac:dyDescent="0.25">
      <c r="A406" s="26" t="s">
        <v>182</v>
      </c>
      <c r="B406" s="125"/>
      <c r="C406" s="125"/>
    </row>
    <row r="407" spans="1:3" x14ac:dyDescent="0.25">
      <c r="A407" s="27" t="s">
        <v>183</v>
      </c>
      <c r="B407" s="125"/>
      <c r="C407" s="125"/>
    </row>
    <row r="408" spans="1:3" ht="32.1" customHeight="1" x14ac:dyDescent="0.25">
      <c r="A408" s="126" t="s">
        <v>222</v>
      </c>
      <c r="B408" s="126"/>
      <c r="C408" s="126"/>
    </row>
    <row r="409" spans="1:3" s="15" customFormat="1" x14ac:dyDescent="0.25">
      <c r="A409" s="132" t="s">
        <v>35</v>
      </c>
      <c r="B409" s="78" t="s">
        <v>18</v>
      </c>
      <c r="C409" s="78" t="s">
        <v>220</v>
      </c>
    </row>
    <row r="410" spans="1:3" s="15" customFormat="1" ht="30" x14ac:dyDescent="0.25">
      <c r="A410" s="132"/>
      <c r="B410" s="9" t="s">
        <v>19</v>
      </c>
      <c r="C410" s="9" t="s">
        <v>19</v>
      </c>
    </row>
    <row r="411" spans="1:3" ht="105" x14ac:dyDescent="0.25">
      <c r="A411" s="69" t="s">
        <v>226</v>
      </c>
      <c r="B411" s="49" t="s">
        <v>192</v>
      </c>
      <c r="C411" s="50" t="s">
        <v>192</v>
      </c>
    </row>
    <row r="413" spans="1:3" x14ac:dyDescent="0.25">
      <c r="A413"/>
    </row>
    <row r="414" spans="1:3" x14ac:dyDescent="0.25">
      <c r="A414"/>
    </row>
    <row r="415" spans="1:3" x14ac:dyDescent="0.25">
      <c r="A415"/>
    </row>
  </sheetData>
  <mergeCells count="86">
    <mergeCell ref="C317:C321"/>
    <mergeCell ref="B322:B341"/>
    <mergeCell ref="C253:C262"/>
    <mergeCell ref="C263:C266"/>
    <mergeCell ref="A376:A377"/>
    <mergeCell ref="C283:C288"/>
    <mergeCell ref="A281:A282"/>
    <mergeCell ref="A280:C280"/>
    <mergeCell ref="C322:C341"/>
    <mergeCell ref="A359:C359"/>
    <mergeCell ref="B352:B357"/>
    <mergeCell ref="C352:C357"/>
    <mergeCell ref="B345:B349"/>
    <mergeCell ref="C345:C349"/>
    <mergeCell ref="A360:A361"/>
    <mergeCell ref="A375:C375"/>
    <mergeCell ref="A396:A397"/>
    <mergeCell ref="A409:A410"/>
    <mergeCell ref="A372:A373"/>
    <mergeCell ref="A314:A315"/>
    <mergeCell ref="B283:B288"/>
    <mergeCell ref="A292:C292"/>
    <mergeCell ref="B298:B307"/>
    <mergeCell ref="C298:C307"/>
    <mergeCell ref="B342:B344"/>
    <mergeCell ref="C342:C344"/>
    <mergeCell ref="A313:C313"/>
    <mergeCell ref="B317:B321"/>
    <mergeCell ref="A293:A294"/>
    <mergeCell ref="B398:B407"/>
    <mergeCell ref="C398:C407"/>
    <mergeCell ref="A408:C408"/>
    <mergeCell ref="A192:A193"/>
    <mergeCell ref="A209:A210"/>
    <mergeCell ref="A227:A228"/>
    <mergeCell ref="B204:B207"/>
    <mergeCell ref="A111:C111"/>
    <mergeCell ref="A191:C191"/>
    <mergeCell ref="A208:C208"/>
    <mergeCell ref="A226:C226"/>
    <mergeCell ref="A112:A113"/>
    <mergeCell ref="C204:C207"/>
    <mergeCell ref="A121:C121"/>
    <mergeCell ref="B128:B133"/>
    <mergeCell ref="C128:C133"/>
    <mergeCell ref="B134:B149"/>
    <mergeCell ref="C134:C149"/>
    <mergeCell ref="A122:A123"/>
    <mergeCell ref="B217:B222"/>
    <mergeCell ref="C217:C222"/>
    <mergeCell ref="B274:B279"/>
    <mergeCell ref="C274:C279"/>
    <mergeCell ref="B268:B272"/>
    <mergeCell ref="C268:C272"/>
    <mergeCell ref="B263:B266"/>
    <mergeCell ref="B253:B262"/>
    <mergeCell ref="A1:C1"/>
    <mergeCell ref="B78:B82"/>
    <mergeCell ref="A66:A67"/>
    <mergeCell ref="A65:C65"/>
    <mergeCell ref="B48:B57"/>
    <mergeCell ref="C78:C82"/>
    <mergeCell ref="A2:C2"/>
    <mergeCell ref="C48:C57"/>
    <mergeCell ref="A5:C5"/>
    <mergeCell ref="A7:C7"/>
    <mergeCell ref="A8:A9"/>
    <mergeCell ref="A3:A4"/>
    <mergeCell ref="B21:B28"/>
    <mergeCell ref="C21:C28"/>
    <mergeCell ref="B380:B388"/>
    <mergeCell ref="C380:C388"/>
    <mergeCell ref="A371:C371"/>
    <mergeCell ref="A395:C395"/>
    <mergeCell ref="B68:B74"/>
    <mergeCell ref="C68:C74"/>
    <mergeCell ref="B161:B172"/>
    <mergeCell ref="C161:C172"/>
    <mergeCell ref="B150:B160"/>
    <mergeCell ref="C150:C160"/>
    <mergeCell ref="B197:B201"/>
    <mergeCell ref="C197:C201"/>
    <mergeCell ref="B173:B182"/>
    <mergeCell ref="C173:C182"/>
    <mergeCell ref="A249:C249"/>
    <mergeCell ref="A250:A251"/>
  </mergeCells>
  <pageMargins left="0.7" right="0.7" top="0.75" bottom="0.75" header="0.3" footer="0.3"/>
  <pageSetup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topLeftCell="A4" workbookViewId="0">
      <selection activeCell="K41" sqref="K41"/>
    </sheetView>
  </sheetViews>
  <sheetFormatPr defaultRowHeight="15" x14ac:dyDescent="0.25"/>
  <cols>
    <col min="1" max="1" width="46.5703125" customWidth="1"/>
    <col min="2" max="5" width="10.7109375" customWidth="1"/>
  </cols>
  <sheetData>
    <row r="1" spans="1:5" s="31" customFormat="1" ht="45.6" customHeight="1" x14ac:dyDescent="0.25">
      <c r="A1" s="121" t="s">
        <v>425</v>
      </c>
      <c r="B1" s="121"/>
      <c r="C1" s="121"/>
      <c r="D1" s="121"/>
      <c r="E1" s="121"/>
    </row>
    <row r="2" spans="1:5" ht="201.6" customHeight="1" x14ac:dyDescent="0.25">
      <c r="A2" s="134" t="s">
        <v>440</v>
      </c>
      <c r="B2" s="134"/>
      <c r="C2" s="134"/>
      <c r="D2" s="134"/>
      <c r="E2" s="134"/>
    </row>
    <row r="3" spans="1:5" s="102" customFormat="1" x14ac:dyDescent="0.25">
      <c r="A3" s="103"/>
      <c r="B3" s="146" t="s">
        <v>18</v>
      </c>
      <c r="C3" s="146"/>
      <c r="D3" s="146" t="s">
        <v>213</v>
      </c>
      <c r="E3" s="146"/>
    </row>
    <row r="4" spans="1:5" s="102" customFormat="1" ht="30" x14ac:dyDescent="0.25">
      <c r="A4" s="103" t="s">
        <v>439</v>
      </c>
      <c r="B4" s="104" t="s">
        <v>438</v>
      </c>
      <c r="C4" s="104" t="s">
        <v>196</v>
      </c>
      <c r="D4" s="104" t="s">
        <v>438</v>
      </c>
      <c r="E4" s="104" t="s">
        <v>196</v>
      </c>
    </row>
    <row r="5" spans="1:5" s="1" customFormat="1" x14ac:dyDescent="0.25">
      <c r="A5" s="30" t="s">
        <v>217</v>
      </c>
      <c r="B5" s="52">
        <f>137682+398000</f>
        <v>535682</v>
      </c>
      <c r="C5" s="54">
        <f>B5/D5*E5</f>
        <v>89.879530201342277</v>
      </c>
      <c r="D5" s="51">
        <f>320000+176000+398000</f>
        <v>894000</v>
      </c>
      <c r="E5" s="54">
        <v>150</v>
      </c>
    </row>
    <row r="6" spans="1:5" s="1" customFormat="1" x14ac:dyDescent="0.25">
      <c r="A6" s="30" t="s">
        <v>216</v>
      </c>
      <c r="B6" s="53">
        <v>4500</v>
      </c>
      <c r="C6" s="54">
        <v>20</v>
      </c>
      <c r="D6" s="51">
        <v>0</v>
      </c>
      <c r="E6" s="54">
        <v>0</v>
      </c>
    </row>
    <row r="7" spans="1:5" s="15" customFormat="1" ht="15.75" x14ac:dyDescent="0.25">
      <c r="A7" s="98" t="s">
        <v>437</v>
      </c>
      <c r="B7" s="75"/>
      <c r="C7" s="97">
        <f>SUM(C5:C6)</f>
        <v>109.87953020134228</v>
      </c>
      <c r="D7" s="75"/>
      <c r="E7" s="97">
        <f>SUM(E5:E6)</f>
        <v>150</v>
      </c>
    </row>
    <row r="11" spans="1:5" x14ac:dyDescent="0.25">
      <c r="B11" t="s">
        <v>374</v>
      </c>
    </row>
    <row r="12" spans="1:5" x14ac:dyDescent="0.25">
      <c r="B12" t="s">
        <v>374</v>
      </c>
    </row>
    <row r="14" spans="1:5" x14ac:dyDescent="0.25">
      <c r="B14" t="s">
        <v>374</v>
      </c>
    </row>
  </sheetData>
  <mergeCells count="4">
    <mergeCell ref="A1:E1"/>
    <mergeCell ref="B3:C3"/>
    <mergeCell ref="D3:E3"/>
    <mergeCell ref="A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workbookViewId="0">
      <selection activeCell="G4" sqref="G4"/>
    </sheetView>
  </sheetViews>
  <sheetFormatPr defaultRowHeight="15" x14ac:dyDescent="0.25"/>
  <cols>
    <col min="1" max="1" width="37.85546875" customWidth="1"/>
  </cols>
  <sheetData>
    <row r="1" spans="1:3" s="31" customFormat="1" ht="45.6" customHeight="1" x14ac:dyDescent="0.25">
      <c r="A1" s="121" t="s">
        <v>472</v>
      </c>
      <c r="B1" s="121"/>
      <c r="C1" s="121"/>
    </row>
    <row r="2" spans="1:3" ht="79.7" customHeight="1" x14ac:dyDescent="0.25">
      <c r="A2" s="147" t="s">
        <v>481</v>
      </c>
      <c r="B2" s="148"/>
      <c r="C2" s="148"/>
    </row>
    <row r="3" spans="1:3" x14ac:dyDescent="0.25">
      <c r="A3" s="14" t="s">
        <v>193</v>
      </c>
      <c r="B3" s="40" t="s">
        <v>18</v>
      </c>
      <c r="C3" s="14" t="s">
        <v>213</v>
      </c>
    </row>
    <row r="4" spans="1:3" x14ac:dyDescent="0.25">
      <c r="A4" s="19" t="s">
        <v>412</v>
      </c>
      <c r="B4" s="36">
        <v>10</v>
      </c>
      <c r="C4" s="36">
        <v>10</v>
      </c>
    </row>
    <row r="5" spans="1:3" x14ac:dyDescent="0.25">
      <c r="A5" s="19" t="s">
        <v>413</v>
      </c>
      <c r="B5" s="36">
        <v>0</v>
      </c>
      <c r="C5" s="36">
        <v>0</v>
      </c>
    </row>
    <row r="6" spans="1:3" x14ac:dyDescent="0.25">
      <c r="A6" s="19" t="s">
        <v>414</v>
      </c>
      <c r="B6" s="36">
        <v>0</v>
      </c>
      <c r="C6" s="36">
        <v>0</v>
      </c>
    </row>
    <row r="7" spans="1:3" ht="15.75" x14ac:dyDescent="0.25">
      <c r="A7" s="33" t="s">
        <v>458</v>
      </c>
      <c r="B7" s="41">
        <f>SUM(B4:B6)</f>
        <v>10</v>
      </c>
      <c r="C7" s="41">
        <f>SUM(C4:C6)</f>
        <v>10</v>
      </c>
    </row>
  </sheetData>
  <mergeCells count="2">
    <mergeCell ref="A2:C2"/>
    <mergeCell ref="A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1"/>
  <sheetViews>
    <sheetView topLeftCell="A203" workbookViewId="0">
      <selection activeCell="I212" sqref="I212"/>
    </sheetView>
  </sheetViews>
  <sheetFormatPr defaultColWidth="9.28515625" defaultRowHeight="15" x14ac:dyDescent="0.25"/>
  <cols>
    <col min="1" max="1" width="70.5703125" style="15" customWidth="1"/>
    <col min="2" max="3" width="10.7109375" style="15" customWidth="1"/>
    <col min="4" max="16384" width="9.28515625" style="15"/>
  </cols>
  <sheetData>
    <row r="1" spans="1:3" s="31" customFormat="1" ht="47.85" customHeight="1" x14ac:dyDescent="0.25">
      <c r="A1" s="149" t="s">
        <v>473</v>
      </c>
      <c r="B1" s="150"/>
      <c r="C1" s="150"/>
    </row>
    <row r="2" spans="1:3" s="99" customFormat="1" ht="109.35" customHeight="1" x14ac:dyDescent="0.25">
      <c r="A2" s="151" t="s">
        <v>476</v>
      </c>
      <c r="B2" s="151"/>
      <c r="C2" s="151"/>
    </row>
    <row r="3" spans="1:3" ht="14.65" customHeight="1" x14ac:dyDescent="0.25">
      <c r="A3" s="114" t="s">
        <v>477</v>
      </c>
      <c r="B3" s="77" t="s">
        <v>18</v>
      </c>
      <c r="C3" s="88" t="s">
        <v>213</v>
      </c>
    </row>
    <row r="4" spans="1:3" ht="24.95" customHeight="1" x14ac:dyDescent="0.25">
      <c r="A4" s="106" t="s">
        <v>445</v>
      </c>
      <c r="B4" s="107" t="s">
        <v>17</v>
      </c>
      <c r="C4" s="107" t="s">
        <v>17</v>
      </c>
    </row>
    <row r="5" spans="1:3" ht="75" x14ac:dyDescent="0.25">
      <c r="A5" s="8" t="s">
        <v>14</v>
      </c>
      <c r="B5" s="82">
        <v>3.8</v>
      </c>
      <c r="C5" s="82">
        <v>3.8</v>
      </c>
    </row>
    <row r="6" spans="1:3" ht="24.95" customHeight="1" x14ac:dyDescent="0.25">
      <c r="A6" s="106" t="s">
        <v>446</v>
      </c>
      <c r="B6" s="105"/>
      <c r="C6" s="105"/>
    </row>
    <row r="7" spans="1:3" ht="60" x14ac:dyDescent="0.25">
      <c r="A7" s="7" t="s">
        <v>391</v>
      </c>
      <c r="B7" s="64">
        <v>3.6</v>
      </c>
      <c r="C7" s="64">
        <v>3.6</v>
      </c>
    </row>
    <row r="8" spans="1:3" ht="30" x14ac:dyDescent="0.25">
      <c r="A8" s="7" t="s">
        <v>397</v>
      </c>
      <c r="B8" s="82">
        <v>3.6</v>
      </c>
      <c r="C8" s="82">
        <v>3.6</v>
      </c>
    </row>
    <row r="9" spans="1:3" ht="45" x14ac:dyDescent="0.25">
      <c r="A9" s="87" t="s">
        <v>394</v>
      </c>
      <c r="B9" s="82">
        <v>3.2</v>
      </c>
      <c r="C9" s="82">
        <v>3.6</v>
      </c>
    </row>
    <row r="10" spans="1:3" ht="105" x14ac:dyDescent="0.25">
      <c r="A10" s="7" t="s">
        <v>392</v>
      </c>
      <c r="B10" s="81">
        <v>4</v>
      </c>
      <c r="C10" s="82">
        <v>3.8</v>
      </c>
    </row>
    <row r="11" spans="1:3" ht="60" x14ac:dyDescent="0.25">
      <c r="A11" s="7" t="s">
        <v>393</v>
      </c>
      <c r="B11" s="82">
        <v>3.8</v>
      </c>
      <c r="C11" s="89">
        <v>4</v>
      </c>
    </row>
    <row r="12" spans="1:3" ht="90" x14ac:dyDescent="0.25">
      <c r="A12" s="87" t="s">
        <v>467</v>
      </c>
      <c r="B12" s="82">
        <v>3.8</v>
      </c>
      <c r="C12" s="82">
        <v>3.4</v>
      </c>
    </row>
    <row r="13" spans="1:3" ht="90" x14ac:dyDescent="0.25">
      <c r="A13" s="7" t="s">
        <v>366</v>
      </c>
      <c r="B13" s="82">
        <v>3.8</v>
      </c>
      <c r="C13" s="82">
        <v>3.4</v>
      </c>
    </row>
    <row r="14" spans="1:3" ht="60" x14ac:dyDescent="0.25">
      <c r="A14" s="7" t="s">
        <v>365</v>
      </c>
      <c r="B14" s="82">
        <v>3.4</v>
      </c>
      <c r="C14" s="82">
        <v>3.4</v>
      </c>
    </row>
    <row r="15" spans="1:3" ht="75" x14ac:dyDescent="0.25">
      <c r="A15" s="7" t="s">
        <v>364</v>
      </c>
      <c r="B15" s="82">
        <v>3.2</v>
      </c>
      <c r="C15" s="81">
        <v>3</v>
      </c>
    </row>
    <row r="16" spans="1:3" ht="90" x14ac:dyDescent="0.25">
      <c r="A16" s="7" t="s">
        <v>363</v>
      </c>
      <c r="B16" s="82">
        <v>3.6</v>
      </c>
      <c r="C16" s="82">
        <v>2.8</v>
      </c>
    </row>
    <row r="17" spans="1:3" ht="45" x14ac:dyDescent="0.25">
      <c r="A17" s="5" t="s">
        <v>362</v>
      </c>
      <c r="B17" s="152">
        <v>4</v>
      </c>
      <c r="C17" s="152">
        <v>4</v>
      </c>
    </row>
    <row r="18" spans="1:3" x14ac:dyDescent="0.25">
      <c r="A18" s="6" t="s">
        <v>7</v>
      </c>
      <c r="B18" s="152"/>
      <c r="C18" s="152"/>
    </row>
    <row r="19" spans="1:3" x14ac:dyDescent="0.25">
      <c r="A19" s="6" t="s">
        <v>8</v>
      </c>
      <c r="B19" s="152"/>
      <c r="C19" s="152"/>
    </row>
    <row r="20" spans="1:3" x14ac:dyDescent="0.25">
      <c r="A20" s="6" t="s">
        <v>9</v>
      </c>
      <c r="B20" s="152"/>
      <c r="C20" s="152"/>
    </row>
    <row r="21" spans="1:3" x14ac:dyDescent="0.25">
      <c r="A21" s="6" t="s">
        <v>10</v>
      </c>
      <c r="B21" s="152"/>
      <c r="C21" s="152"/>
    </row>
    <row r="22" spans="1:3" x14ac:dyDescent="0.25">
      <c r="A22" s="6" t="s">
        <v>11</v>
      </c>
      <c r="B22" s="152"/>
      <c r="C22" s="152"/>
    </row>
    <row r="23" spans="1:3" x14ac:dyDescent="0.25">
      <c r="A23" s="6" t="s">
        <v>16</v>
      </c>
      <c r="B23" s="152"/>
      <c r="C23" s="152"/>
    </row>
    <row r="24" spans="1:3" x14ac:dyDescent="0.25">
      <c r="A24" s="6" t="s">
        <v>12</v>
      </c>
      <c r="B24" s="152"/>
      <c r="C24" s="152"/>
    </row>
    <row r="25" spans="1:3" x14ac:dyDescent="0.25">
      <c r="A25" s="6" t="s">
        <v>13</v>
      </c>
      <c r="B25" s="152"/>
      <c r="C25" s="152"/>
    </row>
    <row r="26" spans="1:3" ht="32.65" customHeight="1" x14ac:dyDescent="0.25">
      <c r="A26" s="4" t="s">
        <v>0</v>
      </c>
      <c r="B26" s="152"/>
      <c r="C26" s="152"/>
    </row>
    <row r="27" spans="1:3" ht="45" x14ac:dyDescent="0.25">
      <c r="A27" s="7" t="s">
        <v>361</v>
      </c>
      <c r="B27" s="82">
        <v>3.8</v>
      </c>
      <c r="C27" s="82">
        <v>4.2</v>
      </c>
    </row>
    <row r="28" spans="1:3" ht="75" x14ac:dyDescent="0.25">
      <c r="A28" s="7" t="s">
        <v>356</v>
      </c>
      <c r="B28" s="82">
        <v>3.4</v>
      </c>
      <c r="C28" s="82">
        <v>3.4</v>
      </c>
    </row>
    <row r="29" spans="1:3" ht="90" x14ac:dyDescent="0.25">
      <c r="A29" s="7" t="s">
        <v>468</v>
      </c>
      <c r="B29" s="82">
        <v>3.6</v>
      </c>
      <c r="C29" s="82">
        <v>3.6</v>
      </c>
    </row>
    <row r="30" spans="1:3" ht="24.95" customHeight="1" x14ac:dyDescent="0.25">
      <c r="A30" s="106" t="s">
        <v>447</v>
      </c>
      <c r="B30" s="105"/>
      <c r="C30" s="105"/>
    </row>
    <row r="31" spans="1:3" ht="105" x14ac:dyDescent="0.25">
      <c r="A31" s="69" t="s">
        <v>339</v>
      </c>
      <c r="B31" s="82">
        <v>3.6</v>
      </c>
      <c r="C31" s="82">
        <v>3.6</v>
      </c>
    </row>
    <row r="32" spans="1:3" ht="30" x14ac:dyDescent="0.25">
      <c r="A32" s="69" t="s">
        <v>338</v>
      </c>
      <c r="B32" s="82">
        <v>3.6</v>
      </c>
      <c r="C32" s="82">
        <v>3.6</v>
      </c>
    </row>
    <row r="33" spans="1:3" ht="75" x14ac:dyDescent="0.25">
      <c r="A33" s="69" t="s">
        <v>337</v>
      </c>
      <c r="B33" s="82">
        <v>3.8</v>
      </c>
      <c r="C33" s="82">
        <v>3.8</v>
      </c>
    </row>
    <row r="34" spans="1:3" ht="90" x14ac:dyDescent="0.25">
      <c r="A34" s="69" t="s">
        <v>336</v>
      </c>
      <c r="B34" s="82">
        <v>3.8</v>
      </c>
      <c r="C34" s="82">
        <v>3.5</v>
      </c>
    </row>
    <row r="35" spans="1:3" ht="45" x14ac:dyDescent="0.25">
      <c r="A35" s="69" t="s">
        <v>335</v>
      </c>
      <c r="B35" s="82">
        <v>4.4000000000000004</v>
      </c>
      <c r="C35" s="82">
        <v>4.2</v>
      </c>
    </row>
    <row r="36" spans="1:3" ht="45" x14ac:dyDescent="0.25">
      <c r="A36" s="69" t="s">
        <v>334</v>
      </c>
      <c r="B36" s="82">
        <v>3.4</v>
      </c>
      <c r="C36" s="82">
        <v>4.2</v>
      </c>
    </row>
    <row r="37" spans="1:3" ht="75" x14ac:dyDescent="0.25">
      <c r="A37" s="69" t="s">
        <v>333</v>
      </c>
      <c r="B37" s="82">
        <v>3.8</v>
      </c>
      <c r="C37" s="82">
        <v>3.6</v>
      </c>
    </row>
    <row r="38" spans="1:3" ht="105" x14ac:dyDescent="0.25">
      <c r="A38" s="69" t="s">
        <v>331</v>
      </c>
      <c r="B38" s="67">
        <v>3</v>
      </c>
      <c r="C38" s="64">
        <v>3.4</v>
      </c>
    </row>
    <row r="39" spans="1:3" ht="75" x14ac:dyDescent="0.25">
      <c r="A39" s="69" t="s">
        <v>330</v>
      </c>
      <c r="B39" s="64">
        <v>3.8</v>
      </c>
      <c r="C39" s="64">
        <v>3.8</v>
      </c>
    </row>
    <row r="40" spans="1:3" ht="60" x14ac:dyDescent="0.25">
      <c r="A40" s="69" t="s">
        <v>329</v>
      </c>
      <c r="B40" s="64">
        <v>3.8</v>
      </c>
      <c r="C40" s="67">
        <v>4</v>
      </c>
    </row>
    <row r="41" spans="1:3" ht="75" x14ac:dyDescent="0.25">
      <c r="A41" s="69" t="s">
        <v>328</v>
      </c>
      <c r="B41" s="64">
        <v>3.6</v>
      </c>
      <c r="C41" s="64">
        <v>3.8</v>
      </c>
    </row>
    <row r="42" spans="1:3" ht="60" x14ac:dyDescent="0.25">
      <c r="A42" s="69" t="s">
        <v>327</v>
      </c>
      <c r="B42" s="64">
        <v>3.8</v>
      </c>
      <c r="C42" s="64">
        <v>4.2</v>
      </c>
    </row>
    <row r="43" spans="1:3" ht="45" x14ac:dyDescent="0.25">
      <c r="A43" s="69" t="s">
        <v>326</v>
      </c>
      <c r="B43" s="64">
        <v>3.8</v>
      </c>
      <c r="C43" s="67">
        <v>4</v>
      </c>
    </row>
    <row r="44" spans="1:3" ht="60.95" customHeight="1" x14ac:dyDescent="0.25">
      <c r="A44" s="69" t="s">
        <v>325</v>
      </c>
      <c r="B44" s="64">
        <v>3.2</v>
      </c>
      <c r="C44" s="64">
        <v>3.6</v>
      </c>
    </row>
    <row r="45" spans="1:3" ht="45" x14ac:dyDescent="0.25">
      <c r="A45" s="69" t="s">
        <v>324</v>
      </c>
      <c r="B45" s="67">
        <v>4</v>
      </c>
      <c r="C45" s="64">
        <v>3.4</v>
      </c>
    </row>
    <row r="46" spans="1:3" ht="60" x14ac:dyDescent="0.25">
      <c r="A46" s="69" t="s">
        <v>323</v>
      </c>
      <c r="B46" s="64">
        <v>3.4</v>
      </c>
      <c r="C46" s="64">
        <v>3.2</v>
      </c>
    </row>
    <row r="47" spans="1:3" ht="45" x14ac:dyDescent="0.25">
      <c r="A47" s="7" t="s">
        <v>322</v>
      </c>
      <c r="B47" s="64">
        <v>2.8</v>
      </c>
      <c r="C47" s="64">
        <v>3.6</v>
      </c>
    </row>
    <row r="48" spans="1:3" ht="24.95" customHeight="1" x14ac:dyDescent="0.25">
      <c r="A48" s="106" t="s">
        <v>36</v>
      </c>
      <c r="B48" s="105"/>
      <c r="C48" s="105"/>
    </row>
    <row r="49" spans="1:3" ht="33" customHeight="1" x14ac:dyDescent="0.25">
      <c r="A49" s="69" t="s">
        <v>320</v>
      </c>
      <c r="B49" s="81">
        <v>4</v>
      </c>
      <c r="C49" s="82">
        <v>3.4</v>
      </c>
    </row>
    <row r="50" spans="1:3" ht="45" x14ac:dyDescent="0.25">
      <c r="A50" s="69" t="s">
        <v>319</v>
      </c>
      <c r="B50" s="82">
        <v>3.4</v>
      </c>
      <c r="C50" s="82">
        <v>3.4</v>
      </c>
    </row>
    <row r="51" spans="1:3" ht="90" x14ac:dyDescent="0.25">
      <c r="A51" s="69" t="s">
        <v>469</v>
      </c>
      <c r="B51" s="82">
        <v>3.8</v>
      </c>
      <c r="C51" s="81">
        <v>3</v>
      </c>
    </row>
    <row r="52" spans="1:3" ht="60" x14ac:dyDescent="0.25">
      <c r="A52" s="69" t="s">
        <v>317</v>
      </c>
      <c r="B52" s="82">
        <v>3.2</v>
      </c>
      <c r="C52" s="82">
        <v>3.4</v>
      </c>
    </row>
    <row r="53" spans="1:3" ht="30" x14ac:dyDescent="0.25">
      <c r="A53" s="69" t="s">
        <v>316</v>
      </c>
      <c r="B53" s="81">
        <v>4</v>
      </c>
      <c r="C53" s="81">
        <v>3</v>
      </c>
    </row>
    <row r="54" spans="1:3" ht="131.1" customHeight="1" x14ac:dyDescent="0.25">
      <c r="A54" s="96" t="s">
        <v>470</v>
      </c>
      <c r="B54" s="81">
        <v>4</v>
      </c>
      <c r="C54" s="81">
        <v>3</v>
      </c>
    </row>
    <row r="55" spans="1:3" ht="24.95" customHeight="1" x14ac:dyDescent="0.25">
      <c r="A55" s="106" t="s">
        <v>448</v>
      </c>
      <c r="B55" s="105"/>
      <c r="C55" s="105"/>
    </row>
    <row r="56" spans="1:3" ht="75" x14ac:dyDescent="0.25">
      <c r="A56" s="69" t="s">
        <v>305</v>
      </c>
      <c r="B56" s="82">
        <v>3.8</v>
      </c>
      <c r="C56" s="82">
        <v>3.8</v>
      </c>
    </row>
    <row r="57" spans="1:3" ht="45" x14ac:dyDescent="0.25">
      <c r="A57" s="69" t="s">
        <v>304</v>
      </c>
      <c r="B57" s="82">
        <v>3.8</v>
      </c>
      <c r="C57" s="82">
        <v>3.2</v>
      </c>
    </row>
    <row r="58" spans="1:3" ht="45" x14ac:dyDescent="0.25">
      <c r="A58" s="69" t="s">
        <v>303</v>
      </c>
      <c r="B58" s="82">
        <v>4.2</v>
      </c>
      <c r="C58" s="82">
        <v>4.2</v>
      </c>
    </row>
    <row r="59" spans="1:3" ht="45" x14ac:dyDescent="0.25">
      <c r="A59" s="69" t="s">
        <v>302</v>
      </c>
      <c r="B59" s="81">
        <v>4</v>
      </c>
      <c r="C59" s="81">
        <v>4</v>
      </c>
    </row>
    <row r="60" spans="1:3" ht="75" x14ac:dyDescent="0.25">
      <c r="A60" s="69" t="s">
        <v>301</v>
      </c>
      <c r="B60" s="82">
        <v>3.6</v>
      </c>
      <c r="C60" s="82">
        <v>3.2</v>
      </c>
    </row>
    <row r="61" spans="1:3" ht="90" x14ac:dyDescent="0.25">
      <c r="A61" s="69" t="s">
        <v>300</v>
      </c>
      <c r="B61" s="82">
        <v>3.8</v>
      </c>
      <c r="C61" s="82">
        <v>3.8</v>
      </c>
    </row>
    <row r="62" spans="1:3" ht="24.95" customHeight="1" x14ac:dyDescent="0.25">
      <c r="A62" s="106" t="s">
        <v>449</v>
      </c>
      <c r="B62" s="105"/>
      <c r="C62" s="105"/>
    </row>
    <row r="63" spans="1:3" ht="150" x14ac:dyDescent="0.25">
      <c r="A63" s="69" t="s">
        <v>295</v>
      </c>
      <c r="B63" s="82">
        <v>3.8</v>
      </c>
      <c r="C63" s="89">
        <v>4</v>
      </c>
    </row>
    <row r="64" spans="1:3" ht="90" x14ac:dyDescent="0.25">
      <c r="A64" s="69" t="s">
        <v>294</v>
      </c>
      <c r="B64" s="82">
        <v>3.8</v>
      </c>
      <c r="C64" s="82">
        <v>3.8</v>
      </c>
    </row>
    <row r="65" spans="1:3" ht="135" x14ac:dyDescent="0.25">
      <c r="A65" s="72" t="s">
        <v>293</v>
      </c>
      <c r="B65" s="127">
        <v>3.6</v>
      </c>
      <c r="C65" s="127">
        <v>3.6</v>
      </c>
    </row>
    <row r="66" spans="1:3" x14ac:dyDescent="0.25">
      <c r="A66" s="21" t="s">
        <v>91</v>
      </c>
      <c r="B66" s="128"/>
      <c r="C66" s="128"/>
    </row>
    <row r="67" spans="1:3" x14ac:dyDescent="0.25">
      <c r="A67" s="21" t="s">
        <v>92</v>
      </c>
      <c r="B67" s="128"/>
      <c r="C67" s="128"/>
    </row>
    <row r="68" spans="1:3" x14ac:dyDescent="0.25">
      <c r="A68" s="22" t="s">
        <v>93</v>
      </c>
      <c r="B68" s="129"/>
      <c r="C68" s="129"/>
    </row>
    <row r="69" spans="1:3" ht="24.95" customHeight="1" x14ac:dyDescent="0.25">
      <c r="A69" s="106" t="s">
        <v>450</v>
      </c>
      <c r="B69" s="105"/>
      <c r="C69" s="105"/>
    </row>
    <row r="70" spans="1:3" ht="30" x14ac:dyDescent="0.25">
      <c r="A70" s="69" t="s">
        <v>289</v>
      </c>
      <c r="B70" s="82">
        <v>3.6</v>
      </c>
      <c r="C70" s="82">
        <v>3.8</v>
      </c>
    </row>
    <row r="71" spans="1:3" ht="30" x14ac:dyDescent="0.25">
      <c r="A71" s="69" t="s">
        <v>288</v>
      </c>
      <c r="B71" s="82">
        <v>2.2000000000000002</v>
      </c>
      <c r="C71" s="82">
        <v>3.2</v>
      </c>
    </row>
    <row r="72" spans="1:3" ht="30" x14ac:dyDescent="0.25">
      <c r="A72" s="69" t="s">
        <v>287</v>
      </c>
      <c r="B72" s="82">
        <v>3.2</v>
      </c>
      <c r="C72" s="82">
        <v>3.6</v>
      </c>
    </row>
    <row r="73" spans="1:3" ht="75" x14ac:dyDescent="0.25">
      <c r="A73" s="70" t="s">
        <v>286</v>
      </c>
      <c r="B73" s="153">
        <v>4</v>
      </c>
      <c r="C73" s="127">
        <v>3.6</v>
      </c>
    </row>
    <row r="74" spans="1:3" x14ac:dyDescent="0.25">
      <c r="A74" s="21" t="s">
        <v>94</v>
      </c>
      <c r="B74" s="154"/>
      <c r="C74" s="128"/>
    </row>
    <row r="75" spans="1:3" x14ac:dyDescent="0.25">
      <c r="A75" s="21" t="s">
        <v>95</v>
      </c>
      <c r="B75" s="154"/>
      <c r="C75" s="128"/>
    </row>
    <row r="76" spans="1:3" x14ac:dyDescent="0.25">
      <c r="A76" s="21" t="s">
        <v>96</v>
      </c>
      <c r="B76" s="154"/>
      <c r="C76" s="128"/>
    </row>
    <row r="77" spans="1:3" x14ac:dyDescent="0.25">
      <c r="A77" s="21" t="s">
        <v>97</v>
      </c>
      <c r="B77" s="154"/>
      <c r="C77" s="128"/>
    </row>
    <row r="78" spans="1:3" x14ac:dyDescent="0.25">
      <c r="A78" s="22" t="s">
        <v>98</v>
      </c>
      <c r="B78" s="155"/>
      <c r="C78" s="129"/>
    </row>
    <row r="79" spans="1:3" ht="45" x14ac:dyDescent="0.25">
      <c r="A79" s="69" t="s">
        <v>285</v>
      </c>
      <c r="B79" s="89">
        <v>4</v>
      </c>
      <c r="C79" s="82">
        <v>3.6</v>
      </c>
    </row>
    <row r="80" spans="1:3" ht="45" x14ac:dyDescent="0.25">
      <c r="A80" s="69" t="s">
        <v>284</v>
      </c>
      <c r="B80" s="89">
        <v>4</v>
      </c>
      <c r="C80" s="82">
        <v>4.2</v>
      </c>
    </row>
    <row r="81" spans="1:3" ht="60" x14ac:dyDescent="0.25">
      <c r="A81" s="69" t="s">
        <v>283</v>
      </c>
      <c r="B81" s="82">
        <v>3.4</v>
      </c>
      <c r="C81" s="82">
        <v>3.8</v>
      </c>
    </row>
    <row r="82" spans="1:3" ht="24.95" customHeight="1" x14ac:dyDescent="0.25">
      <c r="A82" s="106" t="s">
        <v>451</v>
      </c>
      <c r="B82" s="105"/>
      <c r="C82" s="105"/>
    </row>
    <row r="83" spans="1:3" ht="45" x14ac:dyDescent="0.25">
      <c r="A83" s="69" t="s">
        <v>273</v>
      </c>
      <c r="B83" s="82">
        <v>3.8</v>
      </c>
      <c r="C83" s="82">
        <v>4.2</v>
      </c>
    </row>
    <row r="84" spans="1:3" ht="45" x14ac:dyDescent="0.25">
      <c r="A84" s="69" t="s">
        <v>272</v>
      </c>
      <c r="B84" s="82">
        <v>3.4</v>
      </c>
      <c r="C84" s="82">
        <v>3.4</v>
      </c>
    </row>
    <row r="85" spans="1:3" ht="255" x14ac:dyDescent="0.25">
      <c r="A85" s="71" t="s">
        <v>271</v>
      </c>
      <c r="B85" s="82">
        <v>3.4</v>
      </c>
      <c r="C85" s="82">
        <v>4.2</v>
      </c>
    </row>
    <row r="86" spans="1:3" ht="60" x14ac:dyDescent="0.25">
      <c r="A86" s="69" t="s">
        <v>270</v>
      </c>
      <c r="B86" s="82">
        <v>3.6</v>
      </c>
      <c r="C86" s="81">
        <v>3.8</v>
      </c>
    </row>
    <row r="87" spans="1:3" ht="45" x14ac:dyDescent="0.25">
      <c r="A87" s="69" t="s">
        <v>269</v>
      </c>
      <c r="B87" s="81">
        <v>3</v>
      </c>
      <c r="C87" s="81">
        <v>3.8</v>
      </c>
    </row>
    <row r="88" spans="1:3" ht="60" x14ac:dyDescent="0.25">
      <c r="A88" s="69" t="s">
        <v>268</v>
      </c>
      <c r="B88" s="81">
        <v>3</v>
      </c>
      <c r="C88" s="81">
        <v>4.4000000000000004</v>
      </c>
    </row>
    <row r="89" spans="1:3" ht="60" x14ac:dyDescent="0.25">
      <c r="A89" s="69" t="s">
        <v>267</v>
      </c>
      <c r="B89" s="81">
        <v>2.8</v>
      </c>
      <c r="C89" s="81">
        <v>3.6</v>
      </c>
    </row>
    <row r="90" spans="1:3" ht="75" x14ac:dyDescent="0.25">
      <c r="A90" s="69" t="s">
        <v>266</v>
      </c>
      <c r="B90" s="81">
        <v>3.2</v>
      </c>
      <c r="C90" s="81">
        <v>3.2</v>
      </c>
    </row>
    <row r="91" spans="1:3" ht="45" x14ac:dyDescent="0.25">
      <c r="A91" s="69" t="s">
        <v>265</v>
      </c>
      <c r="B91" s="81">
        <v>4.4000000000000004</v>
      </c>
      <c r="C91" s="81">
        <v>4</v>
      </c>
    </row>
    <row r="92" spans="1:3" ht="120" x14ac:dyDescent="0.25">
      <c r="A92" s="69" t="s">
        <v>264</v>
      </c>
      <c r="B92" s="82">
        <v>2.6</v>
      </c>
      <c r="C92" s="82">
        <v>3.4</v>
      </c>
    </row>
    <row r="93" spans="1:3" ht="42.95" customHeight="1" x14ac:dyDescent="0.25">
      <c r="A93" s="69" t="s">
        <v>263</v>
      </c>
      <c r="B93" s="82">
        <v>3.2</v>
      </c>
      <c r="C93" s="82">
        <v>3.6</v>
      </c>
    </row>
    <row r="94" spans="1:3" ht="24.95" customHeight="1" x14ac:dyDescent="0.25">
      <c r="A94" s="106" t="s">
        <v>452</v>
      </c>
      <c r="B94" s="105"/>
      <c r="C94" s="105"/>
    </row>
    <row r="95" spans="1:3" ht="176.65" customHeight="1" x14ac:dyDescent="0.25">
      <c r="A95" s="72" t="s">
        <v>402</v>
      </c>
      <c r="B95" s="125">
        <v>3.6</v>
      </c>
      <c r="C95" s="156">
        <v>4</v>
      </c>
    </row>
    <row r="96" spans="1:3" x14ac:dyDescent="0.25">
      <c r="A96" s="21" t="s">
        <v>99</v>
      </c>
      <c r="B96" s="125"/>
      <c r="C96" s="156"/>
    </row>
    <row r="97" spans="1:3" x14ac:dyDescent="0.25">
      <c r="A97" s="21" t="s">
        <v>100</v>
      </c>
      <c r="B97" s="125"/>
      <c r="C97" s="156"/>
    </row>
    <row r="98" spans="1:3" x14ac:dyDescent="0.25">
      <c r="A98" s="21" t="s">
        <v>101</v>
      </c>
      <c r="B98" s="125"/>
      <c r="C98" s="156"/>
    </row>
    <row r="99" spans="1:3" x14ac:dyDescent="0.25">
      <c r="A99" s="21" t="s">
        <v>102</v>
      </c>
      <c r="B99" s="125"/>
      <c r="C99" s="156"/>
    </row>
    <row r="100" spans="1:3" x14ac:dyDescent="0.25">
      <c r="A100" s="21" t="s">
        <v>103</v>
      </c>
      <c r="B100" s="125"/>
      <c r="C100" s="156"/>
    </row>
    <row r="101" spans="1:3" x14ac:dyDescent="0.25">
      <c r="A101" s="21" t="s">
        <v>104</v>
      </c>
      <c r="B101" s="125"/>
      <c r="C101" s="156"/>
    </row>
    <row r="102" spans="1:3" x14ac:dyDescent="0.25">
      <c r="A102" s="21" t="s">
        <v>105</v>
      </c>
      <c r="B102" s="125"/>
      <c r="C102" s="156"/>
    </row>
    <row r="103" spans="1:3" x14ac:dyDescent="0.25">
      <c r="A103" s="21" t="s">
        <v>106</v>
      </c>
      <c r="B103" s="125"/>
      <c r="C103" s="156"/>
    </row>
    <row r="104" spans="1:3" ht="90" x14ac:dyDescent="0.25">
      <c r="A104" s="25" t="s">
        <v>107</v>
      </c>
      <c r="B104" s="125"/>
      <c r="C104" s="156"/>
    </row>
    <row r="105" spans="1:3" ht="61.35" customHeight="1" x14ac:dyDescent="0.25">
      <c r="A105" s="70" t="s">
        <v>403</v>
      </c>
      <c r="B105" s="125">
        <v>3.4</v>
      </c>
      <c r="C105" s="125">
        <v>3.8</v>
      </c>
    </row>
    <row r="106" spans="1:3" x14ac:dyDescent="0.25">
      <c r="A106" s="21" t="s">
        <v>117</v>
      </c>
      <c r="B106" s="125"/>
      <c r="C106" s="125"/>
    </row>
    <row r="107" spans="1:3" x14ac:dyDescent="0.25">
      <c r="A107" s="21" t="s">
        <v>118</v>
      </c>
      <c r="B107" s="125"/>
      <c r="C107" s="125"/>
    </row>
    <row r="108" spans="1:3" x14ac:dyDescent="0.25">
      <c r="A108" s="22" t="s">
        <v>119</v>
      </c>
      <c r="B108" s="125"/>
      <c r="C108" s="125"/>
    </row>
    <row r="109" spans="1:3" ht="60" x14ac:dyDescent="0.25">
      <c r="A109" s="69" t="s">
        <v>404</v>
      </c>
      <c r="B109" s="82">
        <v>2.8</v>
      </c>
      <c r="C109" s="81">
        <v>4</v>
      </c>
    </row>
    <row r="110" spans="1:3" ht="60" x14ac:dyDescent="0.25">
      <c r="A110" s="70" t="s">
        <v>405</v>
      </c>
      <c r="B110" s="156">
        <v>3</v>
      </c>
      <c r="C110" s="156">
        <v>4</v>
      </c>
    </row>
    <row r="111" spans="1:3" x14ac:dyDescent="0.25">
      <c r="A111" s="21" t="s">
        <v>113</v>
      </c>
      <c r="B111" s="156"/>
      <c r="C111" s="156"/>
    </row>
    <row r="112" spans="1:3" x14ac:dyDescent="0.25">
      <c r="A112" s="21" t="s">
        <v>114</v>
      </c>
      <c r="B112" s="156"/>
      <c r="C112" s="156"/>
    </row>
    <row r="113" spans="1:3" x14ac:dyDescent="0.25">
      <c r="A113" s="21" t="s">
        <v>115</v>
      </c>
      <c r="B113" s="156"/>
      <c r="C113" s="156"/>
    </row>
    <row r="114" spans="1:3" x14ac:dyDescent="0.25">
      <c r="A114" s="22" t="s">
        <v>116</v>
      </c>
      <c r="B114" s="156"/>
      <c r="C114" s="156"/>
    </row>
    <row r="115" spans="1:3" ht="90" x14ac:dyDescent="0.25">
      <c r="A115" s="71" t="s">
        <v>406</v>
      </c>
      <c r="B115" s="82">
        <v>2.4</v>
      </c>
      <c r="C115" s="81">
        <v>4</v>
      </c>
    </row>
    <row r="116" spans="1:3" ht="104.1" customHeight="1" x14ac:dyDescent="0.25">
      <c r="A116" s="70" t="s">
        <v>407</v>
      </c>
      <c r="B116" s="125">
        <v>3.6</v>
      </c>
      <c r="C116" s="125">
        <v>2.6</v>
      </c>
    </row>
    <row r="117" spans="1:3" x14ac:dyDescent="0.25">
      <c r="A117" s="26" t="s">
        <v>108</v>
      </c>
      <c r="B117" s="125"/>
      <c r="C117" s="125"/>
    </row>
    <row r="118" spans="1:3" x14ac:dyDescent="0.25">
      <c r="A118" s="26" t="s">
        <v>109</v>
      </c>
      <c r="B118" s="125"/>
      <c r="C118" s="125"/>
    </row>
    <row r="119" spans="1:3" x14ac:dyDescent="0.25">
      <c r="A119" s="26" t="s">
        <v>110</v>
      </c>
      <c r="B119" s="125"/>
      <c r="C119" s="125"/>
    </row>
    <row r="120" spans="1:3" ht="30" x14ac:dyDescent="0.25">
      <c r="A120" s="26" t="s">
        <v>111</v>
      </c>
      <c r="B120" s="125"/>
      <c r="C120" s="125"/>
    </row>
    <row r="121" spans="1:3" x14ac:dyDescent="0.25">
      <c r="A121" s="27" t="s">
        <v>112</v>
      </c>
      <c r="B121" s="125"/>
      <c r="C121" s="125"/>
    </row>
    <row r="122" spans="1:3" ht="24.95" customHeight="1" x14ac:dyDescent="0.25">
      <c r="A122" s="106" t="s">
        <v>453</v>
      </c>
      <c r="B122" s="105"/>
      <c r="C122" s="105"/>
    </row>
    <row r="123" spans="1:3" ht="120" x14ac:dyDescent="0.25">
      <c r="A123" s="69" t="s">
        <v>262</v>
      </c>
      <c r="B123" s="82">
        <v>3.2</v>
      </c>
      <c r="C123" s="81">
        <v>4</v>
      </c>
    </row>
    <row r="124" spans="1:3" ht="60" x14ac:dyDescent="0.25">
      <c r="A124" s="69" t="s">
        <v>261</v>
      </c>
      <c r="B124" s="82">
        <v>3.6</v>
      </c>
      <c r="C124" s="82">
        <v>3.6</v>
      </c>
    </row>
    <row r="125" spans="1:3" ht="60" x14ac:dyDescent="0.25">
      <c r="A125" s="69" t="s">
        <v>260</v>
      </c>
      <c r="B125" s="81">
        <v>4</v>
      </c>
      <c r="C125" s="82">
        <v>3.2</v>
      </c>
    </row>
    <row r="126" spans="1:3" ht="24.95" customHeight="1" x14ac:dyDescent="0.25">
      <c r="A126" s="106" t="s">
        <v>454</v>
      </c>
      <c r="B126" s="105"/>
      <c r="C126" s="105"/>
    </row>
    <row r="127" spans="1:3" ht="30" x14ac:dyDescent="0.25">
      <c r="A127" s="70" t="s">
        <v>409</v>
      </c>
      <c r="B127" s="156">
        <v>4</v>
      </c>
      <c r="C127" s="125">
        <v>3.2</v>
      </c>
    </row>
    <row r="128" spans="1:3" x14ac:dyDescent="0.25">
      <c r="A128" s="3" t="s">
        <v>67</v>
      </c>
      <c r="B128" s="156"/>
      <c r="C128" s="125"/>
    </row>
    <row r="129" spans="1:3" x14ac:dyDescent="0.25">
      <c r="A129" s="3" t="s">
        <v>124</v>
      </c>
      <c r="B129" s="156"/>
      <c r="C129" s="125"/>
    </row>
    <row r="130" spans="1:3" x14ac:dyDescent="0.25">
      <c r="A130" s="3" t="s">
        <v>125</v>
      </c>
      <c r="B130" s="156"/>
      <c r="C130" s="125"/>
    </row>
    <row r="131" spans="1:3" x14ac:dyDescent="0.25">
      <c r="A131" s="3" t="s">
        <v>126</v>
      </c>
      <c r="B131" s="156"/>
      <c r="C131" s="125"/>
    </row>
    <row r="132" spans="1:3" x14ac:dyDescent="0.25">
      <c r="A132" s="3" t="s">
        <v>127</v>
      </c>
      <c r="B132" s="156"/>
      <c r="C132" s="125"/>
    </row>
    <row r="133" spans="1:3" x14ac:dyDescent="0.25">
      <c r="A133" s="3" t="s">
        <v>128</v>
      </c>
      <c r="B133" s="156"/>
      <c r="C133" s="125"/>
    </row>
    <row r="134" spans="1:3" x14ac:dyDescent="0.25">
      <c r="A134" s="3" t="s">
        <v>129</v>
      </c>
      <c r="B134" s="156"/>
      <c r="C134" s="125"/>
    </row>
    <row r="135" spans="1:3" x14ac:dyDescent="0.25">
      <c r="A135" s="3" t="s">
        <v>130</v>
      </c>
      <c r="B135" s="156"/>
      <c r="C135" s="125"/>
    </row>
    <row r="136" spans="1:3" ht="30" x14ac:dyDescent="0.25">
      <c r="A136" s="28" t="s">
        <v>33</v>
      </c>
      <c r="B136" s="156"/>
      <c r="C136" s="125"/>
    </row>
    <row r="137" spans="1:3" ht="60.6" customHeight="1" x14ac:dyDescent="0.25">
      <c r="A137" s="62" t="s">
        <v>257</v>
      </c>
      <c r="B137" s="80">
        <v>4</v>
      </c>
      <c r="C137" s="79">
        <v>3.6</v>
      </c>
    </row>
    <row r="138" spans="1:3" ht="75" x14ac:dyDescent="0.25">
      <c r="A138" s="93" t="s">
        <v>256</v>
      </c>
      <c r="B138" s="82">
        <v>3.6</v>
      </c>
      <c r="C138" s="82">
        <v>3.6</v>
      </c>
    </row>
    <row r="139" spans="1:3" ht="75" x14ac:dyDescent="0.25">
      <c r="A139" s="69" t="s">
        <v>255</v>
      </c>
      <c r="B139" s="82">
        <v>3.4</v>
      </c>
      <c r="C139" s="82">
        <v>3.4</v>
      </c>
    </row>
    <row r="140" spans="1:3" ht="60" x14ac:dyDescent="0.25">
      <c r="A140" s="69" t="s">
        <v>253</v>
      </c>
      <c r="B140" s="81">
        <v>4</v>
      </c>
      <c r="C140" s="82">
        <v>3.6</v>
      </c>
    </row>
    <row r="141" spans="1:3" ht="30" x14ac:dyDescent="0.25">
      <c r="A141" s="69" t="s">
        <v>254</v>
      </c>
      <c r="B141" s="82">
        <v>3.6</v>
      </c>
      <c r="C141" s="82">
        <v>2.8</v>
      </c>
    </row>
    <row r="142" spans="1:3" ht="24.95" customHeight="1" x14ac:dyDescent="0.25">
      <c r="A142" s="106" t="s">
        <v>455</v>
      </c>
      <c r="B142" s="105"/>
      <c r="C142" s="105"/>
    </row>
    <row r="143" spans="1:3" ht="60" x14ac:dyDescent="0.25">
      <c r="A143" s="70" t="s">
        <v>251</v>
      </c>
      <c r="B143" s="125">
        <v>4.4000000000000004</v>
      </c>
      <c r="C143" s="125">
        <v>4.2</v>
      </c>
    </row>
    <row r="144" spans="1:3" x14ac:dyDescent="0.25">
      <c r="A144" s="21" t="s">
        <v>132</v>
      </c>
      <c r="B144" s="125"/>
      <c r="C144" s="125"/>
    </row>
    <row r="145" spans="1:3" x14ac:dyDescent="0.25">
      <c r="A145" s="21" t="s">
        <v>133</v>
      </c>
      <c r="B145" s="125"/>
      <c r="C145" s="125"/>
    </row>
    <row r="146" spans="1:3" x14ac:dyDescent="0.25">
      <c r="A146" s="21" t="s">
        <v>134</v>
      </c>
      <c r="B146" s="125"/>
      <c r="C146" s="125"/>
    </row>
    <row r="147" spans="1:3" x14ac:dyDescent="0.25">
      <c r="A147" s="22" t="s">
        <v>135</v>
      </c>
      <c r="B147" s="125"/>
      <c r="C147" s="125"/>
    </row>
    <row r="148" spans="1:3" ht="45" x14ac:dyDescent="0.25">
      <c r="A148" s="70" t="s">
        <v>250</v>
      </c>
      <c r="B148" s="156">
        <v>4</v>
      </c>
      <c r="C148" s="125">
        <v>3.6</v>
      </c>
    </row>
    <row r="149" spans="1:3" x14ac:dyDescent="0.25">
      <c r="A149" s="29" t="s">
        <v>136</v>
      </c>
      <c r="B149" s="156"/>
      <c r="C149" s="125"/>
    </row>
    <row r="150" spans="1:3" x14ac:dyDescent="0.25">
      <c r="A150" s="23" t="s">
        <v>137</v>
      </c>
      <c r="B150" s="156"/>
      <c r="C150" s="125"/>
    </row>
    <row r="151" spans="1:3" x14ac:dyDescent="0.25">
      <c r="A151" s="23" t="s">
        <v>138</v>
      </c>
      <c r="B151" s="156"/>
      <c r="C151" s="125"/>
    </row>
    <row r="152" spans="1:3" x14ac:dyDescent="0.25">
      <c r="A152" s="23" t="s">
        <v>139</v>
      </c>
      <c r="B152" s="156"/>
      <c r="C152" s="125"/>
    </row>
    <row r="153" spans="1:3" x14ac:dyDescent="0.25">
      <c r="A153" s="23" t="s">
        <v>140</v>
      </c>
      <c r="B153" s="156"/>
      <c r="C153" s="125"/>
    </row>
    <row r="154" spans="1:3" x14ac:dyDescent="0.25">
      <c r="A154" s="23" t="s">
        <v>141</v>
      </c>
      <c r="B154" s="156"/>
      <c r="C154" s="125"/>
    </row>
    <row r="155" spans="1:3" x14ac:dyDescent="0.25">
      <c r="A155" s="29" t="s">
        <v>142</v>
      </c>
      <c r="B155" s="156"/>
      <c r="C155" s="125"/>
    </row>
    <row r="156" spans="1:3" x14ac:dyDescent="0.25">
      <c r="A156" s="23" t="s">
        <v>143</v>
      </c>
      <c r="B156" s="156"/>
      <c r="C156" s="125"/>
    </row>
    <row r="157" spans="1:3" x14ac:dyDescent="0.25">
      <c r="A157" s="23" t="s">
        <v>144</v>
      </c>
      <c r="B157" s="156"/>
      <c r="C157" s="125"/>
    </row>
    <row r="158" spans="1:3" x14ac:dyDescent="0.25">
      <c r="A158" s="29" t="s">
        <v>145</v>
      </c>
      <c r="B158" s="156"/>
      <c r="C158" s="125"/>
    </row>
    <row r="159" spans="1:3" x14ac:dyDescent="0.25">
      <c r="A159" s="23" t="s">
        <v>146</v>
      </c>
      <c r="B159" s="156"/>
      <c r="C159" s="125"/>
    </row>
    <row r="160" spans="1:3" x14ac:dyDescent="0.25">
      <c r="A160" s="23" t="s">
        <v>147</v>
      </c>
      <c r="B160" s="156"/>
      <c r="C160" s="125"/>
    </row>
    <row r="161" spans="1:3" x14ac:dyDescent="0.25">
      <c r="A161" s="23" t="s">
        <v>148</v>
      </c>
      <c r="B161" s="156"/>
      <c r="C161" s="125"/>
    </row>
    <row r="162" spans="1:3" x14ac:dyDescent="0.25">
      <c r="A162" s="23" t="s">
        <v>149</v>
      </c>
      <c r="B162" s="156"/>
      <c r="C162" s="125"/>
    </row>
    <row r="163" spans="1:3" x14ac:dyDescent="0.25">
      <c r="A163" s="23" t="s">
        <v>150</v>
      </c>
      <c r="B163" s="156"/>
      <c r="C163" s="125"/>
    </row>
    <row r="164" spans="1:3" x14ac:dyDescent="0.25">
      <c r="A164" s="23" t="s">
        <v>151</v>
      </c>
      <c r="B164" s="156"/>
      <c r="C164" s="125"/>
    </row>
    <row r="165" spans="1:3" x14ac:dyDescent="0.25">
      <c r="A165" s="23" t="s">
        <v>152</v>
      </c>
      <c r="B165" s="156"/>
      <c r="C165" s="125"/>
    </row>
    <row r="166" spans="1:3" x14ac:dyDescent="0.25">
      <c r="A166" s="23" t="s">
        <v>153</v>
      </c>
      <c r="B166" s="156"/>
      <c r="C166" s="125"/>
    </row>
    <row r="167" spans="1:3" x14ac:dyDescent="0.25">
      <c r="A167" s="24" t="s">
        <v>154</v>
      </c>
      <c r="B167" s="156"/>
      <c r="C167" s="125"/>
    </row>
    <row r="168" spans="1:3" ht="60" x14ac:dyDescent="0.25">
      <c r="A168" s="70" t="s">
        <v>249</v>
      </c>
      <c r="B168" s="125">
        <v>3.6</v>
      </c>
      <c r="C168" s="125">
        <v>3.6</v>
      </c>
    </row>
    <row r="169" spans="1:3" x14ac:dyDescent="0.25">
      <c r="A169" s="21" t="s">
        <v>155</v>
      </c>
      <c r="B169" s="125"/>
      <c r="C169" s="125"/>
    </row>
    <row r="170" spans="1:3" x14ac:dyDescent="0.25">
      <c r="A170" s="22" t="s">
        <v>156</v>
      </c>
      <c r="B170" s="125"/>
      <c r="C170" s="125"/>
    </row>
    <row r="171" spans="1:3" ht="45" x14ac:dyDescent="0.25">
      <c r="A171" s="70" t="s">
        <v>248</v>
      </c>
      <c r="B171" s="145">
        <v>3.8</v>
      </c>
      <c r="C171" s="145">
        <v>3.6</v>
      </c>
    </row>
    <row r="172" spans="1:3" ht="14.65" customHeight="1" x14ac:dyDescent="0.25">
      <c r="A172" s="21" t="s">
        <v>157</v>
      </c>
      <c r="B172" s="145"/>
      <c r="C172" s="145"/>
    </row>
    <row r="173" spans="1:3" ht="14.65" customHeight="1" x14ac:dyDescent="0.25">
      <c r="A173" s="21" t="s">
        <v>133</v>
      </c>
      <c r="B173" s="145"/>
      <c r="C173" s="145"/>
    </row>
    <row r="174" spans="1:3" ht="14.65" customHeight="1" x14ac:dyDescent="0.25">
      <c r="A174" s="21" t="s">
        <v>158</v>
      </c>
      <c r="B174" s="145"/>
      <c r="C174" s="145"/>
    </row>
    <row r="175" spans="1:3" ht="14.65" customHeight="1" x14ac:dyDescent="0.25">
      <c r="A175" s="22" t="s">
        <v>159</v>
      </c>
      <c r="B175" s="145"/>
      <c r="C175" s="145"/>
    </row>
    <row r="176" spans="1:3" ht="60" x14ac:dyDescent="0.25">
      <c r="A176" s="69" t="s">
        <v>247</v>
      </c>
      <c r="B176" s="81">
        <v>4</v>
      </c>
      <c r="C176" s="82">
        <v>3.6</v>
      </c>
    </row>
    <row r="177" spans="1:3" ht="60" x14ac:dyDescent="0.25">
      <c r="A177" s="69" t="s">
        <v>246</v>
      </c>
      <c r="B177" s="82">
        <v>3.6</v>
      </c>
      <c r="C177" s="81">
        <v>4</v>
      </c>
    </row>
    <row r="178" spans="1:3" ht="30" x14ac:dyDescent="0.25">
      <c r="A178" s="70" t="s">
        <v>244</v>
      </c>
      <c r="B178" s="125">
        <v>3.8</v>
      </c>
      <c r="C178" s="125">
        <v>3.8</v>
      </c>
    </row>
    <row r="179" spans="1:3" x14ac:dyDescent="0.25">
      <c r="A179" s="21" t="s">
        <v>160</v>
      </c>
      <c r="B179" s="125"/>
      <c r="C179" s="125"/>
    </row>
    <row r="180" spans="1:3" x14ac:dyDescent="0.25">
      <c r="A180" s="21" t="s">
        <v>161</v>
      </c>
      <c r="B180" s="125"/>
      <c r="C180" s="125"/>
    </row>
    <row r="181" spans="1:3" x14ac:dyDescent="0.25">
      <c r="A181" s="21" t="s">
        <v>162</v>
      </c>
      <c r="B181" s="125"/>
      <c r="C181" s="125"/>
    </row>
    <row r="182" spans="1:3" x14ac:dyDescent="0.25">
      <c r="A182" s="21" t="s">
        <v>163</v>
      </c>
      <c r="B182" s="125"/>
      <c r="C182" s="125"/>
    </row>
    <row r="183" spans="1:3" x14ac:dyDescent="0.25">
      <c r="A183" s="22" t="s">
        <v>164</v>
      </c>
      <c r="B183" s="125"/>
      <c r="C183" s="125"/>
    </row>
    <row r="184" spans="1:3" ht="30" x14ac:dyDescent="0.25">
      <c r="A184" s="69" t="s">
        <v>245</v>
      </c>
      <c r="B184" s="82">
        <v>3.2</v>
      </c>
      <c r="C184" s="82">
        <v>2.8</v>
      </c>
    </row>
    <row r="185" spans="1:3" ht="24.95" customHeight="1" x14ac:dyDescent="0.25">
      <c r="A185" s="106" t="s">
        <v>456</v>
      </c>
      <c r="B185" s="105"/>
      <c r="C185" s="105"/>
    </row>
    <row r="186" spans="1:3" s="10" customFormat="1" ht="76.349999999999994" customHeight="1" x14ac:dyDescent="0.25">
      <c r="A186" s="96" t="s">
        <v>471</v>
      </c>
      <c r="B186" s="67">
        <v>3</v>
      </c>
      <c r="C186" s="67">
        <v>3</v>
      </c>
    </row>
    <row r="187" spans="1:3" ht="24.95" customHeight="1" x14ac:dyDescent="0.25">
      <c r="A187" s="106" t="s">
        <v>444</v>
      </c>
      <c r="B187" s="105"/>
      <c r="C187" s="105"/>
    </row>
    <row r="188" spans="1:3" ht="24.95" customHeight="1" x14ac:dyDescent="0.25">
      <c r="A188" s="106" t="s">
        <v>443</v>
      </c>
      <c r="B188" s="105"/>
      <c r="C188" s="105"/>
    </row>
    <row r="189" spans="1:3" ht="30" x14ac:dyDescent="0.25">
      <c r="A189" s="70" t="s">
        <v>234</v>
      </c>
      <c r="B189" s="156">
        <v>3</v>
      </c>
      <c r="C189" s="125">
        <v>3.6</v>
      </c>
    </row>
    <row r="190" spans="1:3" x14ac:dyDescent="0.25">
      <c r="A190" s="3" t="s">
        <v>167</v>
      </c>
      <c r="B190" s="156"/>
      <c r="C190" s="125"/>
    </row>
    <row r="191" spans="1:3" x14ac:dyDescent="0.25">
      <c r="A191" s="3" t="s">
        <v>168</v>
      </c>
      <c r="B191" s="156"/>
      <c r="C191" s="125"/>
    </row>
    <row r="192" spans="1:3" x14ac:dyDescent="0.25">
      <c r="A192" s="3" t="s">
        <v>169</v>
      </c>
      <c r="B192" s="156"/>
      <c r="C192" s="125"/>
    </row>
    <row r="193" spans="1:3" x14ac:dyDescent="0.25">
      <c r="A193" s="3" t="s">
        <v>170</v>
      </c>
      <c r="B193" s="156"/>
      <c r="C193" s="125"/>
    </row>
    <row r="194" spans="1:3" x14ac:dyDescent="0.25">
      <c r="A194" s="3" t="s">
        <v>171</v>
      </c>
      <c r="B194" s="156"/>
      <c r="C194" s="125"/>
    </row>
    <row r="195" spans="1:3" x14ac:dyDescent="0.25">
      <c r="A195" s="3" t="s">
        <v>172</v>
      </c>
      <c r="B195" s="156"/>
      <c r="C195" s="125"/>
    </row>
    <row r="196" spans="1:3" x14ac:dyDescent="0.25">
      <c r="A196" s="3" t="s">
        <v>173</v>
      </c>
      <c r="B196" s="156"/>
      <c r="C196" s="125"/>
    </row>
    <row r="197" spans="1:3" ht="30" x14ac:dyDescent="0.25">
      <c r="A197" s="28" t="s">
        <v>34</v>
      </c>
      <c r="B197" s="156"/>
      <c r="C197" s="125"/>
    </row>
    <row r="198" spans="1:3" ht="75" x14ac:dyDescent="0.25">
      <c r="A198" s="69" t="s">
        <v>233</v>
      </c>
      <c r="B198" s="81">
        <v>4</v>
      </c>
      <c r="C198" s="82">
        <v>3.8</v>
      </c>
    </row>
    <row r="199" spans="1:3" ht="75" x14ac:dyDescent="0.25">
      <c r="A199" s="69" t="s">
        <v>232</v>
      </c>
      <c r="B199" s="82">
        <v>3.2</v>
      </c>
      <c r="C199" s="81">
        <v>4</v>
      </c>
    </row>
    <row r="200" spans="1:3" ht="45" x14ac:dyDescent="0.25">
      <c r="A200" s="69" t="s">
        <v>231</v>
      </c>
      <c r="B200" s="82">
        <v>3.4</v>
      </c>
      <c r="C200" s="82">
        <v>3.6</v>
      </c>
    </row>
    <row r="201" spans="1:3" ht="105" x14ac:dyDescent="0.25">
      <c r="A201" s="69" t="s">
        <v>230</v>
      </c>
      <c r="B201" s="82">
        <v>3.4</v>
      </c>
      <c r="C201" s="81">
        <v>4</v>
      </c>
    </row>
    <row r="202" spans="1:3" ht="75" x14ac:dyDescent="0.25">
      <c r="A202" s="69" t="s">
        <v>229</v>
      </c>
      <c r="B202" s="81">
        <v>3</v>
      </c>
      <c r="C202" s="82">
        <v>3.6</v>
      </c>
    </row>
    <row r="203" spans="1:3" ht="60" x14ac:dyDescent="0.25">
      <c r="A203" s="69" t="s">
        <v>228</v>
      </c>
      <c r="B203" s="82">
        <v>3.4</v>
      </c>
      <c r="C203" s="82">
        <v>3.6</v>
      </c>
    </row>
    <row r="204" spans="1:3" ht="24.95" customHeight="1" x14ac:dyDescent="0.25">
      <c r="A204" s="106" t="s">
        <v>442</v>
      </c>
      <c r="B204" s="105"/>
      <c r="C204" s="105"/>
    </row>
    <row r="205" spans="1:3" ht="90" x14ac:dyDescent="0.25">
      <c r="A205" s="70" t="s">
        <v>227</v>
      </c>
      <c r="B205" s="125">
        <v>3.6</v>
      </c>
      <c r="C205" s="125">
        <v>3.6</v>
      </c>
    </row>
    <row r="206" spans="1:3" x14ac:dyDescent="0.25">
      <c r="A206" s="26" t="s">
        <v>175</v>
      </c>
      <c r="B206" s="125"/>
      <c r="C206" s="125"/>
    </row>
    <row r="207" spans="1:3" ht="30" x14ac:dyDescent="0.25">
      <c r="A207" s="26" t="s">
        <v>176</v>
      </c>
      <c r="B207" s="125"/>
      <c r="C207" s="125"/>
    </row>
    <row r="208" spans="1:3" x14ac:dyDescent="0.25">
      <c r="A208" s="26" t="s">
        <v>177</v>
      </c>
      <c r="B208" s="125"/>
      <c r="C208" s="125"/>
    </row>
    <row r="209" spans="1:4" x14ac:dyDescent="0.25">
      <c r="A209" s="26" t="s">
        <v>178</v>
      </c>
      <c r="B209" s="125"/>
      <c r="C209" s="125"/>
    </row>
    <row r="210" spans="1:4" x14ac:dyDescent="0.25">
      <c r="A210" s="26" t="s">
        <v>179</v>
      </c>
      <c r="B210" s="125"/>
      <c r="C210" s="125"/>
    </row>
    <row r="211" spans="1:4" ht="45" x14ac:dyDescent="0.25">
      <c r="A211" s="26" t="s">
        <v>180</v>
      </c>
      <c r="B211" s="125"/>
      <c r="C211" s="125"/>
    </row>
    <row r="212" spans="1:4" ht="30" x14ac:dyDescent="0.25">
      <c r="A212" s="26" t="s">
        <v>181</v>
      </c>
      <c r="B212" s="125"/>
      <c r="C212" s="125"/>
    </row>
    <row r="213" spans="1:4" x14ac:dyDescent="0.25">
      <c r="A213" s="26" t="s">
        <v>182</v>
      </c>
      <c r="B213" s="125"/>
      <c r="C213" s="125"/>
    </row>
    <row r="214" spans="1:4" x14ac:dyDescent="0.25">
      <c r="A214" s="27" t="s">
        <v>183</v>
      </c>
      <c r="B214" s="125"/>
      <c r="C214" s="125"/>
    </row>
    <row r="215" spans="1:4" ht="24.95" customHeight="1" x14ac:dyDescent="0.25">
      <c r="A215" s="106" t="s">
        <v>441</v>
      </c>
      <c r="B215" s="105"/>
      <c r="C215" s="105"/>
    </row>
    <row r="216" spans="1:4" ht="105" x14ac:dyDescent="0.25">
      <c r="A216" s="69" t="s">
        <v>226</v>
      </c>
      <c r="B216" s="82">
        <v>3.8</v>
      </c>
      <c r="C216" s="82">
        <v>3.8</v>
      </c>
    </row>
    <row r="217" spans="1:4" s="63" customFormat="1" ht="15.75" x14ac:dyDescent="0.25">
      <c r="A217" s="98" t="s">
        <v>459</v>
      </c>
      <c r="B217" s="48">
        <f>AVERAGE(B5:B215)</f>
        <v>3.5711340206185569</v>
      </c>
      <c r="C217" s="48">
        <f>AVERAGE(C5:C215)</f>
        <v>3.6360824742268076</v>
      </c>
      <c r="D217" s="63" t="s">
        <v>374</v>
      </c>
    </row>
    <row r="218" spans="1:4" s="2" customFormat="1" ht="15.75" x14ac:dyDescent="0.25">
      <c r="A218" s="34" t="s">
        <v>457</v>
      </c>
      <c r="B218" s="108">
        <f>B217/5</f>
        <v>0.71422680412371142</v>
      </c>
      <c r="C218" s="108">
        <f>C217/5</f>
        <v>0.72721649484536155</v>
      </c>
    </row>
    <row r="219" spans="1:4" s="2" customFormat="1" ht="15.75" x14ac:dyDescent="0.25">
      <c r="A219" s="34" t="s">
        <v>458</v>
      </c>
      <c r="B219" s="48">
        <f>B218*400</f>
        <v>285.69072164948454</v>
      </c>
      <c r="C219" s="48">
        <f>C218*400</f>
        <v>290.88659793814463</v>
      </c>
    </row>
    <row r="220" spans="1:4" x14ac:dyDescent="0.25">
      <c r="A220"/>
    </row>
    <row r="221" spans="1:4" x14ac:dyDescent="0.25">
      <c r="A221"/>
    </row>
  </sheetData>
  <mergeCells count="32">
    <mergeCell ref="B205:B214"/>
    <mergeCell ref="C205:C214"/>
    <mergeCell ref="B178:B183"/>
    <mergeCell ref="C178:C183"/>
    <mergeCell ref="B171:B175"/>
    <mergeCell ref="C171:C175"/>
    <mergeCell ref="B189:B197"/>
    <mergeCell ref="C189:C197"/>
    <mergeCell ref="B143:B147"/>
    <mergeCell ref="C143:C147"/>
    <mergeCell ref="B168:B170"/>
    <mergeCell ref="C168:C170"/>
    <mergeCell ref="B148:B167"/>
    <mergeCell ref="C148:C167"/>
    <mergeCell ref="B116:B121"/>
    <mergeCell ref="C116:C121"/>
    <mergeCell ref="B110:B114"/>
    <mergeCell ref="C110:C114"/>
    <mergeCell ref="B127:B136"/>
    <mergeCell ref="C127:C136"/>
    <mergeCell ref="B73:B78"/>
    <mergeCell ref="C73:C78"/>
    <mergeCell ref="B105:B108"/>
    <mergeCell ref="C105:C108"/>
    <mergeCell ref="B95:B104"/>
    <mergeCell ref="C95:C104"/>
    <mergeCell ref="A1:C1"/>
    <mergeCell ref="A2:C2"/>
    <mergeCell ref="B17:B26"/>
    <mergeCell ref="C17:C26"/>
    <mergeCell ref="B65:B68"/>
    <mergeCell ref="C65:C6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tabSelected="1" workbookViewId="0">
      <selection activeCell="E17" sqref="E17"/>
    </sheetView>
  </sheetViews>
  <sheetFormatPr defaultRowHeight="15" x14ac:dyDescent="0.25"/>
  <cols>
    <col min="1" max="1" width="41.85546875" bestFit="1" customWidth="1"/>
    <col min="2" max="3" width="15.7109375" customWidth="1"/>
  </cols>
  <sheetData>
    <row r="1" spans="1:4" s="31" customFormat="1" ht="45.6" customHeight="1" x14ac:dyDescent="0.25">
      <c r="A1" s="121" t="s">
        <v>474</v>
      </c>
      <c r="B1" s="121"/>
      <c r="C1" s="121"/>
    </row>
    <row r="2" spans="1:4" ht="130.35" customHeight="1" x14ac:dyDescent="0.25">
      <c r="A2" s="147" t="s">
        <v>201</v>
      </c>
      <c r="B2" s="157"/>
      <c r="C2" s="157"/>
    </row>
    <row r="3" spans="1:4" x14ac:dyDescent="0.25">
      <c r="A3" s="158" t="s">
        <v>199</v>
      </c>
      <c r="B3" s="77" t="s">
        <v>18</v>
      </c>
      <c r="C3" s="40" t="s">
        <v>213</v>
      </c>
    </row>
    <row r="4" spans="1:4" x14ac:dyDescent="0.25">
      <c r="A4" s="158"/>
      <c r="B4" s="40" t="s">
        <v>17</v>
      </c>
      <c r="C4" s="40" t="s">
        <v>17</v>
      </c>
    </row>
    <row r="5" spans="1:4" x14ac:dyDescent="0.25">
      <c r="A5" s="20" t="s">
        <v>202</v>
      </c>
      <c r="B5" s="44">
        <v>3.7</v>
      </c>
      <c r="C5" s="36">
        <v>3.7</v>
      </c>
    </row>
    <row r="6" spans="1:4" x14ac:dyDescent="0.25">
      <c r="A6" s="20" t="s">
        <v>203</v>
      </c>
      <c r="B6" s="44">
        <v>3.7</v>
      </c>
      <c r="C6" s="36">
        <v>3.7</v>
      </c>
    </row>
    <row r="7" spans="1:4" x14ac:dyDescent="0.25">
      <c r="A7" s="20" t="s">
        <v>204</v>
      </c>
      <c r="B7" s="44">
        <v>3.7</v>
      </c>
      <c r="C7" s="36">
        <v>3.3</v>
      </c>
    </row>
    <row r="8" spans="1:4" x14ac:dyDescent="0.25">
      <c r="A8" s="20" t="s">
        <v>205</v>
      </c>
      <c r="B8" s="44">
        <v>3.7</v>
      </c>
      <c r="C8" s="44">
        <v>3</v>
      </c>
    </row>
    <row r="9" spans="1:4" x14ac:dyDescent="0.25">
      <c r="A9" s="20" t="s">
        <v>206</v>
      </c>
      <c r="B9" s="44">
        <v>3</v>
      </c>
      <c r="C9" s="44">
        <v>3</v>
      </c>
    </row>
    <row r="10" spans="1:4" x14ac:dyDescent="0.25">
      <c r="A10" s="20" t="s">
        <v>207</v>
      </c>
      <c r="B10" s="44">
        <v>3</v>
      </c>
      <c r="C10" s="36">
        <v>2.7</v>
      </c>
    </row>
    <row r="11" spans="1:4" x14ac:dyDescent="0.25">
      <c r="A11" s="20" t="s">
        <v>208</v>
      </c>
      <c r="B11" s="44">
        <v>3.3</v>
      </c>
      <c r="C11" s="36">
        <v>2.7</v>
      </c>
    </row>
    <row r="12" spans="1:4" x14ac:dyDescent="0.25">
      <c r="A12" s="20" t="s">
        <v>209</v>
      </c>
      <c r="B12" s="44">
        <v>4</v>
      </c>
      <c r="C12" s="36">
        <v>2.7</v>
      </c>
    </row>
    <row r="13" spans="1:4" x14ac:dyDescent="0.25">
      <c r="A13" s="20" t="s">
        <v>210</v>
      </c>
      <c r="B13" s="44">
        <v>3.7</v>
      </c>
      <c r="C13" s="36">
        <v>2.2999999999999998</v>
      </c>
    </row>
    <row r="14" spans="1:4" x14ac:dyDescent="0.25">
      <c r="A14" s="20" t="s">
        <v>211</v>
      </c>
      <c r="B14" s="44">
        <v>3.3</v>
      </c>
      <c r="C14" s="44">
        <v>3</v>
      </c>
      <c r="D14" s="115"/>
    </row>
    <row r="15" spans="1:4" s="35" customFormat="1" ht="15.75" x14ac:dyDescent="0.25">
      <c r="A15" s="46" t="s">
        <v>212</v>
      </c>
      <c r="B15" s="47">
        <f>AVERAGE(B5:B14)</f>
        <v>3.5100000000000002</v>
      </c>
      <c r="C15" s="47">
        <f>AVERAGE(C5:C14)</f>
        <v>3.01</v>
      </c>
      <c r="D15" s="116"/>
    </row>
    <row r="16" spans="1:4" s="35" customFormat="1" ht="15.75" x14ac:dyDescent="0.25">
      <c r="A16" s="83" t="s">
        <v>375</v>
      </c>
      <c r="B16" s="120">
        <f>B15/4</f>
        <v>0.87750000000000006</v>
      </c>
      <c r="C16" s="120">
        <f>C15/4</f>
        <v>0.75249999999999995</v>
      </c>
      <c r="D16" s="117"/>
    </row>
    <row r="17" spans="1:4" ht="15.75" x14ac:dyDescent="0.25">
      <c r="A17" s="83" t="s">
        <v>376</v>
      </c>
      <c r="B17" s="84">
        <f>600*B16</f>
        <v>526.5</v>
      </c>
      <c r="C17" s="84">
        <f>600*C16</f>
        <v>451.49999999999994</v>
      </c>
      <c r="D17" s="118"/>
    </row>
  </sheetData>
  <mergeCells count="3">
    <mergeCell ref="A1:C1"/>
    <mergeCell ref="A2:C2"/>
    <mergeCell ref="A3:A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
  <sheetViews>
    <sheetView workbookViewId="0">
      <selection activeCell="A2" sqref="A2:H2"/>
    </sheetView>
  </sheetViews>
  <sheetFormatPr defaultRowHeight="15" x14ac:dyDescent="0.25"/>
  <cols>
    <col min="1" max="1" width="30.42578125" customWidth="1"/>
    <col min="2" max="2" width="15.140625" customWidth="1"/>
    <col min="3" max="3" width="15.7109375" customWidth="1"/>
    <col min="4" max="4" width="8.7109375" customWidth="1"/>
    <col min="5" max="5" width="10.7109375" customWidth="1"/>
    <col min="6" max="6" width="15.7109375" customWidth="1"/>
    <col min="7" max="7" width="8.7109375" customWidth="1"/>
    <col min="8" max="8" width="10.7109375" customWidth="1"/>
  </cols>
  <sheetData>
    <row r="1" spans="1:10" s="31" customFormat="1" ht="42.95" customHeight="1" x14ac:dyDescent="0.25">
      <c r="A1" s="121" t="s">
        <v>475</v>
      </c>
      <c r="B1" s="121"/>
      <c r="C1" s="121"/>
      <c r="D1" s="121"/>
      <c r="E1" s="121"/>
      <c r="F1" s="121"/>
      <c r="G1" s="121"/>
      <c r="H1" s="121"/>
    </row>
    <row r="2" spans="1:10" ht="211.7" customHeight="1" x14ac:dyDescent="0.25">
      <c r="A2" s="159" t="s">
        <v>480</v>
      </c>
      <c r="B2" s="159"/>
      <c r="C2" s="159"/>
      <c r="D2" s="159"/>
      <c r="E2" s="159"/>
      <c r="F2" s="159"/>
      <c r="G2" s="159"/>
      <c r="H2" s="160"/>
    </row>
    <row r="3" spans="1:10" x14ac:dyDescent="0.25">
      <c r="A3" s="161" t="s">
        <v>466</v>
      </c>
      <c r="B3" s="162" t="s">
        <v>395</v>
      </c>
      <c r="C3" s="132" t="s">
        <v>18</v>
      </c>
      <c r="D3" s="132"/>
      <c r="E3" s="132"/>
      <c r="F3" s="132" t="s">
        <v>213</v>
      </c>
      <c r="G3" s="132"/>
      <c r="H3" s="132"/>
      <c r="I3" s="60"/>
      <c r="J3" s="60"/>
    </row>
    <row r="4" spans="1:10" ht="29.65" customHeight="1" x14ac:dyDescent="0.25">
      <c r="A4" s="161"/>
      <c r="B4" s="163"/>
      <c r="C4" s="32" t="s">
        <v>214</v>
      </c>
      <c r="D4" s="32" t="s">
        <v>215</v>
      </c>
      <c r="E4" s="32" t="s">
        <v>196</v>
      </c>
      <c r="F4" s="32" t="s">
        <v>214</v>
      </c>
      <c r="G4" s="36" t="s">
        <v>215</v>
      </c>
      <c r="H4" s="32" t="s">
        <v>196</v>
      </c>
      <c r="J4" s="59"/>
    </row>
    <row r="5" spans="1:10" x14ac:dyDescent="0.25">
      <c r="A5" s="42" t="s">
        <v>463</v>
      </c>
      <c r="B5" s="57">
        <v>600</v>
      </c>
      <c r="C5" s="57">
        <v>170</v>
      </c>
      <c r="D5" s="42"/>
      <c r="E5" s="57">
        <v>600</v>
      </c>
      <c r="F5" s="57">
        <v>150</v>
      </c>
      <c r="G5" s="42"/>
      <c r="H5" s="57">
        <f>F5/C5*600</f>
        <v>529.41176470588232</v>
      </c>
      <c r="I5" s="60"/>
    </row>
    <row r="6" spans="1:10" x14ac:dyDescent="0.25">
      <c r="A6" s="42" t="s">
        <v>464</v>
      </c>
      <c r="B6" s="57">
        <v>100</v>
      </c>
      <c r="C6" s="42">
        <v>7.62</v>
      </c>
      <c r="D6" s="42"/>
      <c r="E6" s="57">
        <f>C6/F6*100</f>
        <v>33.866666666666667</v>
      </c>
      <c r="F6" s="68">
        <v>22.5</v>
      </c>
      <c r="G6" s="42"/>
      <c r="H6" s="57">
        <v>100</v>
      </c>
      <c r="I6" s="60"/>
    </row>
    <row r="7" spans="1:10" x14ac:dyDescent="0.25">
      <c r="A7" s="42" t="s">
        <v>465</v>
      </c>
      <c r="B7" s="57">
        <v>100</v>
      </c>
      <c r="C7" s="57">
        <v>20</v>
      </c>
      <c r="D7" s="42"/>
      <c r="E7" s="57">
        <v>100</v>
      </c>
      <c r="F7" s="57">
        <v>5</v>
      </c>
      <c r="G7" s="42"/>
      <c r="H7" s="57">
        <f>F7/C7*100</f>
        <v>25</v>
      </c>
    </row>
    <row r="8" spans="1:10" x14ac:dyDescent="0.25">
      <c r="A8" s="42" t="s">
        <v>224</v>
      </c>
      <c r="B8" s="110" t="s">
        <v>198</v>
      </c>
      <c r="C8" s="110" t="s">
        <v>198</v>
      </c>
      <c r="D8" s="55">
        <v>1.4999999999999999E-2</v>
      </c>
      <c r="E8" s="57">
        <v>-10</v>
      </c>
      <c r="F8" s="110" t="s">
        <v>198</v>
      </c>
      <c r="G8" s="55">
        <v>0.01</v>
      </c>
      <c r="H8" s="57">
        <v>-6.67</v>
      </c>
    </row>
    <row r="9" spans="1:10" x14ac:dyDescent="0.25">
      <c r="A9" s="42" t="s">
        <v>225</v>
      </c>
      <c r="B9" s="110" t="s">
        <v>198</v>
      </c>
      <c r="C9" s="110" t="s">
        <v>198</v>
      </c>
      <c r="D9" s="56">
        <v>15</v>
      </c>
      <c r="E9" s="57">
        <v>-7.5</v>
      </c>
      <c r="F9" s="110" t="s">
        <v>198</v>
      </c>
      <c r="G9" s="56">
        <v>20</v>
      </c>
      <c r="H9" s="57">
        <v>-10</v>
      </c>
    </row>
    <row r="10" spans="1:10" s="35" customFormat="1" ht="15.75" x14ac:dyDescent="0.25">
      <c r="A10" s="34" t="s">
        <v>200</v>
      </c>
      <c r="B10" s="84">
        <f>SUM(B5:B9)</f>
        <v>800</v>
      </c>
      <c r="C10" s="43"/>
      <c r="D10" s="43"/>
      <c r="E10" s="58">
        <f>SUM(E5:E9)</f>
        <v>716.36666666666667</v>
      </c>
      <c r="F10" s="43"/>
      <c r="G10" s="43"/>
      <c r="H10" s="58">
        <f>SUM(H5:H9)</f>
        <v>637.74176470588236</v>
      </c>
    </row>
  </sheetData>
  <mergeCells count="6">
    <mergeCell ref="A1:H1"/>
    <mergeCell ref="A2:H2"/>
    <mergeCell ref="C3:E3"/>
    <mergeCell ref="A3:A4"/>
    <mergeCell ref="F3:H3"/>
    <mergeCell ref="B3:B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workbookViewId="0">
      <selection activeCell="A4" sqref="A4"/>
    </sheetView>
  </sheetViews>
  <sheetFormatPr defaultRowHeight="15" x14ac:dyDescent="0.25"/>
  <cols>
    <col min="1" max="5" width="14.85546875" customWidth="1"/>
  </cols>
  <sheetData>
    <row r="1" spans="1:5" s="31" customFormat="1" ht="42.95" customHeight="1" x14ac:dyDescent="0.25">
      <c r="A1" s="121" t="s">
        <v>478</v>
      </c>
      <c r="B1" s="121"/>
      <c r="C1" s="121"/>
      <c r="D1" s="121"/>
      <c r="E1" s="121"/>
    </row>
    <row r="2" spans="1:5" ht="94.35" customHeight="1" x14ac:dyDescent="0.25">
      <c r="A2" s="123" t="s">
        <v>479</v>
      </c>
      <c r="B2" s="123"/>
      <c r="C2" s="123"/>
      <c r="D2" s="123"/>
      <c r="E2" s="123"/>
    </row>
    <row r="3" spans="1:5" x14ac:dyDescent="0.25">
      <c r="A3" s="119" t="s">
        <v>213</v>
      </c>
      <c r="B3" t="s">
        <v>192</v>
      </c>
    </row>
    <row r="4" spans="1:5" x14ac:dyDescent="0.25">
      <c r="A4" s="10" t="s">
        <v>18</v>
      </c>
      <c r="B4" t="s">
        <v>192</v>
      </c>
    </row>
  </sheetData>
  <mergeCells count="2">
    <mergeCell ref="A1:E1"/>
    <mergeCell ref="A2:E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workbookViewId="0">
      <selection activeCell="E24" sqref="E24"/>
    </sheetView>
  </sheetViews>
  <sheetFormatPr defaultRowHeight="15" x14ac:dyDescent="0.25"/>
  <cols>
    <col min="1" max="1" width="40.5703125" customWidth="1"/>
    <col min="2" max="2" width="13.5703125" customWidth="1"/>
    <col min="3" max="6" width="10.7109375" customWidth="1"/>
  </cols>
  <sheetData>
    <row r="1" spans="1:6" s="31" customFormat="1" ht="45.6" customHeight="1" x14ac:dyDescent="0.25">
      <c r="A1" s="121" t="s">
        <v>194</v>
      </c>
      <c r="B1" s="121"/>
      <c r="C1" s="121"/>
      <c r="D1" s="121"/>
      <c r="E1" s="121"/>
      <c r="F1" s="121"/>
    </row>
    <row r="2" spans="1:6" x14ac:dyDescent="0.25">
      <c r="A2" s="132" t="s">
        <v>195</v>
      </c>
      <c r="B2" s="78"/>
      <c r="C2" s="132" t="s">
        <v>18</v>
      </c>
      <c r="D2" s="132"/>
      <c r="E2" s="132" t="s">
        <v>223</v>
      </c>
      <c r="F2" s="132"/>
    </row>
    <row r="3" spans="1:6" ht="45" x14ac:dyDescent="0.25">
      <c r="A3" s="132"/>
      <c r="B3" s="40" t="s">
        <v>395</v>
      </c>
      <c r="C3" s="40" t="s">
        <v>218</v>
      </c>
      <c r="D3" s="40" t="s">
        <v>196</v>
      </c>
      <c r="E3" s="40" t="s">
        <v>218</v>
      </c>
      <c r="F3" s="40" t="s">
        <v>196</v>
      </c>
    </row>
    <row r="4" spans="1:6" x14ac:dyDescent="0.25">
      <c r="A4" s="19" t="s">
        <v>419</v>
      </c>
      <c r="B4" s="36" t="s">
        <v>421</v>
      </c>
      <c r="C4" s="36" t="s">
        <v>198</v>
      </c>
      <c r="D4" s="36" t="s">
        <v>192</v>
      </c>
      <c r="E4" s="36" t="s">
        <v>198</v>
      </c>
      <c r="F4" s="36" t="s">
        <v>192</v>
      </c>
    </row>
    <row r="5" spans="1:6" x14ac:dyDescent="0.25">
      <c r="A5" s="19" t="s">
        <v>420</v>
      </c>
      <c r="B5" s="36" t="s">
        <v>421</v>
      </c>
      <c r="C5" s="36" t="s">
        <v>198</v>
      </c>
      <c r="D5" s="36" t="s">
        <v>192</v>
      </c>
      <c r="E5" s="36" t="s">
        <v>198</v>
      </c>
      <c r="F5" s="36" t="s">
        <v>192</v>
      </c>
    </row>
    <row r="6" spans="1:6" x14ac:dyDescent="0.25">
      <c r="A6" s="19" t="s">
        <v>415</v>
      </c>
      <c r="B6" s="36">
        <v>170</v>
      </c>
      <c r="C6" s="36" t="s">
        <v>198</v>
      </c>
      <c r="D6" s="45">
        <f>AcceptingLocations!C7</f>
        <v>109.87953020134228</v>
      </c>
      <c r="E6" s="36" t="s">
        <v>198</v>
      </c>
      <c r="F6" s="45">
        <f>AcceptingLocations!E7</f>
        <v>150</v>
      </c>
    </row>
    <row r="7" spans="1:6" x14ac:dyDescent="0.25">
      <c r="A7" s="19" t="s">
        <v>460</v>
      </c>
      <c r="B7" s="36">
        <v>400</v>
      </c>
      <c r="C7" s="45">
        <f>'Exhibit B-2 Scored'!B217</f>
        <v>3.5711340206185569</v>
      </c>
      <c r="D7" s="90">
        <f>'Exhibit B-2 Scored'!B219</f>
        <v>285.69072164948454</v>
      </c>
      <c r="E7" s="90">
        <f>'Exhibit B-2 Scored'!C217</f>
        <v>3.6360824742268076</v>
      </c>
      <c r="F7" s="90">
        <f>'Exhibit B-2 Scored'!C219</f>
        <v>290.88659793814463</v>
      </c>
    </row>
    <row r="8" spans="1:6" x14ac:dyDescent="0.25">
      <c r="A8" s="19" t="s">
        <v>416</v>
      </c>
      <c r="B8" s="36">
        <v>30</v>
      </c>
      <c r="C8" s="36" t="s">
        <v>198</v>
      </c>
      <c r="D8" s="45">
        <f>WAPriority!B7</f>
        <v>10</v>
      </c>
      <c r="E8" s="36" t="s">
        <v>198</v>
      </c>
      <c r="F8" s="45">
        <f>WAPriority!C7</f>
        <v>10</v>
      </c>
    </row>
    <row r="9" spans="1:6" x14ac:dyDescent="0.25">
      <c r="A9" s="19" t="s">
        <v>417</v>
      </c>
      <c r="B9" s="36">
        <v>600</v>
      </c>
      <c r="C9" s="44">
        <f>DemoEval!B15</f>
        <v>3.5100000000000002</v>
      </c>
      <c r="D9" s="45">
        <f>DemoEval!B17</f>
        <v>526.5</v>
      </c>
      <c r="E9" s="44">
        <f>DemoEval!C15</f>
        <v>3.01</v>
      </c>
      <c r="F9" s="45">
        <f>DemoEval!C17</f>
        <v>451.49999999999994</v>
      </c>
    </row>
    <row r="10" spans="1:6" x14ac:dyDescent="0.25">
      <c r="A10" s="111" t="s">
        <v>418</v>
      </c>
      <c r="B10" s="105"/>
      <c r="C10" s="112"/>
      <c r="D10" s="112"/>
      <c r="E10" s="112"/>
      <c r="F10" s="113"/>
    </row>
    <row r="11" spans="1:6" x14ac:dyDescent="0.25">
      <c r="A11" s="109" t="s">
        <v>463</v>
      </c>
      <c r="B11" s="36">
        <v>600</v>
      </c>
      <c r="C11" s="36" t="s">
        <v>198</v>
      </c>
      <c r="D11" s="45">
        <f>IncentiveRebate!E5</f>
        <v>600</v>
      </c>
      <c r="E11" s="36" t="s">
        <v>198</v>
      </c>
      <c r="F11" s="45">
        <f>IncentiveRebate!H5</f>
        <v>529.41176470588232</v>
      </c>
    </row>
    <row r="12" spans="1:6" x14ac:dyDescent="0.25">
      <c r="A12" s="109" t="s">
        <v>461</v>
      </c>
      <c r="B12" s="36">
        <v>100</v>
      </c>
      <c r="C12" s="36" t="s">
        <v>198</v>
      </c>
      <c r="D12" s="45">
        <f>IncentiveRebate!E6</f>
        <v>33.866666666666667</v>
      </c>
      <c r="E12" s="36" t="s">
        <v>198</v>
      </c>
      <c r="F12" s="45">
        <f>IncentiveRebate!H6</f>
        <v>100</v>
      </c>
    </row>
    <row r="13" spans="1:6" x14ac:dyDescent="0.25">
      <c r="A13" s="109" t="s">
        <v>462</v>
      </c>
      <c r="B13" s="36">
        <v>100</v>
      </c>
      <c r="C13" s="36" t="s">
        <v>198</v>
      </c>
      <c r="D13" s="45">
        <f>IncentiveRebate!E7</f>
        <v>100</v>
      </c>
      <c r="E13" s="36" t="s">
        <v>198</v>
      </c>
      <c r="F13" s="45">
        <f>IncentiveRebate!H7</f>
        <v>25</v>
      </c>
    </row>
    <row r="14" spans="1:6" x14ac:dyDescent="0.25">
      <c r="A14" s="109" t="s">
        <v>224</v>
      </c>
      <c r="B14" s="36" t="s">
        <v>198</v>
      </c>
      <c r="C14" s="36" t="s">
        <v>198</v>
      </c>
      <c r="D14" s="45">
        <f>IncentiveRebate!E8</f>
        <v>-10</v>
      </c>
      <c r="E14" s="36" t="s">
        <v>198</v>
      </c>
      <c r="F14" s="45">
        <f>IncentiveRebate!H8</f>
        <v>-6.67</v>
      </c>
    </row>
    <row r="15" spans="1:6" x14ac:dyDescent="0.25">
      <c r="A15" s="109" t="s">
        <v>225</v>
      </c>
      <c r="B15" s="36" t="s">
        <v>198</v>
      </c>
      <c r="C15" s="36" t="s">
        <v>198</v>
      </c>
      <c r="D15" s="45">
        <f>IncentiveRebate!E9</f>
        <v>-7.5</v>
      </c>
      <c r="E15" s="36" t="s">
        <v>198</v>
      </c>
      <c r="F15" s="45">
        <f>IncentiveRebate!H9</f>
        <v>-10</v>
      </c>
    </row>
    <row r="16" spans="1:6" s="35" customFormat="1" ht="15.75" x14ac:dyDescent="0.25">
      <c r="A16" s="34" t="s">
        <v>197</v>
      </c>
      <c r="B16" s="34">
        <f>SUM(B6:B13)</f>
        <v>2000</v>
      </c>
      <c r="C16" s="41"/>
      <c r="D16" s="48">
        <f>SUM(D4:D15)</f>
        <v>1648.4369185174935</v>
      </c>
      <c r="E16" s="41"/>
      <c r="F16" s="48">
        <f>SUM(F4:F15)</f>
        <v>1540.1283626440268</v>
      </c>
    </row>
    <row r="17" spans="3:4" x14ac:dyDescent="0.25">
      <c r="C17" s="91"/>
      <c r="D17" s="92"/>
    </row>
    <row r="20" spans="3:4" ht="18.600000000000001" customHeight="1" x14ac:dyDescent="0.25"/>
  </sheetData>
  <mergeCells count="4">
    <mergeCell ref="A1:F1"/>
    <mergeCell ref="C2:D2"/>
    <mergeCell ref="E2:F2"/>
    <mergeCell ref="A2:A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Responsiveness</vt:lpstr>
      <vt:lpstr> Exhibit B-2 Mandatory</vt:lpstr>
      <vt:lpstr>AcceptingLocations</vt:lpstr>
      <vt:lpstr>WAPriority</vt:lpstr>
      <vt:lpstr>Exhibit B-2 Scored</vt:lpstr>
      <vt:lpstr>DemoEval</vt:lpstr>
      <vt:lpstr>IncentiveRebate</vt:lpstr>
      <vt:lpstr>Responsibility</vt:lpstr>
      <vt:lpstr>EvaluationSummary</vt:lpstr>
    </vt:vector>
  </TitlesOfParts>
  <Company>Washington Technology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Peckham, Neva J. (DES)</dc:creator>
  <cp:lastModifiedBy>Eric</cp:lastModifiedBy>
  <cp:lastPrinted>2020-06-11T22:11:36Z</cp:lastPrinted>
  <dcterms:created xsi:type="dcterms:W3CDTF">2020-04-29T21:22:19Z</dcterms:created>
  <dcterms:modified xsi:type="dcterms:W3CDTF">2020-07-22T15:44:17Z</dcterms:modified>
</cp:coreProperties>
</file>