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wellskycorp-my.sharepoint.com/personal/stephanie_kuhnel_wellsky_com/Documents/Documents/NASPO/Price list/July 2025 update/"/>
    </mc:Choice>
  </mc:AlternateContent>
  <xr:revisionPtr revIDLastSave="0" documentId="8_{3AEA877A-0115-447F-A2D7-27920AF976D1}" xr6:coauthVersionLast="47" xr6:coauthVersionMax="47" xr10:uidLastSave="{00000000-0000-0000-0000-000000000000}"/>
  <bookViews>
    <workbookView xWindow="-110" yWindow="-110" windowWidth="22780" windowHeight="14540" firstSheet="3" activeTab="4" xr2:uid="{00000000-000D-0000-FFFF-FFFF00000000}"/>
  </bookViews>
  <sheets>
    <sheet name="Software (SaaS)" sheetId="1" r:id="rId1"/>
    <sheet name="Infrastructure (IaaS)" sheetId="6" r:id="rId2"/>
    <sheet name="Platform (PaaS)" sheetId="5" r:id="rId3"/>
    <sheet name="Value Added Services" sheetId="4" r:id="rId4"/>
    <sheet name="7-9-25 Vendor Pricing" sheetId="8" r:id="rId5"/>
  </sheets>
  <definedNames>
    <definedName name="_xlnm.Print_Titles" localSheetId="1">'Infrastructure (IaaS)'!$1:$7</definedName>
    <definedName name="_xlnm.Print_Titles" localSheetId="2">'Platform (PaaS)'!$1:$7</definedName>
    <definedName name="_xlnm.Print_Titles" localSheetId="0">'Software (SaaS)'!$1:$7</definedName>
    <definedName name="_xlnm.Print_Titles" localSheetId="3">'Value Added Services'!$1:$7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8" l="1"/>
  <c r="E75" i="8"/>
  <c r="D187" i="8" l="1"/>
  <c r="D185" i="8"/>
  <c r="D179" i="8"/>
  <c r="D173" i="8"/>
  <c r="D172" i="8"/>
  <c r="D171" i="8"/>
  <c r="D170" i="8"/>
  <c r="D169" i="8"/>
  <c r="D168" i="8"/>
  <c r="D167" i="8"/>
  <c r="D166" i="8"/>
  <c r="D165" i="8"/>
  <c r="D164" i="8"/>
  <c r="D163" i="8"/>
  <c r="D162" i="8"/>
  <c r="D161" i="8"/>
  <c r="D155" i="8"/>
  <c r="D154" i="8"/>
  <c r="D153" i="8"/>
  <c r="D152" i="8"/>
  <c r="D151" i="8"/>
  <c r="D150" i="8"/>
  <c r="D149" i="8"/>
  <c r="D148" i="8"/>
  <c r="D147" i="8"/>
  <c r="D146" i="8"/>
  <c r="D145" i="8"/>
  <c r="D144" i="8"/>
  <c r="D143" i="8"/>
  <c r="D142" i="8"/>
  <c r="D141" i="8"/>
  <c r="D140" i="8"/>
  <c r="D139" i="8"/>
  <c r="D138" i="8"/>
  <c r="D137" i="8"/>
  <c r="D136" i="8"/>
  <c r="D133" i="8"/>
  <c r="D132" i="8"/>
  <c r="D131" i="8"/>
  <c r="D130" i="8"/>
  <c r="D104" i="8"/>
  <c r="D103" i="8"/>
  <c r="D102" i="8"/>
  <c r="D101" i="8"/>
  <c r="D100" i="8"/>
  <c r="D99" i="8"/>
  <c r="D98" i="8"/>
  <c r="D97" i="8"/>
  <c r="D96" i="8"/>
  <c r="D95" i="8"/>
  <c r="D94" i="8"/>
  <c r="D93" i="8"/>
  <c r="D92" i="8"/>
  <c r="D91" i="8"/>
  <c r="F89" i="8"/>
  <c r="E86" i="8"/>
  <c r="E85" i="8"/>
  <c r="E84" i="8"/>
  <c r="E83" i="8"/>
  <c r="E82" i="8"/>
  <c r="E80" i="8"/>
  <c r="E79" i="8"/>
  <c r="E71" i="8"/>
  <c r="E70" i="8"/>
  <c r="E69" i="8"/>
  <c r="E68" i="8"/>
  <c r="E65" i="8"/>
  <c r="E64" i="8"/>
  <c r="E63" i="8"/>
  <c r="E62" i="8"/>
  <c r="E61" i="8"/>
  <c r="E60" i="8"/>
  <c r="E59" i="8"/>
  <c r="E58" i="8"/>
  <c r="E55" i="8"/>
  <c r="E54" i="8"/>
  <c r="E53" i="8"/>
  <c r="E52" i="8"/>
  <c r="E51" i="8"/>
  <c r="E50" i="8"/>
  <c r="E49" i="8"/>
  <c r="E48" i="8"/>
  <c r="E47" i="8"/>
  <c r="E46" i="8"/>
  <c r="E45" i="8"/>
  <c r="E43" i="8"/>
  <c r="E42" i="8"/>
  <c r="E41" i="8"/>
  <c r="E40" i="8"/>
  <c r="E39" i="8"/>
  <c r="E38" i="8"/>
  <c r="E37" i="8"/>
  <c r="E36" i="8"/>
  <c r="E35" i="8"/>
  <c r="E34" i="8"/>
  <c r="E33" i="8"/>
  <c r="E32" i="8"/>
  <c r="D28" i="5" l="1"/>
  <c r="D28" i="6"/>
  <c r="D28" i="1"/>
</calcChain>
</file>

<file path=xl/sharedStrings.xml><?xml version="1.0" encoding="utf-8"?>
<sst xmlns="http://schemas.openxmlformats.org/spreadsheetml/2006/main" count="950" uniqueCount="438">
  <si>
    <t>Attachment F - Cost Proposal Form</t>
  </si>
  <si>
    <t>Solicitation #: SK18008</t>
  </si>
  <si>
    <t>NASPO ValuePoint Cloud Solutions RFP</t>
  </si>
  <si>
    <r>
      <t>Cloud Service Model:</t>
    </r>
    <r>
      <rPr>
        <sz val="12"/>
        <color theme="0"/>
        <rFont val="Calibri"/>
        <family val="2"/>
        <scheme val="minor"/>
      </rPr>
      <t xml:space="preserve"> </t>
    </r>
    <r>
      <rPr>
        <b/>
        <u/>
        <sz val="12"/>
        <color theme="0"/>
        <rFont val="Calibri"/>
        <family val="2"/>
        <scheme val="minor"/>
      </rPr>
      <t>Software as a Service (SaaS)</t>
    </r>
  </si>
  <si>
    <t>Vendor Name:</t>
  </si>
  <si>
    <t>Mediware Information Systems, Inc.</t>
  </si>
  <si>
    <t>Instructions</t>
  </si>
  <si>
    <t>1. Notice, this spreadsheet is divided into multiple tabs below. Offeror must complete all gray shaded fields within this Attachment F. If a gray field does not apply to your solution, enter N/A.</t>
  </si>
  <si>
    <t>2. The cost for the SaaS, IaaS, and PaaS service categories will be evaluated and scored independent of each other.</t>
  </si>
  <si>
    <t>3. Offeror shall provide a Minimum Discount % for each service model (SaaS, IaaS, or PaaS) it is seeking an award in. A vendor will be deemed non-responsive for any service model it does not provide a Minimum Discount % of at least greater than 0%.</t>
  </si>
  <si>
    <r>
      <t xml:space="preserve">4. When proposing your minimum discount % off, </t>
    </r>
    <r>
      <rPr>
        <b/>
        <u/>
        <sz val="12"/>
        <rFont val="Calibri"/>
        <family val="2"/>
        <scheme val="minor"/>
      </rPr>
      <t>do not provide a percentage range</t>
    </r>
    <r>
      <rPr>
        <sz val="12"/>
        <rFont val="Calibri"/>
        <family val="2"/>
        <scheme val="minor"/>
      </rPr>
      <t>. Provide single values.</t>
    </r>
  </si>
  <si>
    <r>
      <t xml:space="preserve">5.  Complete </t>
    </r>
    <r>
      <rPr>
        <b/>
        <sz val="12"/>
        <rFont val="Calibri"/>
        <family val="2"/>
        <scheme val="minor"/>
      </rPr>
      <t>only</t>
    </r>
    <r>
      <rPr>
        <sz val="12"/>
        <rFont val="Calibri"/>
        <family val="2"/>
        <scheme val="minor"/>
      </rPr>
      <t xml:space="preserve"> Section 1 or Section 2 below, </t>
    </r>
    <r>
      <rPr>
        <b/>
        <sz val="12"/>
        <rFont val="Calibri"/>
        <family val="2"/>
        <scheme val="minor"/>
      </rPr>
      <t>not both</t>
    </r>
    <r>
      <rPr>
        <sz val="12"/>
        <rFont val="Calibri"/>
        <family val="2"/>
        <scheme val="minor"/>
      </rPr>
      <t xml:space="preserve">.  Any deviation from this format may result in disqualification of your proposal. </t>
    </r>
  </si>
  <si>
    <t>6. Minimum Discount % provided herein shall apply to all products offered/referenced in detail listings for the given service model of SaaS, IaaS, PaaS, or Value Added Services.</t>
  </si>
  <si>
    <t>7. In a separate document, provide a detailed product offering for each service model with the Minimum Discount % reflected therein. Title this document "Solicitation # - Vendor Name - Detailed Product Offering". Offeror's proposed Minimum Discount % for a given Cloud Service Model, must be reflected within NVP Price of Offeror's offered catalog.</t>
  </si>
  <si>
    <t>Minimum Discount % Off</t>
  </si>
  <si>
    <t>Section 1</t>
  </si>
  <si>
    <t>SaaS Minimum Discount % *
(applies to all OEM's offered within this SaaS model</t>
  </si>
  <si>
    <t>OR Individual OEM Discount (if different)</t>
  </si>
  <si>
    <t>Section 2</t>
  </si>
  <si>
    <t>N/A</t>
  </si>
  <si>
    <t>Average SaaS OEM Discount Off*</t>
  </si>
  <si>
    <t>*The Offeror with the highest proposed minimum discount % (or Average disocunt off) for the given service category (SaaS, IaaS, or PaaS) will receive 100% of the cost points possible for that service category. All other Offerors will receive a percentage of the cost points possible based on the percentage by which their proposed discount % is lower than the highest discount % in the given category. The formula to compute cost points is: (Maximum Proposed % / Proposed Price) * Total Cost Points Available.</t>
  </si>
  <si>
    <r>
      <t>Cloud Service Model:</t>
    </r>
    <r>
      <rPr>
        <sz val="12"/>
        <color theme="0"/>
        <rFont val="Calibri"/>
        <family val="2"/>
        <scheme val="minor"/>
      </rPr>
      <t xml:space="preserve"> </t>
    </r>
    <r>
      <rPr>
        <b/>
        <u/>
        <sz val="12"/>
        <color theme="0"/>
        <rFont val="Calibri"/>
        <family val="2"/>
        <scheme val="minor"/>
      </rPr>
      <t>Infrstructure as a Services (IaaS)</t>
    </r>
  </si>
  <si>
    <t>IaaS Minimum Discount % *
(applies to all OEM's offered within this IaaS model)</t>
  </si>
  <si>
    <t>Average IaaS OEM Discount Off*</t>
  </si>
  <si>
    <r>
      <t>Cloud Service Model</t>
    </r>
    <r>
      <rPr>
        <sz val="12"/>
        <color theme="0"/>
        <rFont val="Calibri"/>
        <family val="2"/>
        <scheme val="minor"/>
      </rPr>
      <t xml:space="preserve">: </t>
    </r>
    <r>
      <rPr>
        <b/>
        <u/>
        <sz val="12"/>
        <color theme="0"/>
        <rFont val="Calibri"/>
        <family val="2"/>
        <scheme val="minor"/>
      </rPr>
      <t>Platform as a Service (PaaS)</t>
    </r>
  </si>
  <si>
    <t>PaaS Minimum Discount % *
(applies to all OEM's offered within this PaaS model)</t>
  </si>
  <si>
    <t>Average PaaS OEM Discount Off*</t>
  </si>
  <si>
    <t xml:space="preserve">Solicitation #: SK18008 </t>
  </si>
  <si>
    <t>Additional Value Added Services</t>
  </si>
  <si>
    <t>1. Offeror must complete all gray shaded fields within this Attachment F. If a gray field does not apply to your solution, enter N/A.</t>
  </si>
  <si>
    <r>
      <t xml:space="preserve">2. Pricing provided within this </t>
    </r>
    <r>
      <rPr>
        <u/>
        <sz val="11"/>
        <color theme="1"/>
        <rFont val="Calibri"/>
        <family val="2"/>
        <scheme val="minor"/>
      </rPr>
      <t>Value Added Services</t>
    </r>
    <r>
      <rPr>
        <sz val="11"/>
        <color theme="1"/>
        <rFont val="Calibri"/>
        <family val="2"/>
        <scheme val="minor"/>
      </rPr>
      <t xml:space="preserve"> tab is for reference only, and will be used by Purchasing Entities in making a best value selection. Costs provided below will not be factored into the Master Agreement cost evaluation. </t>
    </r>
  </si>
  <si>
    <t>Onsite Hourly Rate</t>
  </si>
  <si>
    <t>Remote Hourly Rate</t>
  </si>
  <si>
    <t>Item Description</t>
  </si>
  <si>
    <t>NVP Price</t>
  </si>
  <si>
    <t>Catalog Price</t>
  </si>
  <si>
    <t>Maintenance Services</t>
  </si>
  <si>
    <t>Professional Services</t>
  </si>
  <si>
    <t>Deployment Services</t>
  </si>
  <si>
    <t>Integration Services</t>
  </si>
  <si>
    <t>Consulting/Advisory Services</t>
  </si>
  <si>
    <t>Architectural Design Services</t>
  </si>
  <si>
    <t>Statement of Work Services</t>
  </si>
  <si>
    <t>Partner Services</t>
  </si>
  <si>
    <t>Training Deployment Services</t>
  </si>
  <si>
    <t>Post-Implementation Service Packages</t>
  </si>
  <si>
    <t>Managed Upgrade Services</t>
  </si>
  <si>
    <t>5% Discount</t>
  </si>
  <si>
    <t>Depends on Scope</t>
  </si>
  <si>
    <t>Annual Wellness Checks</t>
  </si>
  <si>
    <t>System Administration Services</t>
  </si>
  <si>
    <t>*Travel costs for implementation and professional services to be billed separately</t>
  </si>
  <si>
    <t>Deliverable Rates</t>
  </si>
  <si>
    <t>WellSky</t>
  </si>
  <si>
    <t>NASPO ValuePoint Cloud Solutions</t>
  </si>
  <si>
    <t>Product Name</t>
  </si>
  <si>
    <t>Product Category</t>
  </si>
  <si>
    <t>Unit of Measure</t>
  </si>
  <si>
    <t>MSRP</t>
  </si>
  <si>
    <t>NASPO Price (maximum)</t>
  </si>
  <si>
    <t>Product Description</t>
  </si>
  <si>
    <t>WellSky Aging &amp; Disability</t>
  </si>
  <si>
    <t>WellSky Aging &amp; Disability State Annual Fee</t>
  </si>
  <si>
    <t>SaaS</t>
  </si>
  <si>
    <t>Year</t>
  </si>
  <si>
    <t>Case management software for Aging and Adult Services, including Older Americans Act programs, and Frail Elder Waivers; Annual fee for State use.</t>
  </si>
  <si>
    <t>WellSky Aging &amp; Disability Agency License</t>
  </si>
  <si>
    <t>Annual fee for use by Area Agencies on Aging</t>
  </si>
  <si>
    <t>WellSky Aging &amp; Disability User Fee</t>
  </si>
  <si>
    <t>Named user access to WellSky Aging &amp; Disability; Per license cost includes hosting, maintenance, updates</t>
  </si>
  <si>
    <t>WellSky Aging &amp; Disability Set up Fee</t>
  </si>
  <si>
    <t>Services</t>
  </si>
  <si>
    <t>One Time</t>
  </si>
  <si>
    <t>One time set up fee per user license</t>
  </si>
  <si>
    <t>WellSky Aging &amp; Disability Information and Referral (I/R) Annual Fee</t>
  </si>
  <si>
    <t>Annual fee for State or Agency access to I/R functions</t>
  </si>
  <si>
    <t>WellSky Aging &amp; Disability I/R User Fee</t>
  </si>
  <si>
    <t>Named user access to I/R functions</t>
  </si>
  <si>
    <t>Assessment Designer Agency License</t>
  </si>
  <si>
    <t>Flexible assessment design module, allowing authorized users to create assessments for use in WellSky Aging &amp; Disability; Annual fee for Agency or State access to Assessment Designer</t>
  </si>
  <si>
    <t>Assessment Designer - Each Named User</t>
  </si>
  <si>
    <t>Named user access to Assessment Designer</t>
  </si>
  <si>
    <t>WellSky Resource Directory</t>
  </si>
  <si>
    <t xml:space="preserve">Public-facing ,statewide Aging and Disability Resource Center web module; Annual fee for State use. </t>
  </si>
  <si>
    <t>SHIP Reporter</t>
  </si>
  <si>
    <t>Module for tracking and reporting State Health Insurance Plan contacts; Annual fee for State or Agency use.</t>
  </si>
  <si>
    <t>interRAI HC - to be included as separate line item</t>
  </si>
  <si>
    <t>Access to interRAI HC Assessment tool configured for use in WellSky Aging &amp; Disability; Annual fee for State or Agency use</t>
  </si>
  <si>
    <t>WellSky Aging &amp; Disability Financial Management  - Agency License</t>
  </si>
  <si>
    <t>Financial management software for Aging and Adult Services, including Older Americans Act programs, and Frail Elder Waivers; Annual fee for State or Agency use</t>
  </si>
  <si>
    <t>WellSky Aging &amp; Disability Financial Management - Per User Fee</t>
  </si>
  <si>
    <t>Named user access to WellSky Aging &amp; Disability Financial Management; Per license cost includes hosting, maintenance, updates</t>
  </si>
  <si>
    <t>File Attachments</t>
  </si>
  <si>
    <t>Module allowing attachment of electronic files in WellSky Aging &amp; Disability; Annual fee for State or Agency use</t>
  </si>
  <si>
    <t>WellSky Aging &amp; Disability Caregiver Module</t>
  </si>
  <si>
    <t>Collaboration module allowing consumers and caregivers to communicate with Agency staff; Annual fee per consumer care team</t>
  </si>
  <si>
    <t>WellSky HS Mobile Assessments</t>
  </si>
  <si>
    <t>Mobile device access to assessments in WellSky Aging &amp; Disability; Annual named user license.</t>
  </si>
  <si>
    <t>WellSky Aging &amp; Disability - API - Base Annual Fee</t>
  </si>
  <si>
    <t>Base fee for API Integrations, per integration</t>
  </si>
  <si>
    <t>Formerly Provider Direct - Annual User Fee</t>
  </si>
  <si>
    <t>WellSky Care Transitions Module - Base Annual Fee</t>
  </si>
  <si>
    <t>Base fee for Care Transitions Module.  Annual fee.</t>
  </si>
  <si>
    <t>WellSky Additional Care Transitions Module Annual Per User Fee</t>
  </si>
  <si>
    <t>Named User access to WellSky Care Transitions Module</t>
  </si>
  <si>
    <t>WellSky Human Services</t>
  </si>
  <si>
    <t>WellSky HS Base - Case Management - Annual Fee</t>
  </si>
  <si>
    <t xml:space="preserve">Case Management module for management of home- and community-based long -term services and supports delivered under Medicaid Waivers. Annual fee.  </t>
  </si>
  <si>
    <t>WellSky HS Base - Financial Management - Annual Fee</t>
  </si>
  <si>
    <t xml:space="preserve">Financial Management module for management of home- and community-based long -term services and supports delivered under Medicaid Waivers. Annual fee.  </t>
  </si>
  <si>
    <t>WellSky HS Named User License</t>
  </si>
  <si>
    <t>Named user access to WellSky Human Services; Annual per license cost includes hosting, maintenance, updates.</t>
  </si>
  <si>
    <t>WellSky HS  Named Provider User License</t>
  </si>
  <si>
    <t>Named Provider user access to WellSky Human Services; Annual per license cost includes hosting, maintenance, updates.</t>
  </si>
  <si>
    <t>One-Time User Set-Up Fee</t>
  </si>
  <si>
    <t>One-time</t>
  </si>
  <si>
    <t>One time set up fee per user and provider user license.</t>
  </si>
  <si>
    <t>Mobile device access to assessments in WellSky Human Services; Annual named user license.</t>
  </si>
  <si>
    <t>WellSky HS Resource Directory</t>
  </si>
  <si>
    <t xml:space="preserve">Publicly accessible Resource Directory for WellSky HS.  Annual fee. </t>
  </si>
  <si>
    <t>WellSky HS Person Centered Options Counseling (PCOC)</t>
  </si>
  <si>
    <t xml:space="preserve">Person Centered Options Counseling Module.  Annual fee.  </t>
  </si>
  <si>
    <t>WellSky Online Self-Assessment</t>
  </si>
  <si>
    <t>Public-facing self-assessment form; Annual fee for State or Agency access.</t>
  </si>
  <si>
    <t>WellSky Online Provider Application</t>
  </si>
  <si>
    <t>Public-facing provider application form; Annual fee for State or Agency access.</t>
  </si>
  <si>
    <t>WellSky EVV (Electronic Visit Verification)</t>
  </si>
  <si>
    <t>Visit</t>
  </si>
  <si>
    <t>EVV through staff mobile devices for services ordered in WellSky Human Services; pricing is per visit, based on volume.</t>
  </si>
  <si>
    <t>WellSky Data Replication / Direct Data Access Base Annual Fee</t>
  </si>
  <si>
    <t>Module to optimize data availability and maximize the efficiency of data applications and functions through real-time or near real-time data replication.  Professional services fees not included in this line item.</t>
  </si>
  <si>
    <t>WellSky Additional Program User Add-On</t>
  </si>
  <si>
    <t>Per User fee adding additional program functionality to existing users.</t>
  </si>
  <si>
    <t>WellSky Area Plans</t>
  </si>
  <si>
    <t xml:space="preserve">Budgeting and reimbursement module specific to OAA funds and related/ancillary grants and/or programs that allows real-time collaboration and shared visibility between State Units on Aging (SUAs) and Area Agencies on Aging (AAAs). </t>
  </si>
  <si>
    <t>WellSky Information &amp; Referral Module Base Annual Fee</t>
  </si>
  <si>
    <t xml:space="preserve">Module for information &amp; referral management for community-based long -term services and supports delivered. Annual fee.  </t>
  </si>
  <si>
    <t>WellSky Human Services State Health Insurance Program (SHIP) Module Base Annual Fee</t>
  </si>
  <si>
    <t>Base fee for WellSky SHIP Module.  Annual fee.</t>
  </si>
  <si>
    <t>WellSky Human Services - API - Base Annual Fee</t>
  </si>
  <si>
    <t>WellSky Information &amp; Referral (I&amp;R) User License</t>
  </si>
  <si>
    <t>Named user access to WellSky Human Services Information &amp; Referral Module; Annual per license cost includes hosting, maintenance, updates.</t>
  </si>
  <si>
    <t>InterRAI</t>
  </si>
  <si>
    <t>Base fee for each InterRAI instrument.  Annual Fee.</t>
  </si>
  <si>
    <t>InterRAI Manuals</t>
  </si>
  <si>
    <t>EA</t>
  </si>
  <si>
    <t>1 User Manual and 1 Clinical Assessment Protocols (CAPs) Manual for every 200 clients served.  One-time fee.</t>
  </si>
  <si>
    <t>WellSky Bed Status Update Messaging</t>
  </si>
  <si>
    <t>Up to 1 million messaging requests/responses.  Additional fees required upon passing 1 million messages.</t>
  </si>
  <si>
    <t>WellSky additional non-production site</t>
  </si>
  <si>
    <t>Additional environment(s) for training, test, etc</t>
  </si>
  <si>
    <t>One time set up fee per named user and provider user license.</t>
  </si>
  <si>
    <t>WellSky Consumer Portal</t>
  </si>
  <si>
    <t>WellSky Vocational Rehabilitation (VR)</t>
  </si>
  <si>
    <t>WellSky VR Base - Case Management - Annual Fee</t>
  </si>
  <si>
    <t xml:space="preserve">Case Management module for WellSky Vocational Rehabilitation. Annual fee.  </t>
  </si>
  <si>
    <t>WellSky VR Base - Financial Management - Annual Fee</t>
  </si>
  <si>
    <t xml:space="preserve">Financial Management module for WellSky Vocational Rehabilitation. Annual fee.  </t>
  </si>
  <si>
    <t>WellSky VR Named User License</t>
  </si>
  <si>
    <t>Named user access to WellSky Vocational Rehabilitation; Annual per license cost includes hosting, maintenance, updates.</t>
  </si>
  <si>
    <t>WellSky VR  Named Provider User License</t>
  </si>
  <si>
    <t>Named Provider user access to WellSky Vocational Rehabilitation; Annual per license cost includes hosting, maintenance, updates.</t>
  </si>
  <si>
    <t>WellSky VR Mobile Assessments</t>
  </si>
  <si>
    <t>Mobile device access to assessments in WellSky Vocational Rehabilitation; Annual named user license.</t>
  </si>
  <si>
    <t>EVV through staff mobile devices for services ordered in WellSky VR; pricing is per visit, based on volume.</t>
  </si>
  <si>
    <t>WellSky Incident Management (IM)</t>
  </si>
  <si>
    <t>WellSky IM Base Fee - Annual Fee</t>
  </si>
  <si>
    <t>Incident management module; Annual fee for access by States and Government Agencies</t>
  </si>
  <si>
    <t xml:space="preserve">WellSky IM Named User License </t>
  </si>
  <si>
    <t>Named agency user access to WellSky Incident Management functionality; Annual per license cost includes hosting, maintenance, updates.</t>
  </si>
  <si>
    <t>One time set up fee per user license.</t>
  </si>
  <si>
    <t>WellSky IM Web Incident Form</t>
  </si>
  <si>
    <t>Public-facing web incident form; Annual fee for State or Agency access.</t>
  </si>
  <si>
    <t>WellSky Provider Management (PM)</t>
  </si>
  <si>
    <t>WellSky Human Services Provider Management Module Base Annual Fee</t>
  </si>
  <si>
    <t xml:space="preserve">Module for management of providers/resources for community-based long -term services and supports delivered. Annual fee.  </t>
  </si>
  <si>
    <t>WellSky Provider Management Named User License Annual Fee</t>
  </si>
  <si>
    <t>Named user fee for management of providers/resources for community-based long -term services and supports delivered.</t>
  </si>
  <si>
    <t>WellSky Protective Services (PS)</t>
  </si>
  <si>
    <t>WellSky PS Base Cost</t>
  </si>
  <si>
    <t>WellSky Protective Services intake and investigation  management module; Annual fee for access by State or Agency.</t>
  </si>
  <si>
    <t>WellSky PS Named User License</t>
  </si>
  <si>
    <t>Named user access to WellSky Protective Services; Annual per license cost includes hosting, maintenance, updates.</t>
  </si>
  <si>
    <t>WellSky PS Web Intake Form</t>
  </si>
  <si>
    <t>Public-facing web intake form for mandated or public reporting of protective services incidents; Annual fee for State or Agency access.</t>
  </si>
  <si>
    <t>WellSky RCM Fianancial Module &lt; 100 beds</t>
  </si>
  <si>
    <t>Revenue Cycle Management and Financial software, including Referral Management, Registration, Census Management, HIM, Billing, Accounts Receivables, General Ledger, Accounts Payable, Materials Management, and Facilities Management for Inpatient Psychiatric Hospitals.</t>
  </si>
  <si>
    <t>WellSky EMR Module &lt; 100 beds</t>
  </si>
  <si>
    <t>Electronic Medical Record for Inpatient Psychiatric Hospitals.</t>
  </si>
  <si>
    <t>WellSky RX Module Base Fee (&lt; 100 beds)</t>
  </si>
  <si>
    <t>Pharmacy Solution for Inpatient Psychiatric Hospitals.</t>
  </si>
  <si>
    <t>WellSky RCM Fianancial Module &gt;100 beds per bed</t>
  </si>
  <si>
    <t>Must be purchased with Base Fee. Revenue Cycle Management and Financial software, including Referral Management, Registration, Census Management, HIM, Billing, Accounts Receivables, General Ledger, Accounts Payable, Materials Management, and Facilities Management for Inpatient Psychiatric Hospitals.</t>
  </si>
  <si>
    <t>WellSky EMR Module &gt;100 beds per bed</t>
  </si>
  <si>
    <t>Must be purchased with Base Fee. Electronic Medical Record for Inpatient Psychiatric Hospitals.</t>
  </si>
  <si>
    <t>WellSky RX Module &gt;100 beds per bed</t>
  </si>
  <si>
    <t>Must be purchased with Base Fee. Pharmacy Solution for Inpatient Psychiatric Hospitals.</t>
  </si>
  <si>
    <t xml:space="preserve">WellSky Stand Alone Pharmacy  Bundle Package per bed </t>
  </si>
  <si>
    <t>Bundle</t>
  </si>
  <si>
    <t>Pharmacy bundle for Inpatient Psychiatric Hospitals to include Licensed Software</t>
  </si>
  <si>
    <t>Pharmacy bundle for Inpatient Psychiatric Hospitals to include Hosting, Subscriptions, and Maintenance</t>
  </si>
  <si>
    <t>Revenue Cycle Management and Financial software, including Referral Management, Registration, Census Management, HIM, Billing, Accounts Receivables, General Ledger, Accounts Payable, Materials Management, and Facilities Management for Long Term Care facilities</t>
  </si>
  <si>
    <t>Electronic Medical Record Long Term Care patients.</t>
  </si>
  <si>
    <t>Interface connectivity to pharmacy provider.</t>
  </si>
  <si>
    <t>Interface connectivity to therapy solution.</t>
  </si>
  <si>
    <t>Patient and staff scheduling solution location fee. Fee includes Software Maintenance, Enhancements, Customer Support and Hosting. Each location, department or reporting unit requires a Domain license.</t>
  </si>
  <si>
    <t>Provides user access to Resource Manager for up to ten (10) users simultaneously. Fee includes Software Maintenance, Enhancements, Customer Support and Hosting for one year. Requires at least one (1) Resource Manager Domain license.</t>
  </si>
  <si>
    <t xml:space="preserve">Send text reminders to patients. Text count includes out going and incomng texts. </t>
  </si>
  <si>
    <t>Community Services</t>
  </si>
  <si>
    <t>WellSky Community Services Software License Fee</t>
  </si>
  <si>
    <t>Annual Base License Fee</t>
  </si>
  <si>
    <t>WellSky Community Services User License Fee Tier I</t>
  </si>
  <si>
    <t>Provides named user access to WellSky Community Services for  1 - 200 User Licenses. Fee includes Software Maintenance, Enhancement and Customer Support, Hosting, and Reporting, up to two (2) Premium Reporting User Licenses per 50 CS License; and integration of and quarterly updates to the 211LA County Taxonomy of Human Services.  (Minimum Requirement - 15 User Licenses - $6,675/year)</t>
  </si>
  <si>
    <t>WellSky Community Services User License Fee Tier II</t>
  </si>
  <si>
    <t xml:space="preserve">Provides named user access to WellSky Community Services for 201 - 500 User Licenses. Fee includes Software Maintenance, Enhancement and Customer Support, Hosting, and Reporting, up to two (2) Premium Reporting User Licenses per 50 CS License; and integration of and quarterly updates to the 211LA County Taxonomy of Human Services. </t>
  </si>
  <si>
    <t>WellSky Community Services User License Fee Tier III</t>
  </si>
  <si>
    <t>Provides named user access to WellSky Community Services for 501 - 1000 User Licenses. Fee includes Software Maintenance, Enhancement and Customer Support, Hosting, and Reporting, up to two (2) Premium Reporting User Licenses per 50 CS License; and integration of and quarterly updates to the 211LA County Taxonomy of Human Services.</t>
  </si>
  <si>
    <t>WellSky Community Services User License Fee Tier IV</t>
  </si>
  <si>
    <t>Provides named user access to WellSky Community Services for 1001 - 2000 User Licenses. Fee includes Software Maintenance, Enhancement and Customer Support, Hosting, and Reporting, up to two (2) Premium Reporting User Licenses per 50 CS License; and integration of and quarterly updates to the 211LA County Taxonomy of Human Services.</t>
  </si>
  <si>
    <t>WellSky Community Services User License Fee Tier V</t>
  </si>
  <si>
    <t>Provides named user access to WellSky Community Services for 2000+ User Licenses. Fee includes Software Maintenance, Enhancement and Customer Support, Hosting, and Reporting, up to two (2) Premium Reporting User Licenses per 50 CS License; and integration of and quarterly updates to the 211LA County Taxonomy of Human Services.</t>
  </si>
  <si>
    <t>WellSky Community Services - Report User - Premium (Over Allotment) w/Bandwidth</t>
  </si>
  <si>
    <t>Per User License over the alloted amount referenced in User Fee Tiers above.</t>
  </si>
  <si>
    <t xml:space="preserve">WellSky Community Services - Training Site </t>
  </si>
  <si>
    <t>Additional Trainig site - 1st year waived</t>
  </si>
  <si>
    <t>WellSky Community Services - Training Site w/Reporting</t>
  </si>
  <si>
    <t>Additional training site with reporting - 1st year waived</t>
  </si>
  <si>
    <t>WellSky Community Services Module - Contact Center</t>
  </si>
  <si>
    <t>Add-on module for Contact Center Management. Requires purchase of additional training.</t>
  </si>
  <si>
    <t>WellSky Community Services Module - Eligibility</t>
  </si>
  <si>
    <t>Add-on module for program Eligibility Management. Requires purchase of additional training.</t>
  </si>
  <si>
    <t>WellSky Community Services Module - Fund Manager</t>
  </si>
  <si>
    <t>Add-on moduel for Fund Management. Requires additional training.</t>
  </si>
  <si>
    <t>WellSky Community Services Module - Telephony Integration</t>
  </si>
  <si>
    <t>Integration with NICE inContact telephony system.</t>
  </si>
  <si>
    <t>Wellsky Community Services Module - On/Off Site Tracker</t>
  </si>
  <si>
    <t>Add-on module for tracking when clients enter or leave a facility. Requires purchase of additional training.</t>
  </si>
  <si>
    <t>WellSky Community Services Module - Service Scan</t>
  </si>
  <si>
    <t>Add-on module that allows clients to scan their Client ID cards to record service information in WellSky Community Services. Requires additional training.</t>
  </si>
  <si>
    <t>WellSky Community Services Module - HMIS 211/I&amp;R Expansion Pkg. - Contact Center and 50 License Package</t>
  </si>
  <si>
    <t xml:space="preserve">Add-on Package to HMIS for 2-1-1 users. </t>
  </si>
  <si>
    <t>WellSky Community Services HMIS 211/I&amp;R Expansion - Addon License Pkg. - 25 License</t>
  </si>
  <si>
    <t>WellSky Provider (Open Referral) API - Site License</t>
  </si>
  <si>
    <t>Provider (Open Referral) API License for up to 600,000 API Calls per month. Requires Professional Services Annual Fees.</t>
  </si>
  <si>
    <t>WellSky Professional Services - Flat Fee - Provider (Open Referral) API - One Time Setup Fee</t>
  </si>
  <si>
    <t>Includes Initial Setup, Configuration, and Project Management</t>
  </si>
  <si>
    <t>WellSky Client API - Site License</t>
  </si>
  <si>
    <t>Client API License for up to 600,000 API Calls per month. Requires Professional Services Annual Fees.</t>
  </si>
  <si>
    <t>WellSky Professional Services - Flat Fee - Client API - One Time Setup Fee</t>
  </si>
  <si>
    <t xml:space="preserve">WellSky Community Services - Flattened Database MSSQL 2016 </t>
  </si>
  <si>
    <t>Annual, Quarterly, Monthly, or Weekly (Specify choice)
Flattened Data Base Access is a periodic data transformation of the live WellSky Community Services PostgreSQL database into a MSSQL 2016 database format. This database will contain the main info needed for reporting (clients, needs, services, dynamic answers, providers, etc.).  </t>
  </si>
  <si>
    <t>WellSky Community Services - Flattened Database MSSQL 2016 - Daily</t>
  </si>
  <si>
    <t>See above - Daily</t>
  </si>
  <si>
    <t>WellSky Community Services - Export Payload - AIRS XML</t>
  </si>
  <si>
    <t>Export Payload - AIRS XML</t>
  </si>
  <si>
    <t>WellSky Community Services - Export Payload - HUD CSV</t>
  </si>
  <si>
    <t>Export Payload - HUD CSV</t>
  </si>
  <si>
    <t>WellSky Community Services - Export Payload - HUD XML</t>
  </si>
  <si>
    <t>Export Payload - HUD XML</t>
  </si>
  <si>
    <t xml:space="preserve">WellSky Community Services - I&amp;R Site </t>
  </si>
  <si>
    <t>New Implementation - Includes Contact Center - Unlimited user licenses for up to two call centers (Total of 50 users); includes report viewer licenses for all users plus one ad hoc reports  creation user license.</t>
  </si>
  <si>
    <t>WellSky Community Services - I&amp;R Site - Expansion Partner/Call Center/Licenses</t>
  </si>
  <si>
    <t>Per Additional Agency (Includes up to 25 additional Users)</t>
  </si>
  <si>
    <t>WellSky Community Services - I&amp;R Site - Add Module - Activity Point</t>
  </si>
  <si>
    <t>Add On - ActivityPoint Module to I&amp;R Site</t>
  </si>
  <si>
    <t>WellSky Community Services - I&amp;R Site - Add Module - Telephony Integration</t>
  </si>
  <si>
    <t>Add on - Telephony Integration to I&amp;R Site</t>
  </si>
  <si>
    <t>WellSky Community Services - I&amp;R Site - Add Module - Eligibility</t>
  </si>
  <si>
    <t>Add on  - Eligibility Module to I&amp;R Site</t>
  </si>
  <si>
    <t>WellSky Community Services - Single Program Site - Tier I</t>
  </si>
  <si>
    <t xml:space="preserve">Specialized System intended for use by a single program. Provides named user access to WellSky Community Services for 1 - 30 User Licenses. Fee includes Software Maintenance, Enhancement and Customer Support, Hosting, and Reporting - report viewer licenses for all users plus up to two Premium reports creation users license; and 211LA County Taxonomy of Human Services integration and quarterly updates.  </t>
  </si>
  <si>
    <t>WellSky Community Services - Single Program Site - Tier II</t>
  </si>
  <si>
    <t xml:space="preserve">Specialized System intended for use by a single program. Provides named user access to WellSky Community Services for 31 - 60 User Licenses. Fee includes Software Maintenance, Enhancement and Customer Support, Hosting, and Reporting - report viewer licenses for all users plus up to two Premium reports creation Users Licenses; and 211LA County Taxonomy of Human Services integration and quarterly updates.  </t>
  </si>
  <si>
    <t>WellSky Community Services - Single Program Site - Tier III</t>
  </si>
  <si>
    <t xml:space="preserve">Specialized System intended for use by a single program. Provides named user access to WellSky Community Services; 61 - 100 User Licenses. Fee includes Software Maintenance, Enhancement and Customer Support, Hosting, and Reporting - report viewer licenses for all users plus up to two Premium reports creation Users Licenses; and 211LA County Taxonomy of Human Services integration and quarterly updates.  </t>
  </si>
  <si>
    <t>WellSky Community Services - Single Program - Add-On License Package</t>
  </si>
  <si>
    <t>Add-on pacakage of 25 additional User Licenses for Single Program sites.</t>
  </si>
  <si>
    <t>WellSky Resource Directory - License Fee - Current CS Customer</t>
  </si>
  <si>
    <t>Publicly accessible Resource Directory - Current Community Services Customer</t>
  </si>
  <si>
    <t>WellSky Resource Directory - License Fee - Current CS Customer (Additional Site)</t>
  </si>
  <si>
    <t>Publicly accessible Resource Directory - Current Community Services Customer (Additional Site)</t>
  </si>
  <si>
    <t>WellSky Resource Directory - License Fee - New CS Customer</t>
  </si>
  <si>
    <t>Publicly accessible Resource Directory - New Community Services Customer</t>
  </si>
  <si>
    <t>WellSky Resource Directory - License Fee - New Stand-Alone Customer</t>
  </si>
  <si>
    <t>Publicly accessible Resource Directory - New Stand-Alone Customer (without the purchase of WellSky Community Services).</t>
  </si>
  <si>
    <t>WellSky Resource Directory - Support, Maint., &amp; Hosting - Current CS Customer</t>
  </si>
  <si>
    <t>Software Maintenance, Enhancement, Customer Support, and Hosting for WellSky Resource Directory if purchased as an add-on by a current WellSky Community Services customer.</t>
  </si>
  <si>
    <t>WellSky Resource Directory - Support, Maint., &amp; Hosting - New Stand-Alone Site</t>
  </si>
  <si>
    <t>Software Maintenance, Enhancement, Customer Support, and Hosting for WellSky Resource Directory if purchsed without also purchasing WellSky Community Services.</t>
  </si>
  <si>
    <t>WellSky Resource Directory - Support, Maint., &amp; Hosting - Current CS Customer (Additional Site)</t>
  </si>
  <si>
    <t>Software Maintenance, Enhancement, Customer Support, and Hosting for WellSky Resource Directory if purchased as an additional add-on by a current WellSky Community Services customer.</t>
  </si>
  <si>
    <t>WellSky Resource Directory - Mobile App - Android</t>
  </si>
  <si>
    <t>Publicly accessible Resource Directory - Mobile App on Android.</t>
  </si>
  <si>
    <t>WellSky Resource Directory - Mobile App - iOS</t>
  </si>
  <si>
    <t>Publicly accessible Resource Directory - Mobile App on iOS.</t>
  </si>
  <si>
    <t>WellSky Community Services – Data Warehouse – Base System</t>
  </si>
  <si>
    <t>A WellSky Community Service DB instance that is prepared for importing  and reporting data as a Data Warehouse.</t>
  </si>
  <si>
    <t>WellSky Professional Services – Maintenance - Community Services Site</t>
  </si>
  <si>
    <t>Annual Maintenance fee for current WellSky Community Services Sites</t>
  </si>
  <si>
    <t>WellSky Professional Services - Maintenance – Non-Community Services Site</t>
  </si>
  <si>
    <t>Custom</t>
  </si>
  <si>
    <t>Annual Maintenance fee for Non-WellSky Community Services Sites– TBD based on Analysis of Source Database</t>
  </si>
  <si>
    <t>WellSky Advanced Reporting</t>
  </si>
  <si>
    <t xml:space="preserve">Ad hoc and business intelligence reporting module using reporting database for WellSky Aging &amp; Disability, WellSky Human Services, WellSky Vocational Rehabilitation, WellSky Early Intervention Services, WellSky Protective Services, WellSky Incident Management and WellSky Ombudsman; Annual fee for State.  </t>
  </si>
  <si>
    <t>WellSky Advanced Reporting  - Report Writer License</t>
  </si>
  <si>
    <t>Annual named user access to create reports in WellSky Advanced Reporting.</t>
  </si>
  <si>
    <t>WellSky Advanced Reporting  - Report Runner License</t>
  </si>
  <si>
    <t>Annual named user access to generate reports in WellSky Advanced Reporting.</t>
  </si>
  <si>
    <t>WellSky Ombudsman (OMB)</t>
  </si>
  <si>
    <t>WellSky OMB Base Cost</t>
  </si>
  <si>
    <t>Nursing Home complaint tracking system for State Long-Term Care Ombudsman programs; includes reporting to National Ombudsman Reporting System (NORS); Annual State WellSky Ombudsman access.</t>
  </si>
  <si>
    <t>WellSky OMB Site License</t>
  </si>
  <si>
    <t>Annual WellSky Ombudsman access per named site/office.</t>
  </si>
  <si>
    <t>WellSky OMB Named User License</t>
  </si>
  <si>
    <t>Named user access to WellSky Ombudsman; Annual per license cost includes hosting, maintenance, updates.</t>
  </si>
  <si>
    <t>One-Time User Set Up Fee</t>
  </si>
  <si>
    <t>Project Leader</t>
  </si>
  <si>
    <t>Hour</t>
  </si>
  <si>
    <t>Senior Business Consultant</t>
  </si>
  <si>
    <t>Technical Consultant</t>
  </si>
  <si>
    <t>Associate Technical Architect</t>
  </si>
  <si>
    <t>Functional/Technical Analysts</t>
  </si>
  <si>
    <t>Trainers</t>
  </si>
  <si>
    <t>Miscellaneous Implementation Services</t>
  </si>
  <si>
    <t>Custom Assessments</t>
  </si>
  <si>
    <t xml:space="preserve">Custom assessment created using WellSky assessment design utility in WellSky product.  </t>
  </si>
  <si>
    <t>Custom Assessments with Simple Custom Printable Output</t>
  </si>
  <si>
    <t xml:space="preserve">Custom assessment with printable output configured in WellSky product. </t>
  </si>
  <si>
    <t>Custom Assessments with Complex Custom Printable Output</t>
  </si>
  <si>
    <t>WellSky PS Custom Intake Report</t>
  </si>
  <si>
    <t>Custom report on PS intakes for use in WellSky Protective Services</t>
  </si>
  <si>
    <t>WellSky PS Custom Investigation Summary</t>
  </si>
  <si>
    <t>Custom report on PS investigations for use in WellSky Protective Services</t>
  </si>
  <si>
    <t>Custom Merge Letters using Standard Views</t>
  </si>
  <si>
    <t>Custom merge document for use in WellSky products  created using WellSky merge utility.</t>
  </si>
  <si>
    <t>Custom Merge Letters using Custom Views</t>
  </si>
  <si>
    <t>Standard Data Conversion</t>
  </si>
  <si>
    <t xml:space="preserve">Migration of single data source using standard tools and workbooks.  Limited to a defined set of tables.  </t>
  </si>
  <si>
    <t>Post Implementation Audit</t>
  </si>
  <si>
    <t>Consultation and audit of implemented WellSky implementation; includes interviews and findings/recommendations report.</t>
  </si>
  <si>
    <t>WellSky Interface Services</t>
  </si>
  <si>
    <t>Implementation and services surrounding building and managing interfaces to systems external to WellSky systems.  This is a per interface price.</t>
  </si>
  <si>
    <t>WellSky HS Resource Directory Implementation Package</t>
  </si>
  <si>
    <t>Implementation and services for WellSky Human Service Resource Directory</t>
  </si>
  <si>
    <t>Web Form Configuration</t>
  </si>
  <si>
    <t>Implementation of public-facing web form (i.e., PS Web Intake Form, Web Incident Form).</t>
  </si>
  <si>
    <t>Community Services Open Referral API</t>
  </si>
  <si>
    <t xml:space="preserve">WellSky CS Consutation, Management &amp; Maintenance Services </t>
  </si>
  <si>
    <t>Community Services Client API</t>
  </si>
  <si>
    <t>WellSky CS Consutation, Management &amp; Maintenance Services</t>
  </si>
  <si>
    <t>WellSky - Additional Environment Setup Fee</t>
  </si>
  <si>
    <t>One-Time</t>
  </si>
  <si>
    <t>One-time fee for additional environment setup</t>
  </si>
  <si>
    <t>WellSky Professional Services – Data Connection - Community Services Site</t>
  </si>
  <si>
    <t>One-time fee for current WellSky Community Services sites</t>
  </si>
  <si>
    <t>WellSky Professional Services - Data Connection – Non-Community Services Site </t>
  </si>
  <si>
    <t>One-time fee for Non-WellSky Community Services sites – TBD based on Analysis of Source Database</t>
  </si>
  <si>
    <t>WellSky Professional Services - Fixed Fee Package</t>
  </si>
  <si>
    <t>Fixed Fee Project for fixed timeline, typically one year.</t>
  </si>
  <si>
    <t>WellSky Professional Services - Managed Services Package</t>
  </si>
  <si>
    <t>Managed Services for fixed timeline, typically one year.</t>
  </si>
  <si>
    <t>WellSky Professional Services - Fixed Fee Implementation Package</t>
  </si>
  <si>
    <t>Custom Fixed Fee Implementation Project</t>
  </si>
  <si>
    <t>WellSky Professional Services - Fixed Fee Assurance Services Package</t>
  </si>
  <si>
    <t>Custom Fixed Fee Assurance Services for custom interfaces</t>
  </si>
  <si>
    <t xml:space="preserve">All annual fees may be increased by WellSky once annually commencing one (1) year following the Effective Date of the Order at a rate equal to 5%.  Maintenance, Software Subscription and Cloud Services fees may further be increased upon prior written notice to Customer in the event WellSky’s third party supplier increases such fees.						</t>
  </si>
  <si>
    <t>WellSky PACF Resource Manager Domain License (Pricing per location or departement)</t>
  </si>
  <si>
    <t>WellSky PACF Resource Manager 10 Concurrent User License Fee</t>
  </si>
  <si>
    <t>WellSky PACF Resource Manager Text Reminders, 1,500 per month</t>
  </si>
  <si>
    <t>WellSky Human Services - Training Center - Course Development (Per Workflow)</t>
  </si>
  <si>
    <t>Training Center course creation for WellSky Human Services, per workflow pricing</t>
  </si>
  <si>
    <t>WellSky Human Services - Training Center - Course Management (Per Workflow)</t>
  </si>
  <si>
    <t>Training Center course management for WellSky Human Services, per workflow pricing for fixed timeline, typically one year.</t>
  </si>
  <si>
    <t xml:space="preserve">WellSky Advanced Reporting  - Base Fee </t>
  </si>
  <si>
    <t>WellSky HS Eligibility Module</t>
  </si>
  <si>
    <t>Eligibility module for the management of eligibility applications and eligibility determination for home and community based services and supports programs.  Annual fee.</t>
  </si>
  <si>
    <t>Collaboration module allowing consumers and caregivers to communicate with agency staff; Annual fee per provisioned consumer/care giver</t>
  </si>
  <si>
    <t>WellSky PS altnerative language Web Intake Form</t>
  </si>
  <si>
    <t>Public-facing web intake form for mandated or public reporting of protective services incidents for alternative languages (Spanish, etc.); Annual fee per alternative language for State or Agency access.</t>
  </si>
  <si>
    <t xml:space="preserve">First Data Bank </t>
  </si>
  <si>
    <t>First Data Bank - Non-Dispensing LTC/AL &lt;401 beds</t>
  </si>
  <si>
    <t>First Data Bank - Non-Dispensing LTC/AL &gt;400 beds</t>
  </si>
  <si>
    <t>DrFirst - PDMP User Fee</t>
  </si>
  <si>
    <t>DrFirst - Autorized End User Fee</t>
  </si>
  <si>
    <t>Patient Portal Bed License</t>
  </si>
  <si>
    <t>e-Prescribing solution featuring electronic patient medication history data feed, legend drug and controlled substance e-prescribing (EPCS) and patient medication adherence. Must be purchased with WellSky Behavioral Health</t>
  </si>
  <si>
    <t>Patient Portal supporting WellSky Behavioral Health solution. Must be purchased with WellSky Behavioral Health</t>
  </si>
  <si>
    <t>Drug-to-drug, drug-to-allergy, interaction checking supporting clinical decision making for non-dispensing providers of pharmacy. Must be purchased with WellSky Behavioral Health</t>
  </si>
  <si>
    <t>Drug-to-drug, drug-to-allergy, interaction checking supporting clinical decision making for inpatient providers of pharmacy. Must be purchased with WellSky Behavioral Health</t>
  </si>
  <si>
    <t xml:space="preserve">WellSky Long Term Care </t>
  </si>
  <si>
    <t xml:space="preserve">New Pricing </t>
  </si>
  <si>
    <t>WellSky SC RCM &amp; Financial Module  100 Bed Facility (Minimum Fee of 100 beds)</t>
  </si>
  <si>
    <t>WellSky SC EMR Module 100 Bed Facility (Minimum Fee of 100 beds)</t>
  </si>
  <si>
    <t>WellSky SC RCM &amp; Financial Module  101-250 Bed Facility (Pricing per bed)</t>
  </si>
  <si>
    <t>WellSky SC EMR Module  101-250 Bed Facility (Pricing per bed)</t>
  </si>
  <si>
    <t>WellSky SC RCM &amp; Financial Module  251-500 Bed Facility (Pricing per bed)</t>
  </si>
  <si>
    <t>WellSky SC EMR Module  251-500 Bed Facility (Pricing per bed)</t>
  </si>
  <si>
    <t>WellSky SC RCM &amp; Financial Module 501-1,000 Bed Facility (Pricing per bed)</t>
  </si>
  <si>
    <t>WellSky SC EMR Module 501-1,000 Bed Facility (Pricing per bed)</t>
  </si>
  <si>
    <t>WellSky SC RCM &amp; Financial Module  &gt;1,000 Bed Facility (Pricing per bed)</t>
  </si>
  <si>
    <t>WellSky SC EMR Module  &gt; 1,000 Bed Facility (Pricing per bed)</t>
  </si>
  <si>
    <t>WellSky SC Pharmacy Interface per interface</t>
  </si>
  <si>
    <t>WellSky SC Therapy Interface per interface</t>
  </si>
  <si>
    <t xml:space="preserve">Revenue Cycle Management including Registration, Census Management, Billing, Accounts Receivables, Collections, Scheduling and Facilities Management for Skilled Nursing/ Long Term Care Facilities </t>
  </si>
  <si>
    <t xml:space="preserve">Electronic Health Record for Skilled Nursing/ Long Term Care Facilities </t>
  </si>
  <si>
    <t>Financial Management including Accounts Payable, General Ledger, and Fixed Assets.</t>
  </si>
  <si>
    <t xml:space="preserve">Must be purchased with Base Fee. Revenue Cycle Management including Registration, Census Management, Billing, Accounts Receivables, Collections, Scheduling and Facilities Management for Skilled Nursing/ Long Term Care Facilities </t>
  </si>
  <si>
    <t xml:space="preserve">Must be purchased with Base Fee.  Electronic Health Record for Skilled Nursing/ Long Term Care Facilities </t>
  </si>
  <si>
    <t>Must be purchased with Base Fee. Financial Management including Accounts Payable, General Ledger, and Fixed Assets.</t>
  </si>
  <si>
    <t>WellSky LTC  RCM Module &lt; 50 beds</t>
  </si>
  <si>
    <t>WellSky LTC  AP/ GL/ FA Fianancial Module &lt; 50 beds</t>
  </si>
  <si>
    <t>WellSky EHR Module  &lt; 50 beds</t>
  </si>
  <si>
    <t xml:space="preserve">WellSky LTC Interface each facility </t>
  </si>
  <si>
    <t xml:space="preserve">Annual fee for each interface per facility </t>
  </si>
  <si>
    <t xml:space="preserve">WellSky Specialty Care </t>
  </si>
  <si>
    <t>WellSky Hosting and Disaster Recovery per bed</t>
  </si>
  <si>
    <t>Pharmacy bundle for Inpatient Psychiatric Hospitals to include Hosting and Disaster Recovery</t>
  </si>
  <si>
    <t>WellSky Data Access</t>
  </si>
  <si>
    <t>year</t>
  </si>
  <si>
    <t>WellSky Data Repository to host and share access
to WellSky Specialty Care data</t>
  </si>
  <si>
    <t>WellSky EVV - Annual Fee</t>
  </si>
  <si>
    <t>WellSky EVV (Electronic Visit Verification) - Per Visit</t>
  </si>
  <si>
    <t>EVV through staff mobile devices for services ordered in WellSky Human Services; Annual Fee for State Agency Access</t>
  </si>
  <si>
    <t xml:space="preserve">WellSky Service Delivery Manager Module - Base Annual Fee </t>
  </si>
  <si>
    <t xml:space="preserve">WellSky Service Delivery Manager Module - Annual Per User Fee </t>
  </si>
  <si>
    <t>Formerly Provider Direct - Annual Base Module Fee</t>
  </si>
  <si>
    <t xml:space="preserve">WellSky Grievance Management (GM) </t>
  </si>
  <si>
    <t xml:space="preserve">WellSky GM Named User License </t>
  </si>
  <si>
    <t>Grievance management module; Annual fee for access by States and Government Agencies</t>
  </si>
  <si>
    <t>Named agency user access to WellSky Grievance  Management functionality; Annual per license cost includes hosting, maintenance, updates.</t>
  </si>
  <si>
    <t>Public-facing web grievance form; Annual fee for State or Agency access.</t>
  </si>
  <si>
    <t xml:space="preserve">WellSky GM Base Fee </t>
  </si>
  <si>
    <t>WellSky GM Web Submission Form</t>
  </si>
  <si>
    <r>
      <t xml:space="preserve">WellSky RCM Module </t>
    </r>
    <r>
      <rPr>
        <u/>
        <sz val="10"/>
        <rFont val="Calibri"/>
        <family val="2"/>
        <scheme val="minor"/>
      </rPr>
      <t>&gt;</t>
    </r>
    <r>
      <rPr>
        <sz val="10"/>
        <rFont val="Calibri"/>
        <family val="2"/>
        <scheme val="minor"/>
      </rPr>
      <t xml:space="preserve"> 50 beds per bed</t>
    </r>
  </si>
  <si>
    <r>
      <t xml:space="preserve">WellSky EHR Module </t>
    </r>
    <r>
      <rPr>
        <u/>
        <sz val="10"/>
        <rFont val="Calibri"/>
        <family val="2"/>
        <scheme val="minor"/>
      </rPr>
      <t>&gt;</t>
    </r>
    <r>
      <rPr>
        <sz val="10"/>
        <rFont val="Calibri"/>
        <family val="2"/>
        <scheme val="minor"/>
      </rPr>
      <t xml:space="preserve"> 50 beds per bed</t>
    </r>
  </si>
  <si>
    <r>
      <t xml:space="preserve">WellSky LTC  AP/ GL/ FA Fianancial Module </t>
    </r>
    <r>
      <rPr>
        <u/>
        <sz val="10"/>
        <rFont val="Calibri"/>
        <family val="2"/>
        <scheme val="minor"/>
      </rPr>
      <t>&gt;</t>
    </r>
    <r>
      <rPr>
        <sz val="10"/>
        <rFont val="Calibri"/>
        <family val="2"/>
        <scheme val="minor"/>
      </rPr>
      <t xml:space="preserve"> 50 beds per bed</t>
    </r>
  </si>
  <si>
    <t>WellSky - NASPO ValuePoint - Cloud Solutions Price List 7/9/2025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</si>
</sst>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val="singleAccounting"/>
      <sz val="11"/>
      <color theme="1"/>
      <name val="Calibri"/>
      <family val="2"/>
      <scheme val="minor"/>
    </font>
    <font>
      <b/>
      <u/>
      <sz val="11"/>
      <color theme="1"/>
      <name val="Calibri"/>
      <family val="2"/>
      <scheme val="minor"/>
    </font>
    <font>
      <b/>
      <sz val="14"/>
      <color theme="1"/>
      <name val="Calibri"/>
      <family val="2"/>
      <scheme val="minor"/>
    </font>
    <font>
      <b/>
      <u/>
      <sz val="11"/>
      <name val="Calibri"/>
      <family val="2"/>
      <scheme val="minor"/>
    </font>
    <font>
      <b/>
      <sz val="12"/>
      <color theme="0"/>
      <name val="Calibri"/>
      <family val="2"/>
      <scheme val="minor"/>
    </font>
    <font>
      <sz val="12"/>
      <color theme="0"/>
      <name val="Calibri"/>
      <family val="2"/>
      <scheme val="minor"/>
    </font>
    <font>
      <b/>
      <u/>
      <sz val="12"/>
      <color theme="0"/>
      <name val="Calibri"/>
      <family val="2"/>
      <scheme val="minor"/>
    </font>
    <font>
      <u/>
      <sz val="12"/>
      <color theme="0"/>
      <name val="Calibri"/>
      <family val="2"/>
      <scheme val="minor"/>
    </font>
    <font>
      <u/>
      <sz val="11"/>
      <color theme="1"/>
      <name val="Calibri"/>
      <family val="2"/>
      <scheme val="minor"/>
    </font>
    <font>
      <sz val="12"/>
      <name val="Calibri"/>
      <family val="2"/>
      <scheme val="minor"/>
    </font>
    <font>
      <b/>
      <u/>
      <sz val="12"/>
      <name val="Calibri"/>
      <family val="2"/>
      <scheme val="minor"/>
    </font>
    <font>
      <b/>
      <sz val="11"/>
      <color rgb="FFFF0000"/>
      <name val="Calibri"/>
      <family val="2"/>
      <scheme val="minor"/>
    </font>
    <font>
      <b/>
      <sz val="12"/>
      <name val="Calibri"/>
      <family val="2"/>
      <scheme val="minor"/>
    </font>
    <font>
      <sz val="12"/>
      <color theme="1"/>
      <name val="Calibri"/>
      <family val="2"/>
      <scheme val="minor"/>
    </font>
    <font>
      <sz val="10"/>
      <name val="Calibri"/>
      <family val="2"/>
      <scheme val="minor"/>
    </font>
    <font>
      <sz val="11"/>
      <name val="Calibri"/>
      <family val="2"/>
      <scheme val="minor"/>
    </font>
    <font>
      <b/>
      <sz val="16"/>
      <name val="Calibri"/>
      <family val="2"/>
      <scheme val="minor"/>
    </font>
    <font>
      <b/>
      <sz val="10"/>
      <name val="Calibri"/>
      <family val="2"/>
      <scheme val="minor"/>
    </font>
    <font>
      <b/>
      <sz val="11"/>
      <name val="Calibri"/>
      <family val="2"/>
      <scheme val="minor"/>
    </font>
    <font>
      <u/>
      <sz val="10"/>
      <name val="Calibri"/>
      <family val="2"/>
      <scheme val="minor"/>
    </font>
    <font>
      <sz val="1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17" fillId="0" borderId="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2" fillId="0" borderId="0" xfId="0" applyFont="1"/>
    <xf numFmtId="0" fontId="2" fillId="0" borderId="0" xfId="0" applyFont="1" applyAlignment="1">
      <alignment horizontal="right"/>
    </xf>
    <xf numFmtId="0" fontId="5" fillId="0" borderId="0" xfId="0" applyFont="1"/>
    <xf numFmtId="0" fontId="5" fillId="0" borderId="0" xfId="0" applyFont="1" applyAlignment="1">
      <alignment horizontal="center"/>
    </xf>
    <xf numFmtId="0" fontId="2" fillId="0" borderId="0" xfId="0" applyFont="1" applyAlignment="1">
      <alignment horizontal="center"/>
    </xf>
    <xf numFmtId="0" fontId="0" fillId="3" borderId="0" xfId="0" applyFill="1"/>
    <xf numFmtId="0" fontId="3" fillId="3" borderId="0" xfId="0" applyFont="1" applyFill="1"/>
    <xf numFmtId="0" fontId="8" fillId="3" borderId="0" xfId="0" applyFont="1" applyFill="1"/>
    <xf numFmtId="0" fontId="9" fillId="3" borderId="0" xfId="0" applyFont="1" applyFill="1"/>
    <xf numFmtId="0" fontId="11" fillId="3" borderId="0" xfId="0" applyFont="1" applyFill="1"/>
    <xf numFmtId="0" fontId="6" fillId="0" borderId="0" xfId="0" applyFont="1" applyAlignment="1">
      <alignment horizontal="center"/>
    </xf>
    <xf numFmtId="43" fontId="0" fillId="2" borderId="1" xfId="0" applyNumberFormat="1" applyFill="1" applyBorder="1"/>
    <xf numFmtId="43" fontId="4" fillId="2" borderId="1" xfId="0" applyNumberFormat="1" applyFont="1" applyFill="1" applyBorder="1"/>
    <xf numFmtId="0" fontId="0" fillId="0" borderId="2" xfId="0" applyBorder="1"/>
    <xf numFmtId="0" fontId="0" fillId="0" borderId="3" xfId="0" applyBorder="1"/>
    <xf numFmtId="0" fontId="0" fillId="2" borderId="2" xfId="0" applyFill="1" applyBorder="1"/>
    <xf numFmtId="0" fontId="0" fillId="2" borderId="3" xfId="0" applyFill="1" applyBorder="1"/>
    <xf numFmtId="0" fontId="0" fillId="0" borderId="4" xfId="0" applyBorder="1"/>
    <xf numFmtId="0" fontId="0" fillId="0" borderId="1" xfId="0" applyBorder="1"/>
    <xf numFmtId="0" fontId="0" fillId="0" borderId="5" xfId="0" applyBorder="1"/>
    <xf numFmtId="0" fontId="3" fillId="0" borderId="0" xfId="0" applyFont="1"/>
    <xf numFmtId="0" fontId="13" fillId="0" borderId="0" xfId="0" applyFont="1"/>
    <xf numFmtId="0" fontId="0" fillId="0" borderId="7" xfId="0" applyBorder="1" applyAlignment="1">
      <alignment horizontal="right" wrapText="1"/>
    </xf>
    <xf numFmtId="10" fontId="0" fillId="2" borderId="7" xfId="1" applyNumberFormat="1" applyFont="1" applyFill="1" applyBorder="1" applyAlignment="1">
      <alignment horizontal="center"/>
    </xf>
    <xf numFmtId="0" fontId="0" fillId="0" borderId="7" xfId="0" applyBorder="1"/>
    <xf numFmtId="0" fontId="0" fillId="0" borderId="8" xfId="0" applyBorder="1"/>
    <xf numFmtId="0" fontId="0" fillId="2" borderId="10" xfId="0" applyFill="1" applyBorder="1" applyAlignment="1">
      <alignment horizontal="left"/>
    </xf>
    <xf numFmtId="10" fontId="0" fillId="2" borderId="10" xfId="1" applyNumberFormat="1" applyFont="1" applyFill="1" applyBorder="1" applyAlignment="1">
      <alignment horizont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 fillId="0" borderId="15" xfId="0" applyFont="1" applyBorder="1" applyAlignment="1">
      <alignment horizontal="right"/>
    </xf>
    <xf numFmtId="10" fontId="2" fillId="0" borderId="15" xfId="0" applyNumberFormat="1" applyFont="1" applyBorder="1" applyAlignment="1">
      <alignment horizontal="center"/>
    </xf>
    <xf numFmtId="0" fontId="0" fillId="0" borderId="15" xfId="0" applyBorder="1"/>
    <xf numFmtId="0" fontId="0" fillId="0" borderId="16" xfId="0" applyBorder="1"/>
    <xf numFmtId="0" fontId="15" fillId="0" borderId="9" xfId="0" applyFont="1" applyBorder="1"/>
    <xf numFmtId="0" fontId="15" fillId="0" borderId="6" xfId="0" applyFont="1" applyBorder="1" applyAlignment="1">
      <alignment horizontal="left" vertical="top"/>
    </xf>
    <xf numFmtId="0" fontId="18" fillId="0" borderId="0" xfId="0" applyFont="1" applyAlignment="1">
      <alignment horizontal="left" wrapText="1"/>
    </xf>
    <xf numFmtId="0" fontId="18" fillId="0" borderId="0" xfId="0" applyFont="1" applyAlignment="1">
      <alignment wrapText="1"/>
    </xf>
    <xf numFmtId="164" fontId="18" fillId="0" borderId="0" xfId="0" applyNumberFormat="1" applyFont="1" applyAlignment="1">
      <alignment horizontal="left" wrapText="1"/>
    </xf>
    <xf numFmtId="0" fontId="19" fillId="0" borderId="0" xfId="0" applyFont="1" applyAlignment="1">
      <alignment wrapText="1"/>
    </xf>
    <xf numFmtId="0" fontId="19" fillId="0" borderId="0" xfId="0" applyFont="1"/>
    <xf numFmtId="0" fontId="20" fillId="0" borderId="0" xfId="0" applyFont="1" applyAlignment="1">
      <alignment horizontal="center" wrapText="1"/>
    </xf>
    <xf numFmtId="0" fontId="19" fillId="0" borderId="0" xfId="0" applyFont="1" applyAlignment="1">
      <alignment horizontal="left" wrapText="1"/>
    </xf>
    <xf numFmtId="164" fontId="19" fillId="0" borderId="0" xfId="0" applyNumberFormat="1" applyFont="1" applyAlignment="1">
      <alignment horizontal="left" wrapText="1"/>
    </xf>
    <xf numFmtId="0" fontId="20" fillId="0" borderId="0" xfId="0" applyFont="1"/>
    <xf numFmtId="0" fontId="21" fillId="0" borderId="0" xfId="0" applyFont="1" applyAlignment="1">
      <alignment wrapText="1"/>
    </xf>
    <xf numFmtId="0" fontId="21" fillId="0" borderId="0" xfId="0" applyFont="1" applyAlignment="1">
      <alignment horizontal="left" wrapText="1"/>
    </xf>
    <xf numFmtId="164" fontId="21" fillId="0" borderId="0" xfId="0" applyNumberFormat="1" applyFont="1" applyAlignment="1">
      <alignment horizontal="left" wrapText="1"/>
    </xf>
    <xf numFmtId="0" fontId="22" fillId="0" borderId="0" xfId="0" applyFont="1" applyAlignment="1">
      <alignment wrapText="1"/>
    </xf>
    <xf numFmtId="0" fontId="19" fillId="0" borderId="0" xfId="0" applyFont="1" applyAlignment="1">
      <alignment vertical="center" wrapText="1"/>
    </xf>
    <xf numFmtId="0" fontId="19" fillId="0" borderId="0" xfId="0" applyFont="1" applyAlignment="1">
      <alignment vertical="center"/>
    </xf>
    <xf numFmtId="0" fontId="18" fillId="0" borderId="2" xfId="0" applyFont="1" applyBorder="1" applyAlignment="1">
      <alignment horizontal="left" wrapText="1"/>
    </xf>
    <xf numFmtId="0" fontId="18" fillId="0" borderId="3" xfId="0" applyFont="1" applyBorder="1" applyAlignment="1">
      <alignment wrapText="1"/>
    </xf>
    <xf numFmtId="164" fontId="18" fillId="0" borderId="3" xfId="0" applyNumberFormat="1" applyFont="1" applyBorder="1" applyAlignment="1">
      <alignment horizontal="left" wrapText="1"/>
    </xf>
    <xf numFmtId="0" fontId="18" fillId="0" borderId="4" xfId="0" applyFont="1" applyBorder="1" applyAlignment="1">
      <alignment wrapText="1"/>
    </xf>
    <xf numFmtId="0" fontId="19" fillId="0" borderId="17" xfId="0" applyFont="1" applyBorder="1" applyAlignment="1">
      <alignment wrapText="1"/>
    </xf>
    <xf numFmtId="0" fontId="19" fillId="0" borderId="17" xfId="0" applyFont="1" applyBorder="1"/>
    <xf numFmtId="0" fontId="22" fillId="0" borderId="0" xfId="0" applyFont="1" applyAlignment="1">
      <alignment horizontal="left" wrapText="1"/>
    </xf>
    <xf numFmtId="0" fontId="18" fillId="0" borderId="0" xfId="2" applyFont="1" applyAlignment="1">
      <alignment horizontal="left" wrapText="1"/>
    </xf>
    <xf numFmtId="44" fontId="18" fillId="0" borderId="0" xfId="4" applyFont="1" applyFill="1" applyAlignment="1">
      <alignment wrapText="1"/>
    </xf>
    <xf numFmtId="44" fontId="18" fillId="0" borderId="0" xfId="3" applyNumberFormat="1" applyFont="1" applyFill="1" applyAlignment="1">
      <alignment wrapText="1"/>
    </xf>
    <xf numFmtId="164" fontId="18" fillId="0" borderId="0" xfId="2" applyNumberFormat="1" applyFont="1" applyAlignment="1">
      <alignment horizontal="left" wrapText="1"/>
    </xf>
    <xf numFmtId="44" fontId="19" fillId="0" borderId="0" xfId="0" applyNumberFormat="1" applyFont="1"/>
    <xf numFmtId="0" fontId="24" fillId="0" borderId="0" xfId="0" applyFont="1"/>
    <xf numFmtId="0" fontId="24" fillId="0" borderId="0" xfId="0" applyFont="1" applyAlignment="1">
      <alignment wrapText="1"/>
    </xf>
    <xf numFmtId="164" fontId="19" fillId="0" borderId="0" xfId="0" applyNumberFormat="1" applyFont="1"/>
    <xf numFmtId="0" fontId="2" fillId="0" borderId="0" xfId="0" applyFont="1" applyAlignment="1">
      <alignment horizontal="center"/>
    </xf>
    <xf numFmtId="0" fontId="0" fillId="0" borderId="0" xfId="0" applyAlignment="1">
      <alignment horizontal="left" wrapText="1"/>
    </xf>
    <xf numFmtId="0" fontId="6" fillId="0" borderId="0" xfId="0" applyFont="1" applyAlignment="1">
      <alignment horizontal="center"/>
    </xf>
    <xf numFmtId="0" fontId="5" fillId="2" borderId="0" xfId="0" applyFont="1" applyFill="1" applyAlignment="1">
      <alignment horizontal="center"/>
    </xf>
    <xf numFmtId="0" fontId="13" fillId="0" borderId="0" xfId="0" applyFont="1" applyAlignment="1">
      <alignment horizontal="left" wrapText="1"/>
    </xf>
    <xf numFmtId="0" fontId="7" fillId="0" borderId="0" xfId="0" applyFont="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0" fillId="0" borderId="0" xfId="0" applyFont="1" applyAlignment="1">
      <alignment horizontal="center"/>
    </xf>
    <xf numFmtId="0" fontId="20" fillId="0" borderId="17" xfId="0" applyFont="1" applyBorder="1" applyAlignment="1">
      <alignment horizontal="center"/>
    </xf>
    <xf numFmtId="0" fontId="20" fillId="0" borderId="0" xfId="0" applyFont="1" applyAlignment="1">
      <alignment horizontal="center" wrapText="1"/>
    </xf>
    <xf numFmtId="0" fontId="19" fillId="0" borderId="0" xfId="0" applyFont="1" applyAlignment="1">
      <alignment horizontal="center" wrapText="1"/>
    </xf>
  </cellXfs>
  <cellStyles count="5">
    <cellStyle name="Comma" xfId="3" builtinId="3"/>
    <cellStyle name="Currency" xfId="4" builtinId="4"/>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zoomScale="160" zoomScaleNormal="160" workbookViewId="0">
      <selection activeCell="D20" sqref="D20:D27"/>
    </sheetView>
  </sheetViews>
  <sheetFormatPr defaultColWidth="8.81640625" defaultRowHeight="14.5" x14ac:dyDescent="0.35"/>
  <cols>
    <col min="1" max="1" width="2.36328125" customWidth="1"/>
    <col min="2" max="2" width="9.36328125" customWidth="1"/>
    <col min="3" max="3" width="36.1796875" customWidth="1"/>
    <col min="4" max="4" width="14.1796875" customWidth="1"/>
    <col min="5" max="7" width="12.36328125" bestFit="1" customWidth="1"/>
  </cols>
  <sheetData>
    <row r="1" spans="1:8" ht="18.5" x14ac:dyDescent="0.45">
      <c r="A1" s="72" t="s">
        <v>0</v>
      </c>
      <c r="B1" s="72"/>
      <c r="C1" s="72"/>
      <c r="D1" s="72"/>
      <c r="E1" s="72"/>
      <c r="F1" s="72"/>
      <c r="G1" s="72"/>
      <c r="H1" s="72"/>
    </row>
    <row r="2" spans="1:8" x14ac:dyDescent="0.35">
      <c r="A2" s="70" t="s">
        <v>1</v>
      </c>
      <c r="B2" s="70"/>
      <c r="C2" s="70"/>
      <c r="D2" s="70"/>
      <c r="E2" s="70"/>
      <c r="F2" s="70"/>
      <c r="G2" s="70"/>
      <c r="H2" s="70"/>
    </row>
    <row r="3" spans="1:8" x14ac:dyDescent="0.35">
      <c r="A3" s="70" t="s">
        <v>2</v>
      </c>
      <c r="B3" s="70"/>
      <c r="C3" s="70"/>
      <c r="D3" s="70"/>
      <c r="E3" s="70"/>
      <c r="F3" s="70"/>
      <c r="G3" s="70"/>
      <c r="H3" s="70"/>
    </row>
    <row r="4" spans="1:8" ht="3.75" customHeight="1" x14ac:dyDescent="0.35">
      <c r="A4" s="5"/>
      <c r="B4" s="5"/>
      <c r="C4" s="5"/>
      <c r="D4" s="5"/>
      <c r="E4" s="5"/>
      <c r="F4" s="5"/>
      <c r="G4" s="5"/>
    </row>
    <row r="5" spans="1:8" ht="15.5" x14ac:dyDescent="0.35">
      <c r="B5" s="8" t="s">
        <v>3</v>
      </c>
      <c r="C5" s="7"/>
      <c r="D5" s="7"/>
      <c r="E5" s="7"/>
      <c r="F5" s="7"/>
      <c r="G5" s="7"/>
      <c r="H5" s="6"/>
    </row>
    <row r="6" spans="1:8" ht="15.75" customHeight="1" x14ac:dyDescent="0.45">
      <c r="A6" s="11"/>
      <c r="B6" s="11"/>
      <c r="C6" s="2" t="s">
        <v>4</v>
      </c>
      <c r="D6" s="73" t="s">
        <v>5</v>
      </c>
      <c r="E6" s="73"/>
      <c r="F6" s="73"/>
      <c r="G6" s="73"/>
    </row>
    <row r="7" spans="1:8" ht="9" customHeight="1" x14ac:dyDescent="0.45">
      <c r="A7" s="11"/>
      <c r="B7" s="11"/>
      <c r="C7" s="11"/>
      <c r="D7" s="11"/>
      <c r="E7" s="11"/>
      <c r="F7" s="11"/>
    </row>
    <row r="8" spans="1:8" ht="15.5" x14ac:dyDescent="0.35">
      <c r="A8" s="1"/>
      <c r="B8" s="10" t="s">
        <v>6</v>
      </c>
      <c r="C8" s="9"/>
      <c r="D8" s="9"/>
      <c r="E8" s="9"/>
      <c r="F8" s="9"/>
      <c r="G8" s="9"/>
      <c r="H8" s="6"/>
    </row>
    <row r="9" spans="1:8" ht="31.5" customHeight="1" x14ac:dyDescent="0.35">
      <c r="A9" s="1"/>
      <c r="B9" s="71" t="s">
        <v>7</v>
      </c>
      <c r="C9" s="71"/>
      <c r="D9" s="71"/>
      <c r="E9" s="71"/>
      <c r="F9" s="71"/>
      <c r="G9" s="71"/>
      <c r="H9" s="71"/>
    </row>
    <row r="10" spans="1:8" x14ac:dyDescent="0.35">
      <c r="A10" s="1"/>
      <c r="B10" s="71" t="s">
        <v>8</v>
      </c>
      <c r="C10" s="71"/>
      <c r="D10" s="71"/>
      <c r="E10" s="71"/>
      <c r="F10" s="71"/>
      <c r="G10" s="71"/>
      <c r="H10" s="71"/>
    </row>
    <row r="11" spans="1:8" ht="45" customHeight="1" x14ac:dyDescent="0.35">
      <c r="A11" s="1"/>
      <c r="B11" s="71" t="s">
        <v>9</v>
      </c>
      <c r="C11" s="71"/>
      <c r="D11" s="71"/>
      <c r="E11" s="71"/>
      <c r="F11" s="71"/>
      <c r="G11" s="71"/>
      <c r="H11" s="71"/>
    </row>
    <row r="12" spans="1:8" ht="18" customHeight="1" x14ac:dyDescent="0.35">
      <c r="B12" s="22" t="s">
        <v>10</v>
      </c>
      <c r="C12" s="21"/>
      <c r="D12" s="21"/>
      <c r="E12" s="21"/>
      <c r="F12" s="21"/>
      <c r="G12" s="21"/>
    </row>
    <row r="13" spans="1:8" ht="31.5" customHeight="1" x14ac:dyDescent="0.35">
      <c r="B13" s="74" t="s">
        <v>11</v>
      </c>
      <c r="C13" s="74"/>
      <c r="D13" s="74"/>
      <c r="E13" s="74"/>
      <c r="F13" s="74"/>
      <c r="G13" s="74"/>
      <c r="H13" s="74"/>
    </row>
    <row r="14" spans="1:8" ht="30.75" customHeight="1" x14ac:dyDescent="0.35">
      <c r="A14" s="1"/>
      <c r="B14" s="71" t="s">
        <v>12</v>
      </c>
      <c r="C14" s="71"/>
      <c r="D14" s="71"/>
      <c r="E14" s="71"/>
      <c r="F14" s="71"/>
      <c r="G14" s="71"/>
      <c r="H14" s="71"/>
    </row>
    <row r="15" spans="1:8" ht="46.5" customHeight="1" x14ac:dyDescent="0.35">
      <c r="A15" s="1"/>
      <c r="B15" s="71" t="s">
        <v>13</v>
      </c>
      <c r="C15" s="71"/>
      <c r="D15" s="71"/>
      <c r="E15" s="71"/>
      <c r="F15" s="71"/>
      <c r="G15" s="71"/>
      <c r="H15" s="71"/>
    </row>
    <row r="16" spans="1:8" ht="5.25" customHeight="1" x14ac:dyDescent="0.35"/>
    <row r="17" spans="2:8" ht="16" thickBot="1" x14ac:dyDescent="0.4">
      <c r="B17" s="9" t="s">
        <v>14</v>
      </c>
      <c r="C17" s="7"/>
      <c r="D17" s="7"/>
      <c r="E17" s="7"/>
      <c r="F17" s="7"/>
      <c r="G17" s="7"/>
      <c r="H17" s="6"/>
    </row>
    <row r="18" spans="2:8" ht="54" customHeight="1" thickBot="1" x14ac:dyDescent="0.4">
      <c r="B18" s="39" t="s">
        <v>15</v>
      </c>
      <c r="C18" s="23" t="s">
        <v>16</v>
      </c>
      <c r="D18" s="24">
        <v>0.05</v>
      </c>
      <c r="E18" s="25"/>
      <c r="F18" s="25"/>
      <c r="G18" s="25"/>
      <c r="H18" s="26"/>
    </row>
    <row r="19" spans="2:8" ht="15.75" customHeight="1" thickBot="1" x14ac:dyDescent="0.4">
      <c r="C19" s="70" t="s">
        <v>17</v>
      </c>
      <c r="D19" s="70"/>
    </row>
    <row r="20" spans="2:8" ht="15" thickBot="1" x14ac:dyDescent="0.4">
      <c r="B20" s="38" t="s">
        <v>18</v>
      </c>
      <c r="C20" s="27" t="s">
        <v>19</v>
      </c>
      <c r="D20" s="28" t="s">
        <v>19</v>
      </c>
      <c r="E20" s="29"/>
      <c r="F20" s="29"/>
      <c r="G20" s="29"/>
      <c r="H20" s="30"/>
    </row>
    <row r="21" spans="2:8" ht="15" thickBot="1" x14ac:dyDescent="0.4">
      <c r="B21" s="31"/>
      <c r="C21" s="27" t="s">
        <v>19</v>
      </c>
      <c r="D21" s="28" t="s">
        <v>19</v>
      </c>
      <c r="H21" s="32"/>
    </row>
    <row r="22" spans="2:8" ht="15" thickBot="1" x14ac:dyDescent="0.4">
      <c r="B22" s="31"/>
      <c r="C22" s="27" t="s">
        <v>19</v>
      </c>
      <c r="D22" s="28" t="s">
        <v>19</v>
      </c>
      <c r="H22" s="32"/>
    </row>
    <row r="23" spans="2:8" ht="15" thickBot="1" x14ac:dyDescent="0.4">
      <c r="B23" s="31"/>
      <c r="C23" s="27" t="s">
        <v>19</v>
      </c>
      <c r="D23" s="28" t="s">
        <v>19</v>
      </c>
      <c r="H23" s="32"/>
    </row>
    <row r="24" spans="2:8" ht="15" thickBot="1" x14ac:dyDescent="0.4">
      <c r="B24" s="31"/>
      <c r="C24" s="27" t="s">
        <v>19</v>
      </c>
      <c r="D24" s="28" t="s">
        <v>19</v>
      </c>
      <c r="H24" s="32"/>
    </row>
    <row r="25" spans="2:8" ht="15" thickBot="1" x14ac:dyDescent="0.4">
      <c r="B25" s="31"/>
      <c r="C25" s="27" t="s">
        <v>19</v>
      </c>
      <c r="D25" s="28" t="s">
        <v>19</v>
      </c>
      <c r="H25" s="32"/>
    </row>
    <row r="26" spans="2:8" ht="15" thickBot="1" x14ac:dyDescent="0.4">
      <c r="B26" s="31"/>
      <c r="C26" s="27" t="s">
        <v>19</v>
      </c>
      <c r="D26" s="28" t="s">
        <v>19</v>
      </c>
      <c r="H26" s="32"/>
    </row>
    <row r="27" spans="2:8" x14ac:dyDescent="0.35">
      <c r="B27" s="31"/>
      <c r="C27" s="27" t="s">
        <v>19</v>
      </c>
      <c r="D27" s="28" t="s">
        <v>19</v>
      </c>
      <c r="H27" s="32"/>
    </row>
    <row r="28" spans="2:8" ht="21" customHeight="1" thickBot="1" x14ac:dyDescent="0.4">
      <c r="B28" s="33"/>
      <c r="C28" s="34" t="s">
        <v>20</v>
      </c>
      <c r="D28" s="35" t="str">
        <f>IF(SUM(D20:D27)&gt;0,AVERAGE(D20:D27),"-")</f>
        <v>-</v>
      </c>
      <c r="E28" s="36"/>
      <c r="F28" s="36"/>
      <c r="G28" s="36"/>
      <c r="H28" s="37"/>
    </row>
    <row r="29" spans="2:8" ht="84" customHeight="1" x14ac:dyDescent="0.35">
      <c r="B29" s="71" t="s">
        <v>21</v>
      </c>
      <c r="C29" s="71"/>
      <c r="D29" s="71"/>
      <c r="E29" s="71"/>
      <c r="F29" s="71"/>
      <c r="G29" s="71"/>
      <c r="H29" s="71"/>
    </row>
  </sheetData>
  <mergeCells count="12">
    <mergeCell ref="C19:D19"/>
    <mergeCell ref="B9:H9"/>
    <mergeCell ref="B29:H29"/>
    <mergeCell ref="A1:H1"/>
    <mergeCell ref="A2:H2"/>
    <mergeCell ref="A3:H3"/>
    <mergeCell ref="D6:G6"/>
    <mergeCell ref="B15:H15"/>
    <mergeCell ref="B14:H14"/>
    <mergeCell ref="B11:H11"/>
    <mergeCell ref="B10:H10"/>
    <mergeCell ref="B13:H13"/>
  </mergeCells>
  <pageMargins left="0.7" right="0.7" top="0.75" bottom="0.75" header="0.3" footer="0.3"/>
  <pageSetup scale="80" fitToHeight="8" orientation="portrait" r:id="rId1"/>
  <headerFooter>
    <oddFooter>&amp;CAttachment F - Cost Schedule
&amp;A&amp;RPage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9"/>
  <sheetViews>
    <sheetView zoomScale="160" zoomScaleNormal="160" workbookViewId="0">
      <selection activeCell="D20" sqref="D20:D27"/>
    </sheetView>
  </sheetViews>
  <sheetFormatPr defaultColWidth="8.81640625" defaultRowHeight="14.5" x14ac:dyDescent="0.35"/>
  <cols>
    <col min="1" max="1" width="2.36328125" customWidth="1"/>
    <col min="2" max="2" width="8.36328125" customWidth="1"/>
    <col min="3" max="3" width="36.1796875" customWidth="1"/>
    <col min="4" max="4" width="14.1796875" customWidth="1"/>
    <col min="5" max="7" width="12.36328125" bestFit="1" customWidth="1"/>
  </cols>
  <sheetData>
    <row r="1" spans="1:8" ht="18.5" x14ac:dyDescent="0.45">
      <c r="A1" s="72" t="s">
        <v>0</v>
      </c>
      <c r="B1" s="72"/>
      <c r="C1" s="72"/>
      <c r="D1" s="72"/>
      <c r="E1" s="72"/>
      <c r="F1" s="72"/>
      <c r="G1" s="72"/>
      <c r="H1" s="72"/>
    </row>
    <row r="2" spans="1:8" x14ac:dyDescent="0.35">
      <c r="A2" s="70" t="s">
        <v>1</v>
      </c>
      <c r="B2" s="70"/>
      <c r="C2" s="70"/>
      <c r="D2" s="70"/>
      <c r="E2" s="70"/>
      <c r="F2" s="70"/>
      <c r="G2" s="70"/>
      <c r="H2" s="70"/>
    </row>
    <row r="3" spans="1:8" x14ac:dyDescent="0.35">
      <c r="A3" s="70" t="s">
        <v>2</v>
      </c>
      <c r="B3" s="70"/>
      <c r="C3" s="70"/>
      <c r="D3" s="70"/>
      <c r="E3" s="70"/>
      <c r="F3" s="70"/>
      <c r="G3" s="70"/>
      <c r="H3" s="70"/>
    </row>
    <row r="4" spans="1:8" ht="3.75" customHeight="1" x14ac:dyDescent="0.35">
      <c r="A4" s="5"/>
      <c r="B4" s="5"/>
      <c r="C4" s="5"/>
      <c r="D4" s="5"/>
      <c r="E4" s="5"/>
      <c r="F4" s="5"/>
      <c r="G4" s="5"/>
    </row>
    <row r="5" spans="1:8" ht="15.5" x14ac:dyDescent="0.35">
      <c r="B5" s="8" t="s">
        <v>22</v>
      </c>
      <c r="C5" s="7"/>
      <c r="D5" s="7"/>
      <c r="E5" s="7"/>
      <c r="F5" s="7"/>
      <c r="G5" s="7"/>
      <c r="H5" s="6"/>
    </row>
    <row r="6" spans="1:8" ht="15.75" customHeight="1" x14ac:dyDescent="0.45">
      <c r="A6" s="11"/>
      <c r="B6" s="11"/>
      <c r="C6" s="2" t="s">
        <v>4</v>
      </c>
      <c r="D6" s="73" t="s">
        <v>5</v>
      </c>
      <c r="E6" s="73"/>
      <c r="F6" s="73"/>
      <c r="G6" s="73"/>
    </row>
    <row r="7" spans="1:8" ht="9" customHeight="1" x14ac:dyDescent="0.45">
      <c r="A7" s="11"/>
      <c r="B7" s="11"/>
      <c r="C7" s="11"/>
      <c r="D7" s="11"/>
      <c r="E7" s="11"/>
      <c r="F7" s="11"/>
    </row>
    <row r="8" spans="1:8" ht="15.5" x14ac:dyDescent="0.35">
      <c r="A8" s="1"/>
      <c r="B8" s="10" t="s">
        <v>6</v>
      </c>
      <c r="C8" s="9"/>
      <c r="D8" s="9"/>
      <c r="E8" s="9"/>
      <c r="F8" s="9"/>
      <c r="G8" s="9"/>
      <c r="H8" s="6"/>
    </row>
    <row r="9" spans="1:8" ht="31.5" customHeight="1" x14ac:dyDescent="0.35">
      <c r="A9" s="1"/>
      <c r="B9" s="71" t="s">
        <v>7</v>
      </c>
      <c r="C9" s="71"/>
      <c r="D9" s="71"/>
      <c r="E9" s="71"/>
      <c r="F9" s="71"/>
      <c r="G9" s="71"/>
      <c r="H9" s="71"/>
    </row>
    <row r="10" spans="1:8" x14ac:dyDescent="0.35">
      <c r="A10" s="1"/>
      <c r="B10" s="71" t="s">
        <v>8</v>
      </c>
      <c r="C10" s="71"/>
      <c r="D10" s="71"/>
      <c r="E10" s="71"/>
      <c r="F10" s="71"/>
      <c r="G10" s="71"/>
      <c r="H10" s="71"/>
    </row>
    <row r="11" spans="1:8" ht="45" customHeight="1" x14ac:dyDescent="0.35">
      <c r="A11" s="1"/>
      <c r="B11" s="71" t="s">
        <v>9</v>
      </c>
      <c r="C11" s="71"/>
      <c r="D11" s="71"/>
      <c r="E11" s="71"/>
      <c r="F11" s="71"/>
      <c r="G11" s="71"/>
      <c r="H11" s="71"/>
    </row>
    <row r="12" spans="1:8" ht="18" customHeight="1" x14ac:dyDescent="0.35">
      <c r="B12" s="22" t="s">
        <v>10</v>
      </c>
      <c r="C12" s="21"/>
      <c r="D12" s="21"/>
      <c r="E12" s="21"/>
      <c r="F12" s="21"/>
      <c r="G12" s="21"/>
    </row>
    <row r="13" spans="1:8" ht="31.5" customHeight="1" x14ac:dyDescent="0.35">
      <c r="B13" s="74" t="s">
        <v>11</v>
      </c>
      <c r="C13" s="74"/>
      <c r="D13" s="74"/>
      <c r="E13" s="74"/>
      <c r="F13" s="74"/>
      <c r="G13" s="74"/>
      <c r="H13" s="74"/>
    </row>
    <row r="14" spans="1:8" ht="30.75" customHeight="1" x14ac:dyDescent="0.35">
      <c r="A14" s="1"/>
      <c r="B14" s="71" t="s">
        <v>12</v>
      </c>
      <c r="C14" s="71"/>
      <c r="D14" s="71"/>
      <c r="E14" s="71"/>
      <c r="F14" s="71"/>
      <c r="G14" s="71"/>
      <c r="H14" s="71"/>
    </row>
    <row r="15" spans="1:8" ht="46.5" customHeight="1" x14ac:dyDescent="0.35">
      <c r="A15" s="1"/>
      <c r="B15" s="71" t="s">
        <v>13</v>
      </c>
      <c r="C15" s="71"/>
      <c r="D15" s="71"/>
      <c r="E15" s="71"/>
      <c r="F15" s="71"/>
      <c r="G15" s="71"/>
      <c r="H15" s="71"/>
    </row>
    <row r="16" spans="1:8" ht="5.25" customHeight="1" x14ac:dyDescent="0.35"/>
    <row r="17" spans="2:8" ht="16" thickBot="1" x14ac:dyDescent="0.4">
      <c r="B17" s="9" t="s">
        <v>14</v>
      </c>
      <c r="C17" s="7"/>
      <c r="D17" s="7"/>
      <c r="E17" s="7"/>
      <c r="F17" s="7"/>
      <c r="G17" s="7"/>
      <c r="H17" s="6"/>
    </row>
    <row r="18" spans="2:8" ht="54" customHeight="1" thickBot="1" x14ac:dyDescent="0.4">
      <c r="B18" s="39" t="s">
        <v>15</v>
      </c>
      <c r="C18" s="23" t="s">
        <v>23</v>
      </c>
      <c r="D18" s="24" t="s">
        <v>19</v>
      </c>
      <c r="E18" s="25"/>
      <c r="F18" s="25"/>
      <c r="G18" s="25"/>
      <c r="H18" s="26"/>
    </row>
    <row r="19" spans="2:8" ht="15.75" customHeight="1" thickBot="1" x14ac:dyDescent="0.4">
      <c r="C19" s="70" t="s">
        <v>17</v>
      </c>
      <c r="D19" s="70"/>
    </row>
    <row r="20" spans="2:8" ht="15" thickBot="1" x14ac:dyDescent="0.4">
      <c r="B20" s="38" t="s">
        <v>18</v>
      </c>
      <c r="C20" s="27" t="s">
        <v>19</v>
      </c>
      <c r="D20" s="28" t="s">
        <v>19</v>
      </c>
      <c r="E20" s="29"/>
      <c r="F20" s="29"/>
      <c r="G20" s="29"/>
      <c r="H20" s="30"/>
    </row>
    <row r="21" spans="2:8" ht="15" thickBot="1" x14ac:dyDescent="0.4">
      <c r="B21" s="31"/>
      <c r="C21" s="27" t="s">
        <v>19</v>
      </c>
      <c r="D21" s="28" t="s">
        <v>19</v>
      </c>
      <c r="H21" s="32"/>
    </row>
    <row r="22" spans="2:8" ht="15" thickBot="1" x14ac:dyDescent="0.4">
      <c r="B22" s="31"/>
      <c r="C22" s="27" t="s">
        <v>19</v>
      </c>
      <c r="D22" s="28" t="s">
        <v>19</v>
      </c>
      <c r="H22" s="32"/>
    </row>
    <row r="23" spans="2:8" ht="15" thickBot="1" x14ac:dyDescent="0.4">
      <c r="B23" s="31"/>
      <c r="C23" s="27" t="s">
        <v>19</v>
      </c>
      <c r="D23" s="28" t="s">
        <v>19</v>
      </c>
      <c r="H23" s="32"/>
    </row>
    <row r="24" spans="2:8" ht="15" thickBot="1" x14ac:dyDescent="0.4">
      <c r="B24" s="31"/>
      <c r="C24" s="27" t="s">
        <v>19</v>
      </c>
      <c r="D24" s="28" t="s">
        <v>19</v>
      </c>
      <c r="H24" s="32"/>
    </row>
    <row r="25" spans="2:8" ht="15" thickBot="1" x14ac:dyDescent="0.4">
      <c r="B25" s="31"/>
      <c r="C25" s="27" t="s">
        <v>19</v>
      </c>
      <c r="D25" s="28" t="s">
        <v>19</v>
      </c>
      <c r="H25" s="32"/>
    </row>
    <row r="26" spans="2:8" ht="15" thickBot="1" x14ac:dyDescent="0.4">
      <c r="B26" s="31"/>
      <c r="C26" s="27" t="s">
        <v>19</v>
      </c>
      <c r="D26" s="28" t="s">
        <v>19</v>
      </c>
      <c r="H26" s="32"/>
    </row>
    <row r="27" spans="2:8" x14ac:dyDescent="0.35">
      <c r="B27" s="31"/>
      <c r="C27" s="27" t="s">
        <v>19</v>
      </c>
      <c r="D27" s="28" t="s">
        <v>19</v>
      </c>
      <c r="H27" s="32"/>
    </row>
    <row r="28" spans="2:8" ht="21" customHeight="1" thickBot="1" x14ac:dyDescent="0.4">
      <c r="B28" s="33"/>
      <c r="C28" s="34" t="s">
        <v>24</v>
      </c>
      <c r="D28" s="35" t="str">
        <f>IF(SUM(D20:D27)&gt;0,AVERAGE(D20:D27),"-")</f>
        <v>-</v>
      </c>
      <c r="E28" s="36"/>
      <c r="F28" s="36"/>
      <c r="G28" s="36"/>
      <c r="H28" s="37"/>
    </row>
    <row r="29" spans="2:8" ht="84" customHeight="1" x14ac:dyDescent="0.35">
      <c r="B29" s="71" t="s">
        <v>21</v>
      </c>
      <c r="C29" s="71"/>
      <c r="D29" s="71"/>
      <c r="E29" s="71"/>
      <c r="F29" s="71"/>
      <c r="G29" s="71"/>
      <c r="H29" s="71"/>
    </row>
  </sheetData>
  <mergeCells count="12">
    <mergeCell ref="B14:H14"/>
    <mergeCell ref="B15:H15"/>
    <mergeCell ref="C19:D19"/>
    <mergeCell ref="B29:H29"/>
    <mergeCell ref="A1:H1"/>
    <mergeCell ref="A2:H2"/>
    <mergeCell ref="A3:H3"/>
    <mergeCell ref="D6:G6"/>
    <mergeCell ref="B9:H9"/>
    <mergeCell ref="B10:H10"/>
    <mergeCell ref="B11:H11"/>
    <mergeCell ref="B13:H13"/>
  </mergeCells>
  <pageMargins left="0.7" right="0.7" top="0.75" bottom="0.75" header="0.3" footer="0.3"/>
  <pageSetup scale="80" fitToHeight="8" orientation="portrait" r:id="rId1"/>
  <headerFooter>
    <oddFooter>&amp;CAttachment F - Cost Schedule
&amp;A&amp;RPage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topLeftCell="A27" zoomScale="145" zoomScaleNormal="145" workbookViewId="0">
      <selection activeCell="C50" sqref="C50"/>
    </sheetView>
  </sheetViews>
  <sheetFormatPr defaultColWidth="8.81640625" defaultRowHeight="14.5" x14ac:dyDescent="0.35"/>
  <cols>
    <col min="1" max="1" width="2.36328125" customWidth="1"/>
    <col min="2" max="2" width="11.1796875" customWidth="1"/>
    <col min="3" max="3" width="36.1796875" customWidth="1"/>
    <col min="4" max="4" width="14.1796875" customWidth="1"/>
    <col min="5" max="7" width="12.36328125" bestFit="1" customWidth="1"/>
  </cols>
  <sheetData>
    <row r="1" spans="1:8" ht="18.5" x14ac:dyDescent="0.45">
      <c r="A1" s="72" t="s">
        <v>0</v>
      </c>
      <c r="B1" s="72"/>
      <c r="C1" s="72"/>
      <c r="D1" s="72"/>
      <c r="E1" s="72"/>
      <c r="F1" s="72"/>
      <c r="G1" s="72"/>
      <c r="H1" s="72"/>
    </row>
    <row r="2" spans="1:8" x14ac:dyDescent="0.35">
      <c r="A2" s="70" t="s">
        <v>1</v>
      </c>
      <c r="B2" s="70"/>
      <c r="C2" s="70"/>
      <c r="D2" s="70"/>
      <c r="E2" s="70"/>
      <c r="F2" s="70"/>
      <c r="G2" s="70"/>
      <c r="H2" s="70"/>
    </row>
    <row r="3" spans="1:8" x14ac:dyDescent="0.35">
      <c r="A3" s="70" t="s">
        <v>2</v>
      </c>
      <c r="B3" s="70"/>
      <c r="C3" s="70"/>
      <c r="D3" s="70"/>
      <c r="E3" s="70"/>
      <c r="F3" s="70"/>
      <c r="G3" s="70"/>
      <c r="H3" s="70"/>
    </row>
    <row r="4" spans="1:8" ht="3.75" customHeight="1" x14ac:dyDescent="0.35">
      <c r="A4" s="5"/>
      <c r="B4" s="5"/>
      <c r="C4" s="5"/>
      <c r="D4" s="5"/>
      <c r="E4" s="5"/>
      <c r="F4" s="5"/>
      <c r="G4" s="5"/>
    </row>
    <row r="5" spans="1:8" ht="15.5" x14ac:dyDescent="0.35">
      <c r="B5" s="8" t="s">
        <v>25</v>
      </c>
      <c r="C5" s="7"/>
      <c r="D5" s="7"/>
      <c r="E5" s="7"/>
      <c r="F5" s="7"/>
      <c r="G5" s="7"/>
      <c r="H5" s="6"/>
    </row>
    <row r="6" spans="1:8" ht="15.75" customHeight="1" x14ac:dyDescent="0.45">
      <c r="A6" s="11"/>
      <c r="B6" s="11"/>
      <c r="C6" s="2" t="s">
        <v>4</v>
      </c>
      <c r="D6" s="73" t="s">
        <v>5</v>
      </c>
      <c r="E6" s="73"/>
      <c r="F6" s="73"/>
      <c r="G6" s="73"/>
    </row>
    <row r="7" spans="1:8" ht="9" customHeight="1" x14ac:dyDescent="0.45">
      <c r="A7" s="11"/>
      <c r="B7" s="11"/>
      <c r="C7" s="11"/>
      <c r="D7" s="11"/>
      <c r="E7" s="11"/>
      <c r="F7" s="11"/>
    </row>
    <row r="8" spans="1:8" ht="15.5" x14ac:dyDescent="0.35">
      <c r="A8" s="1"/>
      <c r="B8" s="10" t="s">
        <v>6</v>
      </c>
      <c r="C8" s="9"/>
      <c r="D8" s="9"/>
      <c r="E8" s="9"/>
      <c r="F8" s="9"/>
      <c r="G8" s="9"/>
      <c r="H8" s="6"/>
    </row>
    <row r="9" spans="1:8" ht="31.5" customHeight="1" x14ac:dyDescent="0.35">
      <c r="A9" s="1"/>
      <c r="B9" s="71" t="s">
        <v>7</v>
      </c>
      <c r="C9" s="71"/>
      <c r="D9" s="71"/>
      <c r="E9" s="71"/>
      <c r="F9" s="71"/>
      <c r="G9" s="71"/>
      <c r="H9" s="71"/>
    </row>
    <row r="10" spans="1:8" x14ac:dyDescent="0.35">
      <c r="A10" s="1"/>
      <c r="B10" s="71" t="s">
        <v>8</v>
      </c>
      <c r="C10" s="71"/>
      <c r="D10" s="71"/>
      <c r="E10" s="71"/>
      <c r="F10" s="71"/>
      <c r="G10" s="71"/>
      <c r="H10" s="71"/>
    </row>
    <row r="11" spans="1:8" ht="45" customHeight="1" x14ac:dyDescent="0.35">
      <c r="A11" s="1"/>
      <c r="B11" s="71" t="s">
        <v>9</v>
      </c>
      <c r="C11" s="71"/>
      <c r="D11" s="71"/>
      <c r="E11" s="71"/>
      <c r="F11" s="71"/>
      <c r="G11" s="71"/>
      <c r="H11" s="71"/>
    </row>
    <row r="12" spans="1:8" ht="18" customHeight="1" x14ac:dyDescent="0.35">
      <c r="B12" s="22" t="s">
        <v>10</v>
      </c>
      <c r="C12" s="21"/>
      <c r="D12" s="21"/>
      <c r="E12" s="21"/>
      <c r="F12" s="21"/>
      <c r="G12" s="21"/>
    </row>
    <row r="13" spans="1:8" ht="31.5" customHeight="1" x14ac:dyDescent="0.35">
      <c r="B13" s="74" t="s">
        <v>11</v>
      </c>
      <c r="C13" s="74"/>
      <c r="D13" s="74"/>
      <c r="E13" s="74"/>
      <c r="F13" s="74"/>
      <c r="G13" s="74"/>
      <c r="H13" s="74"/>
    </row>
    <row r="14" spans="1:8" ht="30.75" customHeight="1" x14ac:dyDescent="0.35">
      <c r="A14" s="1"/>
      <c r="B14" s="71" t="s">
        <v>12</v>
      </c>
      <c r="C14" s="71"/>
      <c r="D14" s="71"/>
      <c r="E14" s="71"/>
      <c r="F14" s="71"/>
      <c r="G14" s="71"/>
      <c r="H14" s="71"/>
    </row>
    <row r="15" spans="1:8" ht="46.5" customHeight="1" x14ac:dyDescent="0.35">
      <c r="A15" s="1"/>
      <c r="B15" s="71" t="s">
        <v>13</v>
      </c>
      <c r="C15" s="71"/>
      <c r="D15" s="71"/>
      <c r="E15" s="71"/>
      <c r="F15" s="71"/>
      <c r="G15" s="71"/>
      <c r="H15" s="71"/>
    </row>
    <row r="16" spans="1:8" ht="5.25" customHeight="1" x14ac:dyDescent="0.35"/>
    <row r="17" spans="2:8" ht="16" thickBot="1" x14ac:dyDescent="0.4">
      <c r="B17" s="9" t="s">
        <v>14</v>
      </c>
      <c r="C17" s="7"/>
      <c r="D17" s="7"/>
      <c r="E17" s="7"/>
      <c r="F17" s="7"/>
      <c r="G17" s="7"/>
      <c r="H17" s="6"/>
    </row>
    <row r="18" spans="2:8" ht="54" customHeight="1" thickBot="1" x14ac:dyDescent="0.4">
      <c r="B18" s="39" t="s">
        <v>15</v>
      </c>
      <c r="C18" s="23" t="s">
        <v>26</v>
      </c>
      <c r="D18" s="24" t="s">
        <v>19</v>
      </c>
      <c r="E18" s="25"/>
      <c r="F18" s="25"/>
      <c r="G18" s="25"/>
      <c r="H18" s="26"/>
    </row>
    <row r="19" spans="2:8" ht="15.75" customHeight="1" thickBot="1" x14ac:dyDescent="0.4">
      <c r="C19" s="70" t="s">
        <v>17</v>
      </c>
      <c r="D19" s="70"/>
    </row>
    <row r="20" spans="2:8" ht="15" thickBot="1" x14ac:dyDescent="0.4">
      <c r="B20" s="38" t="s">
        <v>18</v>
      </c>
      <c r="C20" s="27" t="s">
        <v>19</v>
      </c>
      <c r="D20" s="28" t="s">
        <v>19</v>
      </c>
      <c r="E20" s="29"/>
      <c r="F20" s="29"/>
      <c r="G20" s="29"/>
      <c r="H20" s="30"/>
    </row>
    <row r="21" spans="2:8" ht="15" thickBot="1" x14ac:dyDescent="0.4">
      <c r="B21" s="31"/>
      <c r="C21" s="27" t="s">
        <v>19</v>
      </c>
      <c r="D21" s="28" t="s">
        <v>19</v>
      </c>
      <c r="H21" s="32"/>
    </row>
    <row r="22" spans="2:8" ht="15" thickBot="1" x14ac:dyDescent="0.4">
      <c r="B22" s="31"/>
      <c r="C22" s="27" t="s">
        <v>19</v>
      </c>
      <c r="D22" s="28" t="s">
        <v>19</v>
      </c>
      <c r="H22" s="32"/>
    </row>
    <row r="23" spans="2:8" ht="15" thickBot="1" x14ac:dyDescent="0.4">
      <c r="B23" s="31"/>
      <c r="C23" s="27" t="s">
        <v>19</v>
      </c>
      <c r="D23" s="28" t="s">
        <v>19</v>
      </c>
      <c r="H23" s="32"/>
    </row>
    <row r="24" spans="2:8" ht="15" thickBot="1" x14ac:dyDescent="0.4">
      <c r="B24" s="31"/>
      <c r="C24" s="27" t="s">
        <v>19</v>
      </c>
      <c r="D24" s="28" t="s">
        <v>19</v>
      </c>
      <c r="H24" s="32"/>
    </row>
    <row r="25" spans="2:8" ht="15" thickBot="1" x14ac:dyDescent="0.4">
      <c r="B25" s="31"/>
      <c r="C25" s="27" t="s">
        <v>19</v>
      </c>
      <c r="D25" s="28" t="s">
        <v>19</v>
      </c>
      <c r="H25" s="32"/>
    </row>
    <row r="26" spans="2:8" ht="15" thickBot="1" x14ac:dyDescent="0.4">
      <c r="B26" s="31"/>
      <c r="C26" s="27" t="s">
        <v>19</v>
      </c>
      <c r="D26" s="28" t="s">
        <v>19</v>
      </c>
      <c r="H26" s="32"/>
    </row>
    <row r="27" spans="2:8" x14ac:dyDescent="0.35">
      <c r="B27" s="31"/>
      <c r="C27" s="27" t="s">
        <v>19</v>
      </c>
      <c r="D27" s="28" t="s">
        <v>19</v>
      </c>
      <c r="H27" s="32"/>
    </row>
    <row r="28" spans="2:8" ht="21" customHeight="1" thickBot="1" x14ac:dyDescent="0.4">
      <c r="B28" s="33"/>
      <c r="C28" s="34" t="s">
        <v>27</v>
      </c>
      <c r="D28" s="35" t="str">
        <f>IF(SUM(D20:D27)&gt;0,AVERAGE(D20:D27),"-")</f>
        <v>-</v>
      </c>
      <c r="E28" s="36"/>
      <c r="F28" s="36"/>
      <c r="G28" s="36"/>
      <c r="H28" s="37"/>
    </row>
    <row r="29" spans="2:8" ht="84" customHeight="1" x14ac:dyDescent="0.35">
      <c r="B29" s="71" t="s">
        <v>21</v>
      </c>
      <c r="C29" s="71"/>
      <c r="D29" s="71"/>
      <c r="E29" s="71"/>
      <c r="F29" s="71"/>
      <c r="G29" s="71"/>
      <c r="H29" s="71"/>
    </row>
  </sheetData>
  <mergeCells count="12">
    <mergeCell ref="B14:H14"/>
    <mergeCell ref="B15:H15"/>
    <mergeCell ref="C19:D19"/>
    <mergeCell ref="B29:H29"/>
    <mergeCell ref="A1:H1"/>
    <mergeCell ref="A2:H2"/>
    <mergeCell ref="A3:H3"/>
    <mergeCell ref="D6:G6"/>
    <mergeCell ref="B9:H9"/>
    <mergeCell ref="B10:H10"/>
    <mergeCell ref="B11:H11"/>
    <mergeCell ref="B13:H13"/>
  </mergeCells>
  <pageMargins left="0.7" right="0.7" top="0.75" bottom="0.75" header="0.3" footer="0.3"/>
  <pageSetup scale="80" fitToHeight="8" orientation="portrait" r:id="rId1"/>
  <headerFooter>
    <oddFooter>&amp;CAttachment F - Cost Schedule
&amp;A&amp;RPage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topLeftCell="K1" zoomScale="160" zoomScaleNormal="160" workbookViewId="0">
      <selection activeCell="B28" sqref="B28:G28"/>
    </sheetView>
  </sheetViews>
  <sheetFormatPr defaultColWidth="8.81640625" defaultRowHeight="14.5" x14ac:dyDescent="0.35"/>
  <cols>
    <col min="1" max="1" width="2.36328125" customWidth="1"/>
    <col min="2" max="2" width="4.1796875" customWidth="1"/>
    <col min="3" max="3" width="29.1796875" customWidth="1"/>
    <col min="4" max="4" width="14.1796875" customWidth="1"/>
    <col min="5" max="7" width="12.36328125" bestFit="1" customWidth="1"/>
  </cols>
  <sheetData>
    <row r="1" spans="1:8" ht="18.5" x14ac:dyDescent="0.45">
      <c r="A1" s="72" t="s">
        <v>0</v>
      </c>
      <c r="B1" s="72"/>
      <c r="C1" s="72"/>
      <c r="D1" s="72"/>
      <c r="E1" s="72"/>
      <c r="F1" s="72"/>
      <c r="G1" s="72"/>
      <c r="H1" s="72"/>
    </row>
    <row r="2" spans="1:8" x14ac:dyDescent="0.35">
      <c r="A2" s="70" t="s">
        <v>28</v>
      </c>
      <c r="B2" s="70"/>
      <c r="C2" s="70"/>
      <c r="D2" s="70"/>
      <c r="E2" s="70"/>
      <c r="F2" s="70"/>
      <c r="G2" s="70"/>
      <c r="H2" s="70"/>
    </row>
    <row r="3" spans="1:8" x14ac:dyDescent="0.35">
      <c r="A3" s="70" t="s">
        <v>2</v>
      </c>
      <c r="B3" s="70"/>
      <c r="C3" s="70"/>
      <c r="D3" s="70"/>
      <c r="E3" s="70"/>
      <c r="F3" s="70"/>
      <c r="G3" s="70"/>
      <c r="H3" s="70"/>
    </row>
    <row r="4" spans="1:8" ht="4.5" customHeight="1" x14ac:dyDescent="0.35">
      <c r="A4" s="5"/>
      <c r="B4" s="5"/>
      <c r="C4" s="5"/>
      <c r="D4" s="5"/>
      <c r="E4" s="5"/>
      <c r="F4" s="5"/>
      <c r="G4" s="5"/>
    </row>
    <row r="5" spans="1:8" ht="19.5" customHeight="1" x14ac:dyDescent="0.35">
      <c r="B5" s="9" t="s">
        <v>29</v>
      </c>
      <c r="C5" s="7"/>
      <c r="D5" s="7"/>
      <c r="E5" s="7"/>
      <c r="F5" s="7"/>
      <c r="G5" s="7"/>
      <c r="H5" s="6"/>
    </row>
    <row r="6" spans="1:8" ht="15.75" customHeight="1" x14ac:dyDescent="0.45">
      <c r="A6" s="11"/>
      <c r="B6" s="11"/>
      <c r="C6" s="2" t="s">
        <v>4</v>
      </c>
      <c r="D6" s="73" t="s">
        <v>5</v>
      </c>
      <c r="E6" s="73"/>
      <c r="F6" s="73"/>
      <c r="G6" s="73"/>
    </row>
    <row r="7" spans="1:8" ht="9" customHeight="1" x14ac:dyDescent="0.45">
      <c r="A7" s="11"/>
      <c r="B7" s="11"/>
      <c r="C7" s="11"/>
      <c r="D7" s="11"/>
      <c r="E7" s="11"/>
      <c r="F7" s="11"/>
    </row>
    <row r="8" spans="1:8" ht="15.5" x14ac:dyDescent="0.35">
      <c r="A8" s="1"/>
      <c r="B8" s="10" t="s">
        <v>6</v>
      </c>
      <c r="C8" s="9"/>
      <c r="D8" s="9"/>
      <c r="E8" s="9"/>
      <c r="F8" s="9"/>
      <c r="G8" s="9"/>
      <c r="H8" s="6"/>
    </row>
    <row r="9" spans="1:8" ht="31.5" customHeight="1" x14ac:dyDescent="0.35">
      <c r="A9" s="1"/>
      <c r="B9" s="71" t="s">
        <v>30</v>
      </c>
      <c r="C9" s="71"/>
      <c r="D9" s="71"/>
      <c r="E9" s="71"/>
      <c r="F9" s="71"/>
      <c r="G9" s="71"/>
      <c r="H9" s="71"/>
    </row>
    <row r="10" spans="1:8" ht="45.75" customHeight="1" x14ac:dyDescent="0.35">
      <c r="A10" s="1"/>
      <c r="B10" s="71" t="s">
        <v>31</v>
      </c>
      <c r="C10" s="71"/>
      <c r="D10" s="71"/>
      <c r="E10" s="71"/>
      <c r="F10" s="71"/>
      <c r="G10" s="71"/>
      <c r="H10" s="71"/>
    </row>
    <row r="11" spans="1:8" ht="6" customHeight="1" x14ac:dyDescent="0.35">
      <c r="A11" s="1"/>
    </row>
    <row r="12" spans="1:8" ht="19.5" customHeight="1" x14ac:dyDescent="0.35">
      <c r="B12" s="10" t="s">
        <v>29</v>
      </c>
      <c r="C12" s="7"/>
      <c r="D12" s="7"/>
      <c r="E12" s="7"/>
      <c r="F12" s="7"/>
      <c r="G12" s="7"/>
      <c r="H12" s="6"/>
    </row>
    <row r="13" spans="1:8" x14ac:dyDescent="0.35">
      <c r="D13" s="75" t="s">
        <v>32</v>
      </c>
      <c r="E13" s="75"/>
      <c r="F13" s="75" t="s">
        <v>33</v>
      </c>
      <c r="G13" s="75"/>
    </row>
    <row r="14" spans="1:8" x14ac:dyDescent="0.35">
      <c r="B14" s="3" t="s">
        <v>34</v>
      </c>
      <c r="C14" s="3"/>
      <c r="D14" s="4" t="s">
        <v>35</v>
      </c>
      <c r="E14" s="4" t="s">
        <v>36</v>
      </c>
      <c r="F14" s="4" t="s">
        <v>35</v>
      </c>
      <c r="G14" s="4" t="s">
        <v>36</v>
      </c>
    </row>
    <row r="15" spans="1:8" x14ac:dyDescent="0.35">
      <c r="B15" s="14" t="s">
        <v>37</v>
      </c>
      <c r="C15" s="18"/>
      <c r="D15" s="12">
        <v>187.5</v>
      </c>
      <c r="E15" s="12">
        <v>197</v>
      </c>
      <c r="F15" s="12">
        <v>187.5</v>
      </c>
      <c r="G15" s="12">
        <v>197</v>
      </c>
    </row>
    <row r="16" spans="1:8" x14ac:dyDescent="0.35">
      <c r="B16" s="14" t="s">
        <v>38</v>
      </c>
      <c r="C16" s="18"/>
      <c r="D16" s="12">
        <v>187.5</v>
      </c>
      <c r="E16" s="12">
        <v>197</v>
      </c>
      <c r="F16" s="12">
        <v>187.5</v>
      </c>
      <c r="G16" s="12">
        <v>197</v>
      </c>
    </row>
    <row r="17" spans="2:7" x14ac:dyDescent="0.35">
      <c r="C17" s="20" t="s">
        <v>39</v>
      </c>
      <c r="D17" s="12">
        <v>187.5</v>
      </c>
      <c r="E17" s="12">
        <v>197</v>
      </c>
      <c r="F17" s="12">
        <v>187.5</v>
      </c>
      <c r="G17" s="12">
        <v>197</v>
      </c>
    </row>
    <row r="18" spans="2:7" x14ac:dyDescent="0.35">
      <c r="C18" s="20" t="s">
        <v>40</v>
      </c>
      <c r="D18" s="12">
        <v>187.5</v>
      </c>
      <c r="E18" s="12">
        <v>197</v>
      </c>
      <c r="F18" s="12">
        <v>187.5</v>
      </c>
      <c r="G18" s="12">
        <v>197</v>
      </c>
    </row>
    <row r="19" spans="2:7" x14ac:dyDescent="0.35">
      <c r="C19" s="19" t="s">
        <v>41</v>
      </c>
      <c r="D19" s="12">
        <v>187.5</v>
      </c>
      <c r="E19" s="12">
        <v>197</v>
      </c>
      <c r="F19" s="12">
        <v>187.5</v>
      </c>
      <c r="G19" s="12">
        <v>197</v>
      </c>
    </row>
    <row r="20" spans="2:7" x14ac:dyDescent="0.35">
      <c r="C20" s="19" t="s">
        <v>42</v>
      </c>
      <c r="D20" s="12">
        <v>187.5</v>
      </c>
      <c r="E20" s="12">
        <v>197</v>
      </c>
      <c r="F20" s="12">
        <v>187.5</v>
      </c>
      <c r="G20" s="12">
        <v>197</v>
      </c>
    </row>
    <row r="21" spans="2:7" x14ac:dyDescent="0.35">
      <c r="C21" s="19" t="s">
        <v>43</v>
      </c>
      <c r="D21" s="12">
        <v>187.5</v>
      </c>
      <c r="E21" s="12">
        <v>197</v>
      </c>
      <c r="F21" s="12">
        <v>187.5</v>
      </c>
      <c r="G21" s="12">
        <v>197</v>
      </c>
    </row>
    <row r="22" spans="2:7" x14ac:dyDescent="0.35">
      <c r="B22" s="14" t="s">
        <v>44</v>
      </c>
      <c r="C22" s="15"/>
      <c r="D22" s="12">
        <v>187.5</v>
      </c>
      <c r="E22" s="12">
        <v>197</v>
      </c>
      <c r="F22" s="12">
        <v>187.5</v>
      </c>
      <c r="G22" s="12">
        <v>197</v>
      </c>
    </row>
    <row r="23" spans="2:7" x14ac:dyDescent="0.35">
      <c r="B23" s="14" t="s">
        <v>45</v>
      </c>
      <c r="C23" s="15"/>
      <c r="D23" s="12">
        <v>187.5</v>
      </c>
      <c r="E23" s="12">
        <v>197</v>
      </c>
      <c r="F23" s="12">
        <v>187.5</v>
      </c>
      <c r="G23" s="12">
        <v>197</v>
      </c>
    </row>
    <row r="24" spans="2:7" ht="16" x14ac:dyDescent="0.5">
      <c r="B24" s="16" t="s">
        <v>46</v>
      </c>
      <c r="C24" s="17"/>
      <c r="D24" s="13"/>
      <c r="E24" s="13"/>
      <c r="F24" s="13"/>
      <c r="G24" s="13"/>
    </row>
    <row r="25" spans="2:7" x14ac:dyDescent="0.35">
      <c r="B25" s="16"/>
      <c r="C25" s="17" t="s">
        <v>47</v>
      </c>
      <c r="D25" s="12" t="s">
        <v>48</v>
      </c>
      <c r="E25" s="12" t="s">
        <v>49</v>
      </c>
      <c r="F25" s="12" t="s">
        <v>48</v>
      </c>
      <c r="G25" s="12" t="s">
        <v>49</v>
      </c>
    </row>
    <row r="26" spans="2:7" x14ac:dyDescent="0.35">
      <c r="B26" s="16"/>
      <c r="C26" s="17" t="s">
        <v>50</v>
      </c>
      <c r="D26" s="12" t="s">
        <v>48</v>
      </c>
      <c r="E26" s="12" t="s">
        <v>49</v>
      </c>
      <c r="F26" s="12" t="s">
        <v>48</v>
      </c>
      <c r="G26" s="12" t="s">
        <v>49</v>
      </c>
    </row>
    <row r="27" spans="2:7" x14ac:dyDescent="0.35">
      <c r="B27" s="16"/>
      <c r="C27" s="17" t="s">
        <v>51</v>
      </c>
      <c r="D27" s="12" t="s">
        <v>48</v>
      </c>
      <c r="E27" s="12" t="s">
        <v>49</v>
      </c>
      <c r="F27" s="12" t="s">
        <v>48</v>
      </c>
      <c r="G27" s="12" t="s">
        <v>49</v>
      </c>
    </row>
    <row r="28" spans="2:7" x14ac:dyDescent="0.35">
      <c r="B28" s="76" t="s">
        <v>52</v>
      </c>
      <c r="C28" s="77"/>
      <c r="D28" s="77"/>
      <c r="E28" s="77"/>
      <c r="F28" s="77"/>
      <c r="G28" s="78"/>
    </row>
    <row r="29" spans="2:7" ht="6.75" customHeight="1" x14ac:dyDescent="0.35"/>
    <row r="30" spans="2:7" x14ac:dyDescent="0.35">
      <c r="D30" s="75" t="s">
        <v>53</v>
      </c>
      <c r="E30" s="75"/>
      <c r="F30" s="75"/>
      <c r="G30" s="75"/>
    </row>
    <row r="31" spans="2:7" x14ac:dyDescent="0.35">
      <c r="D31" s="4" t="s">
        <v>35</v>
      </c>
      <c r="E31" s="4" t="s">
        <v>36</v>
      </c>
    </row>
    <row r="32" spans="2:7" x14ac:dyDescent="0.35">
      <c r="B32" s="16" t="s">
        <v>19</v>
      </c>
      <c r="C32" s="17"/>
      <c r="D32" s="12"/>
      <c r="E32" s="12"/>
    </row>
    <row r="33" spans="2:5" x14ac:dyDescent="0.35">
      <c r="B33" s="16" t="s">
        <v>19</v>
      </c>
      <c r="C33" s="17"/>
      <c r="D33" s="12"/>
      <c r="E33" s="12"/>
    </row>
    <row r="34" spans="2:5" x14ac:dyDescent="0.35">
      <c r="B34" s="16" t="s">
        <v>19</v>
      </c>
      <c r="C34" s="17"/>
      <c r="D34" s="12"/>
      <c r="E34" s="12"/>
    </row>
    <row r="35" spans="2:5" x14ac:dyDescent="0.35">
      <c r="B35" s="16" t="s">
        <v>19</v>
      </c>
      <c r="C35" s="17"/>
      <c r="D35" s="12"/>
      <c r="E35" s="12"/>
    </row>
    <row r="36" spans="2:5" x14ac:dyDescent="0.35">
      <c r="B36" s="16" t="s">
        <v>19</v>
      </c>
      <c r="C36" s="17"/>
      <c r="D36" s="12"/>
      <c r="E36" s="12"/>
    </row>
    <row r="37" spans="2:5" x14ac:dyDescent="0.35">
      <c r="B37" s="16" t="s">
        <v>19</v>
      </c>
      <c r="C37" s="17"/>
      <c r="D37" s="12"/>
      <c r="E37" s="12"/>
    </row>
    <row r="38" spans="2:5" x14ac:dyDescent="0.35">
      <c r="B38" s="16" t="s">
        <v>19</v>
      </c>
      <c r="C38" s="17"/>
      <c r="D38" s="12"/>
      <c r="E38" s="12"/>
    </row>
    <row r="39" spans="2:5" ht="16" x14ac:dyDescent="0.5">
      <c r="B39" s="16" t="s">
        <v>19</v>
      </c>
      <c r="C39" s="17"/>
      <c r="D39" s="13"/>
      <c r="E39" s="13"/>
    </row>
    <row r="40" spans="2:5" ht="16" x14ac:dyDescent="0.5">
      <c r="B40" s="16" t="s">
        <v>19</v>
      </c>
      <c r="C40" s="17"/>
      <c r="D40" s="13"/>
      <c r="E40" s="13"/>
    </row>
    <row r="41" spans="2:5" ht="16" x14ac:dyDescent="0.5">
      <c r="B41" s="16" t="s">
        <v>19</v>
      </c>
      <c r="C41" s="17"/>
      <c r="D41" s="13"/>
      <c r="E41" s="13"/>
    </row>
    <row r="42" spans="2:5" ht="16" x14ac:dyDescent="0.5">
      <c r="B42" s="16" t="s">
        <v>19</v>
      </c>
      <c r="C42" s="17"/>
      <c r="D42" s="13"/>
      <c r="E42" s="13"/>
    </row>
    <row r="43" spans="2:5" ht="16" x14ac:dyDescent="0.5">
      <c r="B43" s="16" t="s">
        <v>19</v>
      </c>
      <c r="C43" s="17"/>
      <c r="D43" s="13"/>
      <c r="E43" s="13"/>
    </row>
  </sheetData>
  <mergeCells count="11">
    <mergeCell ref="A1:H1"/>
    <mergeCell ref="A2:H2"/>
    <mergeCell ref="A3:H3"/>
    <mergeCell ref="D6:G6"/>
    <mergeCell ref="D30:E30"/>
    <mergeCell ref="F30:G30"/>
    <mergeCell ref="D13:E13"/>
    <mergeCell ref="F13:G13"/>
    <mergeCell ref="B9:H9"/>
    <mergeCell ref="B10:H10"/>
    <mergeCell ref="B28:G28"/>
  </mergeCells>
  <pageMargins left="0.7" right="0.7" top="0.75" bottom="0.75" header="0.3" footer="0.3"/>
  <pageSetup scale="93" fitToHeight="8" orientation="portrait" r:id="rId1"/>
  <headerFooter>
    <oddFooter>&amp;CAttachment F - Cost Schedule
&amp;A&amp;RPage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5D6BF-2C1C-4DF8-9954-40DD6EE1E577}">
  <dimension ref="A1:M250"/>
  <sheetViews>
    <sheetView tabSelected="1" topLeftCell="A171" workbookViewId="0">
      <selection activeCell="E183" sqref="E183"/>
    </sheetView>
  </sheetViews>
  <sheetFormatPr defaultColWidth="8.81640625" defaultRowHeight="14.5" x14ac:dyDescent="0.35"/>
  <cols>
    <col min="1" max="1" width="60.7265625" style="43" customWidth="1"/>
    <col min="2" max="2" width="10.81640625" style="43" customWidth="1"/>
    <col min="3" max="3" width="11.1796875" style="43" customWidth="1"/>
    <col min="4" max="4" width="11.81640625" style="46" customWidth="1"/>
    <col min="5" max="6" width="13.26953125" style="47" customWidth="1"/>
    <col min="7" max="7" width="43.26953125" style="43" customWidth="1"/>
    <col min="8" max="8" width="57.7265625" style="43" customWidth="1"/>
    <col min="9" max="9" width="8.81640625" style="44"/>
    <col min="10" max="10" width="11.81640625" style="44" customWidth="1"/>
    <col min="11" max="11" width="8.81640625" style="44"/>
    <col min="12" max="12" width="12.7265625" style="44" customWidth="1"/>
    <col min="13" max="13" width="11.26953125" style="44" customWidth="1"/>
    <col min="14" max="16384" width="8.81640625" style="44"/>
  </cols>
  <sheetData>
    <row r="1" spans="1:8" ht="21" hidden="1" x14ac:dyDescent="0.5">
      <c r="A1" s="79" t="s">
        <v>54</v>
      </c>
      <c r="B1" s="79"/>
      <c r="C1" s="45"/>
    </row>
    <row r="2" spans="1:8" ht="21" hidden="1" x14ac:dyDescent="0.5">
      <c r="A2" s="48" t="s">
        <v>55</v>
      </c>
      <c r="B2" s="48"/>
      <c r="C2" s="45"/>
    </row>
    <row r="3" spans="1:8" ht="21" hidden="1" x14ac:dyDescent="0.5">
      <c r="A3" s="80"/>
      <c r="B3" s="80"/>
      <c r="C3" s="45"/>
    </row>
    <row r="4" spans="1:8" ht="21" hidden="1" x14ac:dyDescent="0.5">
      <c r="A4" s="45"/>
      <c r="B4" s="45"/>
      <c r="C4" s="45"/>
    </row>
    <row r="5" spans="1:8" ht="21" customHeight="1" x14ac:dyDescent="0.5">
      <c r="A5" s="81" t="s">
        <v>437</v>
      </c>
      <c r="B5" s="81"/>
      <c r="C5" s="81"/>
      <c r="D5" s="81"/>
      <c r="E5" s="81"/>
      <c r="F5" s="81"/>
      <c r="G5" s="81"/>
    </row>
    <row r="7" spans="1:8" ht="26.5" x14ac:dyDescent="0.35">
      <c r="A7" s="49" t="s">
        <v>56</v>
      </c>
      <c r="B7" s="49" t="s">
        <v>57</v>
      </c>
      <c r="C7" s="49" t="s">
        <v>58</v>
      </c>
      <c r="D7" s="50" t="s">
        <v>59</v>
      </c>
      <c r="E7" s="51" t="s">
        <v>60</v>
      </c>
      <c r="F7" s="51"/>
      <c r="G7" s="49" t="s">
        <v>61</v>
      </c>
    </row>
    <row r="8" spans="1:8" x14ac:dyDescent="0.35">
      <c r="A8" s="52" t="s">
        <v>62</v>
      </c>
      <c r="B8" s="49"/>
      <c r="C8" s="49"/>
      <c r="D8" s="50"/>
      <c r="E8" s="51"/>
      <c r="F8" s="51"/>
      <c r="G8" s="41"/>
    </row>
    <row r="9" spans="1:8" s="54" customFormat="1" ht="39" x14ac:dyDescent="0.3">
      <c r="A9" s="40" t="s">
        <v>63</v>
      </c>
      <c r="B9" s="41" t="s">
        <v>64</v>
      </c>
      <c r="C9" s="41" t="s">
        <v>65</v>
      </c>
      <c r="D9" s="42">
        <v>30000</v>
      </c>
      <c r="E9" s="42">
        <v>28500</v>
      </c>
      <c r="F9" s="42"/>
      <c r="G9" s="41" t="s">
        <v>66</v>
      </c>
      <c r="H9" s="53"/>
    </row>
    <row r="10" spans="1:8" x14ac:dyDescent="0.35">
      <c r="A10" s="40" t="s">
        <v>67</v>
      </c>
      <c r="B10" s="41" t="s">
        <v>64</v>
      </c>
      <c r="C10" s="41" t="s">
        <v>65</v>
      </c>
      <c r="D10" s="42">
        <v>5250</v>
      </c>
      <c r="E10" s="42">
        <v>5000</v>
      </c>
      <c r="F10" s="42"/>
      <c r="G10" s="41" t="s">
        <v>68</v>
      </c>
    </row>
    <row r="11" spans="1:8" ht="26.5" x14ac:dyDescent="0.35">
      <c r="A11" s="40" t="s">
        <v>69</v>
      </c>
      <c r="B11" s="41" t="s">
        <v>64</v>
      </c>
      <c r="C11" s="41" t="s">
        <v>65</v>
      </c>
      <c r="D11" s="42">
        <v>1300</v>
      </c>
      <c r="E11" s="42">
        <v>1235</v>
      </c>
      <c r="F11" s="42"/>
      <c r="G11" s="41" t="s">
        <v>70</v>
      </c>
    </row>
    <row r="12" spans="1:8" x14ac:dyDescent="0.35">
      <c r="A12" s="40" t="s">
        <v>71</v>
      </c>
      <c r="B12" s="41" t="s">
        <v>72</v>
      </c>
      <c r="C12" s="41" t="s">
        <v>73</v>
      </c>
      <c r="D12" s="42">
        <v>367.5</v>
      </c>
      <c r="E12" s="42">
        <v>350</v>
      </c>
      <c r="F12" s="42"/>
      <c r="G12" s="41" t="s">
        <v>74</v>
      </c>
    </row>
    <row r="13" spans="1:8" x14ac:dyDescent="0.35">
      <c r="A13" s="40" t="s">
        <v>75</v>
      </c>
      <c r="B13" s="41" t="s">
        <v>64</v>
      </c>
      <c r="C13" s="41" t="s">
        <v>65</v>
      </c>
      <c r="D13" s="42">
        <v>1575</v>
      </c>
      <c r="E13" s="42">
        <v>1500</v>
      </c>
      <c r="F13" s="42"/>
      <c r="G13" s="41" t="s">
        <v>76</v>
      </c>
    </row>
    <row r="14" spans="1:8" x14ac:dyDescent="0.35">
      <c r="A14" s="40" t="s">
        <v>77</v>
      </c>
      <c r="B14" s="41" t="s">
        <v>64</v>
      </c>
      <c r="C14" s="41" t="s">
        <v>65</v>
      </c>
      <c r="D14" s="42">
        <v>262.5</v>
      </c>
      <c r="E14" s="42">
        <v>250</v>
      </c>
      <c r="F14" s="42"/>
      <c r="G14" s="41" t="s">
        <v>78</v>
      </c>
    </row>
    <row r="15" spans="1:8" ht="52.5" x14ac:dyDescent="0.35">
      <c r="A15" s="40" t="s">
        <v>79</v>
      </c>
      <c r="B15" s="41" t="s">
        <v>64</v>
      </c>
      <c r="C15" s="41" t="s">
        <v>65</v>
      </c>
      <c r="D15" s="42">
        <v>1575</v>
      </c>
      <c r="E15" s="42">
        <v>1500</v>
      </c>
      <c r="F15" s="42"/>
      <c r="G15" s="41" t="s">
        <v>80</v>
      </c>
    </row>
    <row r="16" spans="1:8" x14ac:dyDescent="0.35">
      <c r="A16" s="40" t="s">
        <v>81</v>
      </c>
      <c r="B16" s="41" t="s">
        <v>64</v>
      </c>
      <c r="C16" s="41" t="s">
        <v>65</v>
      </c>
      <c r="D16" s="42">
        <v>525</v>
      </c>
      <c r="E16" s="42">
        <v>500</v>
      </c>
      <c r="F16" s="42"/>
      <c r="G16" s="41" t="s">
        <v>82</v>
      </c>
    </row>
    <row r="17" spans="1:8" ht="26.5" x14ac:dyDescent="0.35">
      <c r="A17" s="40" t="s">
        <v>83</v>
      </c>
      <c r="B17" s="41" t="s">
        <v>64</v>
      </c>
      <c r="C17" s="41" t="s">
        <v>65</v>
      </c>
      <c r="D17" s="42">
        <v>61792.5</v>
      </c>
      <c r="E17" s="42">
        <v>58850</v>
      </c>
      <c r="F17" s="42"/>
      <c r="G17" s="41" t="s">
        <v>84</v>
      </c>
    </row>
    <row r="18" spans="1:8" ht="39.5" x14ac:dyDescent="0.35">
      <c r="A18" s="40" t="s">
        <v>85</v>
      </c>
      <c r="B18" s="41" t="s">
        <v>64</v>
      </c>
      <c r="C18" s="41" t="s">
        <v>65</v>
      </c>
      <c r="D18" s="42">
        <v>13125</v>
      </c>
      <c r="E18" s="42">
        <v>12500</v>
      </c>
      <c r="F18" s="42"/>
      <c r="G18" s="41" t="s">
        <v>86</v>
      </c>
    </row>
    <row r="19" spans="1:8" ht="39.5" x14ac:dyDescent="0.35">
      <c r="A19" s="40" t="s">
        <v>87</v>
      </c>
      <c r="B19" s="41" t="s">
        <v>64</v>
      </c>
      <c r="C19" s="41" t="s">
        <v>65</v>
      </c>
      <c r="D19" s="42">
        <v>5250</v>
      </c>
      <c r="E19" s="42">
        <v>5000</v>
      </c>
      <c r="F19" s="42"/>
      <c r="G19" s="41" t="s">
        <v>88</v>
      </c>
    </row>
    <row r="20" spans="1:8" ht="39.5" x14ac:dyDescent="0.35">
      <c r="A20" s="40" t="s">
        <v>89</v>
      </c>
      <c r="B20" s="41" t="s">
        <v>64</v>
      </c>
      <c r="C20" s="41" t="s">
        <v>65</v>
      </c>
      <c r="D20" s="42">
        <v>5250</v>
      </c>
      <c r="E20" s="42">
        <v>5000</v>
      </c>
      <c r="F20" s="42"/>
      <c r="G20" s="41" t="s">
        <v>90</v>
      </c>
    </row>
    <row r="21" spans="1:8" ht="39.5" x14ac:dyDescent="0.35">
      <c r="A21" s="40" t="s">
        <v>91</v>
      </c>
      <c r="B21" s="41" t="s">
        <v>64</v>
      </c>
      <c r="C21" s="41" t="s">
        <v>65</v>
      </c>
      <c r="D21" s="42">
        <v>1050</v>
      </c>
      <c r="E21" s="42">
        <v>1000</v>
      </c>
      <c r="F21" s="42"/>
      <c r="G21" s="41" t="s">
        <v>92</v>
      </c>
    </row>
    <row r="22" spans="1:8" ht="39.5" x14ac:dyDescent="0.35">
      <c r="A22" s="40" t="s">
        <v>93</v>
      </c>
      <c r="B22" s="41" t="s">
        <v>64</v>
      </c>
      <c r="C22" s="41" t="s">
        <v>65</v>
      </c>
      <c r="D22" s="42">
        <v>1575</v>
      </c>
      <c r="E22" s="42">
        <v>1500</v>
      </c>
      <c r="F22" s="42"/>
      <c r="G22" s="41" t="s">
        <v>94</v>
      </c>
    </row>
    <row r="23" spans="1:8" ht="39.5" x14ac:dyDescent="0.35">
      <c r="A23" s="40" t="s">
        <v>95</v>
      </c>
      <c r="B23" s="41" t="s">
        <v>64</v>
      </c>
      <c r="C23" s="41" t="s">
        <v>65</v>
      </c>
      <c r="D23" s="42">
        <v>63</v>
      </c>
      <c r="E23" s="42">
        <v>60</v>
      </c>
      <c r="F23" s="42"/>
      <c r="G23" s="41" t="s">
        <v>96</v>
      </c>
    </row>
    <row r="24" spans="1:8" s="60" customFormat="1" ht="26.5" x14ac:dyDescent="0.35">
      <c r="A24" s="55" t="s">
        <v>97</v>
      </c>
      <c r="B24" s="56" t="s">
        <v>64</v>
      </c>
      <c r="C24" s="56" t="s">
        <v>65</v>
      </c>
      <c r="D24" s="57">
        <v>315</v>
      </c>
      <c r="E24" s="57">
        <v>300</v>
      </c>
      <c r="F24" s="57"/>
      <c r="G24" s="58" t="s">
        <v>98</v>
      </c>
      <c r="H24" s="59"/>
    </row>
    <row r="25" spans="1:8" x14ac:dyDescent="0.35">
      <c r="A25" s="40" t="s">
        <v>99</v>
      </c>
      <c r="B25" s="41" t="s">
        <v>64</v>
      </c>
      <c r="C25" s="41" t="s">
        <v>65</v>
      </c>
      <c r="D25" s="42">
        <v>52500</v>
      </c>
      <c r="E25" s="42">
        <v>50000</v>
      </c>
      <c r="F25" s="42"/>
      <c r="G25" s="41" t="s">
        <v>100</v>
      </c>
    </row>
    <row r="26" spans="1:8" x14ac:dyDescent="0.35">
      <c r="A26" s="40" t="s">
        <v>424</v>
      </c>
      <c r="B26" s="41" t="s">
        <v>64</v>
      </c>
      <c r="C26" s="41" t="s">
        <v>65</v>
      </c>
      <c r="D26" s="42">
        <v>21000</v>
      </c>
      <c r="E26" s="42">
        <v>20000</v>
      </c>
      <c r="F26" s="42"/>
      <c r="G26" s="41" t="s">
        <v>426</v>
      </c>
    </row>
    <row r="27" spans="1:8" x14ac:dyDescent="0.35">
      <c r="A27" s="40" t="s">
        <v>425</v>
      </c>
      <c r="B27" s="41" t="s">
        <v>64</v>
      </c>
      <c r="C27" s="41" t="s">
        <v>65</v>
      </c>
      <c r="D27" s="42">
        <v>1050</v>
      </c>
      <c r="E27" s="42">
        <v>1000</v>
      </c>
      <c r="F27" s="42"/>
      <c r="G27" s="41" t="s">
        <v>101</v>
      </c>
    </row>
    <row r="28" spans="1:8" x14ac:dyDescent="0.35">
      <c r="A28" s="40" t="s">
        <v>102</v>
      </c>
      <c r="B28" s="41" t="s">
        <v>64</v>
      </c>
      <c r="C28" s="41" t="s">
        <v>65</v>
      </c>
      <c r="D28" s="42">
        <v>10500</v>
      </c>
      <c r="E28" s="42">
        <v>10000</v>
      </c>
      <c r="F28" s="42"/>
      <c r="G28" s="41" t="s">
        <v>103</v>
      </c>
    </row>
    <row r="29" spans="1:8" ht="26.5" x14ac:dyDescent="0.35">
      <c r="A29" s="40" t="s">
        <v>104</v>
      </c>
      <c r="B29" s="41" t="s">
        <v>64</v>
      </c>
      <c r="C29" s="41" t="s">
        <v>65</v>
      </c>
      <c r="D29" s="42">
        <v>735</v>
      </c>
      <c r="E29" s="42">
        <v>700</v>
      </c>
      <c r="F29" s="42"/>
      <c r="G29" s="41" t="s">
        <v>105</v>
      </c>
    </row>
    <row r="30" spans="1:8" x14ac:dyDescent="0.35">
      <c r="A30" s="41"/>
      <c r="B30" s="41"/>
      <c r="C30" s="41"/>
      <c r="D30" s="41"/>
      <c r="E30" s="41"/>
      <c r="F30" s="41"/>
      <c r="G30" s="41"/>
    </row>
    <row r="31" spans="1:8" x14ac:dyDescent="0.35">
      <c r="A31" s="52" t="s">
        <v>106</v>
      </c>
      <c r="B31" s="41"/>
      <c r="C31" s="41"/>
      <c r="D31" s="42"/>
      <c r="E31" s="42"/>
      <c r="F31" s="42"/>
      <c r="G31" s="41"/>
    </row>
    <row r="32" spans="1:8" ht="52.5" x14ac:dyDescent="0.35">
      <c r="A32" s="40" t="s">
        <v>107</v>
      </c>
      <c r="B32" s="41" t="s">
        <v>64</v>
      </c>
      <c r="C32" s="41" t="s">
        <v>65</v>
      </c>
      <c r="D32" s="42">
        <v>150000</v>
      </c>
      <c r="E32" s="42">
        <f>0.95*D32</f>
        <v>142500</v>
      </c>
      <c r="F32" s="42"/>
      <c r="G32" s="41" t="s">
        <v>108</v>
      </c>
    </row>
    <row r="33" spans="1:8" ht="52.5" x14ac:dyDescent="0.35">
      <c r="A33" s="40" t="s">
        <v>109</v>
      </c>
      <c r="B33" s="41" t="s">
        <v>64</v>
      </c>
      <c r="C33" s="41" t="s">
        <v>65</v>
      </c>
      <c r="D33" s="42">
        <v>275000</v>
      </c>
      <c r="E33" s="42">
        <f t="shared" ref="E33:E86" si="0">0.95*D33</f>
        <v>261250</v>
      </c>
      <c r="F33" s="42"/>
      <c r="G33" s="41" t="s">
        <v>110</v>
      </c>
    </row>
    <row r="34" spans="1:8" ht="58" x14ac:dyDescent="0.35">
      <c r="A34" s="40" t="s">
        <v>375</v>
      </c>
      <c r="B34" s="41" t="s">
        <v>64</v>
      </c>
      <c r="C34" s="41" t="s">
        <v>65</v>
      </c>
      <c r="D34" s="42">
        <v>350000</v>
      </c>
      <c r="E34" s="42">
        <f t="shared" si="0"/>
        <v>332500</v>
      </c>
      <c r="F34" s="42"/>
      <c r="G34" s="43" t="s">
        <v>376</v>
      </c>
    </row>
    <row r="35" spans="1:8" ht="39.5" x14ac:dyDescent="0.35">
      <c r="A35" s="40" t="s">
        <v>111</v>
      </c>
      <c r="B35" s="41" t="s">
        <v>64</v>
      </c>
      <c r="C35" s="41" t="s">
        <v>65</v>
      </c>
      <c r="D35" s="42">
        <v>1200</v>
      </c>
      <c r="E35" s="42">
        <f t="shared" si="0"/>
        <v>1140</v>
      </c>
      <c r="F35" s="42"/>
      <c r="G35" s="41" t="s">
        <v>112</v>
      </c>
    </row>
    <row r="36" spans="1:8" ht="39.5" x14ac:dyDescent="0.35">
      <c r="A36" s="40" t="s">
        <v>113</v>
      </c>
      <c r="B36" s="41" t="s">
        <v>64</v>
      </c>
      <c r="C36" s="41" t="s">
        <v>65</v>
      </c>
      <c r="D36" s="42">
        <v>700</v>
      </c>
      <c r="E36" s="42">
        <f t="shared" si="0"/>
        <v>665</v>
      </c>
      <c r="F36" s="42"/>
      <c r="G36" s="41" t="s">
        <v>114</v>
      </c>
    </row>
    <row r="37" spans="1:8" ht="26.5" x14ac:dyDescent="0.35">
      <c r="A37" s="40" t="s">
        <v>115</v>
      </c>
      <c r="B37" s="41" t="s">
        <v>72</v>
      </c>
      <c r="C37" s="41" t="s">
        <v>116</v>
      </c>
      <c r="D37" s="42">
        <v>350</v>
      </c>
      <c r="E37" s="42">
        <f t="shared" si="0"/>
        <v>332.5</v>
      </c>
      <c r="F37" s="42"/>
      <c r="G37" s="41" t="s">
        <v>117</v>
      </c>
    </row>
    <row r="38" spans="1:8" ht="26.5" x14ac:dyDescent="0.35">
      <c r="A38" s="40" t="s">
        <v>97</v>
      </c>
      <c r="B38" s="41" t="s">
        <v>64</v>
      </c>
      <c r="C38" s="41" t="s">
        <v>65</v>
      </c>
      <c r="D38" s="42">
        <v>350</v>
      </c>
      <c r="E38" s="42">
        <f t="shared" si="0"/>
        <v>332.5</v>
      </c>
      <c r="F38" s="42"/>
      <c r="G38" s="41" t="s">
        <v>118</v>
      </c>
    </row>
    <row r="39" spans="1:8" ht="26.5" x14ac:dyDescent="0.35">
      <c r="A39" s="40" t="s">
        <v>119</v>
      </c>
      <c r="B39" s="41" t="s">
        <v>64</v>
      </c>
      <c r="C39" s="41" t="s">
        <v>65</v>
      </c>
      <c r="D39" s="42">
        <v>90000</v>
      </c>
      <c r="E39" s="42">
        <f t="shared" si="0"/>
        <v>85500</v>
      </c>
      <c r="F39" s="42"/>
      <c r="G39" s="41" t="s">
        <v>120</v>
      </c>
    </row>
    <row r="40" spans="1:8" ht="26.5" x14ac:dyDescent="0.35">
      <c r="A40" s="40" t="s">
        <v>121</v>
      </c>
      <c r="B40" s="41" t="s">
        <v>64</v>
      </c>
      <c r="C40" s="41" t="s">
        <v>65</v>
      </c>
      <c r="D40" s="42">
        <v>90000</v>
      </c>
      <c r="E40" s="42">
        <f t="shared" si="0"/>
        <v>85500</v>
      </c>
      <c r="F40" s="42"/>
      <c r="G40" s="41" t="s">
        <v>122</v>
      </c>
    </row>
    <row r="41" spans="1:8" ht="26.5" x14ac:dyDescent="0.35">
      <c r="A41" s="40" t="s">
        <v>123</v>
      </c>
      <c r="B41" s="41" t="s">
        <v>64</v>
      </c>
      <c r="C41" s="41" t="s">
        <v>65</v>
      </c>
      <c r="D41" s="42">
        <v>10000</v>
      </c>
      <c r="E41" s="42">
        <f t="shared" si="0"/>
        <v>9500</v>
      </c>
      <c r="F41" s="42"/>
      <c r="G41" s="41" t="s">
        <v>124</v>
      </c>
    </row>
    <row r="42" spans="1:8" ht="26.5" x14ac:dyDescent="0.35">
      <c r="A42" s="40" t="s">
        <v>125</v>
      </c>
      <c r="B42" s="41" t="s">
        <v>64</v>
      </c>
      <c r="C42" s="41" t="s">
        <v>65</v>
      </c>
      <c r="D42" s="42">
        <v>10000</v>
      </c>
      <c r="E42" s="42">
        <f t="shared" si="0"/>
        <v>9500</v>
      </c>
      <c r="F42" s="42"/>
      <c r="G42" s="41" t="s">
        <v>126</v>
      </c>
    </row>
    <row r="43" spans="1:8" ht="39.5" x14ac:dyDescent="0.35">
      <c r="A43" s="40" t="s">
        <v>422</v>
      </c>
      <c r="B43" s="41" t="s">
        <v>64</v>
      </c>
      <c r="C43" s="41" t="s">
        <v>128</v>
      </c>
      <c r="D43" s="42">
        <v>0.22</v>
      </c>
      <c r="E43" s="42">
        <f t="shared" si="0"/>
        <v>0.20899999999999999</v>
      </c>
      <c r="F43" s="42"/>
      <c r="G43" s="41" t="s">
        <v>129</v>
      </c>
    </row>
    <row r="44" spans="1:8" ht="39.5" x14ac:dyDescent="0.35">
      <c r="A44" s="40" t="s">
        <v>421</v>
      </c>
      <c r="B44" s="41" t="s">
        <v>64</v>
      </c>
      <c r="C44" s="41" t="s">
        <v>65</v>
      </c>
      <c r="D44" s="42">
        <v>31500</v>
      </c>
      <c r="E44" s="42">
        <v>30000</v>
      </c>
      <c r="F44" s="42"/>
      <c r="G44" s="41" t="s">
        <v>423</v>
      </c>
    </row>
    <row r="45" spans="1:8" ht="65.5" x14ac:dyDescent="0.35">
      <c r="A45" s="40" t="s">
        <v>130</v>
      </c>
      <c r="B45" s="41" t="s">
        <v>64</v>
      </c>
      <c r="C45" s="41" t="s">
        <v>65</v>
      </c>
      <c r="D45" s="42">
        <v>90000</v>
      </c>
      <c r="E45" s="42">
        <f t="shared" si="0"/>
        <v>85500</v>
      </c>
      <c r="F45" s="42"/>
      <c r="G45" s="41" t="s">
        <v>131</v>
      </c>
      <c r="H45" s="41"/>
    </row>
    <row r="46" spans="1:8" ht="26.5" x14ac:dyDescent="0.35">
      <c r="A46" s="40" t="s">
        <v>132</v>
      </c>
      <c r="B46" s="41" t="s">
        <v>64</v>
      </c>
      <c r="C46" s="41" t="s">
        <v>65</v>
      </c>
      <c r="D46" s="42">
        <v>200</v>
      </c>
      <c r="E46" s="42">
        <f t="shared" si="0"/>
        <v>190</v>
      </c>
      <c r="F46" s="42"/>
      <c r="G46" s="41" t="s">
        <v>133</v>
      </c>
    </row>
    <row r="47" spans="1:8" ht="65.5" x14ac:dyDescent="0.35">
      <c r="A47" s="40" t="s">
        <v>134</v>
      </c>
      <c r="B47" s="41" t="s">
        <v>64</v>
      </c>
      <c r="C47" s="41" t="s">
        <v>65</v>
      </c>
      <c r="D47" s="42">
        <v>120000</v>
      </c>
      <c r="E47" s="42">
        <f t="shared" si="0"/>
        <v>114000</v>
      </c>
      <c r="F47" s="42"/>
      <c r="G47" s="41" t="s">
        <v>135</v>
      </c>
    </row>
    <row r="48" spans="1:8" ht="39.5" x14ac:dyDescent="0.35">
      <c r="A48" s="40" t="s">
        <v>136</v>
      </c>
      <c r="B48" s="41" t="s">
        <v>64</v>
      </c>
      <c r="C48" s="41" t="s">
        <v>65</v>
      </c>
      <c r="D48" s="42">
        <v>45000</v>
      </c>
      <c r="E48" s="42">
        <f t="shared" si="0"/>
        <v>42750</v>
      </c>
      <c r="F48" s="42"/>
      <c r="G48" s="41" t="s">
        <v>137</v>
      </c>
    </row>
    <row r="49" spans="1:8" ht="26.5" x14ac:dyDescent="0.35">
      <c r="A49" s="40" t="s">
        <v>138</v>
      </c>
      <c r="B49" s="41" t="s">
        <v>64</v>
      </c>
      <c r="C49" s="41" t="s">
        <v>65</v>
      </c>
      <c r="D49" s="42">
        <v>15000</v>
      </c>
      <c r="E49" s="42">
        <f t="shared" si="0"/>
        <v>14250</v>
      </c>
      <c r="F49" s="42"/>
      <c r="G49" s="41" t="s">
        <v>139</v>
      </c>
    </row>
    <row r="50" spans="1:8" x14ac:dyDescent="0.35">
      <c r="A50" s="40" t="s">
        <v>140</v>
      </c>
      <c r="B50" s="41" t="s">
        <v>64</v>
      </c>
      <c r="C50" s="41" t="s">
        <v>65</v>
      </c>
      <c r="D50" s="42">
        <v>60000</v>
      </c>
      <c r="E50" s="42">
        <f t="shared" si="0"/>
        <v>57000</v>
      </c>
      <c r="F50" s="42"/>
      <c r="G50" s="41" t="s">
        <v>100</v>
      </c>
    </row>
    <row r="51" spans="1:8" ht="39.5" x14ac:dyDescent="0.35">
      <c r="A51" s="40" t="s">
        <v>141</v>
      </c>
      <c r="B51" s="41" t="s">
        <v>64</v>
      </c>
      <c r="C51" s="41" t="s">
        <v>65</v>
      </c>
      <c r="D51" s="42">
        <v>1000</v>
      </c>
      <c r="E51" s="42">
        <f t="shared" si="0"/>
        <v>950</v>
      </c>
      <c r="F51" s="42"/>
      <c r="G51" s="41" t="s">
        <v>142</v>
      </c>
      <c r="H51" s="41"/>
    </row>
    <row r="52" spans="1:8" x14ac:dyDescent="0.35">
      <c r="A52" s="40" t="s">
        <v>143</v>
      </c>
      <c r="B52" s="41" t="s">
        <v>64</v>
      </c>
      <c r="C52" s="41" t="s">
        <v>65</v>
      </c>
      <c r="D52" s="42">
        <v>12000</v>
      </c>
      <c r="E52" s="42">
        <f t="shared" si="0"/>
        <v>11400</v>
      </c>
      <c r="F52" s="42"/>
      <c r="G52" s="41" t="s">
        <v>144</v>
      </c>
    </row>
    <row r="53" spans="1:8" ht="39.5" x14ac:dyDescent="0.35">
      <c r="A53" s="40" t="s">
        <v>145</v>
      </c>
      <c r="B53" s="41" t="s">
        <v>146</v>
      </c>
      <c r="C53" s="41" t="s">
        <v>116</v>
      </c>
      <c r="D53" s="42">
        <v>600</v>
      </c>
      <c r="E53" s="42">
        <f t="shared" si="0"/>
        <v>570</v>
      </c>
      <c r="F53" s="42"/>
      <c r="G53" s="41" t="s">
        <v>147</v>
      </c>
    </row>
    <row r="54" spans="1:8" ht="39.5" x14ac:dyDescent="0.35">
      <c r="A54" s="40" t="s">
        <v>148</v>
      </c>
      <c r="B54" s="41" t="s">
        <v>64</v>
      </c>
      <c r="C54" s="41" t="s">
        <v>65</v>
      </c>
      <c r="D54" s="42">
        <v>13200</v>
      </c>
      <c r="E54" s="42">
        <f t="shared" si="0"/>
        <v>12540</v>
      </c>
      <c r="F54" s="42"/>
      <c r="G54" s="41" t="s">
        <v>149</v>
      </c>
    </row>
    <row r="55" spans="1:8" x14ac:dyDescent="0.35">
      <c r="A55" s="40" t="s">
        <v>150</v>
      </c>
      <c r="B55" s="41" t="s">
        <v>64</v>
      </c>
      <c r="C55" s="41" t="s">
        <v>65</v>
      </c>
      <c r="D55" s="42">
        <v>10000</v>
      </c>
      <c r="E55" s="42">
        <f t="shared" si="0"/>
        <v>9500</v>
      </c>
      <c r="F55" s="42"/>
      <c r="G55" s="41" t="s">
        <v>151</v>
      </c>
    </row>
    <row r="56" spans="1:8" x14ac:dyDescent="0.35">
      <c r="A56" s="40"/>
      <c r="B56" s="41"/>
      <c r="C56" s="41"/>
      <c r="D56" s="42"/>
      <c r="E56" s="42"/>
      <c r="F56" s="42"/>
      <c r="G56" s="41"/>
    </row>
    <row r="57" spans="1:8" x14ac:dyDescent="0.35">
      <c r="A57" s="61" t="s">
        <v>154</v>
      </c>
      <c r="B57" s="41"/>
      <c r="C57" s="41"/>
      <c r="D57" s="42"/>
      <c r="E57" s="42"/>
      <c r="F57" s="42"/>
      <c r="G57" s="41"/>
    </row>
    <row r="58" spans="1:8" ht="26.5" x14ac:dyDescent="0.35">
      <c r="A58" s="40" t="s">
        <v>155</v>
      </c>
      <c r="B58" s="41" t="s">
        <v>64</v>
      </c>
      <c r="C58" s="41" t="s">
        <v>65</v>
      </c>
      <c r="D58" s="42">
        <v>150000</v>
      </c>
      <c r="E58" s="42">
        <f t="shared" si="0"/>
        <v>142500</v>
      </c>
      <c r="F58" s="42"/>
      <c r="G58" s="41" t="s">
        <v>156</v>
      </c>
    </row>
    <row r="59" spans="1:8" ht="26.5" x14ac:dyDescent="0.35">
      <c r="A59" s="40" t="s">
        <v>157</v>
      </c>
      <c r="B59" s="41" t="s">
        <v>64</v>
      </c>
      <c r="C59" s="41" t="s">
        <v>65</v>
      </c>
      <c r="D59" s="42">
        <v>220000</v>
      </c>
      <c r="E59" s="42">
        <f t="shared" si="0"/>
        <v>209000</v>
      </c>
      <c r="F59" s="42"/>
      <c r="G59" s="41" t="s">
        <v>158</v>
      </c>
    </row>
    <row r="60" spans="1:8" ht="39.5" x14ac:dyDescent="0.35">
      <c r="A60" s="40" t="s">
        <v>159</v>
      </c>
      <c r="B60" s="41" t="s">
        <v>64</v>
      </c>
      <c r="C60" s="41" t="s">
        <v>65</v>
      </c>
      <c r="D60" s="42">
        <v>1200</v>
      </c>
      <c r="E60" s="42">
        <f t="shared" si="0"/>
        <v>1140</v>
      </c>
      <c r="F60" s="42"/>
      <c r="G60" s="41" t="s">
        <v>160</v>
      </c>
    </row>
    <row r="61" spans="1:8" ht="39.5" x14ac:dyDescent="0.35">
      <c r="A61" s="40" t="s">
        <v>161</v>
      </c>
      <c r="B61" s="41" t="s">
        <v>64</v>
      </c>
      <c r="C61" s="41" t="s">
        <v>65</v>
      </c>
      <c r="D61" s="42">
        <v>700</v>
      </c>
      <c r="E61" s="42">
        <f t="shared" si="0"/>
        <v>665</v>
      </c>
      <c r="F61" s="42"/>
      <c r="G61" s="41" t="s">
        <v>162</v>
      </c>
    </row>
    <row r="62" spans="1:8" ht="26.5" x14ac:dyDescent="0.35">
      <c r="A62" s="40" t="s">
        <v>115</v>
      </c>
      <c r="B62" s="41" t="s">
        <v>72</v>
      </c>
      <c r="C62" s="41" t="s">
        <v>116</v>
      </c>
      <c r="D62" s="42">
        <v>350</v>
      </c>
      <c r="E62" s="42">
        <f t="shared" si="0"/>
        <v>332.5</v>
      </c>
      <c r="F62" s="42"/>
      <c r="G62" s="41" t="s">
        <v>152</v>
      </c>
    </row>
    <row r="63" spans="1:8" ht="26.5" x14ac:dyDescent="0.35">
      <c r="A63" s="40" t="s">
        <v>163</v>
      </c>
      <c r="B63" s="41" t="s">
        <v>64</v>
      </c>
      <c r="C63" s="41" t="s">
        <v>65</v>
      </c>
      <c r="D63" s="42">
        <v>350</v>
      </c>
      <c r="E63" s="42">
        <f t="shared" si="0"/>
        <v>332.5</v>
      </c>
      <c r="F63" s="42"/>
      <c r="G63" s="41" t="s">
        <v>164</v>
      </c>
    </row>
    <row r="64" spans="1:8" ht="39.5" x14ac:dyDescent="0.35">
      <c r="A64" s="40" t="s">
        <v>153</v>
      </c>
      <c r="B64" s="41" t="s">
        <v>64</v>
      </c>
      <c r="C64" s="41" t="s">
        <v>65</v>
      </c>
      <c r="D64" s="42">
        <v>75</v>
      </c>
      <c r="E64" s="42">
        <f t="shared" si="0"/>
        <v>71.25</v>
      </c>
      <c r="F64" s="42"/>
      <c r="G64" s="41" t="s">
        <v>377</v>
      </c>
    </row>
    <row r="65" spans="1:7" ht="26.5" x14ac:dyDescent="0.35">
      <c r="A65" s="40" t="s">
        <v>127</v>
      </c>
      <c r="B65" s="41" t="s">
        <v>64</v>
      </c>
      <c r="C65" s="41" t="s">
        <v>128</v>
      </c>
      <c r="D65" s="42">
        <v>0.22</v>
      </c>
      <c r="E65" s="42">
        <f t="shared" si="0"/>
        <v>0.20899999999999999</v>
      </c>
      <c r="F65" s="42"/>
      <c r="G65" s="41" t="s">
        <v>165</v>
      </c>
    </row>
    <row r="66" spans="1:7" x14ac:dyDescent="0.35">
      <c r="A66" s="41"/>
      <c r="B66" s="41"/>
      <c r="C66" s="41"/>
      <c r="D66" s="42"/>
      <c r="E66" s="42"/>
      <c r="F66" s="42"/>
      <c r="G66" s="41"/>
    </row>
    <row r="67" spans="1:7" x14ac:dyDescent="0.35">
      <c r="A67" s="52" t="s">
        <v>166</v>
      </c>
      <c r="B67" s="41"/>
      <c r="C67" s="41"/>
      <c r="D67" s="42"/>
      <c r="E67" s="42"/>
      <c r="F67" s="42"/>
      <c r="G67" s="41"/>
    </row>
    <row r="68" spans="1:7" ht="26.5" x14ac:dyDescent="0.35">
      <c r="A68" s="62" t="s">
        <v>167</v>
      </c>
      <c r="B68" s="41" t="s">
        <v>64</v>
      </c>
      <c r="C68" s="41" t="s">
        <v>65</v>
      </c>
      <c r="D68" s="42">
        <v>150000</v>
      </c>
      <c r="E68" s="42">
        <f t="shared" si="0"/>
        <v>142500</v>
      </c>
      <c r="F68" s="42"/>
      <c r="G68" s="41" t="s">
        <v>168</v>
      </c>
    </row>
    <row r="69" spans="1:7" ht="39.5" x14ac:dyDescent="0.35">
      <c r="A69" s="40" t="s">
        <v>169</v>
      </c>
      <c r="B69" s="41" t="s">
        <v>64</v>
      </c>
      <c r="C69" s="41" t="s">
        <v>65</v>
      </c>
      <c r="D69" s="42">
        <v>1200</v>
      </c>
      <c r="E69" s="42">
        <f t="shared" si="0"/>
        <v>1140</v>
      </c>
      <c r="F69" s="42"/>
      <c r="G69" s="41" t="s">
        <v>170</v>
      </c>
    </row>
    <row r="70" spans="1:7" x14ac:dyDescent="0.35">
      <c r="A70" s="40" t="s">
        <v>115</v>
      </c>
      <c r="B70" s="41" t="s">
        <v>72</v>
      </c>
      <c r="C70" s="41" t="s">
        <v>73</v>
      </c>
      <c r="D70" s="42">
        <v>350</v>
      </c>
      <c r="E70" s="42">
        <f t="shared" si="0"/>
        <v>332.5</v>
      </c>
      <c r="F70" s="42"/>
      <c r="G70" s="41" t="s">
        <v>171</v>
      </c>
    </row>
    <row r="71" spans="1:7" ht="26.5" x14ac:dyDescent="0.35">
      <c r="A71" s="40" t="s">
        <v>172</v>
      </c>
      <c r="B71" s="41" t="s">
        <v>64</v>
      </c>
      <c r="C71" s="41" t="s">
        <v>65</v>
      </c>
      <c r="D71" s="42">
        <v>10000</v>
      </c>
      <c r="E71" s="42">
        <f t="shared" si="0"/>
        <v>9500</v>
      </c>
      <c r="F71" s="42"/>
      <c r="G71" s="41" t="s">
        <v>173</v>
      </c>
    </row>
    <row r="72" spans="1:7" x14ac:dyDescent="0.35">
      <c r="A72" s="40"/>
      <c r="B72" s="41"/>
      <c r="C72" s="41"/>
      <c r="D72" s="42"/>
      <c r="E72" s="42"/>
      <c r="F72" s="42"/>
      <c r="G72" s="41"/>
    </row>
    <row r="73" spans="1:7" x14ac:dyDescent="0.35">
      <c r="A73" s="61" t="s">
        <v>427</v>
      </c>
      <c r="B73" s="41"/>
      <c r="C73" s="41"/>
      <c r="D73" s="42"/>
      <c r="E73" s="42"/>
      <c r="F73" s="42"/>
      <c r="G73" s="41"/>
    </row>
    <row r="74" spans="1:7" ht="26.5" x14ac:dyDescent="0.35">
      <c r="A74" s="62" t="s">
        <v>432</v>
      </c>
      <c r="B74" s="41" t="s">
        <v>64</v>
      </c>
      <c r="C74" s="41" t="s">
        <v>65</v>
      </c>
      <c r="D74" s="42">
        <v>175000</v>
      </c>
      <c r="E74" s="42">
        <v>166250</v>
      </c>
      <c r="F74" s="42"/>
      <c r="G74" s="41" t="s">
        <v>429</v>
      </c>
    </row>
    <row r="75" spans="1:7" ht="39.5" x14ac:dyDescent="0.35">
      <c r="A75" s="40" t="s">
        <v>428</v>
      </c>
      <c r="B75" s="41" t="s">
        <v>64</v>
      </c>
      <c r="C75" s="41" t="s">
        <v>65</v>
      </c>
      <c r="D75" s="42">
        <v>1200</v>
      </c>
      <c r="E75" s="42">
        <f t="shared" ref="E75:E76" si="1">0.95*D75</f>
        <v>1140</v>
      </c>
      <c r="F75" s="42"/>
      <c r="G75" s="41" t="s">
        <v>430</v>
      </c>
    </row>
    <row r="76" spans="1:7" ht="26.5" x14ac:dyDescent="0.35">
      <c r="A76" s="40" t="s">
        <v>433</v>
      </c>
      <c r="B76" s="41" t="s">
        <v>64</v>
      </c>
      <c r="C76" s="41" t="s">
        <v>65</v>
      </c>
      <c r="D76" s="42">
        <v>15000</v>
      </c>
      <c r="E76" s="42">
        <f t="shared" si="1"/>
        <v>14250</v>
      </c>
      <c r="F76" s="42"/>
      <c r="G76" s="41" t="s">
        <v>431</v>
      </c>
    </row>
    <row r="77" spans="1:7" x14ac:dyDescent="0.35">
      <c r="A77" s="40"/>
      <c r="B77" s="41"/>
      <c r="C77" s="41"/>
      <c r="D77" s="42"/>
      <c r="E77" s="42"/>
      <c r="F77" s="42"/>
      <c r="G77" s="41"/>
    </row>
    <row r="78" spans="1:7" x14ac:dyDescent="0.35">
      <c r="A78" s="52" t="s">
        <v>174</v>
      </c>
      <c r="B78" s="49"/>
      <c r="C78" s="49"/>
      <c r="D78" s="51"/>
      <c r="E78" s="42"/>
      <c r="F78" s="51"/>
      <c r="G78" s="41"/>
    </row>
    <row r="79" spans="1:7" ht="39.5" x14ac:dyDescent="0.35">
      <c r="A79" s="62" t="s">
        <v>175</v>
      </c>
      <c r="B79" s="41" t="s">
        <v>64</v>
      </c>
      <c r="C79" s="41" t="s">
        <v>65</v>
      </c>
      <c r="D79" s="42">
        <v>275000</v>
      </c>
      <c r="E79" s="42">
        <f t="shared" si="0"/>
        <v>261250</v>
      </c>
      <c r="F79" s="42"/>
      <c r="G79" s="41" t="s">
        <v>176</v>
      </c>
    </row>
    <row r="80" spans="1:7" ht="39.5" x14ac:dyDescent="0.35">
      <c r="A80" s="62" t="s">
        <v>177</v>
      </c>
      <c r="B80" s="41" t="s">
        <v>64</v>
      </c>
      <c r="C80" s="41" t="s">
        <v>65</v>
      </c>
      <c r="D80" s="42">
        <v>1200</v>
      </c>
      <c r="E80" s="42">
        <f t="shared" si="0"/>
        <v>1140</v>
      </c>
      <c r="F80" s="42"/>
      <c r="G80" s="41" t="s">
        <v>178</v>
      </c>
    </row>
    <row r="81" spans="1:7" x14ac:dyDescent="0.35">
      <c r="A81" s="52" t="s">
        <v>179</v>
      </c>
      <c r="B81" s="49"/>
      <c r="C81" s="49"/>
      <c r="D81" s="51"/>
      <c r="E81" s="42"/>
      <c r="F81" s="51"/>
      <c r="G81" s="41"/>
    </row>
    <row r="82" spans="1:7" ht="39.5" x14ac:dyDescent="0.35">
      <c r="A82" s="62" t="s">
        <v>180</v>
      </c>
      <c r="B82" s="41" t="s">
        <v>64</v>
      </c>
      <c r="C82" s="41" t="s">
        <v>65</v>
      </c>
      <c r="D82" s="42">
        <v>100000</v>
      </c>
      <c r="E82" s="42">
        <f t="shared" si="0"/>
        <v>95000</v>
      </c>
      <c r="F82" s="42"/>
      <c r="G82" s="41" t="s">
        <v>181</v>
      </c>
    </row>
    <row r="83" spans="1:7" ht="39.5" x14ac:dyDescent="0.35">
      <c r="A83" s="40" t="s">
        <v>182</v>
      </c>
      <c r="B83" s="41" t="s">
        <v>64</v>
      </c>
      <c r="C83" s="41" t="s">
        <v>65</v>
      </c>
      <c r="D83" s="42">
        <v>1200</v>
      </c>
      <c r="E83" s="42">
        <f t="shared" si="0"/>
        <v>1140</v>
      </c>
      <c r="F83" s="42"/>
      <c r="G83" s="41" t="s">
        <v>183</v>
      </c>
    </row>
    <row r="84" spans="1:7" x14ac:dyDescent="0.35">
      <c r="A84" s="40" t="s">
        <v>115</v>
      </c>
      <c r="B84" s="41" t="s">
        <v>72</v>
      </c>
      <c r="C84" s="41" t="s">
        <v>73</v>
      </c>
      <c r="D84" s="42">
        <v>350</v>
      </c>
      <c r="E84" s="42">
        <f t="shared" si="0"/>
        <v>332.5</v>
      </c>
      <c r="F84" s="42"/>
      <c r="G84" s="41" t="s">
        <v>171</v>
      </c>
    </row>
    <row r="85" spans="1:7" ht="39.5" x14ac:dyDescent="0.35">
      <c r="A85" s="40" t="s">
        <v>184</v>
      </c>
      <c r="B85" s="41" t="s">
        <v>64</v>
      </c>
      <c r="C85" s="41" t="s">
        <v>65</v>
      </c>
      <c r="D85" s="42">
        <v>10000</v>
      </c>
      <c r="E85" s="42">
        <f t="shared" si="0"/>
        <v>9500</v>
      </c>
      <c r="F85" s="42"/>
      <c r="G85" s="41" t="s">
        <v>185</v>
      </c>
    </row>
    <row r="86" spans="1:7" ht="52.5" x14ac:dyDescent="0.35">
      <c r="A86" s="40" t="s">
        <v>378</v>
      </c>
      <c r="B86" s="41" t="s">
        <v>64</v>
      </c>
      <c r="C86" s="41" t="s">
        <v>65</v>
      </c>
      <c r="D86" s="42">
        <v>15000</v>
      </c>
      <c r="E86" s="42">
        <f t="shared" si="0"/>
        <v>14250</v>
      </c>
      <c r="F86" s="42"/>
      <c r="G86" s="41" t="s">
        <v>379</v>
      </c>
    </row>
    <row r="87" spans="1:7" x14ac:dyDescent="0.35">
      <c r="A87" s="40"/>
      <c r="B87" s="41"/>
      <c r="C87" s="41"/>
      <c r="D87" s="42"/>
      <c r="E87" s="42"/>
      <c r="F87" s="42"/>
      <c r="G87" s="41"/>
    </row>
    <row r="88" spans="1:7" x14ac:dyDescent="0.35">
      <c r="A88" s="52" t="s">
        <v>415</v>
      </c>
      <c r="B88" s="52"/>
      <c r="C88" s="52"/>
      <c r="D88" s="52"/>
      <c r="E88" s="52"/>
      <c r="F88" s="52"/>
      <c r="G88" s="52"/>
    </row>
    <row r="89" spans="1:7" ht="26.5" x14ac:dyDescent="0.35">
      <c r="A89" s="41" t="s">
        <v>198</v>
      </c>
      <c r="B89" s="41" t="s">
        <v>199</v>
      </c>
      <c r="C89" s="41" t="s">
        <v>73</v>
      </c>
      <c r="D89" s="63">
        <v>1235.6500000000001</v>
      </c>
      <c r="E89" s="63">
        <v>1176.81</v>
      </c>
      <c r="F89" s="63">
        <f>D89/E89</f>
        <v>1.0499995751225772</v>
      </c>
      <c r="G89" s="41" t="s">
        <v>200</v>
      </c>
    </row>
    <row r="90" spans="1:7" ht="26.5" x14ac:dyDescent="0.35">
      <c r="A90" s="41" t="s">
        <v>198</v>
      </c>
      <c r="B90" s="41" t="s">
        <v>199</v>
      </c>
      <c r="C90" s="41" t="s">
        <v>65</v>
      </c>
      <c r="D90" s="64">
        <v>412.76</v>
      </c>
      <c r="E90" s="63">
        <v>393.11</v>
      </c>
      <c r="F90" s="63"/>
      <c r="G90" s="41" t="s">
        <v>201</v>
      </c>
    </row>
    <row r="91" spans="1:7" ht="55.5" customHeight="1" x14ac:dyDescent="0.35">
      <c r="A91" s="41" t="s">
        <v>416</v>
      </c>
      <c r="B91" s="41" t="s">
        <v>64</v>
      </c>
      <c r="C91" s="41" t="s">
        <v>65</v>
      </c>
      <c r="D91" s="64">
        <f>E91*1.05</f>
        <v>131.4075</v>
      </c>
      <c r="E91" s="63">
        <v>125.15</v>
      </c>
      <c r="F91" s="63"/>
      <c r="G91" s="41" t="s">
        <v>417</v>
      </c>
    </row>
    <row r="92" spans="1:7" ht="78.5" x14ac:dyDescent="0.35">
      <c r="A92" s="40" t="s">
        <v>186</v>
      </c>
      <c r="B92" s="41" t="s">
        <v>64</v>
      </c>
      <c r="C92" s="41" t="s">
        <v>65</v>
      </c>
      <c r="D92" s="42">
        <f>SUM(E92*1.05)</f>
        <v>126315</v>
      </c>
      <c r="E92" s="42">
        <v>120300</v>
      </c>
      <c r="F92" s="42"/>
      <c r="G92" s="41" t="s">
        <v>187</v>
      </c>
    </row>
    <row r="93" spans="1:7" ht="26.5" x14ac:dyDescent="0.35">
      <c r="A93" s="40" t="s">
        <v>188</v>
      </c>
      <c r="B93" s="41" t="s">
        <v>64</v>
      </c>
      <c r="C93" s="41" t="s">
        <v>65</v>
      </c>
      <c r="D93" s="42">
        <f t="shared" ref="D93:D104" si="2">SUM(E93*1.05)</f>
        <v>126315</v>
      </c>
      <c r="E93" s="42">
        <v>120300</v>
      </c>
      <c r="F93" s="42"/>
      <c r="G93" s="41" t="s">
        <v>189</v>
      </c>
    </row>
    <row r="94" spans="1:7" x14ac:dyDescent="0.35">
      <c r="A94" s="40" t="s">
        <v>190</v>
      </c>
      <c r="B94" s="41" t="s">
        <v>64</v>
      </c>
      <c r="C94" s="41" t="s">
        <v>65</v>
      </c>
      <c r="D94" s="42">
        <f t="shared" si="2"/>
        <v>126316.05</v>
      </c>
      <c r="E94" s="42">
        <v>120301</v>
      </c>
      <c r="F94" s="42"/>
      <c r="G94" s="41" t="s">
        <v>191</v>
      </c>
    </row>
    <row r="95" spans="1:7" ht="91.5" x14ac:dyDescent="0.35">
      <c r="A95" s="40" t="s">
        <v>192</v>
      </c>
      <c r="B95" s="41" t="s">
        <v>64</v>
      </c>
      <c r="C95" s="41" t="s">
        <v>65</v>
      </c>
      <c r="D95" s="42">
        <f t="shared" si="2"/>
        <v>525</v>
      </c>
      <c r="E95" s="42">
        <v>500</v>
      </c>
      <c r="F95" s="42"/>
      <c r="G95" s="41" t="s">
        <v>193</v>
      </c>
    </row>
    <row r="96" spans="1:7" ht="26.5" x14ac:dyDescent="0.35">
      <c r="A96" s="40" t="s">
        <v>194</v>
      </c>
      <c r="B96" s="41" t="s">
        <v>64</v>
      </c>
      <c r="C96" s="41" t="s">
        <v>65</v>
      </c>
      <c r="D96" s="42">
        <f t="shared" si="2"/>
        <v>525</v>
      </c>
      <c r="E96" s="42">
        <v>500</v>
      </c>
      <c r="F96" s="42"/>
      <c r="G96" s="41" t="s">
        <v>195</v>
      </c>
    </row>
    <row r="97" spans="1:10" ht="26.5" x14ac:dyDescent="0.35">
      <c r="A97" s="40" t="s">
        <v>196</v>
      </c>
      <c r="B97" s="41" t="s">
        <v>64</v>
      </c>
      <c r="C97" s="41" t="s">
        <v>65</v>
      </c>
      <c r="D97" s="42">
        <f t="shared" si="2"/>
        <v>525</v>
      </c>
      <c r="E97" s="42">
        <v>500</v>
      </c>
      <c r="F97" s="42"/>
      <c r="G97" s="41" t="s">
        <v>197</v>
      </c>
    </row>
    <row r="98" spans="1:10" ht="52.5" x14ac:dyDescent="0.35">
      <c r="A98" s="40" t="s">
        <v>380</v>
      </c>
      <c r="B98" s="41" t="s">
        <v>64</v>
      </c>
      <c r="C98" s="41" t="s">
        <v>65</v>
      </c>
      <c r="D98" s="42">
        <f t="shared" si="2"/>
        <v>1076.25</v>
      </c>
      <c r="E98" s="42">
        <v>1025</v>
      </c>
      <c r="F98" s="42"/>
      <c r="G98" s="41" t="s">
        <v>389</v>
      </c>
    </row>
    <row r="99" spans="1:10" ht="52.5" x14ac:dyDescent="0.35">
      <c r="A99" s="40" t="s">
        <v>381</v>
      </c>
      <c r="B99" s="41" t="s">
        <v>64</v>
      </c>
      <c r="C99" s="41" t="s">
        <v>65</v>
      </c>
      <c r="D99" s="42">
        <f t="shared" si="2"/>
        <v>420</v>
      </c>
      <c r="E99" s="42">
        <v>400</v>
      </c>
      <c r="F99" s="42"/>
      <c r="G99" s="41" t="s">
        <v>388</v>
      </c>
    </row>
    <row r="100" spans="1:10" ht="52.5" x14ac:dyDescent="0.35">
      <c r="A100" s="40" t="s">
        <v>382</v>
      </c>
      <c r="B100" s="41" t="s">
        <v>64</v>
      </c>
      <c r="C100" s="41" t="s">
        <v>65</v>
      </c>
      <c r="D100" s="42">
        <f t="shared" si="2"/>
        <v>630</v>
      </c>
      <c r="E100" s="42">
        <v>600</v>
      </c>
      <c r="F100" s="42"/>
      <c r="G100" s="41" t="s">
        <v>388</v>
      </c>
    </row>
    <row r="101" spans="1:10" ht="39.5" x14ac:dyDescent="0.35">
      <c r="A101" s="40" t="s">
        <v>385</v>
      </c>
      <c r="B101" s="41" t="s">
        <v>64</v>
      </c>
      <c r="C101" s="41" t="s">
        <v>65</v>
      </c>
      <c r="D101" s="42">
        <f t="shared" si="2"/>
        <v>315</v>
      </c>
      <c r="E101" s="42">
        <v>300</v>
      </c>
      <c r="F101" s="42"/>
      <c r="G101" s="41" t="s">
        <v>387</v>
      </c>
    </row>
    <row r="102" spans="1:10" ht="65.5" x14ac:dyDescent="0.35">
      <c r="A102" s="40" t="s">
        <v>384</v>
      </c>
      <c r="B102" s="41" t="s">
        <v>64</v>
      </c>
      <c r="C102" s="41" t="s">
        <v>65</v>
      </c>
      <c r="D102" s="42">
        <f t="shared" si="2"/>
        <v>78.75</v>
      </c>
      <c r="E102" s="42">
        <v>75</v>
      </c>
      <c r="F102" s="42"/>
      <c r="G102" s="41" t="s">
        <v>386</v>
      </c>
    </row>
    <row r="103" spans="1:10" ht="65.5" x14ac:dyDescent="0.35">
      <c r="A103" s="40" t="s">
        <v>383</v>
      </c>
      <c r="B103" s="41" t="s">
        <v>64</v>
      </c>
      <c r="C103" s="41" t="s">
        <v>65</v>
      </c>
      <c r="D103" s="42">
        <f t="shared" si="2"/>
        <v>7.3500000000000005</v>
      </c>
      <c r="E103" s="42">
        <v>7</v>
      </c>
      <c r="F103" s="42"/>
      <c r="G103" s="41" t="s">
        <v>386</v>
      </c>
    </row>
    <row r="104" spans="1:10" ht="26.5" x14ac:dyDescent="0.35">
      <c r="A104" s="40" t="s">
        <v>418</v>
      </c>
      <c r="B104" s="41" t="s">
        <v>64</v>
      </c>
      <c r="C104" s="41" t="s">
        <v>419</v>
      </c>
      <c r="D104" s="42">
        <f t="shared" si="2"/>
        <v>41998.950000000004</v>
      </c>
      <c r="E104" s="42">
        <v>39999</v>
      </c>
      <c r="F104" s="42"/>
      <c r="G104" s="41" t="s">
        <v>420</v>
      </c>
    </row>
    <row r="105" spans="1:10" ht="78.5" x14ac:dyDescent="0.35">
      <c r="A105" s="62" t="s">
        <v>392</v>
      </c>
      <c r="B105" s="62" t="s">
        <v>64</v>
      </c>
      <c r="C105" s="62" t="s">
        <v>65</v>
      </c>
      <c r="D105" s="65">
        <v>237</v>
      </c>
      <c r="E105" s="65">
        <v>228</v>
      </c>
      <c r="F105" s="65"/>
      <c r="G105" s="62" t="s">
        <v>202</v>
      </c>
      <c r="J105" s="66"/>
    </row>
    <row r="106" spans="1:10" x14ac:dyDescent="0.35">
      <c r="A106" s="62" t="s">
        <v>393</v>
      </c>
      <c r="B106" s="62" t="s">
        <v>64</v>
      </c>
      <c r="C106" s="62" t="s">
        <v>65</v>
      </c>
      <c r="D106" s="65">
        <v>237</v>
      </c>
      <c r="E106" s="65">
        <v>228</v>
      </c>
      <c r="F106" s="65"/>
      <c r="G106" s="62" t="s">
        <v>203</v>
      </c>
      <c r="J106" s="66"/>
    </row>
    <row r="107" spans="1:10" ht="78.5" x14ac:dyDescent="0.35">
      <c r="A107" s="62" t="s">
        <v>394</v>
      </c>
      <c r="B107" s="62" t="s">
        <v>64</v>
      </c>
      <c r="C107" s="62" t="s">
        <v>65</v>
      </c>
      <c r="D107" s="65">
        <v>219</v>
      </c>
      <c r="E107" s="65">
        <v>210</v>
      </c>
      <c r="F107" s="65"/>
      <c r="G107" s="62" t="s">
        <v>202</v>
      </c>
    </row>
    <row r="108" spans="1:10" x14ac:dyDescent="0.35">
      <c r="A108" s="62" t="s">
        <v>395</v>
      </c>
      <c r="B108" s="62" t="s">
        <v>64</v>
      </c>
      <c r="C108" s="62" t="s">
        <v>65</v>
      </c>
      <c r="D108" s="65">
        <v>219</v>
      </c>
      <c r="E108" s="65">
        <v>210</v>
      </c>
      <c r="F108" s="65"/>
      <c r="G108" s="62" t="s">
        <v>203</v>
      </c>
    </row>
    <row r="109" spans="1:10" ht="78.5" x14ac:dyDescent="0.35">
      <c r="A109" s="62" t="s">
        <v>396</v>
      </c>
      <c r="B109" s="62" t="s">
        <v>64</v>
      </c>
      <c r="C109" s="62" t="s">
        <v>65</v>
      </c>
      <c r="D109" s="65">
        <v>201</v>
      </c>
      <c r="E109" s="65">
        <v>192</v>
      </c>
      <c r="F109" s="65"/>
      <c r="G109" s="62" t="s">
        <v>202</v>
      </c>
    </row>
    <row r="110" spans="1:10" x14ac:dyDescent="0.35">
      <c r="A110" s="62" t="s">
        <v>397</v>
      </c>
      <c r="B110" s="62" t="s">
        <v>64</v>
      </c>
      <c r="C110" s="62" t="s">
        <v>65</v>
      </c>
      <c r="D110" s="65">
        <v>201</v>
      </c>
      <c r="E110" s="65">
        <v>192</v>
      </c>
      <c r="F110" s="65"/>
      <c r="G110" s="62" t="s">
        <v>203</v>
      </c>
    </row>
    <row r="111" spans="1:10" ht="78.5" x14ac:dyDescent="0.35">
      <c r="A111" s="62" t="s">
        <v>398</v>
      </c>
      <c r="B111" s="62" t="s">
        <v>64</v>
      </c>
      <c r="C111" s="62" t="s">
        <v>65</v>
      </c>
      <c r="D111" s="65">
        <v>173</v>
      </c>
      <c r="E111" s="65">
        <v>164</v>
      </c>
      <c r="F111" s="65"/>
      <c r="G111" s="62" t="s">
        <v>202</v>
      </c>
    </row>
    <row r="112" spans="1:10" x14ac:dyDescent="0.35">
      <c r="A112" s="62" t="s">
        <v>399</v>
      </c>
      <c r="B112" s="62" t="s">
        <v>64</v>
      </c>
      <c r="C112" s="62" t="s">
        <v>65</v>
      </c>
      <c r="D112" s="65">
        <v>173</v>
      </c>
      <c r="E112" s="65">
        <v>164</v>
      </c>
      <c r="F112" s="65"/>
      <c r="G112" s="62" t="s">
        <v>203</v>
      </c>
    </row>
    <row r="113" spans="1:8" ht="78.5" x14ac:dyDescent="0.35">
      <c r="A113" s="62" t="s">
        <v>400</v>
      </c>
      <c r="B113" s="62" t="s">
        <v>64</v>
      </c>
      <c r="C113" s="62" t="s">
        <v>65</v>
      </c>
      <c r="D113" s="65">
        <v>155</v>
      </c>
      <c r="E113" s="65">
        <v>146</v>
      </c>
      <c r="F113" s="65"/>
      <c r="G113" s="62" t="s">
        <v>202</v>
      </c>
    </row>
    <row r="114" spans="1:8" s="54" customFormat="1" x14ac:dyDescent="0.3">
      <c r="A114" s="62" t="s">
        <v>401</v>
      </c>
      <c r="B114" s="62" t="s">
        <v>64</v>
      </c>
      <c r="C114" s="62" t="s">
        <v>65</v>
      </c>
      <c r="D114" s="65">
        <v>155</v>
      </c>
      <c r="E114" s="65">
        <v>156</v>
      </c>
      <c r="F114" s="65"/>
      <c r="G114" s="62" t="s">
        <v>203</v>
      </c>
      <c r="H114" s="53"/>
    </row>
    <row r="115" spans="1:8" x14ac:dyDescent="0.35">
      <c r="A115" s="62" t="s">
        <v>402</v>
      </c>
      <c r="B115" s="62" t="s">
        <v>64</v>
      </c>
      <c r="C115" s="62" t="s">
        <v>65</v>
      </c>
      <c r="D115" s="65">
        <v>360</v>
      </c>
      <c r="E115" s="65">
        <v>342</v>
      </c>
      <c r="F115" s="65"/>
      <c r="G115" s="62" t="s">
        <v>204</v>
      </c>
    </row>
    <row r="116" spans="1:8" x14ac:dyDescent="0.35">
      <c r="A116" s="62" t="s">
        <v>403</v>
      </c>
      <c r="B116" s="62" t="s">
        <v>64</v>
      </c>
      <c r="C116" s="62" t="s">
        <v>65</v>
      </c>
      <c r="D116" s="65">
        <v>360</v>
      </c>
      <c r="E116" s="65">
        <v>342</v>
      </c>
      <c r="F116" s="65"/>
      <c r="G116" s="62" t="s">
        <v>205</v>
      </c>
    </row>
    <row r="117" spans="1:8" ht="65.5" x14ac:dyDescent="0.35">
      <c r="A117" s="62" t="s">
        <v>367</v>
      </c>
      <c r="B117" s="62" t="s">
        <v>64</v>
      </c>
      <c r="C117" s="62" t="s">
        <v>65</v>
      </c>
      <c r="D117" s="65">
        <v>1080</v>
      </c>
      <c r="E117" s="65">
        <v>1026</v>
      </c>
      <c r="F117" s="65"/>
      <c r="G117" s="62" t="s">
        <v>206</v>
      </c>
    </row>
    <row r="118" spans="1:8" ht="65.5" x14ac:dyDescent="0.35">
      <c r="A118" s="62" t="s">
        <v>368</v>
      </c>
      <c r="B118" s="62" t="s">
        <v>64</v>
      </c>
      <c r="C118" s="62" t="s">
        <v>65</v>
      </c>
      <c r="D118" s="65">
        <v>5670</v>
      </c>
      <c r="E118" s="65">
        <v>5400</v>
      </c>
      <c r="F118" s="65"/>
      <c r="G118" s="62" t="s">
        <v>207</v>
      </c>
    </row>
    <row r="119" spans="1:8" ht="26.5" x14ac:dyDescent="0.35">
      <c r="A119" s="62" t="s">
        <v>369</v>
      </c>
      <c r="B119" s="62" t="s">
        <v>64</v>
      </c>
      <c r="C119" s="62" t="s">
        <v>65</v>
      </c>
      <c r="D119" s="65">
        <v>1890</v>
      </c>
      <c r="E119" s="65">
        <v>1800</v>
      </c>
      <c r="F119" s="65"/>
      <c r="G119" s="62" t="s">
        <v>208</v>
      </c>
    </row>
    <row r="120" spans="1:8" x14ac:dyDescent="0.35">
      <c r="A120" s="52" t="s">
        <v>390</v>
      </c>
      <c r="B120" s="52"/>
      <c r="C120" s="52"/>
      <c r="D120" s="52"/>
      <c r="E120" s="52"/>
      <c r="F120" s="52"/>
      <c r="G120" s="52" t="s">
        <v>391</v>
      </c>
    </row>
    <row r="121" spans="1:8" ht="52.5" x14ac:dyDescent="0.35">
      <c r="A121" s="40" t="s">
        <v>410</v>
      </c>
      <c r="B121" s="41" t="s">
        <v>64</v>
      </c>
      <c r="C121" s="41" t="s">
        <v>65</v>
      </c>
      <c r="D121" s="47">
        <v>8064</v>
      </c>
      <c r="E121" s="42">
        <v>7660</v>
      </c>
      <c r="F121" s="42"/>
      <c r="G121" s="41" t="s">
        <v>404</v>
      </c>
    </row>
    <row r="122" spans="1:8" ht="26.5" x14ac:dyDescent="0.35">
      <c r="A122" s="40" t="s">
        <v>412</v>
      </c>
      <c r="B122" s="41" t="s">
        <v>64</v>
      </c>
      <c r="C122" s="41" t="s">
        <v>65</v>
      </c>
      <c r="D122" s="47">
        <v>14928</v>
      </c>
      <c r="E122" s="42">
        <v>14181</v>
      </c>
      <c r="F122" s="42"/>
      <c r="G122" s="41" t="s">
        <v>405</v>
      </c>
    </row>
    <row r="123" spans="1:8" ht="26.5" x14ac:dyDescent="0.35">
      <c r="A123" s="40" t="s">
        <v>411</v>
      </c>
      <c r="B123" s="41" t="s">
        <v>64</v>
      </c>
      <c r="C123" s="41" t="s">
        <v>65</v>
      </c>
      <c r="D123" s="42">
        <v>11196</v>
      </c>
      <c r="E123" s="42">
        <v>10636.2</v>
      </c>
      <c r="F123" s="42"/>
      <c r="G123" s="41" t="s">
        <v>406</v>
      </c>
    </row>
    <row r="124" spans="1:8" ht="65.5" x14ac:dyDescent="0.35">
      <c r="A124" s="40" t="s">
        <v>434</v>
      </c>
      <c r="B124" s="41" t="s">
        <v>64</v>
      </c>
      <c r="C124" s="41" t="s">
        <v>65</v>
      </c>
      <c r="D124" s="42">
        <v>137</v>
      </c>
      <c r="E124" s="42">
        <v>130</v>
      </c>
      <c r="F124" s="42"/>
      <c r="G124" s="41" t="s">
        <v>407</v>
      </c>
    </row>
    <row r="125" spans="1:8" ht="26.5" x14ac:dyDescent="0.35">
      <c r="A125" s="40" t="s">
        <v>435</v>
      </c>
      <c r="B125" s="41" t="s">
        <v>64</v>
      </c>
      <c r="C125" s="41" t="s">
        <v>65</v>
      </c>
      <c r="D125" s="42">
        <v>275</v>
      </c>
      <c r="E125" s="42">
        <v>261</v>
      </c>
      <c r="F125" s="42"/>
      <c r="G125" s="41" t="s">
        <v>408</v>
      </c>
    </row>
    <row r="126" spans="1:8" ht="39.5" x14ac:dyDescent="0.35">
      <c r="A126" s="40" t="s">
        <v>436</v>
      </c>
      <c r="B126" s="41" t="s">
        <v>64</v>
      </c>
      <c r="C126" s="41" t="s">
        <v>65</v>
      </c>
      <c r="D126" s="42">
        <v>206</v>
      </c>
      <c r="E126" s="42">
        <v>130</v>
      </c>
      <c r="F126" s="42"/>
      <c r="G126" s="41" t="s">
        <v>409</v>
      </c>
    </row>
    <row r="127" spans="1:8" x14ac:dyDescent="0.35">
      <c r="A127" s="41" t="s">
        <v>413</v>
      </c>
      <c r="B127" s="41" t="s">
        <v>64</v>
      </c>
      <c r="C127" s="41" t="s">
        <v>65</v>
      </c>
      <c r="D127" s="42">
        <v>1800</v>
      </c>
      <c r="E127" s="42">
        <v>1710</v>
      </c>
      <c r="F127" s="52"/>
      <c r="G127" s="43" t="s">
        <v>414</v>
      </c>
    </row>
    <row r="128" spans="1:8" x14ac:dyDescent="0.35">
      <c r="A128" s="40"/>
      <c r="B128" s="41"/>
      <c r="C128" s="41"/>
      <c r="D128" s="42"/>
      <c r="E128" s="42"/>
      <c r="F128" s="42"/>
      <c r="G128" s="41"/>
    </row>
    <row r="129" spans="1:8" x14ac:dyDescent="0.35">
      <c r="A129" s="52" t="s">
        <v>209</v>
      </c>
      <c r="B129" s="49"/>
      <c r="C129" s="49"/>
      <c r="D129" s="50"/>
      <c r="E129" s="51"/>
      <c r="F129" s="51"/>
      <c r="G129" s="41"/>
      <c r="H129" s="41"/>
    </row>
    <row r="130" spans="1:8" x14ac:dyDescent="0.35">
      <c r="A130" s="40" t="s">
        <v>210</v>
      </c>
      <c r="B130" s="41" t="s">
        <v>64</v>
      </c>
      <c r="C130" s="41" t="s">
        <v>65</v>
      </c>
      <c r="D130" s="42">
        <f t="shared" ref="D130:D144" si="3">SUM(E130*1.05)</f>
        <v>10500</v>
      </c>
      <c r="E130" s="42">
        <v>10000</v>
      </c>
      <c r="F130" s="42"/>
      <c r="G130" s="41" t="s">
        <v>211</v>
      </c>
      <c r="H130" s="41"/>
    </row>
    <row r="131" spans="1:8" ht="104.5" x14ac:dyDescent="0.35">
      <c r="A131" s="40" t="s">
        <v>212</v>
      </c>
      <c r="B131" s="41" t="s">
        <v>64</v>
      </c>
      <c r="C131" s="41" t="s">
        <v>65</v>
      </c>
      <c r="D131" s="42">
        <f t="shared" si="3"/>
        <v>467.25</v>
      </c>
      <c r="E131" s="42">
        <v>445</v>
      </c>
      <c r="F131" s="42"/>
      <c r="G131" s="41" t="s">
        <v>213</v>
      </c>
    </row>
    <row r="132" spans="1:8" ht="91.5" x14ac:dyDescent="0.35">
      <c r="A132" s="40" t="s">
        <v>214</v>
      </c>
      <c r="B132" s="41" t="s">
        <v>64</v>
      </c>
      <c r="C132" s="41" t="s">
        <v>65</v>
      </c>
      <c r="D132" s="42">
        <f t="shared" si="3"/>
        <v>393.75</v>
      </c>
      <c r="E132" s="42">
        <v>375</v>
      </c>
      <c r="F132" s="42"/>
      <c r="G132" s="41" t="s">
        <v>215</v>
      </c>
    </row>
    <row r="133" spans="1:8" ht="91.5" x14ac:dyDescent="0.35">
      <c r="A133" s="40" t="s">
        <v>216</v>
      </c>
      <c r="B133" s="41" t="s">
        <v>64</v>
      </c>
      <c r="C133" s="41" t="s">
        <v>65</v>
      </c>
      <c r="D133" s="42">
        <f t="shared" si="3"/>
        <v>315</v>
      </c>
      <c r="E133" s="42">
        <v>300</v>
      </c>
      <c r="F133" s="42"/>
      <c r="G133" s="41" t="s">
        <v>217</v>
      </c>
    </row>
    <row r="134" spans="1:8" ht="91.5" x14ac:dyDescent="0.35">
      <c r="A134" s="40" t="s">
        <v>218</v>
      </c>
      <c r="B134" s="41" t="s">
        <v>64</v>
      </c>
      <c r="C134" s="41" t="s">
        <v>65</v>
      </c>
      <c r="D134" s="42">
        <v>275</v>
      </c>
      <c r="E134" s="42">
        <v>250</v>
      </c>
      <c r="F134" s="42"/>
      <c r="G134" s="41" t="s">
        <v>219</v>
      </c>
    </row>
    <row r="135" spans="1:8" ht="91.5" x14ac:dyDescent="0.35">
      <c r="A135" s="40" t="s">
        <v>220</v>
      </c>
      <c r="B135" s="41" t="s">
        <v>64</v>
      </c>
      <c r="C135" s="41" t="s">
        <v>65</v>
      </c>
      <c r="D135" s="42">
        <v>220</v>
      </c>
      <c r="E135" s="42">
        <v>200</v>
      </c>
      <c r="F135" s="42"/>
      <c r="G135" s="41" t="s">
        <v>221</v>
      </c>
    </row>
    <row r="136" spans="1:8" ht="26.5" x14ac:dyDescent="0.35">
      <c r="A136" s="40" t="s">
        <v>222</v>
      </c>
      <c r="B136" s="41" t="s">
        <v>64</v>
      </c>
      <c r="C136" s="41" t="s">
        <v>65</v>
      </c>
      <c r="D136" s="42">
        <f t="shared" si="3"/>
        <v>99.75</v>
      </c>
      <c r="E136" s="42">
        <v>95</v>
      </c>
      <c r="F136" s="42"/>
      <c r="G136" s="41" t="s">
        <v>223</v>
      </c>
    </row>
    <row r="137" spans="1:8" x14ac:dyDescent="0.35">
      <c r="A137" s="40" t="s">
        <v>224</v>
      </c>
      <c r="B137" s="41" t="s">
        <v>64</v>
      </c>
      <c r="C137" s="41" t="s">
        <v>65</v>
      </c>
      <c r="D137" s="42">
        <f t="shared" si="3"/>
        <v>3307.5</v>
      </c>
      <c r="E137" s="42">
        <v>3150</v>
      </c>
      <c r="F137" s="42"/>
      <c r="G137" s="41" t="s">
        <v>225</v>
      </c>
      <c r="H137" s="41"/>
    </row>
    <row r="138" spans="1:8" ht="26.5" x14ac:dyDescent="0.35">
      <c r="A138" s="40" t="s">
        <v>226</v>
      </c>
      <c r="B138" s="41" t="s">
        <v>64</v>
      </c>
      <c r="C138" s="41" t="s">
        <v>65</v>
      </c>
      <c r="D138" s="42">
        <f t="shared" si="3"/>
        <v>4987.5</v>
      </c>
      <c r="E138" s="42">
        <v>4750</v>
      </c>
      <c r="F138" s="42"/>
      <c r="G138" s="41" t="s">
        <v>227</v>
      </c>
    </row>
    <row r="139" spans="1:8" ht="26.5" x14ac:dyDescent="0.35">
      <c r="A139" s="40" t="s">
        <v>228</v>
      </c>
      <c r="B139" s="41" t="s">
        <v>64</v>
      </c>
      <c r="C139" s="41" t="s">
        <v>65</v>
      </c>
      <c r="D139" s="42">
        <f t="shared" si="3"/>
        <v>5512.5</v>
      </c>
      <c r="E139" s="42">
        <v>5250</v>
      </c>
      <c r="F139" s="42"/>
      <c r="G139" s="41" t="s">
        <v>229</v>
      </c>
    </row>
    <row r="140" spans="1:8" ht="26.5" x14ac:dyDescent="0.35">
      <c r="A140" s="40" t="s">
        <v>230</v>
      </c>
      <c r="B140" s="41" t="s">
        <v>64</v>
      </c>
      <c r="C140" s="41" t="s">
        <v>65</v>
      </c>
      <c r="D140" s="42">
        <f t="shared" si="3"/>
        <v>5250</v>
      </c>
      <c r="E140" s="42">
        <v>5000</v>
      </c>
      <c r="F140" s="42"/>
      <c r="G140" s="41" t="s">
        <v>231</v>
      </c>
    </row>
    <row r="141" spans="1:8" ht="26.5" x14ac:dyDescent="0.35">
      <c r="A141" s="40" t="s">
        <v>232</v>
      </c>
      <c r="B141" s="41" t="s">
        <v>64</v>
      </c>
      <c r="C141" s="41" t="s">
        <v>65</v>
      </c>
      <c r="D141" s="42">
        <f t="shared" si="3"/>
        <v>7875</v>
      </c>
      <c r="E141" s="42">
        <v>7500</v>
      </c>
      <c r="F141" s="42"/>
      <c r="G141" s="41" t="s">
        <v>233</v>
      </c>
    </row>
    <row r="142" spans="1:8" x14ac:dyDescent="0.35">
      <c r="A142" s="40" t="s">
        <v>234</v>
      </c>
      <c r="B142" s="41" t="s">
        <v>72</v>
      </c>
      <c r="C142" s="41" t="s">
        <v>65</v>
      </c>
      <c r="D142" s="42">
        <f t="shared" si="3"/>
        <v>2625</v>
      </c>
      <c r="E142" s="42">
        <v>2500</v>
      </c>
      <c r="F142" s="42"/>
      <c r="G142" s="41" t="s">
        <v>235</v>
      </c>
    </row>
    <row r="143" spans="1:8" ht="39.5" x14ac:dyDescent="0.35">
      <c r="A143" s="40" t="s">
        <v>236</v>
      </c>
      <c r="B143" s="41" t="s">
        <v>64</v>
      </c>
      <c r="C143" s="41" t="s">
        <v>65</v>
      </c>
      <c r="D143" s="42">
        <f t="shared" si="3"/>
        <v>2835</v>
      </c>
      <c r="E143" s="42">
        <v>2700</v>
      </c>
      <c r="F143" s="42"/>
      <c r="G143" s="41" t="s">
        <v>237</v>
      </c>
      <c r="H143" s="41"/>
    </row>
    <row r="144" spans="1:8" ht="39.5" x14ac:dyDescent="0.35">
      <c r="A144" s="40" t="s">
        <v>238</v>
      </c>
      <c r="B144" s="41" t="s">
        <v>64</v>
      </c>
      <c r="C144" s="41" t="s">
        <v>65</v>
      </c>
      <c r="D144" s="42">
        <f t="shared" si="3"/>
        <v>2625</v>
      </c>
      <c r="E144" s="42">
        <v>2500</v>
      </c>
      <c r="F144" s="42"/>
      <c r="G144" s="41" t="s">
        <v>239</v>
      </c>
    </row>
    <row r="145" spans="1:8" ht="26.5" x14ac:dyDescent="0.35">
      <c r="A145" s="41" t="s">
        <v>240</v>
      </c>
      <c r="B145" s="41" t="s">
        <v>72</v>
      </c>
      <c r="C145" s="41" t="s">
        <v>65</v>
      </c>
      <c r="D145" s="42">
        <f>SUM(E145*1.05)</f>
        <v>5512.5</v>
      </c>
      <c r="E145" s="42">
        <v>5250</v>
      </c>
      <c r="F145" s="42"/>
      <c r="G145" s="41" t="s">
        <v>241</v>
      </c>
    </row>
    <row r="146" spans="1:8" ht="26.5" x14ac:dyDescent="0.35">
      <c r="A146" s="41" t="s">
        <v>242</v>
      </c>
      <c r="B146" s="41" t="s">
        <v>72</v>
      </c>
      <c r="C146" s="41" t="s">
        <v>65</v>
      </c>
      <c r="D146" s="42">
        <f>SUM(E146*1.05)</f>
        <v>2625</v>
      </c>
      <c r="E146" s="42">
        <v>2500</v>
      </c>
      <c r="F146" s="42"/>
      <c r="G146" s="41" t="s">
        <v>241</v>
      </c>
    </row>
    <row r="147" spans="1:8" ht="39.5" x14ac:dyDescent="0.35">
      <c r="A147" s="40" t="s">
        <v>243</v>
      </c>
      <c r="B147" s="41" t="s">
        <v>64</v>
      </c>
      <c r="C147" s="41" t="s">
        <v>65</v>
      </c>
      <c r="D147" s="42">
        <f t="shared" ref="D147:D148" si="4">SUM(E147*1.05)</f>
        <v>2625</v>
      </c>
      <c r="E147" s="42">
        <v>2500</v>
      </c>
      <c r="F147" s="42"/>
      <c r="G147" s="41" t="s">
        <v>244</v>
      </c>
    </row>
    <row r="148" spans="1:8" ht="26.5" x14ac:dyDescent="0.35">
      <c r="A148" s="40" t="s">
        <v>245</v>
      </c>
      <c r="B148" s="41" t="s">
        <v>72</v>
      </c>
      <c r="C148" s="41" t="s">
        <v>73</v>
      </c>
      <c r="D148" s="42">
        <f t="shared" si="4"/>
        <v>1050</v>
      </c>
      <c r="E148" s="42">
        <v>1000</v>
      </c>
      <c r="F148" s="42"/>
      <c r="G148" s="41" t="s">
        <v>246</v>
      </c>
    </row>
    <row r="149" spans="1:8" ht="26.5" x14ac:dyDescent="0.35">
      <c r="A149" s="40" t="s">
        <v>247</v>
      </c>
      <c r="B149" s="41" t="s">
        <v>64</v>
      </c>
      <c r="C149" s="41" t="s">
        <v>65</v>
      </c>
      <c r="D149" s="42">
        <f>SUM(E149*1.05)</f>
        <v>3675</v>
      </c>
      <c r="E149" s="42">
        <v>3500</v>
      </c>
      <c r="F149" s="42"/>
      <c r="G149" s="41" t="s">
        <v>248</v>
      </c>
    </row>
    <row r="150" spans="1:8" ht="26.5" x14ac:dyDescent="0.35">
      <c r="A150" s="40" t="s">
        <v>249</v>
      </c>
      <c r="B150" s="41" t="s">
        <v>72</v>
      </c>
      <c r="C150" s="41" t="s">
        <v>73</v>
      </c>
      <c r="D150" s="42">
        <f>SUM(E150*1.05)</f>
        <v>1312.5</v>
      </c>
      <c r="E150" s="42">
        <v>1250</v>
      </c>
      <c r="F150" s="42"/>
      <c r="G150" s="41" t="s">
        <v>246</v>
      </c>
    </row>
    <row r="151" spans="1:8" ht="91.5" x14ac:dyDescent="0.35">
      <c r="A151" s="41" t="s">
        <v>250</v>
      </c>
      <c r="B151" s="41" t="s">
        <v>72</v>
      </c>
      <c r="C151" s="41" t="s">
        <v>65</v>
      </c>
      <c r="D151" s="42">
        <f>SUM(E151*1.05)</f>
        <v>6090</v>
      </c>
      <c r="E151" s="42">
        <v>5800</v>
      </c>
      <c r="F151" s="42"/>
      <c r="G151" s="41" t="s">
        <v>251</v>
      </c>
      <c r="H151" s="41"/>
    </row>
    <row r="152" spans="1:8" x14ac:dyDescent="0.35">
      <c r="A152" s="41" t="s">
        <v>252</v>
      </c>
      <c r="B152" s="41" t="s">
        <v>72</v>
      </c>
      <c r="C152" s="41" t="s">
        <v>65</v>
      </c>
      <c r="D152" s="42">
        <f>SUM(E152*1.05)</f>
        <v>8820</v>
      </c>
      <c r="E152" s="42">
        <v>8400</v>
      </c>
      <c r="F152" s="42"/>
      <c r="G152" s="41" t="s">
        <v>253</v>
      </c>
      <c r="H152" s="41"/>
    </row>
    <row r="153" spans="1:8" x14ac:dyDescent="0.35">
      <c r="A153" s="41" t="s">
        <v>254</v>
      </c>
      <c r="B153" s="41" t="s">
        <v>72</v>
      </c>
      <c r="C153" s="41" t="s">
        <v>65</v>
      </c>
      <c r="D153" s="42">
        <f>SUM(E153*1.05)</f>
        <v>2625</v>
      </c>
      <c r="E153" s="42">
        <v>2500</v>
      </c>
      <c r="F153" s="42"/>
      <c r="G153" s="41" t="s">
        <v>255</v>
      </c>
      <c r="H153" s="41"/>
    </row>
    <row r="154" spans="1:8" x14ac:dyDescent="0.35">
      <c r="A154" s="41" t="s">
        <v>256</v>
      </c>
      <c r="B154" s="41" t="s">
        <v>72</v>
      </c>
      <c r="C154" s="41" t="s">
        <v>65</v>
      </c>
      <c r="D154" s="42">
        <f t="shared" ref="D154:D173" si="5">SUM(E154*1.05)</f>
        <v>2625</v>
      </c>
      <c r="E154" s="42">
        <v>2500</v>
      </c>
      <c r="F154" s="42"/>
      <c r="G154" s="41" t="s">
        <v>257</v>
      </c>
      <c r="H154" s="41"/>
    </row>
    <row r="155" spans="1:8" x14ac:dyDescent="0.35">
      <c r="A155" s="41" t="s">
        <v>258</v>
      </c>
      <c r="B155" s="41" t="s">
        <v>72</v>
      </c>
      <c r="C155" s="41" t="s">
        <v>65</v>
      </c>
      <c r="D155" s="42">
        <f t="shared" si="5"/>
        <v>2625</v>
      </c>
      <c r="E155" s="42">
        <v>2500</v>
      </c>
      <c r="F155" s="42"/>
      <c r="G155" s="41" t="s">
        <v>259</v>
      </c>
      <c r="H155" s="41"/>
    </row>
    <row r="156" spans="1:8" ht="65.5" x14ac:dyDescent="0.35">
      <c r="A156" s="41" t="s">
        <v>260</v>
      </c>
      <c r="B156" s="41" t="s">
        <v>72</v>
      </c>
      <c r="C156" s="41" t="s">
        <v>65</v>
      </c>
      <c r="D156" s="47">
        <v>5500</v>
      </c>
      <c r="E156" s="42">
        <v>5000</v>
      </c>
      <c r="F156" s="42"/>
      <c r="G156" s="41" t="s">
        <v>261</v>
      </c>
    </row>
    <row r="157" spans="1:8" ht="26.5" x14ac:dyDescent="0.35">
      <c r="A157" s="41" t="s">
        <v>262</v>
      </c>
      <c r="B157" s="41" t="s">
        <v>72</v>
      </c>
      <c r="C157" s="41" t="s">
        <v>65</v>
      </c>
      <c r="D157" s="47">
        <v>2750</v>
      </c>
      <c r="E157" s="42">
        <v>2500</v>
      </c>
      <c r="F157" s="42"/>
      <c r="G157" s="41" t="s">
        <v>263</v>
      </c>
    </row>
    <row r="158" spans="1:8" x14ac:dyDescent="0.35">
      <c r="A158" s="41" t="s">
        <v>264</v>
      </c>
      <c r="B158" s="41" t="s">
        <v>72</v>
      </c>
      <c r="C158" s="41" t="s">
        <v>65</v>
      </c>
      <c r="D158" s="47">
        <v>2750</v>
      </c>
      <c r="E158" s="42">
        <v>2500</v>
      </c>
      <c r="F158" s="42"/>
      <c r="G158" s="41" t="s">
        <v>265</v>
      </c>
    </row>
    <row r="159" spans="1:8" x14ac:dyDescent="0.35">
      <c r="A159" s="41" t="s">
        <v>266</v>
      </c>
      <c r="B159" s="41" t="s">
        <v>72</v>
      </c>
      <c r="C159" s="41" t="s">
        <v>65</v>
      </c>
      <c r="D159" s="47">
        <v>1650</v>
      </c>
      <c r="E159" s="42">
        <v>1500</v>
      </c>
      <c r="F159" s="42"/>
      <c r="G159" s="41" t="s">
        <v>267</v>
      </c>
    </row>
    <row r="160" spans="1:8" x14ac:dyDescent="0.35">
      <c r="A160" s="41" t="s">
        <v>268</v>
      </c>
      <c r="B160" s="41" t="s">
        <v>72</v>
      </c>
      <c r="C160" s="41" t="s">
        <v>65</v>
      </c>
      <c r="D160" s="47">
        <v>2750</v>
      </c>
      <c r="E160" s="42">
        <v>2500</v>
      </c>
      <c r="F160" s="42"/>
      <c r="G160" s="41" t="s">
        <v>269</v>
      </c>
    </row>
    <row r="161" spans="1:7" ht="117.5" x14ac:dyDescent="0.35">
      <c r="A161" s="41" t="s">
        <v>270</v>
      </c>
      <c r="B161" s="41" t="s">
        <v>64</v>
      </c>
      <c r="C161" s="41" t="s">
        <v>65</v>
      </c>
      <c r="D161" s="42">
        <f t="shared" si="5"/>
        <v>5250</v>
      </c>
      <c r="E161" s="42">
        <v>5000</v>
      </c>
      <c r="F161" s="42"/>
      <c r="G161" s="41" t="s">
        <v>271</v>
      </c>
    </row>
    <row r="162" spans="1:7" ht="117.5" x14ac:dyDescent="0.35">
      <c r="A162" s="41" t="s">
        <v>272</v>
      </c>
      <c r="B162" s="41" t="s">
        <v>64</v>
      </c>
      <c r="C162" s="41" t="s">
        <v>65</v>
      </c>
      <c r="D162" s="42">
        <f t="shared" si="5"/>
        <v>7875</v>
      </c>
      <c r="E162" s="42">
        <v>7500</v>
      </c>
      <c r="F162" s="42"/>
      <c r="G162" s="41" t="s">
        <v>273</v>
      </c>
    </row>
    <row r="163" spans="1:7" ht="117.5" x14ac:dyDescent="0.35">
      <c r="A163" s="41" t="s">
        <v>274</v>
      </c>
      <c r="B163" s="41" t="s">
        <v>64</v>
      </c>
      <c r="C163" s="41" t="s">
        <v>65</v>
      </c>
      <c r="D163" s="42">
        <f t="shared" si="5"/>
        <v>10500</v>
      </c>
      <c r="E163" s="42">
        <v>10000</v>
      </c>
      <c r="F163" s="42"/>
      <c r="G163" s="41" t="s">
        <v>275</v>
      </c>
    </row>
    <row r="164" spans="1:7" ht="26.5" x14ac:dyDescent="0.35">
      <c r="A164" s="41" t="s">
        <v>276</v>
      </c>
      <c r="B164" s="41" t="s">
        <v>64</v>
      </c>
      <c r="C164" s="41" t="s">
        <v>65</v>
      </c>
      <c r="D164" s="42">
        <f t="shared" si="5"/>
        <v>2625</v>
      </c>
      <c r="E164" s="42">
        <v>2500</v>
      </c>
      <c r="F164" s="42"/>
      <c r="G164" s="41" t="s">
        <v>277</v>
      </c>
    </row>
    <row r="165" spans="1:7" ht="26.5" x14ac:dyDescent="0.35">
      <c r="A165" s="41" t="s">
        <v>278</v>
      </c>
      <c r="B165" s="41" t="s">
        <v>64</v>
      </c>
      <c r="C165" s="41" t="s">
        <v>73</v>
      </c>
      <c r="D165" s="42">
        <f t="shared" si="5"/>
        <v>2625</v>
      </c>
      <c r="E165" s="42">
        <v>2500</v>
      </c>
      <c r="F165" s="42"/>
      <c r="G165" s="41" t="s">
        <v>279</v>
      </c>
    </row>
    <row r="166" spans="1:7" ht="26.5" x14ac:dyDescent="0.35">
      <c r="A166" s="41" t="s">
        <v>280</v>
      </c>
      <c r="B166" s="41" t="s">
        <v>64</v>
      </c>
      <c r="C166" s="41" t="s">
        <v>73</v>
      </c>
      <c r="D166" s="42">
        <f t="shared" si="5"/>
        <v>2625</v>
      </c>
      <c r="E166" s="42">
        <v>2500</v>
      </c>
      <c r="F166" s="42"/>
      <c r="G166" s="41" t="s">
        <v>281</v>
      </c>
    </row>
    <row r="167" spans="1:7" ht="26.5" x14ac:dyDescent="0.35">
      <c r="A167" s="41" t="s">
        <v>282</v>
      </c>
      <c r="B167" s="41" t="s">
        <v>64</v>
      </c>
      <c r="C167" s="41" t="s">
        <v>73</v>
      </c>
      <c r="D167" s="42">
        <f t="shared" si="5"/>
        <v>1575</v>
      </c>
      <c r="E167" s="42">
        <v>1500</v>
      </c>
      <c r="F167" s="42"/>
      <c r="G167" s="41" t="s">
        <v>283</v>
      </c>
    </row>
    <row r="168" spans="1:7" ht="39.5" x14ac:dyDescent="0.35">
      <c r="A168" s="41" t="s">
        <v>284</v>
      </c>
      <c r="B168" s="41" t="s">
        <v>64</v>
      </c>
      <c r="C168" s="41" t="s">
        <v>73</v>
      </c>
      <c r="D168" s="42">
        <f t="shared" si="5"/>
        <v>4200</v>
      </c>
      <c r="E168" s="42">
        <v>4000</v>
      </c>
      <c r="F168" s="42"/>
      <c r="G168" s="41" t="s">
        <v>285</v>
      </c>
    </row>
    <row r="169" spans="1:7" ht="52.5" x14ac:dyDescent="0.35">
      <c r="A169" s="41" t="s">
        <v>286</v>
      </c>
      <c r="B169" s="41" t="s">
        <v>64</v>
      </c>
      <c r="C169" s="41" t="s">
        <v>65</v>
      </c>
      <c r="D169" s="42">
        <f t="shared" si="5"/>
        <v>6825</v>
      </c>
      <c r="E169" s="42">
        <v>6500</v>
      </c>
      <c r="F169" s="42"/>
      <c r="G169" s="41" t="s">
        <v>287</v>
      </c>
    </row>
    <row r="170" spans="1:7" ht="52.5" x14ac:dyDescent="0.35">
      <c r="A170" s="41" t="s">
        <v>288</v>
      </c>
      <c r="B170" s="41" t="s">
        <v>64</v>
      </c>
      <c r="C170" s="41" t="s">
        <v>65</v>
      </c>
      <c r="D170" s="42">
        <f t="shared" si="5"/>
        <v>5250</v>
      </c>
      <c r="E170" s="42">
        <v>5000</v>
      </c>
      <c r="F170" s="42"/>
      <c r="G170" s="41" t="s">
        <v>289</v>
      </c>
    </row>
    <row r="171" spans="1:7" ht="52.5" x14ac:dyDescent="0.35">
      <c r="A171" s="41" t="s">
        <v>290</v>
      </c>
      <c r="B171" s="41" t="s">
        <v>64</v>
      </c>
      <c r="C171" s="41" t="s">
        <v>65</v>
      </c>
      <c r="D171" s="42">
        <f t="shared" si="5"/>
        <v>7875</v>
      </c>
      <c r="E171" s="42">
        <v>7500</v>
      </c>
      <c r="F171" s="42"/>
      <c r="G171" s="41" t="s">
        <v>291</v>
      </c>
    </row>
    <row r="172" spans="1:7" ht="26.5" x14ac:dyDescent="0.35">
      <c r="A172" s="41" t="s">
        <v>292</v>
      </c>
      <c r="B172" s="41" t="s">
        <v>64</v>
      </c>
      <c r="C172" s="41" t="s">
        <v>65</v>
      </c>
      <c r="D172" s="42">
        <f t="shared" si="5"/>
        <v>1050</v>
      </c>
      <c r="E172" s="42">
        <v>1000</v>
      </c>
      <c r="F172" s="42"/>
      <c r="G172" s="41" t="s">
        <v>293</v>
      </c>
    </row>
    <row r="173" spans="1:7" ht="26.5" x14ac:dyDescent="0.35">
      <c r="A173" s="41" t="s">
        <v>294</v>
      </c>
      <c r="B173" s="41" t="s">
        <v>64</v>
      </c>
      <c r="C173" s="41" t="s">
        <v>65</v>
      </c>
      <c r="D173" s="42">
        <f t="shared" si="5"/>
        <v>1050</v>
      </c>
      <c r="E173" s="42">
        <v>1000</v>
      </c>
      <c r="F173" s="42"/>
      <c r="G173" s="41" t="s">
        <v>295</v>
      </c>
    </row>
    <row r="174" spans="1:7" ht="39.5" x14ac:dyDescent="0.35">
      <c r="A174" s="67" t="s">
        <v>296</v>
      </c>
      <c r="B174" s="67" t="s">
        <v>64</v>
      </c>
      <c r="C174" s="67" t="s">
        <v>65</v>
      </c>
      <c r="D174" s="42">
        <v>78750</v>
      </c>
      <c r="E174" s="42">
        <v>75000</v>
      </c>
      <c r="F174" s="42"/>
      <c r="G174" s="68" t="s">
        <v>297</v>
      </c>
    </row>
    <row r="175" spans="1:7" ht="26.5" x14ac:dyDescent="0.35">
      <c r="A175" s="67" t="s">
        <v>298</v>
      </c>
      <c r="B175" s="67" t="s">
        <v>64</v>
      </c>
      <c r="C175" s="67" t="s">
        <v>65</v>
      </c>
      <c r="D175" s="42">
        <v>2079</v>
      </c>
      <c r="E175" s="42">
        <v>1980</v>
      </c>
      <c r="F175" s="42"/>
      <c r="G175" s="68" t="s">
        <v>299</v>
      </c>
    </row>
    <row r="176" spans="1:7" ht="39.5" x14ac:dyDescent="0.35">
      <c r="A176" s="67" t="s">
        <v>300</v>
      </c>
      <c r="B176" s="67" t="s">
        <v>64</v>
      </c>
      <c r="C176" s="67" t="s">
        <v>65</v>
      </c>
      <c r="D176" s="42" t="s">
        <v>301</v>
      </c>
      <c r="E176" s="42" t="s">
        <v>301</v>
      </c>
      <c r="F176" s="42"/>
      <c r="G176" s="68" t="s">
        <v>302</v>
      </c>
    </row>
    <row r="177" spans="1:7" x14ac:dyDescent="0.35">
      <c r="A177" s="41"/>
      <c r="B177" s="41"/>
      <c r="C177" s="41"/>
      <c r="D177" s="41"/>
      <c r="E177" s="41"/>
      <c r="F177" s="41"/>
      <c r="G177" s="41"/>
    </row>
    <row r="178" spans="1:7" x14ac:dyDescent="0.35">
      <c r="A178" s="52" t="s">
        <v>303</v>
      </c>
      <c r="B178" s="41"/>
      <c r="C178" s="41"/>
      <c r="D178" s="42"/>
      <c r="E178" s="42"/>
      <c r="F178" s="42"/>
      <c r="G178" s="41"/>
    </row>
    <row r="179" spans="1:7" ht="91.5" x14ac:dyDescent="0.35">
      <c r="A179" s="41" t="s">
        <v>374</v>
      </c>
      <c r="B179" s="41" t="s">
        <v>64</v>
      </c>
      <c r="C179" s="41" t="s">
        <v>65</v>
      </c>
      <c r="D179" s="42">
        <f>SUM(E179*1.05)</f>
        <v>31500</v>
      </c>
      <c r="E179" s="42">
        <v>30000</v>
      </c>
      <c r="F179" s="42"/>
      <c r="G179" s="41" t="s">
        <v>304</v>
      </c>
    </row>
    <row r="180" spans="1:7" ht="26.5" x14ac:dyDescent="0.35">
      <c r="A180" s="41" t="s">
        <v>305</v>
      </c>
      <c r="B180" s="41" t="s">
        <v>64</v>
      </c>
      <c r="C180" s="41" t="s">
        <v>65</v>
      </c>
      <c r="D180" s="42">
        <v>525</v>
      </c>
      <c r="E180" s="42">
        <v>500</v>
      </c>
      <c r="F180" s="42"/>
      <c r="G180" s="41" t="s">
        <v>306</v>
      </c>
    </row>
    <row r="181" spans="1:7" ht="26.5" x14ac:dyDescent="0.35">
      <c r="A181" s="41" t="s">
        <v>307</v>
      </c>
      <c r="B181" s="41" t="s">
        <v>64</v>
      </c>
      <c r="C181" s="41" t="s">
        <v>65</v>
      </c>
      <c r="D181" s="42">
        <v>260</v>
      </c>
      <c r="E181" s="42">
        <v>200</v>
      </c>
      <c r="F181" s="42"/>
      <c r="G181" s="41" t="s">
        <v>308</v>
      </c>
    </row>
    <row r="182" spans="1:7" x14ac:dyDescent="0.35">
      <c r="A182" s="41"/>
      <c r="B182" s="41"/>
      <c r="C182" s="41"/>
      <c r="D182" s="42"/>
      <c r="E182" s="42"/>
      <c r="F182" s="42"/>
      <c r="G182" s="41"/>
    </row>
    <row r="183" spans="1:7" x14ac:dyDescent="0.35">
      <c r="A183" s="52" t="s">
        <v>309</v>
      </c>
      <c r="B183" s="41"/>
      <c r="C183" s="41"/>
      <c r="D183" s="42"/>
      <c r="E183" s="42"/>
      <c r="F183" s="42"/>
      <c r="G183" s="41"/>
    </row>
    <row r="184" spans="1:7" ht="52.5" x14ac:dyDescent="0.35">
      <c r="A184" s="40" t="s">
        <v>310</v>
      </c>
      <c r="B184" s="41" t="s">
        <v>64</v>
      </c>
      <c r="C184" s="41" t="s">
        <v>65</v>
      </c>
      <c r="D184" s="42">
        <v>17500</v>
      </c>
      <c r="E184" s="42">
        <v>14725</v>
      </c>
      <c r="F184" s="42"/>
      <c r="G184" s="41" t="s">
        <v>311</v>
      </c>
    </row>
    <row r="185" spans="1:7" ht="26.5" x14ac:dyDescent="0.35">
      <c r="A185" s="40" t="s">
        <v>312</v>
      </c>
      <c r="B185" s="41" t="s">
        <v>64</v>
      </c>
      <c r="C185" s="41" t="s">
        <v>65</v>
      </c>
      <c r="D185" s="42">
        <f t="shared" ref="D185:D187" si="6">SUM(E185*1.05)</f>
        <v>2073.75</v>
      </c>
      <c r="E185" s="42">
        <v>1975</v>
      </c>
      <c r="F185" s="42"/>
      <c r="G185" s="41" t="s">
        <v>313</v>
      </c>
    </row>
    <row r="186" spans="1:7" ht="39.5" x14ac:dyDescent="0.35">
      <c r="A186" s="40" t="s">
        <v>314</v>
      </c>
      <c r="B186" s="41" t="s">
        <v>64</v>
      </c>
      <c r="C186" s="41" t="s">
        <v>65</v>
      </c>
      <c r="D186" s="42">
        <v>1300</v>
      </c>
      <c r="E186" s="42">
        <v>1140</v>
      </c>
      <c r="F186" s="42"/>
      <c r="G186" s="41" t="s">
        <v>315</v>
      </c>
    </row>
    <row r="187" spans="1:7" x14ac:dyDescent="0.35">
      <c r="A187" s="40" t="s">
        <v>316</v>
      </c>
      <c r="B187" s="41" t="s">
        <v>72</v>
      </c>
      <c r="C187" s="41" t="s">
        <v>73</v>
      </c>
      <c r="D187" s="42">
        <f t="shared" si="6"/>
        <v>411.6</v>
      </c>
      <c r="E187" s="42">
        <v>392</v>
      </c>
      <c r="F187" s="42"/>
      <c r="G187" s="41" t="s">
        <v>171</v>
      </c>
    </row>
    <row r="188" spans="1:7" x14ac:dyDescent="0.35">
      <c r="A188" s="40"/>
      <c r="B188" s="41"/>
      <c r="C188" s="41"/>
      <c r="D188" s="42"/>
      <c r="E188" s="42"/>
      <c r="F188" s="42"/>
      <c r="G188" s="41"/>
    </row>
    <row r="189" spans="1:7" x14ac:dyDescent="0.35">
      <c r="A189" s="52" t="s">
        <v>38</v>
      </c>
      <c r="B189" s="41"/>
      <c r="C189" s="41"/>
      <c r="D189" s="42"/>
      <c r="E189" s="42"/>
      <c r="F189" s="42"/>
      <c r="G189" s="41"/>
    </row>
    <row r="190" spans="1:7" x14ac:dyDescent="0.35">
      <c r="A190" s="41" t="s">
        <v>317</v>
      </c>
      <c r="B190" s="41" t="s">
        <v>72</v>
      </c>
      <c r="C190" s="41" t="s">
        <v>318</v>
      </c>
      <c r="D190" s="42">
        <v>250</v>
      </c>
      <c r="E190" s="42">
        <v>210</v>
      </c>
      <c r="F190" s="42"/>
      <c r="G190" s="41"/>
    </row>
    <row r="191" spans="1:7" x14ac:dyDescent="0.35">
      <c r="A191" s="41" t="s">
        <v>319</v>
      </c>
      <c r="B191" s="41" t="s">
        <v>72</v>
      </c>
      <c r="C191" s="41" t="s">
        <v>318</v>
      </c>
      <c r="D191" s="42">
        <v>250</v>
      </c>
      <c r="E191" s="42">
        <v>210</v>
      </c>
      <c r="F191" s="42"/>
      <c r="G191" s="41"/>
    </row>
    <row r="192" spans="1:7" x14ac:dyDescent="0.35">
      <c r="A192" s="41" t="s">
        <v>320</v>
      </c>
      <c r="B192" s="41" t="s">
        <v>72</v>
      </c>
      <c r="C192" s="41" t="s">
        <v>318</v>
      </c>
      <c r="D192" s="42">
        <v>250</v>
      </c>
      <c r="E192" s="42">
        <v>210</v>
      </c>
      <c r="F192" s="42"/>
      <c r="G192" s="41"/>
    </row>
    <row r="193" spans="1:13" x14ac:dyDescent="0.35">
      <c r="A193" s="41" t="s">
        <v>321</v>
      </c>
      <c r="B193" s="41" t="s">
        <v>72</v>
      </c>
      <c r="C193" s="41" t="s">
        <v>318</v>
      </c>
      <c r="D193" s="42">
        <v>250</v>
      </c>
      <c r="E193" s="42">
        <v>210</v>
      </c>
      <c r="F193" s="42"/>
      <c r="G193" s="41"/>
    </row>
    <row r="194" spans="1:13" x14ac:dyDescent="0.35">
      <c r="A194" s="41" t="s">
        <v>322</v>
      </c>
      <c r="B194" s="41" t="s">
        <v>72</v>
      </c>
      <c r="C194" s="41" t="s">
        <v>318</v>
      </c>
      <c r="D194" s="42">
        <v>250</v>
      </c>
      <c r="E194" s="42">
        <v>210</v>
      </c>
      <c r="F194" s="42"/>
    </row>
    <row r="195" spans="1:13" x14ac:dyDescent="0.35">
      <c r="A195" s="41" t="s">
        <v>323</v>
      </c>
      <c r="B195" s="41" t="s">
        <v>72</v>
      </c>
      <c r="C195" s="41" t="s">
        <v>318</v>
      </c>
      <c r="D195" s="42">
        <v>250</v>
      </c>
      <c r="E195" s="42">
        <v>210</v>
      </c>
      <c r="F195" s="42"/>
    </row>
    <row r="197" spans="1:13" x14ac:dyDescent="0.35">
      <c r="A197" s="52" t="s">
        <v>324</v>
      </c>
      <c r="B197" s="41"/>
      <c r="C197" s="41"/>
      <c r="D197" s="42"/>
      <c r="E197" s="42"/>
      <c r="F197" s="42"/>
      <c r="G197" s="41"/>
    </row>
    <row r="198" spans="1:13" ht="26.5" x14ac:dyDescent="0.35">
      <c r="A198" s="40" t="s">
        <v>325</v>
      </c>
      <c r="B198" s="41" t="s">
        <v>72</v>
      </c>
      <c r="C198" s="41" t="s">
        <v>73</v>
      </c>
      <c r="D198" s="42">
        <v>1260</v>
      </c>
      <c r="E198" s="42">
        <v>1200</v>
      </c>
      <c r="F198" s="42"/>
      <c r="G198" s="41" t="s">
        <v>326</v>
      </c>
      <c r="J198" s="42"/>
      <c r="K198" s="42"/>
      <c r="L198" s="69"/>
      <c r="M198" s="69"/>
    </row>
    <row r="199" spans="1:13" ht="26.5" x14ac:dyDescent="0.35">
      <c r="A199" s="40" t="s">
        <v>327</v>
      </c>
      <c r="B199" s="41" t="s">
        <v>72</v>
      </c>
      <c r="C199" s="41" t="s">
        <v>73</v>
      </c>
      <c r="D199" s="42">
        <v>1890</v>
      </c>
      <c r="E199" s="42">
        <v>1800</v>
      </c>
      <c r="F199" s="42"/>
      <c r="G199" s="41" t="s">
        <v>328</v>
      </c>
      <c r="J199" s="42"/>
      <c r="K199" s="42"/>
      <c r="L199" s="69"/>
      <c r="M199" s="69"/>
    </row>
    <row r="200" spans="1:13" ht="26.5" x14ac:dyDescent="0.35">
      <c r="A200" s="40" t="s">
        <v>329</v>
      </c>
      <c r="B200" s="41" t="s">
        <v>72</v>
      </c>
      <c r="C200" s="41" t="s">
        <v>73</v>
      </c>
      <c r="D200" s="42">
        <v>2520</v>
      </c>
      <c r="E200" s="42">
        <v>2400</v>
      </c>
      <c r="F200" s="42"/>
      <c r="G200" s="41" t="s">
        <v>328</v>
      </c>
      <c r="J200" s="42"/>
      <c r="K200" s="42"/>
      <c r="L200" s="69"/>
      <c r="M200" s="69"/>
    </row>
    <row r="201" spans="1:13" ht="26.5" x14ac:dyDescent="0.35">
      <c r="A201" s="40" t="s">
        <v>330</v>
      </c>
      <c r="B201" s="41" t="s">
        <v>72</v>
      </c>
      <c r="C201" s="41" t="s">
        <v>73</v>
      </c>
      <c r="D201" s="42">
        <v>1890</v>
      </c>
      <c r="E201" s="42">
        <v>1800</v>
      </c>
      <c r="F201" s="42"/>
      <c r="G201" s="41" t="s">
        <v>331</v>
      </c>
      <c r="J201" s="42"/>
      <c r="K201" s="42"/>
      <c r="L201" s="69"/>
      <c r="M201" s="69"/>
    </row>
    <row r="202" spans="1:13" ht="26.5" x14ac:dyDescent="0.35">
      <c r="A202" s="40" t="s">
        <v>332</v>
      </c>
      <c r="B202" s="41" t="s">
        <v>72</v>
      </c>
      <c r="C202" s="41" t="s">
        <v>73</v>
      </c>
      <c r="D202" s="42">
        <v>1890</v>
      </c>
      <c r="E202" s="42">
        <v>1800</v>
      </c>
      <c r="F202" s="42"/>
      <c r="G202" s="41" t="s">
        <v>333</v>
      </c>
      <c r="J202" s="42"/>
      <c r="K202" s="42"/>
      <c r="L202" s="69"/>
      <c r="M202" s="69"/>
    </row>
    <row r="203" spans="1:13" ht="26.5" x14ac:dyDescent="0.35">
      <c r="A203" s="40" t="s">
        <v>334</v>
      </c>
      <c r="B203" s="41" t="s">
        <v>72</v>
      </c>
      <c r="C203" s="41" t="s">
        <v>73</v>
      </c>
      <c r="D203" s="42">
        <v>1260</v>
      </c>
      <c r="E203" s="42">
        <v>1200</v>
      </c>
      <c r="F203" s="42"/>
      <c r="G203" s="41" t="s">
        <v>335</v>
      </c>
      <c r="J203" s="42"/>
      <c r="K203" s="42"/>
      <c r="L203" s="69"/>
      <c r="M203" s="69"/>
    </row>
    <row r="204" spans="1:13" ht="26.5" x14ac:dyDescent="0.35">
      <c r="A204" s="40" t="s">
        <v>336</v>
      </c>
      <c r="B204" s="41" t="s">
        <v>72</v>
      </c>
      <c r="C204" s="41" t="s">
        <v>73</v>
      </c>
      <c r="D204" s="42">
        <v>1890</v>
      </c>
      <c r="E204" s="42">
        <v>1800</v>
      </c>
      <c r="F204" s="42"/>
      <c r="G204" s="41" t="s">
        <v>335</v>
      </c>
      <c r="J204" s="42"/>
      <c r="K204" s="42"/>
      <c r="L204" s="69"/>
      <c r="M204" s="69"/>
    </row>
    <row r="205" spans="1:13" ht="26.5" x14ac:dyDescent="0.35">
      <c r="A205" s="40" t="s">
        <v>337</v>
      </c>
      <c r="B205" s="41" t="s">
        <v>72</v>
      </c>
      <c r="C205" s="41" t="s">
        <v>73</v>
      </c>
      <c r="D205" s="42">
        <v>18900</v>
      </c>
      <c r="E205" s="42">
        <v>18000</v>
      </c>
      <c r="F205" s="42"/>
      <c r="G205" s="41" t="s">
        <v>338</v>
      </c>
      <c r="J205" s="42"/>
      <c r="K205" s="42"/>
      <c r="L205" s="69"/>
      <c r="M205" s="69"/>
    </row>
    <row r="206" spans="1:13" ht="39.5" x14ac:dyDescent="0.35">
      <c r="A206" s="40" t="s">
        <v>339</v>
      </c>
      <c r="B206" s="41" t="s">
        <v>72</v>
      </c>
      <c r="C206" s="41" t="s">
        <v>73</v>
      </c>
      <c r="D206" s="42">
        <v>12600</v>
      </c>
      <c r="E206" s="42">
        <v>12000</v>
      </c>
      <c r="F206" s="42"/>
      <c r="G206" s="41" t="s">
        <v>340</v>
      </c>
      <c r="J206" s="42"/>
      <c r="K206" s="42"/>
      <c r="L206" s="69"/>
      <c r="M206" s="69"/>
    </row>
    <row r="207" spans="1:13" ht="39.5" x14ac:dyDescent="0.35">
      <c r="A207" s="40" t="s">
        <v>341</v>
      </c>
      <c r="B207" s="41" t="s">
        <v>72</v>
      </c>
      <c r="C207" s="41" t="s">
        <v>73</v>
      </c>
      <c r="D207" s="42">
        <v>252000</v>
      </c>
      <c r="E207" s="42">
        <v>240000</v>
      </c>
      <c r="F207" s="42"/>
      <c r="G207" s="41" t="s">
        <v>342</v>
      </c>
      <c r="J207" s="42"/>
      <c r="K207" s="42"/>
      <c r="L207" s="69"/>
      <c r="M207" s="69"/>
    </row>
    <row r="208" spans="1:13" ht="26.5" x14ac:dyDescent="0.35">
      <c r="A208" s="40" t="s">
        <v>343</v>
      </c>
      <c r="B208" s="41" t="s">
        <v>72</v>
      </c>
      <c r="C208" s="41" t="s">
        <v>73</v>
      </c>
      <c r="D208" s="42">
        <v>12600</v>
      </c>
      <c r="E208" s="42">
        <v>12000</v>
      </c>
      <c r="F208" s="42"/>
      <c r="G208" s="41" t="s">
        <v>344</v>
      </c>
      <c r="J208" s="42"/>
      <c r="K208" s="42"/>
      <c r="L208" s="69"/>
      <c r="M208" s="69"/>
    </row>
    <row r="209" spans="1:13" ht="26.5" x14ac:dyDescent="0.35">
      <c r="A209" s="41" t="s">
        <v>345</v>
      </c>
      <c r="B209" s="41" t="s">
        <v>72</v>
      </c>
      <c r="C209" s="41" t="s">
        <v>73</v>
      </c>
      <c r="D209" s="42">
        <v>21420</v>
      </c>
      <c r="E209" s="42">
        <v>20400</v>
      </c>
      <c r="F209" s="42"/>
      <c r="G209" s="41" t="s">
        <v>346</v>
      </c>
      <c r="J209" s="42"/>
      <c r="K209" s="42"/>
      <c r="L209" s="69"/>
      <c r="M209" s="69"/>
    </row>
    <row r="210" spans="1:13" ht="26.5" x14ac:dyDescent="0.35">
      <c r="A210" s="40" t="s">
        <v>347</v>
      </c>
      <c r="B210" s="41" t="s">
        <v>72</v>
      </c>
      <c r="C210" s="41" t="s">
        <v>65</v>
      </c>
      <c r="D210" s="42">
        <v>630</v>
      </c>
      <c r="E210" s="42">
        <v>600</v>
      </c>
      <c r="F210" s="42"/>
      <c r="G210" s="41" t="s">
        <v>348</v>
      </c>
      <c r="J210" s="42"/>
      <c r="K210" s="42"/>
      <c r="L210" s="69"/>
      <c r="M210" s="69"/>
    </row>
    <row r="211" spans="1:13" ht="26.5" x14ac:dyDescent="0.35">
      <c r="A211" s="40" t="s">
        <v>349</v>
      </c>
      <c r="B211" s="41" t="s">
        <v>72</v>
      </c>
      <c r="C211" s="41" t="s">
        <v>65</v>
      </c>
      <c r="D211" s="42">
        <v>787.5</v>
      </c>
      <c r="E211" s="42">
        <v>750</v>
      </c>
      <c r="F211" s="42"/>
      <c r="G211" s="41" t="s">
        <v>350</v>
      </c>
      <c r="J211" s="42"/>
      <c r="K211" s="42"/>
      <c r="L211" s="69"/>
      <c r="M211" s="69"/>
    </row>
    <row r="212" spans="1:13" x14ac:dyDescent="0.35">
      <c r="A212" s="40" t="s">
        <v>351</v>
      </c>
      <c r="B212" s="41" t="s">
        <v>72</v>
      </c>
      <c r="C212" s="41" t="s">
        <v>352</v>
      </c>
      <c r="D212" s="42">
        <v>10200</v>
      </c>
      <c r="E212" s="42">
        <v>10000</v>
      </c>
      <c r="F212" s="42"/>
      <c r="G212" s="41" t="s">
        <v>353</v>
      </c>
      <c r="J212" s="42"/>
      <c r="K212" s="42"/>
      <c r="L212" s="69"/>
      <c r="M212" s="69"/>
    </row>
    <row r="213" spans="1:13" ht="26.5" x14ac:dyDescent="0.35">
      <c r="A213" s="67" t="s">
        <v>354</v>
      </c>
      <c r="B213" s="67" t="s">
        <v>72</v>
      </c>
      <c r="C213" s="67" t="s">
        <v>352</v>
      </c>
      <c r="D213" s="42">
        <v>6300</v>
      </c>
      <c r="E213" s="42">
        <v>6000</v>
      </c>
      <c r="F213" s="42"/>
      <c r="G213" s="68" t="s">
        <v>355</v>
      </c>
      <c r="J213" s="42"/>
      <c r="K213" s="42"/>
      <c r="L213" s="69"/>
      <c r="M213" s="69"/>
    </row>
    <row r="214" spans="1:13" ht="26.5" x14ac:dyDescent="0.35">
      <c r="A214" s="67" t="s">
        <v>356</v>
      </c>
      <c r="B214" s="67" t="s">
        <v>72</v>
      </c>
      <c r="C214" s="67" t="s">
        <v>352</v>
      </c>
      <c r="D214" s="42" t="s">
        <v>301</v>
      </c>
      <c r="E214" s="42" t="s">
        <v>301</v>
      </c>
      <c r="F214" s="42"/>
      <c r="G214" s="68" t="s">
        <v>357</v>
      </c>
      <c r="L214" s="69"/>
      <c r="M214" s="69"/>
    </row>
    <row r="215" spans="1:13" ht="53.15" customHeight="1" x14ac:dyDescent="0.35">
      <c r="A215" s="67" t="s">
        <v>358</v>
      </c>
      <c r="B215" s="67" t="s">
        <v>72</v>
      </c>
      <c r="C215" s="67" t="s">
        <v>73</v>
      </c>
      <c r="D215" s="42">
        <v>525000</v>
      </c>
      <c r="E215" s="42">
        <v>500000</v>
      </c>
      <c r="F215" s="42"/>
      <c r="G215" s="68" t="s">
        <v>359</v>
      </c>
      <c r="J215" s="42"/>
      <c r="K215" s="42"/>
      <c r="L215" s="69"/>
      <c r="M215" s="69"/>
    </row>
    <row r="216" spans="1:13" ht="26.5" x14ac:dyDescent="0.35">
      <c r="A216" s="67" t="s">
        <v>360</v>
      </c>
      <c r="B216" s="67" t="s">
        <v>72</v>
      </c>
      <c r="C216" s="67" t="s">
        <v>73</v>
      </c>
      <c r="D216" s="42">
        <v>123750</v>
      </c>
      <c r="E216" s="42">
        <v>112500</v>
      </c>
      <c r="F216" s="42"/>
      <c r="G216" s="68" t="s">
        <v>361</v>
      </c>
      <c r="J216" s="42"/>
      <c r="K216" s="42"/>
      <c r="L216" s="69"/>
      <c r="M216" s="69"/>
    </row>
    <row r="217" spans="1:13" x14ac:dyDescent="0.35">
      <c r="A217" s="67" t="s">
        <v>362</v>
      </c>
      <c r="B217" s="67" t="s">
        <v>72</v>
      </c>
      <c r="C217" s="67" t="s">
        <v>73</v>
      </c>
      <c r="D217" s="42" t="s">
        <v>301</v>
      </c>
      <c r="E217" s="42" t="s">
        <v>301</v>
      </c>
      <c r="F217" s="42"/>
      <c r="G217" s="68" t="s">
        <v>363</v>
      </c>
    </row>
    <row r="218" spans="1:13" ht="26.5" x14ac:dyDescent="0.35">
      <c r="A218" s="67" t="s">
        <v>364</v>
      </c>
      <c r="B218" s="67" t="s">
        <v>72</v>
      </c>
      <c r="C218" s="67" t="s">
        <v>73</v>
      </c>
      <c r="D218" s="42" t="s">
        <v>301</v>
      </c>
      <c r="E218" s="42" t="s">
        <v>301</v>
      </c>
      <c r="F218" s="42"/>
      <c r="G218" s="68" t="s">
        <v>365</v>
      </c>
    </row>
    <row r="219" spans="1:13" ht="26.5" x14ac:dyDescent="0.35">
      <c r="A219" s="68" t="s">
        <v>370</v>
      </c>
      <c r="B219" s="67" t="s">
        <v>72</v>
      </c>
      <c r="C219" s="67" t="s">
        <v>73</v>
      </c>
      <c r="D219" s="42">
        <v>52500</v>
      </c>
      <c r="E219" s="42">
        <v>46875</v>
      </c>
      <c r="F219" s="42"/>
      <c r="G219" s="68" t="s">
        <v>371</v>
      </c>
    </row>
    <row r="220" spans="1:13" ht="39.5" x14ac:dyDescent="0.35">
      <c r="A220" s="68" t="s">
        <v>372</v>
      </c>
      <c r="B220" s="67" t="s">
        <v>72</v>
      </c>
      <c r="C220" s="67" t="s">
        <v>73</v>
      </c>
      <c r="D220" s="42">
        <v>15750</v>
      </c>
      <c r="E220" s="42">
        <v>14062.5</v>
      </c>
      <c r="F220" s="42"/>
      <c r="G220" s="68" t="s">
        <v>373</v>
      </c>
    </row>
    <row r="221" spans="1:13" x14ac:dyDescent="0.35">
      <c r="A221" s="67"/>
      <c r="B221" s="67"/>
      <c r="C221" s="67"/>
      <c r="D221" s="42"/>
      <c r="E221" s="42"/>
      <c r="F221" s="42"/>
      <c r="G221" s="68"/>
    </row>
    <row r="222" spans="1:13" x14ac:dyDescent="0.35">
      <c r="A222" s="82" t="s">
        <v>366</v>
      </c>
      <c r="B222" s="82"/>
      <c r="C222" s="82"/>
      <c r="D222" s="82"/>
      <c r="E222" s="82"/>
      <c r="F222" s="82"/>
      <c r="G222" s="82"/>
    </row>
    <row r="224" spans="1:13" x14ac:dyDescent="0.35">
      <c r="A224" s="41"/>
      <c r="B224" s="41"/>
      <c r="C224" s="41"/>
      <c r="D224" s="42"/>
      <c r="E224" s="42"/>
      <c r="F224" s="42"/>
      <c r="G224" s="41"/>
    </row>
    <row r="229" spans="1:7" x14ac:dyDescent="0.35">
      <c r="A229" s="41"/>
      <c r="B229" s="41"/>
      <c r="C229" s="41"/>
      <c r="D229" s="41"/>
      <c r="E229" s="41"/>
      <c r="F229" s="41"/>
      <c r="G229" s="41"/>
    </row>
    <row r="237" spans="1:7" x14ac:dyDescent="0.35">
      <c r="A237" s="41"/>
      <c r="B237" s="41"/>
      <c r="C237" s="41"/>
      <c r="D237" s="42"/>
      <c r="E237" s="42"/>
      <c r="F237" s="42"/>
    </row>
    <row r="238" spans="1:7" x14ac:dyDescent="0.35">
      <c r="A238" s="44"/>
      <c r="B238" s="44"/>
      <c r="C238" s="44"/>
      <c r="D238" s="44"/>
      <c r="E238" s="44"/>
      <c r="F238" s="44"/>
    </row>
    <row r="242" spans="1:7" x14ac:dyDescent="0.35">
      <c r="A242" s="40"/>
      <c r="B242" s="41"/>
      <c r="C242" s="41"/>
      <c r="D242" s="42"/>
      <c r="E242" s="42"/>
      <c r="F242" s="42"/>
      <c r="G242" s="41"/>
    </row>
    <row r="244" spans="1:7" x14ac:dyDescent="0.35">
      <c r="D244" s="43"/>
      <c r="E244" s="43"/>
      <c r="F244" s="43"/>
    </row>
    <row r="245" spans="1:7" x14ac:dyDescent="0.35">
      <c r="D245" s="47"/>
    </row>
    <row r="246" spans="1:7" x14ac:dyDescent="0.35">
      <c r="D246" s="43"/>
      <c r="E246" s="43"/>
      <c r="F246" s="43"/>
    </row>
    <row r="247" spans="1:7" x14ac:dyDescent="0.35">
      <c r="D247" s="43"/>
      <c r="E247" s="43"/>
      <c r="F247" s="43"/>
    </row>
    <row r="248" spans="1:7" x14ac:dyDescent="0.35">
      <c r="D248" s="43"/>
      <c r="E248" s="43"/>
      <c r="F248" s="43"/>
    </row>
    <row r="249" spans="1:7" x14ac:dyDescent="0.35">
      <c r="D249" s="43"/>
      <c r="E249" s="43"/>
      <c r="F249" s="43"/>
    </row>
    <row r="250" spans="1:7" x14ac:dyDescent="0.35">
      <c r="D250" s="43"/>
      <c r="E250" s="43"/>
      <c r="F250" s="43"/>
    </row>
  </sheetData>
  <mergeCells count="4">
    <mergeCell ref="A1:B1"/>
    <mergeCell ref="A3:B3"/>
    <mergeCell ref="A5:G5"/>
    <mergeCell ref="A222:G2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DAC0D17CCF7F439FA1586F31AF02FA" ma:contentTypeVersion="4" ma:contentTypeDescription="Create a new document." ma:contentTypeScope="" ma:versionID="ea9caf8a3ca48624337a9f90a1717e3e">
  <xsd:schema xmlns:xsd="http://www.w3.org/2001/XMLSchema" xmlns:xs="http://www.w3.org/2001/XMLSchema" xmlns:p="http://schemas.microsoft.com/office/2006/metadata/properties" xmlns:ns2="cf52968d-2266-4099-98c4-0f10d6d1bd6e" targetNamespace="http://schemas.microsoft.com/office/2006/metadata/properties" ma:root="true" ma:fieldsID="9f00286380a95cce7f9f2ea7dd0f3600" ns2:_="">
    <xsd:import namespace="cf52968d-2266-4099-98c4-0f10d6d1bd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2968d-2266-4099-98c4-0f10d6d1b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00FBAA-95DD-42BE-9C70-9F81B885E341}">
  <ds:schemaRefs>
    <ds:schemaRef ds:uri="http://schemas.microsoft.com/sharepoint/v3/contenttype/forms"/>
  </ds:schemaRefs>
</ds:datastoreItem>
</file>

<file path=customXml/itemProps2.xml><?xml version="1.0" encoding="utf-8"?>
<ds:datastoreItem xmlns:ds="http://schemas.openxmlformats.org/officeDocument/2006/customXml" ds:itemID="{F179E924-C223-4B0C-872D-06A943C1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2968d-2266-4099-98c4-0f10d6d1b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619BB-5DD1-4C3E-9207-7069E229E5FF}">
  <ds:schemaRefs>
    <ds:schemaRef ds:uri="http://purl.org/dc/elements/1.1/"/>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cf52968d-2266-4099-98c4-0f10d6d1bd6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Software (SaaS)</vt:lpstr>
      <vt:lpstr>Infrastructure (IaaS)</vt:lpstr>
      <vt:lpstr>Platform (PaaS)</vt:lpstr>
      <vt:lpstr>Value Added Services</vt:lpstr>
      <vt:lpstr>7-9-25 Vendor Pricing</vt:lpstr>
      <vt:lpstr>'Infrastructure (IaaS)'!Print_Titles</vt:lpstr>
      <vt:lpstr>'Platform (PaaS)'!Print_Titles</vt:lpstr>
      <vt:lpstr>'Software (SaaS)'!Print_Titles</vt:lpstr>
      <vt:lpstr>'Value Added Services'!Print_Titles</vt:lpstr>
    </vt:vector>
  </TitlesOfParts>
  <Manager/>
  <Company>State of Utah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Solomon Kingston</dc:creator>
  <cp:keywords/>
  <dc:description/>
  <cp:lastModifiedBy>Stephanie Kuhnel</cp:lastModifiedBy>
  <cp:revision/>
  <dcterms:created xsi:type="dcterms:W3CDTF">2017-09-19T17:16:52Z</dcterms:created>
  <dcterms:modified xsi:type="dcterms:W3CDTF">2025-07-11T21:15:07Z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0x01010051DAC0D17CCF7F439FA1586F31AF02FA</vt:lpwstr>
  </property>
</Properties>
</file>