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72197\Desktop\"/>
    </mc:Choice>
  </mc:AlternateContent>
  <xr:revisionPtr revIDLastSave="0" documentId="13_ncr:1_{D025204B-0C1A-4991-9161-13C193AA1B5E}" xr6:coauthVersionLast="47" xr6:coauthVersionMax="47" xr10:uidLastSave="{00000000-0000-0000-0000-000000000000}"/>
  <workbookProtection workbookAlgorithmName="SHA-512" workbookHashValue="NMahhBzAELCnLeLo1XHbzei6peqXvnxjGIqL//67EJi8bj1nzpa9gOrOU+ocblH4/VT6HPzHPzEti5KwyrLmcw==" workbookSaltValue="pvaBaocHBwkZI+YX3HTvuQ==" workbookSpinCount="100000" lockStructure="1"/>
  <bookViews>
    <workbookView xWindow="-108" yWindow="-108" windowWidth="30936" windowHeight="16776" activeTab="3" xr2:uid="{17F34C5D-3E45-4A46-8510-B5A1F9CF47C5}"/>
  </bookViews>
  <sheets>
    <sheet name="3920B NASPO" sheetId="1" r:id="rId1"/>
    <sheet name="8800SX NASPO" sheetId="2" r:id="rId2"/>
    <sheet name="CX300 NASPO" sheetId="3" r:id="rId3"/>
    <sheet name="CX200 NASPO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5" l="1"/>
  <c r="H42" i="5"/>
  <c r="H43" i="5"/>
  <c r="F3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0" i="5"/>
  <c r="G49" i="5"/>
  <c r="G48" i="5"/>
  <c r="G47" i="5"/>
  <c r="G46" i="5"/>
  <c r="G45" i="5"/>
  <c r="G44" i="5"/>
  <c r="G41" i="5"/>
  <c r="G40" i="5"/>
  <c r="G39" i="5"/>
  <c r="G38" i="5"/>
  <c r="G37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F108" i="1"/>
  <c r="F106" i="1"/>
  <c r="F107" i="1"/>
  <c r="G5" i="3"/>
  <c r="G4" i="3"/>
  <c r="F75" i="1" l="1"/>
  <c r="F60" i="1"/>
  <c r="F59" i="1"/>
  <c r="F57" i="1"/>
  <c r="F45" i="1"/>
  <c r="F39" i="1"/>
  <c r="F31" i="1"/>
  <c r="F17" i="1"/>
  <c r="F16" i="1"/>
  <c r="F15" i="1"/>
  <c r="F14" i="1"/>
  <c r="F13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81" i="1"/>
  <c r="F80" i="1"/>
  <c r="F79" i="1"/>
  <c r="F78" i="1"/>
  <c r="F77" i="1"/>
  <c r="F76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6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1" i="1"/>
  <c r="F40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<sst xmlns="http://schemas.openxmlformats.org/spreadsheetml/2006/main" count="466" uniqueCount="421">
  <si>
    <t>Oracle ID</t>
  </si>
  <si>
    <t>Product Description</t>
  </si>
  <si>
    <t>MSRP</t>
  </si>
  <si>
    <t>Discount</t>
  </si>
  <si>
    <t>NASPO Price</t>
  </si>
  <si>
    <t xml:space="preserve">3920B Series Digital Radio Test </t>
  </si>
  <si>
    <t>390Xopt051 - Site Monitoring Application</t>
  </si>
  <si>
    <t>390Xopt054 - IQ Gen Modulation; for IQ Creator waveforms</t>
  </si>
  <si>
    <t>390Xopt055 - Audio Analyzer</t>
  </si>
  <si>
    <t>392Xopt058 - 2.7GHz Frequency Range Extension Option</t>
  </si>
  <si>
    <t>390Xopt059 - Auto-Test II Environment for Analog Radio Systems</t>
  </si>
  <si>
    <t>390Xopt060 - Harmonics and Spurious Measurements</t>
  </si>
  <si>
    <t>390Xopt061 - Tracking Generator</t>
  </si>
  <si>
    <t>390Xopt064 - Analog Duplex Power Between Markers</t>
  </si>
  <si>
    <t>390Xopt067 - POCSAG</t>
  </si>
  <si>
    <t>390Xopt110 - TETRA MS; Mobile Station Testing</t>
  </si>
  <si>
    <t>390Xopt111 - TETRA BS; Base Station Testing</t>
  </si>
  <si>
    <t>390Xopt112 - TETRA DM; Direct Mode Testing</t>
  </si>
  <si>
    <t>390Xopt114 - TETRA Energy Economy Mode; Requires Opt110</t>
  </si>
  <si>
    <t>390Xopt115 - Auto-Test II Environment for TETRA Radio Systems</t>
  </si>
  <si>
    <t>390Xopt200 - P25 Conventional Operation; with DES OFB Type III</t>
  </si>
  <si>
    <t>390Xopt201 - P25 Trunking Operation VHF/UHF/700/800MHz; Requires Opt200</t>
  </si>
  <si>
    <t>390Xopt204 - LSM Generate and Receive/Analysis; Requires Opt200</t>
  </si>
  <si>
    <t>390Xopt206 - P25 Control Channel Logger Option; Requires Opt200</t>
  </si>
  <si>
    <t>390Xopt207 - Smartnet/SmartZone Option; Requires Opt200</t>
  </si>
  <si>
    <t>390Xopt209 - KVL 3000/4000 Keyloader Option; Incl KVL Intfc Cable; Req Opt200</t>
  </si>
  <si>
    <t>390Xopt210 - Analog Simulcast Option; Requires Opt055</t>
  </si>
  <si>
    <t>390Xopt212 - Explicit Mode Trunking; UHF/VHF only; Requires Opt201</t>
  </si>
  <si>
    <t>390Xopt213 - Unit to Unit Call; Requires Opt212</t>
  </si>
  <si>
    <t>390Xopt214 - Adjacent Channel Broadcast Message; Requires Opt201</t>
  </si>
  <si>
    <t>390Xopt215 - Secondary Control Channel Broadcast Message; Requires Opt201</t>
  </si>
  <si>
    <t>390Xopt218 - Auto-Test II Environment for P25 Radio Systems; Requires Opt200</t>
  </si>
  <si>
    <t>390Xopt220 - Phase 2 Two-Slot Time Div Mult Access Phys Layer;Req Opt200</t>
  </si>
  <si>
    <t>390Xopt230 - Off Air Monitor SW P25 Message Log-Prot Analysis Tl;Req Opt206</t>
  </si>
  <si>
    <t>390Xopt240 - 25 AES Encryption;Req Opt200;US DoC Lic Req-Viavi Export Admin</t>
  </si>
  <si>
    <t>390Xopt250 - Occupied Bandwidth for P25; Requires Opt200</t>
  </si>
  <si>
    <t>390Xopt260 -  P25 Performance Test Triggers; Requires Opt201</t>
  </si>
  <si>
    <t>390Xopt400 - DMR; MOTOTRBO; ETSI 102-361</t>
  </si>
  <si>
    <t xml:space="preserve"> </t>
  </si>
  <si>
    <t>390Xopt401 - Auto-Test II Environment for DMR Radio Systems; Requires Opt400</t>
  </si>
  <si>
    <t>390Xopt402 - DMR XML Channel Logger Option; Requires Opt400</t>
  </si>
  <si>
    <t>390Xopt420 - dPMR - ETSI 102-658</t>
  </si>
  <si>
    <t>390Xopt421 - Auto-Test II Environment for dPMR Radio Systems; Requires Opt420</t>
  </si>
  <si>
    <t>390Xopt422 - dPMR Control Channel Logger Option</t>
  </si>
  <si>
    <t>390Xopt440 - NXDN</t>
  </si>
  <si>
    <t>390Xopt441 - Auto-Test II for NXDN Radio Systems; Requires Opt440</t>
  </si>
  <si>
    <t>390Xopt442 - NXDN XML Channel Logger; Requires Opt440</t>
  </si>
  <si>
    <t>390Xopt460 - ARIB STD-T98</t>
  </si>
  <si>
    <t>390Xopt461 - AutoTest II Environment for ARIB T98 Radio Systems;Req Opt460</t>
  </si>
  <si>
    <t>390Xopt462 - ARIB STD-T98 Channel Logger; Requires Opt460</t>
  </si>
  <si>
    <t>390Xopt600 - Motorola ASTRO25 Series AutoTest and Align;Requires Opt218; 061</t>
  </si>
  <si>
    <t>390Xopt601 - Motorola ASTRO Series Auto-Test and Align; Requires Opt218; 061</t>
  </si>
  <si>
    <t>390Xopt602 - Motorola ASTRO25 Series Power AutoTest/Align; Req Opt600; 112277</t>
  </si>
  <si>
    <t>390Xopt603 - TIA/EIA-603 FM Land Mobile Radio Auto-Test; Requires Opt059</t>
  </si>
  <si>
    <t>390Xopt604 - Motorola APX Series AutoTest and Align; Req Opt218; 061; 112277</t>
  </si>
  <si>
    <t>390Xopt605 - Icom P25 AutoTest and Align; Req Opt218;061</t>
  </si>
  <si>
    <t>390Xopt606 - EF Johnson 5100 / 5300ES Ser AutoTest and Align;Req Opt218;061</t>
  </si>
  <si>
    <t>390Xopt607 - BK DPHx Series Auto-Test and Align; Requires Opt218; 061</t>
  </si>
  <si>
    <t>390Xopt608 - Kenwood 5x10 Series Auto-Test and Align; Requires Opt218; 061</t>
  </si>
  <si>
    <t>390Xopt610 - MOTOTRBO Radio Series Auto-Test and Align; Req Opt401;061;112277</t>
  </si>
  <si>
    <t>390Xopt611 - TETRA MS; MTP-850; AutoTest Incl Opt054 standard; Req Opt110;115</t>
  </si>
  <si>
    <t>390Xopt616 - Harris P25 series Auto-Test/Align</t>
  </si>
  <si>
    <t>390Xopt621 - Motorola TETRA MTS Auto-Test; Requires Opt115; 111</t>
  </si>
  <si>
    <t>390Xopt624 - Collins 721S Blade AutoTest;Intfc Cbl;10dB Attenu;Req Opt059;061</t>
  </si>
  <si>
    <t>390Xopt625 - Harris P25 Series ADVANCED Auto-Test and Align; Requires Opt616</t>
  </si>
  <si>
    <t>390Xopt626 - DMR Repeater Auto-Test; Requires Opt401; 061</t>
  </si>
  <si>
    <t>390Xopt627 - BK KNG Series AutoTest/Align;Portables Only;Req Opt218;061</t>
  </si>
  <si>
    <t>390Xopt628 - Hytera DMR Series Auto-Test and Align; Requires Opt401; 061</t>
  </si>
  <si>
    <t>390Xopt629 - Tait P25 Series Auto-Test; Requires Opt218; 061</t>
  </si>
  <si>
    <t>390Xopt630 - Kenwood 5x20 Series Auto-Test and Align; Requires Opt218; 061</t>
  </si>
  <si>
    <t>390Xopt631 - Kenwood NXDN Series Auto-Test and Align; Requires Opt441; 061</t>
  </si>
  <si>
    <t>390Xopt632 - Icom NXDN Series Auto-Test and Align; Requires Opt441; 061</t>
  </si>
  <si>
    <t>390Xopt633 - EF Johnson Viking Series AutoTest and Align; Req Opt218; 061</t>
  </si>
  <si>
    <t>390Xopt636 - BK KNG-S Series Auto-Test and Align; Requires Opt218; 061</t>
  </si>
  <si>
    <t>390Xopt637 - Harris XL Series Auto-Test and Align; Requires Opt218; 061</t>
  </si>
  <si>
    <t>390Xopt639 - Tait DMR Series Auto-Test; Requires Opt401; 061</t>
  </si>
  <si>
    <t>390Xopt640 - Kenwood NX-3000 / 5000 Series Auto-Test and Align; See note</t>
  </si>
  <si>
    <t>390Xopt641 - Kenwood Viking 5000/6000 Ser AutoTest and Align;Req Opt218;061</t>
  </si>
  <si>
    <t>390Xopt642 - Hytera DMR Series Repeater AutoTest and Align;Req Opt628</t>
  </si>
  <si>
    <t>390Xopt644 - Motorola APX 8000 Series Auto-Test and Align; Requires Opt604</t>
  </si>
  <si>
    <t>390Xopt645 - Motorola APX B Series Auto-Test and Align; Requires Opt604</t>
  </si>
  <si>
    <t>390Xopt646</t>
  </si>
  <si>
    <t>390Xopt646 - Motorola APX Next Series Auto-Test and Alignment; Requires OPT604</t>
  </si>
  <si>
    <t>AC24011 10 AMP Current Shunt; 0.01 Ohm</t>
  </si>
  <si>
    <t>RF Cable for AutoAlignment; COAX ASSY; RG223; 36.0; BNC; M; ST/BNC; M; ST</t>
  </si>
  <si>
    <t>AC25012 Case; Soft Padded Carrying</t>
  </si>
  <si>
    <t>AC25083 Case; Hard Transit with Wheels; Pelican</t>
  </si>
  <si>
    <t>3920 Return Loss Bridge Kit</t>
  </si>
  <si>
    <t>AC24009 DMM Test Leads; Category 3 Rated</t>
  </si>
  <si>
    <t>AC25013 Kit; 10/20 dB Pads; TNC</t>
  </si>
  <si>
    <t>AC25023 3920 Front/Rear Cover</t>
  </si>
  <si>
    <t>AC25029 3920 Accessory Pouch</t>
  </si>
  <si>
    <t>AC25014 Scope Probe Kit</t>
  </si>
  <si>
    <t>AC25036 DC to AC Converter; 12VDC to 110-120VAC</t>
  </si>
  <si>
    <t>AC8645 3920 Microphone</t>
  </si>
  <si>
    <t>3920 5U Rack Mount Kit</t>
  </si>
  <si>
    <t>3920 6U Rack Mount Kit</t>
  </si>
  <si>
    <t>AC25042 Antenna; BNC; 30-90 MHz</t>
  </si>
  <si>
    <t>AC25059 Attenuator; 6 dB / 150 W; 1.5 GHz</t>
  </si>
  <si>
    <t>AC25060 Attenuator; 10 dB / 150 W; 1.5 GHz</t>
  </si>
  <si>
    <t>AC27003 Attenuator;20 dB/150 W;Adapter N-F to BNC-F;Adapter N-M to BNC-F</t>
  </si>
  <si>
    <t>AC25061 50 ohm 250 Watt 5 GHz Termination</t>
  </si>
  <si>
    <t>AC25081 Survey Technologies Inc;STI;Site Survey Pkg; Software w/GPS Antenna</t>
  </si>
  <si>
    <t>CALFB392X 3920 Initial Factory Calibration Certificate; ISO 9001</t>
  </si>
  <si>
    <t>3920 1 Yr Extended HW Warranty + ANSI No-Cert Calibrations</t>
  </si>
  <si>
    <t>3920 2 Yr Extended HW Warranty + ANSI No-Cert Calibrations</t>
  </si>
  <si>
    <t>3920 3 Yr Extended HW Warranty + ANSI No-Cert Calibrations</t>
  </si>
  <si>
    <t>3920 1 Yr Extended HW Warranty + Certified Calibrations</t>
  </si>
  <si>
    <t>3920 2 Yr Extended HW Warranty + Certified Calibrations</t>
  </si>
  <si>
    <t>3920 3 Yr Extended HW Warranty + Certified Calibrations</t>
  </si>
  <si>
    <t>10456;AC25023 3920 Front/Rear Cover</t>
  </si>
  <si>
    <t>3920 Series Handle</t>
  </si>
  <si>
    <t>36259;Flat Washer</t>
  </si>
  <si>
    <t>CX300 REPLACES 3920B (See CX300 Tab)</t>
  </si>
  <si>
    <t>8800SX without the  internal thru- line meter</t>
  </si>
  <si>
    <t>8800SX with standard internal thru- line Bird Wideband Power Sensor</t>
  </si>
  <si>
    <t>8800OPT01 - DMR</t>
  </si>
  <si>
    <t>8800OPT02 - dPMR</t>
  </si>
  <si>
    <t>8800OPT03 - NXDN</t>
  </si>
  <si>
    <t>8800OPT04 - P25 Conventional</t>
  </si>
  <si>
    <t>8800OPT05 - P25 Phase II; Requires Opt04</t>
  </si>
  <si>
    <t>8800OPT06 - DMR Repeater Test; Requires Opt01</t>
  </si>
  <si>
    <t>8800OPT09 - ARIB-T98</t>
  </si>
  <si>
    <t>8800OPT10 - Tracking Generator</t>
  </si>
  <si>
    <t>8800OPT11 - Occupied Bandwidth</t>
  </si>
  <si>
    <t>8800OPT13 - External Power Sensor Support; Bird 5017D</t>
  </si>
  <si>
    <t>8800OPT14 - PTC</t>
  </si>
  <si>
    <t>8800OPT15 - AAR Channel Plan</t>
  </si>
  <si>
    <t>8800OPT20 - R&amp;S Power Sensor Support; NRT-Z14</t>
  </si>
  <si>
    <t>8800OPT21 - SINAD Selectable Notch Filters</t>
  </si>
  <si>
    <t>8800OPT22 - SNR Meter</t>
  </si>
  <si>
    <t>8800OPT101 - Kenwood NXDN Series Auto-Test and Align; Requires Opt03</t>
  </si>
  <si>
    <t>8800OPT102 - Kenwood P25 Series Auto-Test and Align; Requires Opt04</t>
  </si>
  <si>
    <t>8800OPT103 - Motorola APX Series Auto-Test and Align; Requires Opt04</t>
  </si>
  <si>
    <t>8800OPT104 - Motorola MOTOTRBO Series Auto-Test and Align; Requires Opt01</t>
  </si>
  <si>
    <t>8800OPT105 - Motorola ASTRO 25 Series Auto-Test and Align; Requires Opt04</t>
  </si>
  <si>
    <t>8800OPT107 - Kenwood NX-3000 / 5000 Series Auto-Test and Align; See note</t>
  </si>
  <si>
    <t>8800OPT108 - Hytera DMR Series Auto-Test and Align; Requires Opt01; 22</t>
  </si>
  <si>
    <t>8800OPT109 - Hytera DMR Repeater Auto-Test and Align; Requires Opt108</t>
  </si>
  <si>
    <t>8800OPT111 - Harris P25 Series Auto-Test and Align; Requires Opt04</t>
  </si>
  <si>
    <t>8800OPT112 - Tait P25 Series Auto-Test; Requires Opt04</t>
  </si>
  <si>
    <t>8800OPT113 - Tait DMR Series Auto-Test; Requires Opt01</t>
  </si>
  <si>
    <t>8800OPT114 - BK KNG Series Auto-Test and Align; Requires Opt04</t>
  </si>
  <si>
    <t>8800OPT115 - EF Johnson Viking Series Auto-Test and Align; Requires Opt04</t>
  </si>
  <si>
    <t>8800OPT117 - Harris XL Series Auto-Test and Align; Requires Opt04</t>
  </si>
  <si>
    <t>8800OPT118 - Kenwood Viking 5000/6000 Series AutoTest and Align;Req Opt04</t>
  </si>
  <si>
    <t>8800OPT128 - Motorola APX8000 Auto-Test and Align; Requires Opt103</t>
  </si>
  <si>
    <t>8800OPT129 - Motorola APX B Series Auto-Test and Align; Requires Opt103</t>
  </si>
  <si>
    <t>8800OPT130</t>
  </si>
  <si>
    <t>8800OPT130 - Motorola APX Next Series Auto-Test and Alignment; Requires OPT 103</t>
  </si>
  <si>
    <t>8800OPT162 - TETRA Base Station</t>
  </si>
  <si>
    <t>Case; Soft-Sided Carrying</t>
  </si>
  <si>
    <t>Case; Hard Transit</t>
  </si>
  <si>
    <t>8800 Precision DTF / VSWR Accessory Kit; Requires Opt10</t>
  </si>
  <si>
    <t>AC27005 Battery; Spare; Internal</t>
  </si>
  <si>
    <t>8800 External Battery Charger</t>
  </si>
  <si>
    <t>8800 Antenna Kit</t>
  </si>
  <si>
    <t>8800 DC Power Cord / Cigarette Adapter</t>
  </si>
  <si>
    <t>8800 Microphone</t>
  </si>
  <si>
    <t>5017D Bird Wideband Power Sensor; Requires Opt14</t>
  </si>
  <si>
    <t>8800 Balanced to Unbalanced Audio Adapter</t>
  </si>
  <si>
    <t>Attenuator; 40 dB / 2 W; 18 GHz; Type N</t>
  </si>
  <si>
    <t>67374;PURCH ASSY;Pwr Supply</t>
  </si>
  <si>
    <t>NEON Tracking Unit w/belt clip</t>
  </si>
  <si>
    <t>EON Signal Mapper Package - Tracking Unit; Software; and 1 Year License</t>
  </si>
  <si>
    <t>NEON Signal Mapper Package-Tracking Unit; Software; and 2 Year License</t>
  </si>
  <si>
    <t>NEON Signal Mapper Package - Tracking Unit; Software; and 3 Year License</t>
  </si>
  <si>
    <t>EON Signal Mapper Package - Tracking Unit; Software; and 5 Year License</t>
  </si>
  <si>
    <t>NEON Signal Mapper License Renewal; 1 Year</t>
  </si>
  <si>
    <t>NEON Signal Mapper License Renewal; 2 Year</t>
  </si>
  <si>
    <t>NEON Signal Mapper License Renewal; 3 Year</t>
  </si>
  <si>
    <t>8800 1 Yr Extended HW Warranty + ANSI No-Cert Calibrations</t>
  </si>
  <si>
    <t>8800 3 Yr Extended HW Warranty + ANSI No-Cert Calibrations</t>
  </si>
  <si>
    <t>8800 1 Yr Extended HW Warranty + Certified Calibrations</t>
  </si>
  <si>
    <t>8800 3 Yr Extended HW Warranty + Certified Calibrations</t>
  </si>
  <si>
    <t>Case;CASE;WRAP</t>
  </si>
  <si>
    <t>Equip;PURCH ASSY;3500 KEYPAD</t>
  </si>
  <si>
    <t>CALFB8800 8800 Initial Factory Calibration Certificate; ISO 9001</t>
  </si>
  <si>
    <t>8800-HWO</t>
  </si>
  <si>
    <t>8800-HWO; 1 Yr Extended HW Warranty only - BRONZE-2</t>
  </si>
  <si>
    <t>8800-3</t>
  </si>
  <si>
    <t>8800-3; 3 Yr Total HW Warranty + Standard Calibration - SILVER-3</t>
  </si>
  <si>
    <t>8800-3C</t>
  </si>
  <si>
    <t>8800-3C; 3 Yr Total HW Warranty + Certified Calibration - SILVER-3C</t>
  </si>
  <si>
    <t>8800-5</t>
  </si>
  <si>
    <t>8800-5; 5 Yr Total HW Warranty + Standard Calibration - SILVER-5</t>
  </si>
  <si>
    <t>8800-5C</t>
  </si>
  <si>
    <t>8800-5C; 5 Yr Total HW Warranty + Certified Calibration - SILVER-5C</t>
  </si>
  <si>
    <t>Standard Accessories</t>
  </si>
  <si>
    <t>1 x Fuse, 5 A, 32 V, Mini Blade</t>
  </si>
  <si>
    <t>1 x Power Supply</t>
  </si>
  <si>
    <t>1 x AC Power Cord</t>
  </si>
  <si>
    <t>1 x AC Power Cord - China</t>
  </si>
  <si>
    <t>1 x AC Power Cord - Europe</t>
  </si>
  <si>
    <t>1 x AC Power Cord - UK</t>
  </si>
  <si>
    <t>1 x Adapter, N(m) to BNC(f), Qty 3</t>
  </si>
  <si>
    <t>1 x Front Cover</t>
  </si>
  <si>
    <t>1 x Internal Battery</t>
  </si>
  <si>
    <t>Catalog Number</t>
  </si>
  <si>
    <t>22159516</t>
  </si>
  <si>
    <t>CX300-CCIOD</t>
  </si>
  <si>
    <t>CX300-CCIOD;CX300-CAL;Calibration incoming and outgoing DATA-CX300</t>
  </si>
  <si>
    <t>22141482</t>
  </si>
  <si>
    <t>CX300</t>
  </si>
  <si>
    <t>CX300;Communications Service Monitor</t>
  </si>
  <si>
    <t>22153359</t>
  </si>
  <si>
    <t>CX300-AANT1</t>
  </si>
  <si>
    <t>CX300-AANT1;Antenna Kit 1 GHz</t>
  </si>
  <si>
    <t>22153356</t>
  </si>
  <si>
    <t>CX300-ABAT</t>
  </si>
  <si>
    <t>CX300-ABAT;Internal Battery 98 Watt-Hour Lithium-ion</t>
  </si>
  <si>
    <t>22153370</t>
  </si>
  <si>
    <t>CX300-ABATC</t>
  </si>
  <si>
    <t>CX300-ABATC;External Battery Charger</t>
  </si>
  <si>
    <t>22153358</t>
  </si>
  <si>
    <t>CX300-ACBL</t>
  </si>
  <si>
    <t>CX300-ACBL;RF Cable</t>
  </si>
  <si>
    <t>22153360</t>
  </si>
  <si>
    <t>CX300-ACH</t>
  </si>
  <si>
    <t>CX300-ACH;Carrying Case Hard Transit</t>
  </si>
  <si>
    <t>22153355</t>
  </si>
  <si>
    <t>CX300-ACS</t>
  </si>
  <si>
    <t>CX300-ACS;Carrying Case Soft</t>
  </si>
  <si>
    <t>22153374</t>
  </si>
  <si>
    <t>CX300-ACS10</t>
  </si>
  <si>
    <t>CX300-ACS10;10 AMP Current Shunt 0.01 Ohm</t>
  </si>
  <si>
    <t>22153369</t>
  </si>
  <si>
    <t>CX300-ADC</t>
  </si>
  <si>
    <t>CX300-ADC;Power Adapter Automotive DC-DC</t>
  </si>
  <si>
    <t>22153372</t>
  </si>
  <si>
    <t>CX300-AGPS</t>
  </si>
  <si>
    <t>CX300-AGPS;Antenna GNSS/GPS SMA Mount</t>
  </si>
  <si>
    <t>22153373</t>
  </si>
  <si>
    <t>CX300-AMIC</t>
  </si>
  <si>
    <t>CX300-AMIC;Microphone</t>
  </si>
  <si>
    <t>22155065</t>
  </si>
  <si>
    <t>CX300-DDMR</t>
  </si>
  <si>
    <t>CX300-DDMR;DMR</t>
  </si>
  <si>
    <t>22155079</t>
  </si>
  <si>
    <t>CX300-DP25P1</t>
  </si>
  <si>
    <t>CX300-DP25P1;P25 Conventional</t>
  </si>
  <si>
    <t>22155069</t>
  </si>
  <si>
    <t>CX300-DP25P2</t>
  </si>
  <si>
    <t>CX300-DP25P2;P25 Phase II</t>
  </si>
  <si>
    <t>22155080</t>
  </si>
  <si>
    <t>CX300-F6GHZ</t>
  </si>
  <si>
    <t>CX300-F6GHZ;6GHz Frequency Range Extension</t>
  </si>
  <si>
    <t>22155070</t>
  </si>
  <si>
    <t>CX300-SCAA</t>
  </si>
  <si>
    <t>CX300-SCAA;Cable and Antenna Analysis - DTF/VSWR/RL</t>
  </si>
  <si>
    <t>22155072</t>
  </si>
  <si>
    <t>CX300-SPSB</t>
  </si>
  <si>
    <t>CX300-SPSB;External Power Sensor Support BirdRF 5017D</t>
  </si>
  <si>
    <t>22155077</t>
  </si>
  <si>
    <t>CX300-SVIP</t>
  </si>
  <si>
    <t>CX300-SVIP;VIP Tool</t>
  </si>
  <si>
    <t>22155074</t>
  </si>
  <si>
    <t>CX300-TDM</t>
  </si>
  <si>
    <t>CX300-TDM;Motorola MotoTrbo Series Auto-Test / Alignment</t>
  </si>
  <si>
    <t>22153383</t>
  </si>
  <si>
    <t>CX300-TDTPM</t>
  </si>
  <si>
    <t>CX300-TDTPM;Tait TP/TM 9300/9500 DMR Series Auto-Test</t>
  </si>
  <si>
    <t>22153385</t>
  </si>
  <si>
    <t>CX300-TMKNX</t>
  </si>
  <si>
    <t>CX300-TMKNX;Kenwood NX-3000/5000 Series Auto-Test and Alignment</t>
  </si>
  <si>
    <t>22153381</t>
  </si>
  <si>
    <t>CX300-TPBK</t>
  </si>
  <si>
    <t>CX300-TPBK;BK/Relm KNG Series Auto-Test and Alignment</t>
  </si>
  <si>
    <t>22155075</t>
  </si>
  <si>
    <t>CX300-TPHP25</t>
  </si>
  <si>
    <t>CX300-TPHP25;Harris P25 P7300/M7300/P5500/XG-75 Series Auto-Test / Alignment</t>
  </si>
  <si>
    <t>22155078</t>
  </si>
  <si>
    <t>CX300-TPHXL</t>
  </si>
  <si>
    <t>CX300-TPHXL;Harris XL Series Auto-Test / Alignment</t>
  </si>
  <si>
    <t>22155076</t>
  </si>
  <si>
    <t>CX300-TPKV</t>
  </si>
  <si>
    <t>CX300-TPKV;Kenwood Viking Series Auto-Test / Alignment</t>
  </si>
  <si>
    <t>22155081</t>
  </si>
  <si>
    <t>CX300-TPMA</t>
  </si>
  <si>
    <t>CX300-TPMA;Motorola APX Series Auto-Test / Alignment</t>
  </si>
  <si>
    <t>22153384</t>
  </si>
  <si>
    <t>CX300-TPMA25</t>
  </si>
  <si>
    <t>CX300-TPMA25;Motorola ASTRO 25 XTS/XTL Auto-Test and Alignment</t>
  </si>
  <si>
    <t>22153382</t>
  </si>
  <si>
    <t>CX300-TPTPM</t>
  </si>
  <si>
    <t>CX300-TPTPM;Tait TP/TM 9100/9400/9600 P25 Series Auto-Test ONLY</t>
  </si>
  <si>
    <t>22155064</t>
  </si>
  <si>
    <t>CX300-TPMAN</t>
  </si>
  <si>
    <t>CX300-TPMAN;Motorola APX Next Series Auto-Test / Alignment</t>
  </si>
  <si>
    <t>CX300-TPIP25</t>
  </si>
  <si>
    <t>Icom P25 Auto-Test and Alignment</t>
  </si>
  <si>
    <t>CX300-C9001</t>
  </si>
  <si>
    <t>CX300-C9001;CX300 Calibration Certificate with test data - ISO 9001</t>
  </si>
  <si>
    <t>CX300-ACB</t>
  </si>
  <si>
    <t>CX300-ACB;Carrying Case Backpack</t>
  </si>
  <si>
    <t>CX300-ASOL</t>
  </si>
  <si>
    <t>CX300-ASOL;Accessory - Short Open Load</t>
  </si>
  <si>
    <t>Conn;Adapter;50 Ohm; N Plug to BNC Jack; Straight;</t>
  </si>
  <si>
    <t>82556;AC25059 Attenuator; 6 dB / 150 W; 1.5 GHz</t>
  </si>
  <si>
    <t>140227;Attenuator; 40 dB / 2 W; 18 GHz; Type N</t>
  </si>
  <si>
    <t>92793;5017D Bird Wideband Power Sensor</t>
  </si>
  <si>
    <t>22170769</t>
  </si>
  <si>
    <t>CX300-BRONZE-2</t>
  </si>
  <si>
    <t>CX300-BRONZE-2;1 Yr Extended HW Warranty only - BRONZE-2</t>
  </si>
  <si>
    <t>CX300-SILVER-3</t>
  </si>
  <si>
    <t>CX300-SILVER-3;3 Yr Total HW Warranty + Calibration with Certificate - SILVER-3</t>
  </si>
  <si>
    <t>CX300-SILVER-5</t>
  </si>
  <si>
    <t>CX300-SILVER-5;5 Yr Total HW Warranty + Calibration with Certificate- SILVER-5</t>
  </si>
  <si>
    <t>CX300-MAXCARE-3</t>
  </si>
  <si>
    <t>CX300-MAXCARE-3;3 Yr Total HW Warranty+Certified Calibrations+Loaner+Accessories-MAXCARE-3</t>
  </si>
  <si>
    <t>CX300-MAXCARE-5</t>
  </si>
  <si>
    <t>CX300-MAXCARE-5;5 Yr Total HW Warranty+Certified Calibrations+Loaner+Accessories-MAXCARE-5</t>
  </si>
  <si>
    <t>CERT-CAL-DATA-3</t>
  </si>
  <si>
    <t>CERT-CAL-DATA-3;Certified Calibration Data - Pre and Post Cal Data Report for Care Plans</t>
  </si>
  <si>
    <t>CERT-CAL-DATA-5</t>
  </si>
  <si>
    <t>CERT-CAL-DATA-5;Certified Calibration Data - Pre and Post Cal Data Report for Care Plans</t>
  </si>
  <si>
    <t>CX300-DDMRR</t>
  </si>
  <si>
    <t>CX300-DDMRR; DMR Repeater</t>
  </si>
  <si>
    <t>CX300-DNXDN</t>
  </si>
  <si>
    <t>CX300-DNXDN; CX300-DNXDN; NXDN</t>
  </si>
  <si>
    <t>CX300-SCLC</t>
  </si>
  <si>
    <t>CX300-SCLC; CX300-SCLC; Checklist Configurator</t>
  </si>
  <si>
    <t>CX300-SENC</t>
  </si>
  <si>
    <t>CX300-SENC; Software AES and DES Encryption</t>
  </si>
  <si>
    <t>CX300-SKEY</t>
  </si>
  <si>
    <t>CX300-SKEY; Option Keyloader</t>
  </si>
  <si>
    <t>CX300-SPAA</t>
  </si>
  <si>
    <t>CX300-SPAA; CX300-SPAA; Post Analysis Application</t>
  </si>
  <si>
    <t>CX300-SSPAR</t>
  </si>
  <si>
    <t>CX300-SSPAR; CX300-SSPAR; S Parameters</t>
  </si>
  <si>
    <t>CX300-SVNA</t>
  </si>
  <si>
    <t xml:space="preserve">CX300-SVNA;Vector Network Analyzer - 2 port 1 path	</t>
  </si>
  <si>
    <t>CX300-SVOC</t>
  </si>
  <si>
    <t>CX300-SVOC; Option Vocoder</t>
  </si>
  <si>
    <t>CX300-DTPM</t>
  </si>
  <si>
    <t>CX300-DTPM; TETRA Parametric Mobile Station</t>
  </si>
  <si>
    <t>CX300-DTPB</t>
  </si>
  <si>
    <t>CX300-DTPB; TETRA Parametric Base Station</t>
  </si>
  <si>
    <t>CX300-APSC</t>
  </si>
  <si>
    <t>CX300-APSC;Phase-stable RF Cable</t>
  </si>
  <si>
    <t>CX200</t>
  </si>
  <si>
    <t>CX200 SiteXpert Communication Service Monitor (1 GHz)</t>
  </si>
  <si>
    <t>CX200-F3GHZ</t>
  </si>
  <si>
    <t>3 GHz Range Extension</t>
  </si>
  <si>
    <t>CX200-DDMR</t>
  </si>
  <si>
    <t>DMR</t>
  </si>
  <si>
    <t>CX200-DDMRR</t>
  </si>
  <si>
    <t>DMR Repeater (Requires DMR)</t>
  </si>
  <si>
    <t>CX200-DNXDN</t>
  </si>
  <si>
    <t>NXDN</t>
  </si>
  <si>
    <t>CX200-DP251</t>
  </si>
  <si>
    <t>P25 Conventional (Phase 1)</t>
  </si>
  <si>
    <t>CX200-DP25P2</t>
  </si>
  <si>
    <t>P25 Phase II (Requires Phase 1)</t>
  </si>
  <si>
    <t>CX200-DTPB</t>
  </si>
  <si>
    <t>TETRA Parametric Base Station</t>
  </si>
  <si>
    <t>CX200-DTPM</t>
  </si>
  <si>
    <t>TETRA Parametric Mobile Station</t>
  </si>
  <si>
    <t>CX200-SVIP</t>
  </si>
  <si>
    <t>VIP Tool</t>
  </si>
  <si>
    <t>CX200-SATE</t>
  </si>
  <si>
    <t>Auto-Test Enable</t>
  </si>
  <si>
    <t>CX200-SPSB</t>
  </si>
  <si>
    <t>External Power Sensor Support, BirdRF 501xD</t>
  </si>
  <si>
    <t>CX200-TDM</t>
  </si>
  <si>
    <t>Motorola MOTOTRBO Series Autotest  and Alignment (Requires CX200-DDMR)</t>
  </si>
  <si>
    <t>CX200-TDTPM</t>
  </si>
  <si>
    <t>Tait TP/TM 9300/9500 DMR Series Autotest ONLY (Requires CX200-DDMR)</t>
  </si>
  <si>
    <t>CX200-TPBK</t>
  </si>
  <si>
    <t>BK/Relm KNG Series Auto-Test and Alignment</t>
  </si>
  <si>
    <t>CX200-TPHP25</t>
  </si>
  <si>
    <t>Harris P25 (P7300, M7300, P5500, PXG75 series) Auto-Test  and Alignment (Requires CX200-DP25P1)</t>
  </si>
  <si>
    <t>CX200-TPHXL</t>
  </si>
  <si>
    <t>Harris XL Series Autotest and Alignment (Requires CX200-DP25P1)</t>
  </si>
  <si>
    <t>CX200-TPIP</t>
  </si>
  <si>
    <t>Icom P25 Autotest/Alignment (Requires CX200-DP25P1)</t>
  </si>
  <si>
    <t>CX200-TPIP25</t>
  </si>
  <si>
    <t>Icom P25 Series Autotest and Alignment (Requires CX200-DP25P1)</t>
  </si>
  <si>
    <t>CX200-TPKV</t>
  </si>
  <si>
    <t>Kenwood Viking Series Radio Autotest and Alignment (Requires CX200-DP25P1)</t>
  </si>
  <si>
    <t>CX200-TPMA</t>
  </si>
  <si>
    <t>Motorola APX Series Autotest and Alignment (Requires CX200-DP25P1)</t>
  </si>
  <si>
    <t>CX200-TPMAN</t>
  </si>
  <si>
    <t>Motorola APX Next Series Autotest  and Alignment (Requires CX200-TPMA)</t>
  </si>
  <si>
    <t>CX200-TPMA25</t>
  </si>
  <si>
    <t>Motorola ASTRO 25 XTS/XTL Autotest and Alignment (Requires CX200-DP25P1)</t>
  </si>
  <si>
    <t>CX200-TPTPM</t>
  </si>
  <si>
    <t>Tait TP/TM 9100/9400/9600 P25 Series Autotest ONLY (Requires CX800-DP25P1)</t>
  </si>
  <si>
    <t>CX200-ACH</t>
  </si>
  <si>
    <t xml:space="preserve">Carrying Case, Hard Transit </t>
  </si>
  <si>
    <t>CX200-ACS</t>
  </si>
  <si>
    <t>Carrying Case, Soft</t>
  </si>
  <si>
    <t>CX200-ABAT</t>
  </si>
  <si>
    <t>Internal Battery, 98 Watt-Hour, Lithium-Ion</t>
  </si>
  <si>
    <t>CX200-ADC</t>
  </si>
  <si>
    <t>Power Adapter, Automotive DC/DC (Cigarette Lighter)</t>
  </si>
  <si>
    <t>External Battery Charger</t>
  </si>
  <si>
    <t>Attenuator (40 dB / 2 W), 18 GHz, Type N</t>
  </si>
  <si>
    <t>Attenuator (6 dB / 150 W), 1.5 GHz</t>
  </si>
  <si>
    <t>CX200-SPSB;External Power Sensor Support Bird 5017D</t>
  </si>
  <si>
    <t>CX200-TMKNX</t>
  </si>
  <si>
    <t>CX200-TMKNX;Kenwood NX-3000/5000 Series Auto-Test and Alignment</t>
  </si>
  <si>
    <t>22187345</t>
  </si>
  <si>
    <t>CX200-BRONZE-2</t>
  </si>
  <si>
    <t>CX200-BRONZE-2;1 YR Extended HW Warranty only - BRONZE-2</t>
  </si>
  <si>
    <t>22187343</t>
  </si>
  <si>
    <t>CX200-MAXCARE-3</t>
  </si>
  <si>
    <t>CX200-MAXCARE-3;3 Yr Total HW Warranty+Certified Calibrations+Loaner+Accessories-MAXCARE-3</t>
  </si>
  <si>
    <t>22187354</t>
  </si>
  <si>
    <t>CX200-MAXCARE-5</t>
  </si>
  <si>
    <t>CX200-MAXCARE-5;5 Yr Total HW Warranty+Certified Calibrations+Loaner+Accessories-MAXCARE-5</t>
  </si>
  <si>
    <t>22187355</t>
  </si>
  <si>
    <t>CX200-SILVER-3</t>
  </si>
  <si>
    <t>CX200-SILVER-3;3 Yr Total HW Warranty + Calibration with Certificate - SILVER-3</t>
  </si>
  <si>
    <t>22187344</t>
  </si>
  <si>
    <t>CX200-SILVER-5</t>
  </si>
  <si>
    <t>CX200-SILVER-5;5 Yr Total HW Warranty + Calibration with Certificate - SILVER-5</t>
  </si>
  <si>
    <t>Other Accessories compatible w/ CX200</t>
  </si>
  <si>
    <t>CX200 REPLACES 8800SX (See CX200 Tab)</t>
  </si>
  <si>
    <t>CX200-HTCBL</t>
  </si>
  <si>
    <t>CX200-HTCBL;TETRA Cable Accessory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</si>
</sst>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b/>
      <u/>
      <sz val="12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0"/>
      <color rgb="FFFF0000"/>
      <name val="Arial"/>
      <family val="2"/>
    </font>
    <font>
      <b/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4" tint="-0.249977111117893"/>
      <name val="Calibri"/>
      <family val="2"/>
      <scheme val="minor"/>
    </font>
    <font>
      <b/>
      <sz val="11"/>
      <name val="Calibri"/>
      <family val="2"/>
    </font>
    <font>
      <strike/>
      <sz val="11"/>
      <color theme="1"/>
      <name val="Calibri"/>
      <family val="2"/>
      <scheme val="minor"/>
    </font>
    <font>
      <strike/>
      <sz val="10"/>
      <name val="Arial"/>
      <family val="2"/>
    </font>
    <font>
      <b/>
      <strike/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0"/>
      <color theme="1"/>
      <name val="Arial"/>
      <family val="2"/>
    </font>
    <font>
      <b/>
      <strike/>
      <sz val="11"/>
      <color theme="1"/>
      <name val="Calibri"/>
      <family val="2"/>
      <scheme val="minor"/>
    </font>
    <font>
      <sz val="11"/>
      <name val="Calibri"/>
      <family val="2"/>
    </font>
    <font>
      <strike/>
      <sz val="11"/>
      <name val="Calibri"/>
      <family val="2"/>
    </font>
    <font>
      <b/>
      <strike/>
      <sz val="11"/>
      <name val="Calibri"/>
      <family val="2"/>
    </font>
    <font>
      <b/>
      <sz val="9"/>
      <name val="Arial"/>
      <family val="2"/>
    </font>
    <font>
      <b/>
      <strike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EEEEEE"/>
      </right>
      <top/>
      <bottom style="medium">
        <color rgb="FFEEEEEE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/>
    <xf numFmtId="164" fontId="0" fillId="0" borderId="0" xfId="0" applyNumberFormat="1"/>
    <xf numFmtId="0" fontId="0" fillId="0" borderId="1" xfId="0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wrapText="1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4" fillId="0" borderId="13" xfId="0" applyFont="1" applyBorder="1" applyAlignment="1">
      <alignment horizontal="center"/>
    </xf>
    <xf numFmtId="0" fontId="2" fillId="2" borderId="6" xfId="0" applyFont="1" applyFill="1" applyBorder="1" applyAlignment="1">
      <alignment horizontal="left" vertical="top"/>
    </xf>
    <xf numFmtId="0" fontId="1" fillId="0" borderId="9" xfId="0" applyFont="1" applyBorder="1"/>
    <xf numFmtId="9" fontId="0" fillId="2" borderId="1" xfId="0" applyNumberFormat="1" applyFill="1" applyBorder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3" fillId="3" borderId="1" xfId="0" applyFont="1" applyFill="1" applyBorder="1"/>
    <xf numFmtId="0" fontId="4" fillId="0" borderId="1" xfId="0" applyFont="1" applyBorder="1"/>
    <xf numFmtId="0" fontId="8" fillId="5" borderId="1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2" fillId="0" borderId="1" xfId="0" applyFont="1" applyBorder="1"/>
    <xf numFmtId="164" fontId="13" fillId="0" borderId="1" xfId="0" applyNumberFormat="1" applyFont="1" applyBorder="1"/>
    <xf numFmtId="9" fontId="13" fillId="0" borderId="1" xfId="0" applyNumberFormat="1" applyFont="1" applyBorder="1" applyAlignment="1">
      <alignment horizontal="center"/>
    </xf>
    <xf numFmtId="164" fontId="13" fillId="0" borderId="7" xfId="0" applyNumberFormat="1" applyFont="1" applyBorder="1"/>
    <xf numFmtId="0" fontId="11" fillId="2" borderId="6" xfId="0" applyFont="1" applyFill="1" applyBorder="1" applyAlignment="1">
      <alignment horizontal="left" vertical="top"/>
    </xf>
    <xf numFmtId="44" fontId="10" fillId="0" borderId="1" xfId="1" applyFont="1" applyBorder="1" applyAlignment="1">
      <alignment horizontal="left" vertical="top"/>
    </xf>
    <xf numFmtId="44" fontId="10" fillId="5" borderId="1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164" fontId="10" fillId="0" borderId="1" xfId="1" applyNumberFormat="1" applyFont="1" applyFill="1" applyBorder="1" applyAlignment="1">
      <alignment horizontal="right" vertical="top"/>
    </xf>
    <xf numFmtId="9" fontId="10" fillId="0" borderId="1" xfId="0" applyNumberFormat="1" applyFont="1" applyBorder="1" applyAlignment="1">
      <alignment horizontal="center"/>
    </xf>
    <xf numFmtId="164" fontId="10" fillId="0" borderId="1" xfId="1" applyNumberFormat="1" applyFont="1" applyFill="1" applyBorder="1" applyAlignment="1">
      <alignment horizontal="right"/>
    </xf>
    <xf numFmtId="164" fontId="10" fillId="0" borderId="7" xfId="0" applyNumberFormat="1" applyFont="1" applyBorder="1"/>
    <xf numFmtId="164" fontId="10" fillId="2" borderId="7" xfId="0" applyNumberFormat="1" applyFont="1" applyFill="1" applyBorder="1"/>
    <xf numFmtId="44" fontId="10" fillId="0" borderId="1" xfId="1" applyFont="1" applyBorder="1"/>
    <xf numFmtId="0" fontId="14" fillId="0" borderId="6" xfId="0" applyFont="1" applyBorder="1" applyAlignment="1">
      <alignment horizontal="left" vertical="top"/>
    </xf>
    <xf numFmtId="9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15" fillId="0" borderId="1" xfId="0" applyNumberFormat="1" applyFont="1" applyBorder="1" applyAlignment="1">
      <alignment horizontal="center"/>
    </xf>
    <xf numFmtId="44" fontId="15" fillId="0" borderId="17" xfId="1" applyFont="1" applyBorder="1" applyAlignment="1">
      <alignment horizontal="center" vertical="top" wrapText="1"/>
    </xf>
    <xf numFmtId="44" fontId="15" fillId="0" borderId="0" xfId="1" applyFont="1" applyFill="1" applyAlignment="1">
      <alignment horizontal="center"/>
    </xf>
    <xf numFmtId="44" fontId="10" fillId="0" borderId="1" xfId="1" applyFont="1" applyFill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2" fillId="2" borderId="1" xfId="0" applyFont="1" applyFill="1" applyBorder="1"/>
    <xf numFmtId="164" fontId="13" fillId="2" borderId="1" xfId="0" applyNumberFormat="1" applyFont="1" applyFill="1" applyBorder="1"/>
    <xf numFmtId="9" fontId="13" fillId="2" borderId="1" xfId="0" applyNumberFormat="1" applyFont="1" applyFill="1" applyBorder="1" applyAlignment="1">
      <alignment horizontal="center"/>
    </xf>
    <xf numFmtId="164" fontId="13" fillId="2" borderId="7" xfId="0" applyNumberFormat="1" applyFont="1" applyFill="1" applyBorder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vertical="top" wrapText="1"/>
    </xf>
    <xf numFmtId="0" fontId="17" fillId="0" borderId="18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9" fontId="17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4" fontId="15" fillId="0" borderId="0" xfId="1" applyFont="1" applyBorder="1" applyAlignment="1">
      <alignment horizontal="center" vertical="top" wrapText="1"/>
    </xf>
    <xf numFmtId="0" fontId="0" fillId="4" borderId="0" xfId="0" applyFill="1" applyAlignment="1">
      <alignment horizontal="center"/>
    </xf>
    <xf numFmtId="0" fontId="19" fillId="4" borderId="0" xfId="0" applyFont="1" applyFill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 applyAlignment="1">
      <alignment horizontal="left" vertical="top"/>
    </xf>
    <xf numFmtId="0" fontId="20" fillId="0" borderId="0" xfId="0" applyFont="1"/>
    <xf numFmtId="164" fontId="10" fillId="2" borderId="1" xfId="0" applyNumberFormat="1" applyFont="1" applyFill="1" applyBorder="1"/>
    <xf numFmtId="164" fontId="10" fillId="0" borderId="1" xfId="0" applyNumberFormat="1" applyFont="1" applyBorder="1"/>
    <xf numFmtId="44" fontId="0" fillId="0" borderId="0" xfId="1" applyFont="1"/>
    <xf numFmtId="164" fontId="13" fillId="2" borderId="2" xfId="0" applyNumberFormat="1" applyFont="1" applyFill="1" applyBorder="1"/>
    <xf numFmtId="164" fontId="13" fillId="0" borderId="12" xfId="0" applyNumberFormat="1" applyFont="1" applyBorder="1"/>
    <xf numFmtId="9" fontId="21" fillId="2" borderId="1" xfId="0" applyNumberFormat="1" applyFont="1" applyFill="1" applyBorder="1" applyAlignment="1">
      <alignment horizontal="center"/>
    </xf>
    <xf numFmtId="0" fontId="22" fillId="0" borderId="6" xfId="0" applyFont="1" applyBorder="1" applyAlignment="1">
      <alignment horizontal="left" vertical="top"/>
    </xf>
    <xf numFmtId="0" fontId="23" fillId="0" borderId="1" xfId="0" applyFont="1" applyBorder="1"/>
    <xf numFmtId="9" fontId="24" fillId="0" borderId="1" xfId="0" applyNumberFormat="1" applyFont="1" applyBorder="1" applyAlignment="1">
      <alignment horizontal="center"/>
    </xf>
    <xf numFmtId="0" fontId="25" fillId="2" borderId="6" xfId="0" applyFont="1" applyFill="1" applyBorder="1" applyAlignment="1">
      <alignment horizontal="left" vertical="top"/>
    </xf>
    <xf numFmtId="0" fontId="26" fillId="2" borderId="1" xfId="0" applyFont="1" applyFill="1" applyBorder="1"/>
    <xf numFmtId="164" fontId="21" fillId="2" borderId="1" xfId="0" applyNumberFormat="1" applyFont="1" applyFill="1" applyBorder="1"/>
    <xf numFmtId="164" fontId="21" fillId="2" borderId="7" xfId="0" applyNumberFormat="1" applyFont="1" applyFill="1" applyBorder="1"/>
    <xf numFmtId="0" fontId="23" fillId="0" borderId="1" xfId="0" applyFont="1" applyBorder="1" applyAlignment="1">
      <alignment horizontal="left"/>
    </xf>
    <xf numFmtId="164" fontId="24" fillId="0" borderId="1" xfId="0" applyNumberFormat="1" applyFont="1" applyBorder="1"/>
    <xf numFmtId="164" fontId="24" fillId="0" borderId="7" xfId="0" applyNumberFormat="1" applyFont="1" applyBorder="1"/>
    <xf numFmtId="0" fontId="11" fillId="2" borderId="11" xfId="0" applyFont="1" applyFill="1" applyBorder="1" applyAlignment="1">
      <alignment horizontal="left" vertical="top"/>
    </xf>
    <xf numFmtId="0" fontId="5" fillId="2" borderId="2" xfId="0" applyFont="1" applyFill="1" applyBorder="1"/>
    <xf numFmtId="9" fontId="13" fillId="0" borderId="2" xfId="0" applyNumberFormat="1" applyFont="1" applyBorder="1" applyAlignment="1">
      <alignment horizontal="center"/>
    </xf>
    <xf numFmtId="0" fontId="5" fillId="2" borderId="1" xfId="0" applyFont="1" applyFill="1" applyBorder="1"/>
    <xf numFmtId="0" fontId="9" fillId="6" borderId="19" xfId="0" applyFont="1" applyFill="1" applyBorder="1" applyAlignment="1">
      <alignment horizontal="left" vertical="top"/>
    </xf>
    <xf numFmtId="0" fontId="9" fillId="7" borderId="0" xfId="0" applyFont="1" applyFill="1" applyAlignment="1">
      <alignment wrapText="1"/>
    </xf>
    <xf numFmtId="0" fontId="8" fillId="6" borderId="19" xfId="0" applyFont="1" applyFill="1" applyBorder="1" applyAlignment="1">
      <alignment horizontal="left" vertical="top"/>
    </xf>
    <xf numFmtId="44" fontId="0" fillId="0" borderId="0" xfId="0" applyNumberFormat="1"/>
    <xf numFmtId="9" fontId="27" fillId="0" borderId="1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 vertical="top" wrapText="1"/>
    </xf>
    <xf numFmtId="44" fontId="28" fillId="0" borderId="17" xfId="1" applyFont="1" applyBorder="1" applyAlignment="1">
      <alignment horizontal="center" vertical="top" wrapText="1"/>
    </xf>
    <xf numFmtId="9" fontId="28" fillId="0" borderId="1" xfId="0" applyNumberFormat="1" applyFont="1" applyBorder="1" applyAlignment="1">
      <alignment horizontal="center"/>
    </xf>
    <xf numFmtId="44" fontId="28" fillId="0" borderId="0" xfId="1" applyFont="1" applyFill="1" applyAlignment="1">
      <alignment horizontal="center"/>
    </xf>
    <xf numFmtId="0" fontId="27" fillId="0" borderId="0" xfId="0" applyFont="1" applyAlignment="1">
      <alignment horizontal="left"/>
    </xf>
    <xf numFmtId="0" fontId="20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30" fillId="2" borderId="18" xfId="0" applyFont="1" applyFill="1" applyBorder="1" applyAlignment="1">
      <alignment vertical="center"/>
    </xf>
    <xf numFmtId="44" fontId="8" fillId="0" borderId="1" xfId="1" applyFont="1" applyBorder="1"/>
    <xf numFmtId="0" fontId="9" fillId="2" borderId="19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164" fontId="8" fillId="2" borderId="1" xfId="0" applyNumberFormat="1" applyFont="1" applyFill="1" applyBorder="1"/>
    <xf numFmtId="9" fontId="8" fillId="2" borderId="1" xfId="0" applyNumberFormat="1" applyFont="1" applyFill="1" applyBorder="1" applyAlignment="1">
      <alignment horizontal="center"/>
    </xf>
    <xf numFmtId="164" fontId="8" fillId="2" borderId="7" xfId="0" applyNumberFormat="1" applyFont="1" applyFill="1" applyBorder="1"/>
    <xf numFmtId="0" fontId="31" fillId="0" borderId="2" xfId="0" applyFont="1" applyBorder="1"/>
    <xf numFmtId="0" fontId="25" fillId="0" borderId="6" xfId="0" applyFont="1" applyBorder="1" applyAlignment="1">
      <alignment horizontal="left" vertical="top"/>
    </xf>
    <xf numFmtId="0" fontId="26" fillId="0" borderId="1" xfId="0" applyFont="1" applyBorder="1"/>
    <xf numFmtId="164" fontId="21" fillId="0" borderId="1" xfId="0" applyNumberFormat="1" applyFont="1" applyBorder="1"/>
    <xf numFmtId="9" fontId="21" fillId="0" borderId="1" xfId="0" applyNumberFormat="1" applyFont="1" applyBorder="1" applyAlignment="1">
      <alignment horizontal="center"/>
    </xf>
    <xf numFmtId="164" fontId="21" fillId="0" borderId="7" xfId="0" applyNumberFormat="1" applyFont="1" applyBorder="1"/>
    <xf numFmtId="44" fontId="15" fillId="2" borderId="17" xfId="1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/>
    </xf>
    <xf numFmtId="0" fontId="6" fillId="4" borderId="16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27">
    <dxf>
      <border>
        <top style="thin">
          <color auto="1"/>
        </top>
        <vertical/>
        <horizontal/>
      </border>
    </dxf>
    <dxf>
      <fill>
        <patternFill>
          <bgColor rgb="FFFFFF00"/>
        </patternFill>
      </fill>
    </dxf>
    <dxf>
      <border>
        <top style="thin">
          <color auto="1"/>
        </top>
        <vertical/>
        <horizontal/>
      </border>
    </dxf>
    <dxf>
      <fill>
        <patternFill>
          <bgColor rgb="FFFFFF00"/>
        </patternFill>
      </fill>
    </dxf>
    <dxf>
      <border>
        <top style="thin">
          <color auto="1"/>
        </top>
        <vertical/>
        <horizontal/>
      </border>
    </dxf>
    <dxf>
      <fill>
        <patternFill>
          <bgColor rgb="FFFFFF00"/>
        </patternFill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ill>
        <patternFill>
          <bgColor rgb="FFFFFF00"/>
        </patternFill>
      </fill>
    </dxf>
    <dxf>
      <border>
        <top style="thin">
          <color auto="1"/>
        </top>
        <vertical/>
        <horizontal/>
      </border>
    </dxf>
    <dxf>
      <fill>
        <patternFill>
          <bgColor rgb="FFFFFF00"/>
        </patternFill>
      </fill>
    </dxf>
    <dxf>
      <border>
        <top style="thin">
          <color auto="1"/>
        </top>
        <vertical/>
        <horizontal/>
      </border>
    </dxf>
    <dxf>
      <fill>
        <patternFill>
          <bgColor rgb="FFFFFF00"/>
        </patternFill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/>
        <u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/>
        <u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0F8A-D157-4A25-974E-366F689F5E9B}">
  <dimension ref="A1:R109"/>
  <sheetViews>
    <sheetView topLeftCell="A84" workbookViewId="0">
      <selection activeCell="C93" sqref="C93"/>
    </sheetView>
  </sheetViews>
  <sheetFormatPr defaultRowHeight="15" customHeight="1" x14ac:dyDescent="0.3"/>
  <cols>
    <col min="1" max="1" width="4.6640625" customWidth="1"/>
    <col min="2" max="2" width="17.6640625" bestFit="1" customWidth="1"/>
    <col min="3" max="3" width="74.44140625" bestFit="1" customWidth="1"/>
    <col min="4" max="4" width="12.6640625" customWidth="1"/>
    <col min="5" max="5" width="12.6640625" style="5" customWidth="1"/>
    <col min="6" max="6" width="18.6640625" customWidth="1"/>
  </cols>
  <sheetData>
    <row r="1" spans="2:6" ht="15" customHeight="1" thickBot="1" x14ac:dyDescent="0.35"/>
    <row r="2" spans="2:6" ht="21.75" customHeight="1" thickBot="1" x14ac:dyDescent="0.45">
      <c r="B2" s="27" t="s">
        <v>0</v>
      </c>
      <c r="C2" s="27" t="s">
        <v>1</v>
      </c>
      <c r="D2" s="20" t="s">
        <v>2</v>
      </c>
      <c r="E2" s="11" t="s">
        <v>3</v>
      </c>
      <c r="F2" s="12" t="s">
        <v>4</v>
      </c>
    </row>
    <row r="3" spans="2:6" ht="15" customHeight="1" x14ac:dyDescent="0.3">
      <c r="B3" s="116">
        <v>91164</v>
      </c>
      <c r="C3" s="116" t="s">
        <v>5</v>
      </c>
      <c r="D3" s="116">
        <v>34170</v>
      </c>
      <c r="E3" s="116">
        <v>0.03</v>
      </c>
      <c r="F3" s="116">
        <f>SUM(D3*0.97)</f>
        <v>33144.9</v>
      </c>
    </row>
    <row r="4" spans="2:6" ht="15" customHeight="1" x14ac:dyDescent="0.3">
      <c r="B4" s="13">
        <v>83352</v>
      </c>
      <c r="C4" s="1" t="s">
        <v>6</v>
      </c>
      <c r="D4" s="76">
        <v>2704</v>
      </c>
      <c r="E4" s="7">
        <v>0.03</v>
      </c>
      <c r="F4" s="44">
        <f t="shared" ref="F4:F78" si="0">SUM(D4*0.97)</f>
        <v>2622.88</v>
      </c>
    </row>
    <row r="5" spans="2:6" ht="15" customHeight="1" x14ac:dyDescent="0.3">
      <c r="B5" s="13">
        <v>83353</v>
      </c>
      <c r="C5" s="1" t="s">
        <v>7</v>
      </c>
      <c r="D5" s="76">
        <v>4913</v>
      </c>
      <c r="E5" s="7">
        <v>0.03</v>
      </c>
      <c r="F5" s="44">
        <f t="shared" si="0"/>
        <v>4765.6099999999997</v>
      </c>
    </row>
    <row r="6" spans="2:6" ht="15" customHeight="1" x14ac:dyDescent="0.3">
      <c r="B6" s="13">
        <v>83354</v>
      </c>
      <c r="C6" s="1" t="s">
        <v>8</v>
      </c>
      <c r="D6" s="76">
        <v>2704</v>
      </c>
      <c r="E6" s="7">
        <v>0.03</v>
      </c>
      <c r="F6" s="44">
        <f t="shared" si="0"/>
        <v>2622.88</v>
      </c>
    </row>
    <row r="7" spans="2:6" ht="15" customHeight="1" x14ac:dyDescent="0.3">
      <c r="B7" s="13">
        <v>83390</v>
      </c>
      <c r="C7" s="1" t="s">
        <v>9</v>
      </c>
      <c r="D7" s="76">
        <v>2456</v>
      </c>
      <c r="E7" s="7">
        <v>0.03</v>
      </c>
      <c r="F7" s="44">
        <f t="shared" si="0"/>
        <v>2382.3199999999997</v>
      </c>
    </row>
    <row r="8" spans="2:6" ht="15" customHeight="1" x14ac:dyDescent="0.3">
      <c r="B8" s="13">
        <v>83355</v>
      </c>
      <c r="C8" s="1" t="s">
        <v>10</v>
      </c>
      <c r="D8" s="76">
        <v>1349</v>
      </c>
      <c r="E8" s="7">
        <v>0.03</v>
      </c>
      <c r="F8" s="44">
        <f t="shared" si="0"/>
        <v>1308.53</v>
      </c>
    </row>
    <row r="9" spans="2:6" ht="15" customHeight="1" x14ac:dyDescent="0.3">
      <c r="B9" s="13">
        <v>83356</v>
      </c>
      <c r="C9" s="1" t="s">
        <v>11</v>
      </c>
      <c r="D9" s="76">
        <v>4052</v>
      </c>
      <c r="E9" s="7">
        <v>0.03</v>
      </c>
      <c r="F9" s="44">
        <f t="shared" si="0"/>
        <v>3930.44</v>
      </c>
    </row>
    <row r="10" spans="2:6" ht="15" customHeight="1" x14ac:dyDescent="0.3">
      <c r="B10" s="13">
        <v>83357</v>
      </c>
      <c r="C10" s="1" t="s">
        <v>12</v>
      </c>
      <c r="D10" s="76">
        <v>1349</v>
      </c>
      <c r="E10" s="7">
        <v>0.03</v>
      </c>
      <c r="F10" s="44">
        <f t="shared" si="0"/>
        <v>1308.53</v>
      </c>
    </row>
    <row r="11" spans="2:6" ht="15" customHeight="1" x14ac:dyDescent="0.3">
      <c r="B11" s="13">
        <v>83358</v>
      </c>
      <c r="C11" s="1" t="s">
        <v>13</v>
      </c>
      <c r="D11" s="76">
        <v>1349</v>
      </c>
      <c r="E11" s="7">
        <v>0.03</v>
      </c>
      <c r="F11" s="44">
        <f t="shared" si="0"/>
        <v>1308.53</v>
      </c>
    </row>
    <row r="12" spans="2:6" ht="15" customHeight="1" x14ac:dyDescent="0.3">
      <c r="B12" s="13">
        <v>92573</v>
      </c>
      <c r="C12" s="1" t="s">
        <v>14</v>
      </c>
      <c r="D12" s="76">
        <v>2704</v>
      </c>
      <c r="E12" s="7">
        <v>0.03</v>
      </c>
      <c r="F12" s="44">
        <f t="shared" si="0"/>
        <v>2622.88</v>
      </c>
    </row>
    <row r="13" spans="2:6" ht="15" customHeight="1" x14ac:dyDescent="0.3">
      <c r="B13" s="13">
        <v>83359</v>
      </c>
      <c r="C13" s="1" t="s">
        <v>15</v>
      </c>
      <c r="D13" s="76">
        <v>12158</v>
      </c>
      <c r="E13" s="7">
        <v>0.03</v>
      </c>
      <c r="F13" s="44">
        <f t="shared" si="0"/>
        <v>11793.26</v>
      </c>
    </row>
    <row r="14" spans="2:6" ht="15" customHeight="1" x14ac:dyDescent="0.3">
      <c r="B14" s="13">
        <v>83360</v>
      </c>
      <c r="C14" s="1" t="s">
        <v>16</v>
      </c>
      <c r="D14" s="76">
        <v>8105</v>
      </c>
      <c r="E14" s="7">
        <v>0.03</v>
      </c>
      <c r="F14" s="44">
        <f t="shared" si="0"/>
        <v>7861.8499999999995</v>
      </c>
    </row>
    <row r="15" spans="2:6" ht="15" customHeight="1" x14ac:dyDescent="0.3">
      <c r="B15" s="13">
        <v>83361</v>
      </c>
      <c r="C15" s="1" t="s">
        <v>17</v>
      </c>
      <c r="D15" s="76">
        <v>3649</v>
      </c>
      <c r="E15" s="7">
        <v>0.03</v>
      </c>
      <c r="F15" s="44">
        <f t="shared" si="0"/>
        <v>3539.5299999999997</v>
      </c>
    </row>
    <row r="16" spans="2:6" ht="15" customHeight="1" x14ac:dyDescent="0.3">
      <c r="B16" s="13">
        <v>83362</v>
      </c>
      <c r="C16" s="1" t="s">
        <v>18</v>
      </c>
      <c r="D16" s="76">
        <v>1349</v>
      </c>
      <c r="E16" s="7">
        <v>0.03</v>
      </c>
      <c r="F16" s="44">
        <f t="shared" si="0"/>
        <v>1308.53</v>
      </c>
    </row>
    <row r="17" spans="2:6" ht="15" customHeight="1" x14ac:dyDescent="0.3">
      <c r="B17" s="117">
        <v>85543</v>
      </c>
      <c r="C17" s="82" t="s">
        <v>19</v>
      </c>
      <c r="D17" s="89">
        <v>1285</v>
      </c>
      <c r="E17" s="83">
        <v>0.03</v>
      </c>
      <c r="F17" s="90">
        <f t="shared" si="0"/>
        <v>1246.45</v>
      </c>
    </row>
    <row r="18" spans="2:6" ht="15" customHeight="1" x14ac:dyDescent="0.3">
      <c r="B18" s="13">
        <v>83363</v>
      </c>
      <c r="C18" s="1" t="s">
        <v>20</v>
      </c>
      <c r="D18" s="76">
        <v>2704</v>
      </c>
      <c r="E18" s="7">
        <v>0.03</v>
      </c>
      <c r="F18" s="44">
        <f t="shared" si="0"/>
        <v>2622.88</v>
      </c>
    </row>
    <row r="19" spans="2:6" ht="15" customHeight="1" x14ac:dyDescent="0.3">
      <c r="B19" s="13">
        <v>83364</v>
      </c>
      <c r="C19" s="1" t="s">
        <v>21</v>
      </c>
      <c r="D19" s="76">
        <v>3191</v>
      </c>
      <c r="E19" s="7">
        <v>0.03</v>
      </c>
      <c r="F19" s="44">
        <f t="shared" si="0"/>
        <v>3095.27</v>
      </c>
    </row>
    <row r="20" spans="2:6" ht="15" customHeight="1" x14ac:dyDescent="0.3">
      <c r="B20" s="13">
        <v>83365</v>
      </c>
      <c r="C20" s="1" t="s">
        <v>22</v>
      </c>
      <c r="D20" s="76">
        <v>2704</v>
      </c>
      <c r="E20" s="7">
        <v>0.03</v>
      </c>
      <c r="F20" s="44">
        <f t="shared" si="0"/>
        <v>2622.88</v>
      </c>
    </row>
    <row r="21" spans="2:6" ht="15" customHeight="1" x14ac:dyDescent="0.3">
      <c r="B21" s="13">
        <v>83366</v>
      </c>
      <c r="C21" s="1" t="s">
        <v>23</v>
      </c>
      <c r="D21" s="76">
        <v>4052</v>
      </c>
      <c r="E21" s="7">
        <v>0.03</v>
      </c>
      <c r="F21" s="44">
        <f t="shared" si="0"/>
        <v>3930.44</v>
      </c>
    </row>
    <row r="22" spans="2:6" ht="15" customHeight="1" x14ac:dyDescent="0.3">
      <c r="B22" s="13">
        <v>83367</v>
      </c>
      <c r="C22" s="1" t="s">
        <v>24</v>
      </c>
      <c r="D22" s="76">
        <v>5402</v>
      </c>
      <c r="E22" s="7">
        <v>0.03</v>
      </c>
      <c r="F22" s="44">
        <f t="shared" si="0"/>
        <v>5239.9399999999996</v>
      </c>
    </row>
    <row r="23" spans="2:6" ht="15" customHeight="1" x14ac:dyDescent="0.3">
      <c r="B23" s="13">
        <v>62377</v>
      </c>
      <c r="C23" s="1" t="s">
        <v>25</v>
      </c>
      <c r="D23" s="76">
        <v>2704</v>
      </c>
      <c r="E23" s="7">
        <v>0.03</v>
      </c>
      <c r="F23" s="44">
        <f t="shared" si="0"/>
        <v>2622.88</v>
      </c>
    </row>
    <row r="24" spans="2:6" ht="15" customHeight="1" x14ac:dyDescent="0.3">
      <c r="B24" s="13">
        <v>83368</v>
      </c>
      <c r="C24" s="1" t="s">
        <v>26</v>
      </c>
      <c r="D24" s="76">
        <v>1349</v>
      </c>
      <c r="E24" s="7">
        <v>0.03</v>
      </c>
      <c r="F24" s="44">
        <f t="shared" si="0"/>
        <v>1308.53</v>
      </c>
    </row>
    <row r="25" spans="2:6" ht="15" customHeight="1" x14ac:dyDescent="0.3">
      <c r="B25" s="13">
        <v>83369</v>
      </c>
      <c r="C25" s="1" t="s">
        <v>27</v>
      </c>
      <c r="D25" s="76">
        <v>2704</v>
      </c>
      <c r="E25" s="7">
        <v>0.03</v>
      </c>
      <c r="F25" s="44">
        <f t="shared" si="0"/>
        <v>2622.88</v>
      </c>
    </row>
    <row r="26" spans="2:6" ht="15" customHeight="1" x14ac:dyDescent="0.3">
      <c r="B26" s="13">
        <v>83370</v>
      </c>
      <c r="C26" s="1" t="s">
        <v>28</v>
      </c>
      <c r="D26" s="76">
        <v>1349</v>
      </c>
      <c r="E26" s="7">
        <v>0.03</v>
      </c>
      <c r="F26" s="44">
        <f t="shared" si="0"/>
        <v>1308.53</v>
      </c>
    </row>
    <row r="27" spans="2:6" ht="15" customHeight="1" x14ac:dyDescent="0.3">
      <c r="B27" s="13">
        <v>83371</v>
      </c>
      <c r="C27" s="1" t="s">
        <v>29</v>
      </c>
      <c r="D27" s="76">
        <v>2704</v>
      </c>
      <c r="E27" s="7">
        <v>0.03</v>
      </c>
      <c r="F27" s="44">
        <f t="shared" si="0"/>
        <v>2622.88</v>
      </c>
    </row>
    <row r="28" spans="2:6" ht="15" customHeight="1" x14ac:dyDescent="0.3">
      <c r="B28" s="13">
        <v>83372</v>
      </c>
      <c r="C28" s="1" t="s">
        <v>30</v>
      </c>
      <c r="D28" s="76">
        <v>2704</v>
      </c>
      <c r="E28" s="7">
        <v>0.03</v>
      </c>
      <c r="F28" s="44">
        <f t="shared" si="0"/>
        <v>2622.88</v>
      </c>
    </row>
    <row r="29" spans="2:6" ht="15" customHeight="1" x14ac:dyDescent="0.3">
      <c r="B29" s="13">
        <v>83373</v>
      </c>
      <c r="C29" s="1" t="s">
        <v>31</v>
      </c>
      <c r="D29" s="76">
        <v>1349</v>
      </c>
      <c r="E29" s="7">
        <v>0.03</v>
      </c>
      <c r="F29" s="44">
        <f t="shared" si="0"/>
        <v>1308.53</v>
      </c>
    </row>
    <row r="30" spans="2:6" ht="15" customHeight="1" x14ac:dyDescent="0.3">
      <c r="B30" s="13">
        <v>90532</v>
      </c>
      <c r="C30" s="1" t="s">
        <v>32</v>
      </c>
      <c r="D30" s="76">
        <v>8105</v>
      </c>
      <c r="E30" s="7">
        <v>0.03</v>
      </c>
      <c r="F30" s="44">
        <f t="shared" si="0"/>
        <v>7861.8499999999995</v>
      </c>
    </row>
    <row r="31" spans="2:6" ht="15" customHeight="1" x14ac:dyDescent="0.3">
      <c r="B31" s="117">
        <v>82566</v>
      </c>
      <c r="C31" s="118" t="s">
        <v>33</v>
      </c>
      <c r="D31" s="119">
        <v>58469</v>
      </c>
      <c r="E31" s="120">
        <v>0.03</v>
      </c>
      <c r="F31" s="121">
        <f t="shared" si="0"/>
        <v>56714.93</v>
      </c>
    </row>
    <row r="32" spans="2:6" ht="15" customHeight="1" x14ac:dyDescent="0.3">
      <c r="B32" s="13">
        <v>67444</v>
      </c>
      <c r="C32" s="1" t="s">
        <v>34</v>
      </c>
      <c r="D32" s="76">
        <v>2704</v>
      </c>
      <c r="E32" s="7">
        <v>0.03</v>
      </c>
      <c r="F32" s="44">
        <f t="shared" si="0"/>
        <v>2622.88</v>
      </c>
    </row>
    <row r="33" spans="1:10" ht="15" customHeight="1" x14ac:dyDescent="0.3">
      <c r="B33" s="13">
        <v>83378</v>
      </c>
      <c r="C33" s="1" t="s">
        <v>35</v>
      </c>
      <c r="D33" s="76">
        <v>2704</v>
      </c>
      <c r="E33" s="7">
        <v>0.03</v>
      </c>
      <c r="F33" s="44">
        <f t="shared" si="0"/>
        <v>2622.88</v>
      </c>
    </row>
    <row r="34" spans="1:10" ht="15" customHeight="1" x14ac:dyDescent="0.3">
      <c r="B34" s="21">
        <v>84412</v>
      </c>
      <c r="C34" s="1" t="s">
        <v>36</v>
      </c>
      <c r="D34" s="76">
        <v>8105</v>
      </c>
      <c r="E34" s="7">
        <v>0.03</v>
      </c>
      <c r="F34" s="44">
        <f t="shared" si="0"/>
        <v>7861.8499999999995</v>
      </c>
    </row>
    <row r="35" spans="1:10" ht="15" customHeight="1" x14ac:dyDescent="0.3">
      <c r="B35" s="13">
        <v>83383</v>
      </c>
      <c r="C35" s="1" t="s">
        <v>37</v>
      </c>
      <c r="D35" s="76">
        <v>2704</v>
      </c>
      <c r="E35" s="7">
        <v>0.03</v>
      </c>
      <c r="F35" s="44">
        <f t="shared" si="0"/>
        <v>2622.88</v>
      </c>
      <c r="J35" t="s">
        <v>38</v>
      </c>
    </row>
    <row r="36" spans="1:10" ht="15" customHeight="1" x14ac:dyDescent="0.3">
      <c r="B36" s="13">
        <v>83384</v>
      </c>
      <c r="C36" s="1" t="s">
        <v>39</v>
      </c>
      <c r="D36" s="76">
        <v>1349</v>
      </c>
      <c r="E36" s="7">
        <v>0.03</v>
      </c>
      <c r="F36" s="44">
        <f t="shared" si="0"/>
        <v>1308.53</v>
      </c>
    </row>
    <row r="37" spans="1:10" ht="15" customHeight="1" x14ac:dyDescent="0.3">
      <c r="B37" s="13">
        <v>84413</v>
      </c>
      <c r="C37" s="1" t="s">
        <v>40</v>
      </c>
      <c r="D37" s="76">
        <v>2704</v>
      </c>
      <c r="E37" s="7">
        <v>0.03</v>
      </c>
      <c r="F37" s="44">
        <f t="shared" si="0"/>
        <v>2622.88</v>
      </c>
    </row>
    <row r="38" spans="1:10" ht="15" customHeight="1" x14ac:dyDescent="0.3">
      <c r="B38" s="13">
        <v>84414</v>
      </c>
      <c r="C38" s="1" t="s">
        <v>41</v>
      </c>
      <c r="D38" s="76">
        <v>2704</v>
      </c>
      <c r="E38" s="7">
        <v>0.03</v>
      </c>
      <c r="F38" s="44">
        <f t="shared" si="0"/>
        <v>2622.88</v>
      </c>
    </row>
    <row r="39" spans="1:10" ht="15" customHeight="1" x14ac:dyDescent="0.3">
      <c r="B39" s="13">
        <v>84415</v>
      </c>
      <c r="C39" s="1" t="s">
        <v>42</v>
      </c>
      <c r="D39" s="76">
        <v>1349</v>
      </c>
      <c r="E39" s="7">
        <v>0.03</v>
      </c>
      <c r="F39" s="44">
        <f t="shared" si="0"/>
        <v>1308.53</v>
      </c>
    </row>
    <row r="40" spans="1:10" ht="15" customHeight="1" x14ac:dyDescent="0.3">
      <c r="B40" s="13">
        <v>90533</v>
      </c>
      <c r="C40" s="1" t="s">
        <v>43</v>
      </c>
      <c r="D40" s="76">
        <v>2704</v>
      </c>
      <c r="E40" s="7">
        <v>0.03</v>
      </c>
      <c r="F40" s="44">
        <f t="shared" si="0"/>
        <v>2622.88</v>
      </c>
    </row>
    <row r="41" spans="1:10" ht="15" customHeight="1" x14ac:dyDescent="0.3">
      <c r="A41" s="2"/>
      <c r="B41" s="13">
        <v>84416</v>
      </c>
      <c r="C41" s="1" t="s">
        <v>44</v>
      </c>
      <c r="D41" s="76">
        <v>2704</v>
      </c>
      <c r="E41" s="7">
        <v>0.03</v>
      </c>
      <c r="F41" s="44">
        <f t="shared" si="0"/>
        <v>2622.88</v>
      </c>
    </row>
    <row r="42" spans="1:10" ht="15" customHeight="1" x14ac:dyDescent="0.3">
      <c r="A42" s="2"/>
      <c r="B42" s="13">
        <v>84417</v>
      </c>
      <c r="C42" s="1" t="s">
        <v>45</v>
      </c>
      <c r="D42" s="76">
        <v>1349</v>
      </c>
      <c r="E42" s="7">
        <v>0.03</v>
      </c>
      <c r="F42" s="44">
        <f t="shared" si="0"/>
        <v>1308.53</v>
      </c>
    </row>
    <row r="43" spans="1:10" ht="15" customHeight="1" x14ac:dyDescent="0.3">
      <c r="A43" s="2"/>
      <c r="B43" s="13">
        <v>140218</v>
      </c>
      <c r="C43" s="1" t="s">
        <v>46</v>
      </c>
      <c r="D43" s="76">
        <v>2704</v>
      </c>
      <c r="E43" s="7">
        <v>0.03</v>
      </c>
      <c r="F43" s="44">
        <f t="shared" si="0"/>
        <v>2622.88</v>
      </c>
    </row>
    <row r="44" spans="1:10" ht="15" customHeight="1" x14ac:dyDescent="0.3">
      <c r="A44" s="2"/>
      <c r="B44" s="13">
        <v>84418</v>
      </c>
      <c r="C44" s="1" t="s">
        <v>47</v>
      </c>
      <c r="D44" s="76">
        <v>2704</v>
      </c>
      <c r="E44" s="7">
        <v>0.03</v>
      </c>
      <c r="F44" s="44">
        <f t="shared" si="0"/>
        <v>2622.88</v>
      </c>
    </row>
    <row r="45" spans="1:10" ht="15" customHeight="1" x14ac:dyDescent="0.3">
      <c r="A45" s="2"/>
      <c r="B45" s="13">
        <v>84419</v>
      </c>
      <c r="C45" s="1" t="s">
        <v>48</v>
      </c>
      <c r="D45" s="76">
        <v>1349</v>
      </c>
      <c r="E45" s="7">
        <v>0.03</v>
      </c>
      <c r="F45" s="44">
        <f t="shared" si="0"/>
        <v>1308.53</v>
      </c>
    </row>
    <row r="46" spans="1:10" ht="15" customHeight="1" x14ac:dyDescent="0.3">
      <c r="A46" s="2"/>
      <c r="B46" s="13">
        <v>140219</v>
      </c>
      <c r="C46" s="1" t="s">
        <v>49</v>
      </c>
      <c r="D46" s="76">
        <v>2704</v>
      </c>
      <c r="E46" s="7">
        <v>0.03</v>
      </c>
      <c r="F46" s="44">
        <f t="shared" si="0"/>
        <v>2622.88</v>
      </c>
    </row>
    <row r="47" spans="1:10" ht="15" customHeight="1" x14ac:dyDescent="0.3">
      <c r="A47" s="2"/>
      <c r="B47" s="13">
        <v>83385</v>
      </c>
      <c r="C47" s="1" t="s">
        <v>50</v>
      </c>
      <c r="D47" s="76">
        <v>3754</v>
      </c>
      <c r="E47" s="7">
        <v>0.03</v>
      </c>
      <c r="F47" s="44">
        <f t="shared" si="0"/>
        <v>3641.38</v>
      </c>
    </row>
    <row r="48" spans="1:10" ht="15" customHeight="1" x14ac:dyDescent="0.3">
      <c r="A48" s="2"/>
      <c r="B48" s="13">
        <v>83386</v>
      </c>
      <c r="C48" s="1" t="s">
        <v>51</v>
      </c>
      <c r="D48" s="76">
        <v>3754</v>
      </c>
      <c r="E48" s="7">
        <v>0.03</v>
      </c>
      <c r="F48" s="44">
        <f t="shared" si="0"/>
        <v>3641.38</v>
      </c>
    </row>
    <row r="49" spans="1:18" ht="15" customHeight="1" x14ac:dyDescent="0.3">
      <c r="A49" s="2"/>
      <c r="B49" s="13">
        <v>84422</v>
      </c>
      <c r="C49" s="1" t="s">
        <v>52</v>
      </c>
      <c r="D49" s="76">
        <v>730</v>
      </c>
      <c r="E49" s="7">
        <v>0.03</v>
      </c>
      <c r="F49" s="44">
        <f t="shared" si="0"/>
        <v>708.1</v>
      </c>
    </row>
    <row r="50" spans="1:18" s="24" customFormat="1" ht="15" customHeight="1" x14ac:dyDescent="0.3">
      <c r="A50" s="25"/>
      <c r="B50" s="21">
        <v>83387</v>
      </c>
      <c r="C50" s="4" t="s">
        <v>53</v>
      </c>
      <c r="D50" s="75">
        <v>2704</v>
      </c>
      <c r="E50" s="23">
        <v>0.03</v>
      </c>
      <c r="F50" s="45">
        <f t="shared" si="0"/>
        <v>2622.88</v>
      </c>
      <c r="H50"/>
    </row>
    <row r="51" spans="1:18" ht="15" customHeight="1" x14ac:dyDescent="0.3">
      <c r="A51" s="2"/>
      <c r="B51" s="13">
        <v>84421</v>
      </c>
      <c r="C51" s="1" t="s">
        <v>54</v>
      </c>
      <c r="D51" s="76">
        <v>3754</v>
      </c>
      <c r="E51" s="7">
        <v>0.03</v>
      </c>
      <c r="F51" s="44">
        <f t="shared" si="0"/>
        <v>3641.38</v>
      </c>
    </row>
    <row r="52" spans="1:18" ht="15" customHeight="1" x14ac:dyDescent="0.3">
      <c r="A52" s="2"/>
      <c r="B52" s="13">
        <v>87370</v>
      </c>
      <c r="C52" s="1" t="s">
        <v>55</v>
      </c>
      <c r="D52" s="76">
        <v>2704</v>
      </c>
      <c r="E52" s="7">
        <v>0.03</v>
      </c>
      <c r="F52" s="44">
        <f t="shared" si="0"/>
        <v>2622.88</v>
      </c>
    </row>
    <row r="53" spans="1:18" ht="15" customHeight="1" x14ac:dyDescent="0.3">
      <c r="A53" s="2"/>
      <c r="B53" s="13">
        <v>87372</v>
      </c>
      <c r="C53" s="1" t="s">
        <v>56</v>
      </c>
      <c r="D53" s="76">
        <v>2704</v>
      </c>
      <c r="E53" s="7">
        <v>0.03</v>
      </c>
      <c r="F53" s="44">
        <f t="shared" si="0"/>
        <v>2622.88</v>
      </c>
    </row>
    <row r="54" spans="1:18" ht="15" customHeight="1" x14ac:dyDescent="0.3">
      <c r="B54" s="13">
        <v>87371</v>
      </c>
      <c r="C54" s="1" t="s">
        <v>57</v>
      </c>
      <c r="D54" s="76">
        <v>2704</v>
      </c>
      <c r="E54" s="7">
        <v>0.03</v>
      </c>
      <c r="F54" s="44">
        <f t="shared" si="0"/>
        <v>2622.88</v>
      </c>
    </row>
    <row r="55" spans="1:18" ht="15" customHeight="1" x14ac:dyDescent="0.3">
      <c r="B55" s="13">
        <v>90946</v>
      </c>
      <c r="C55" s="1" t="s">
        <v>58</v>
      </c>
      <c r="D55" s="76">
        <v>2704</v>
      </c>
      <c r="E55" s="7">
        <v>0.03</v>
      </c>
      <c r="F55" s="44">
        <f t="shared" si="0"/>
        <v>2622.88</v>
      </c>
      <c r="R55" t="s">
        <v>38</v>
      </c>
    </row>
    <row r="56" spans="1:18" ht="15" customHeight="1" x14ac:dyDescent="0.3">
      <c r="A56" t="s">
        <v>38</v>
      </c>
      <c r="B56" s="13">
        <v>89818</v>
      </c>
      <c r="C56" s="1" t="s">
        <v>59</v>
      </c>
      <c r="D56" s="76">
        <v>3754</v>
      </c>
      <c r="E56" s="7">
        <v>0.03</v>
      </c>
      <c r="F56" s="44">
        <f t="shared" si="0"/>
        <v>3641.38</v>
      </c>
    </row>
    <row r="57" spans="1:18" s="24" customFormat="1" ht="15" customHeight="1" x14ac:dyDescent="0.3">
      <c r="B57" s="84">
        <v>90676</v>
      </c>
      <c r="C57" s="85" t="s">
        <v>60</v>
      </c>
      <c r="D57" s="86">
        <v>5145</v>
      </c>
      <c r="E57" s="80">
        <v>0.03</v>
      </c>
      <c r="F57" s="87">
        <f t="shared" si="0"/>
        <v>4990.6499999999996</v>
      </c>
    </row>
    <row r="58" spans="1:18" ht="15" customHeight="1" x14ac:dyDescent="0.3">
      <c r="B58" s="13">
        <v>90966</v>
      </c>
      <c r="C58" s="1" t="s">
        <v>61</v>
      </c>
      <c r="D58" s="76">
        <v>2704</v>
      </c>
      <c r="E58" s="7">
        <v>0.03</v>
      </c>
      <c r="F58" s="44">
        <f t="shared" si="0"/>
        <v>2622.88</v>
      </c>
    </row>
    <row r="59" spans="1:18" s="24" customFormat="1" ht="15" customHeight="1" x14ac:dyDescent="0.3">
      <c r="B59" s="21">
        <v>90943</v>
      </c>
      <c r="C59" s="4" t="s">
        <v>62</v>
      </c>
      <c r="D59" s="75">
        <v>2704</v>
      </c>
      <c r="E59" s="23">
        <v>0.03</v>
      </c>
      <c r="F59" s="45">
        <f t="shared" si="0"/>
        <v>2622.88</v>
      </c>
    </row>
    <row r="60" spans="1:18" s="24" customFormat="1" ht="15" customHeight="1" x14ac:dyDescent="0.3">
      <c r="B60" s="84">
        <v>139348</v>
      </c>
      <c r="C60" s="85" t="s">
        <v>63</v>
      </c>
      <c r="D60" s="86">
        <v>11029</v>
      </c>
      <c r="E60" s="80">
        <v>0.03</v>
      </c>
      <c r="F60" s="87">
        <f t="shared" si="0"/>
        <v>10698.13</v>
      </c>
    </row>
    <row r="61" spans="1:18" ht="15" customHeight="1" x14ac:dyDescent="0.3">
      <c r="B61" s="13">
        <v>91955</v>
      </c>
      <c r="C61" s="1" t="s">
        <v>64</v>
      </c>
      <c r="D61" s="76">
        <v>2704</v>
      </c>
      <c r="E61" s="7">
        <v>0.03</v>
      </c>
      <c r="F61" s="44">
        <f t="shared" si="0"/>
        <v>2622.88</v>
      </c>
    </row>
    <row r="62" spans="1:18" ht="15" customHeight="1" x14ac:dyDescent="0.3">
      <c r="B62" s="13">
        <v>91705</v>
      </c>
      <c r="C62" s="1" t="s">
        <v>65</v>
      </c>
      <c r="D62" s="76">
        <v>2704</v>
      </c>
      <c r="E62" s="7">
        <v>0.03</v>
      </c>
      <c r="F62" s="44">
        <f t="shared" si="0"/>
        <v>2622.88</v>
      </c>
    </row>
    <row r="63" spans="1:18" ht="15" customHeight="1" x14ac:dyDescent="0.3">
      <c r="B63" s="13">
        <v>91956</v>
      </c>
      <c r="C63" s="1" t="s">
        <v>66</v>
      </c>
      <c r="D63" s="76">
        <v>2704</v>
      </c>
      <c r="E63" s="7">
        <v>0.03</v>
      </c>
      <c r="F63" s="44">
        <f t="shared" si="0"/>
        <v>2622.88</v>
      </c>
    </row>
    <row r="64" spans="1:18" ht="15" customHeight="1" x14ac:dyDescent="0.3">
      <c r="B64" s="13">
        <v>91957</v>
      </c>
      <c r="C64" s="1" t="s">
        <v>67</v>
      </c>
      <c r="D64" s="76">
        <v>2704</v>
      </c>
      <c r="E64" s="7">
        <v>0.03</v>
      </c>
      <c r="F64" s="44">
        <f t="shared" si="0"/>
        <v>2622.88</v>
      </c>
    </row>
    <row r="65" spans="2:6" ht="15" customHeight="1" x14ac:dyDescent="0.3">
      <c r="B65" s="13">
        <v>91958</v>
      </c>
      <c r="C65" s="1" t="s">
        <v>68</v>
      </c>
      <c r="D65" s="76">
        <v>2704</v>
      </c>
      <c r="E65" s="7">
        <v>0.03</v>
      </c>
      <c r="F65" s="44">
        <f t="shared" si="0"/>
        <v>2622.88</v>
      </c>
    </row>
    <row r="66" spans="2:6" ht="15" customHeight="1" x14ac:dyDescent="0.3">
      <c r="B66" s="13">
        <v>91959</v>
      </c>
      <c r="C66" s="1" t="s">
        <v>69</v>
      </c>
      <c r="D66" s="76">
        <v>2704</v>
      </c>
      <c r="E66" s="7">
        <v>0.03</v>
      </c>
      <c r="F66" s="44">
        <f t="shared" si="0"/>
        <v>2622.88</v>
      </c>
    </row>
    <row r="67" spans="2:6" ht="15" customHeight="1" x14ac:dyDescent="0.3">
      <c r="B67" s="13">
        <v>91960</v>
      </c>
      <c r="C67" s="1" t="s">
        <v>70</v>
      </c>
      <c r="D67" s="76">
        <v>2704</v>
      </c>
      <c r="E67" s="7">
        <v>0.03</v>
      </c>
      <c r="F67" s="44">
        <f t="shared" si="0"/>
        <v>2622.88</v>
      </c>
    </row>
    <row r="68" spans="2:6" ht="15" customHeight="1" x14ac:dyDescent="0.3">
      <c r="B68" s="13">
        <v>112987</v>
      </c>
      <c r="C68" s="1" t="s">
        <v>71</v>
      </c>
      <c r="D68" s="76">
        <v>2704</v>
      </c>
      <c r="E68" s="7">
        <v>0.03</v>
      </c>
      <c r="F68" s="44">
        <f t="shared" si="0"/>
        <v>2622.88</v>
      </c>
    </row>
    <row r="69" spans="2:6" ht="15" customHeight="1" x14ac:dyDescent="0.3">
      <c r="B69" s="13">
        <v>112997</v>
      </c>
      <c r="C69" s="1" t="s">
        <v>72</v>
      </c>
      <c r="D69" s="76">
        <v>2704</v>
      </c>
      <c r="E69" s="7">
        <v>0.03</v>
      </c>
      <c r="F69" s="44">
        <f t="shared" si="0"/>
        <v>2622.88</v>
      </c>
    </row>
    <row r="70" spans="2:6" ht="15" customHeight="1" x14ac:dyDescent="0.3">
      <c r="B70" s="13">
        <v>139148</v>
      </c>
      <c r="C70" s="1" t="s">
        <v>73</v>
      </c>
      <c r="D70" s="76">
        <v>2704</v>
      </c>
      <c r="E70" s="7">
        <v>0.03</v>
      </c>
      <c r="F70" s="44">
        <f t="shared" si="0"/>
        <v>2622.88</v>
      </c>
    </row>
    <row r="71" spans="2:6" ht="15" customHeight="1" x14ac:dyDescent="0.3">
      <c r="B71" s="13">
        <v>140637</v>
      </c>
      <c r="C71" s="1" t="s">
        <v>74</v>
      </c>
      <c r="D71" s="76">
        <v>2704</v>
      </c>
      <c r="E71" s="7">
        <v>0.03</v>
      </c>
      <c r="F71" s="44">
        <f t="shared" si="0"/>
        <v>2622.88</v>
      </c>
    </row>
    <row r="72" spans="2:6" ht="15" customHeight="1" x14ac:dyDescent="0.3">
      <c r="B72" s="13">
        <v>141377</v>
      </c>
      <c r="C72" s="1" t="s">
        <v>75</v>
      </c>
      <c r="D72" s="76">
        <v>2704</v>
      </c>
      <c r="E72" s="7">
        <v>0.03</v>
      </c>
      <c r="F72" s="44">
        <f t="shared" si="0"/>
        <v>2622.88</v>
      </c>
    </row>
    <row r="73" spans="2:6" ht="15" customHeight="1" x14ac:dyDescent="0.3">
      <c r="B73" s="13">
        <v>141378</v>
      </c>
      <c r="C73" s="1" t="s">
        <v>76</v>
      </c>
      <c r="D73" s="76">
        <v>2704</v>
      </c>
      <c r="E73" s="7">
        <v>0.03</v>
      </c>
      <c r="F73" s="44">
        <f t="shared" si="0"/>
        <v>2622.88</v>
      </c>
    </row>
    <row r="74" spans="2:6" ht="15" customHeight="1" x14ac:dyDescent="0.3">
      <c r="B74" s="13">
        <v>141437</v>
      </c>
      <c r="C74" s="1" t="s">
        <v>77</v>
      </c>
      <c r="D74" s="76">
        <v>2704</v>
      </c>
      <c r="E74" s="7">
        <v>0.03</v>
      </c>
      <c r="F74" s="44">
        <f t="shared" si="0"/>
        <v>2622.88</v>
      </c>
    </row>
    <row r="75" spans="2:6" ht="15" customHeight="1" x14ac:dyDescent="0.3">
      <c r="B75" s="13">
        <v>141994</v>
      </c>
      <c r="C75" s="1" t="s">
        <v>78</v>
      </c>
      <c r="D75" s="76">
        <v>2704</v>
      </c>
      <c r="E75" s="7">
        <v>0.03</v>
      </c>
      <c r="F75" s="44">
        <f t="shared" si="0"/>
        <v>2622.88</v>
      </c>
    </row>
    <row r="76" spans="2:6" ht="15" customHeight="1" x14ac:dyDescent="0.3">
      <c r="B76" s="13">
        <v>140545</v>
      </c>
      <c r="C76" s="1" t="s">
        <v>79</v>
      </c>
      <c r="D76" s="76">
        <v>1003</v>
      </c>
      <c r="E76" s="7">
        <v>0.03</v>
      </c>
      <c r="F76" s="44">
        <f t="shared" si="0"/>
        <v>972.91</v>
      </c>
    </row>
    <row r="77" spans="2:6" ht="15" customHeight="1" x14ac:dyDescent="0.3">
      <c r="B77" s="13">
        <v>140899</v>
      </c>
      <c r="C77" s="1" t="s">
        <v>80</v>
      </c>
      <c r="D77" s="76">
        <v>1003</v>
      </c>
      <c r="E77" s="7">
        <v>0.03</v>
      </c>
      <c r="F77" s="44">
        <f t="shared" si="0"/>
        <v>972.91</v>
      </c>
    </row>
    <row r="78" spans="2:6" ht="15" customHeight="1" x14ac:dyDescent="0.3">
      <c r="B78" s="13" t="s">
        <v>81</v>
      </c>
      <c r="C78" s="1" t="s">
        <v>82</v>
      </c>
      <c r="D78" s="76">
        <v>1853</v>
      </c>
      <c r="E78" s="7">
        <v>0.03</v>
      </c>
      <c r="F78" s="44">
        <f t="shared" si="0"/>
        <v>1797.4099999999999</v>
      </c>
    </row>
    <row r="79" spans="2:6" ht="15" customHeight="1" x14ac:dyDescent="0.3">
      <c r="B79" s="47">
        <v>112277</v>
      </c>
      <c r="C79" s="1" t="s">
        <v>83</v>
      </c>
      <c r="D79" s="76">
        <v>362.89</v>
      </c>
      <c r="E79" s="7">
        <v>0.03</v>
      </c>
      <c r="F79" s="44">
        <f t="shared" ref="F79:F108" si="1">SUM(D79*0.97)</f>
        <v>352.00329999999997</v>
      </c>
    </row>
    <row r="80" spans="2:6" ht="15" customHeight="1" x14ac:dyDescent="0.3">
      <c r="B80" s="47">
        <v>63351</v>
      </c>
      <c r="C80" s="6" t="s">
        <v>84</v>
      </c>
      <c r="D80" s="76">
        <v>162.88999999999999</v>
      </c>
      <c r="E80" s="7">
        <v>0.03</v>
      </c>
      <c r="F80" s="44">
        <f t="shared" si="1"/>
        <v>158.0033</v>
      </c>
    </row>
    <row r="81" spans="2:6" ht="15" customHeight="1" x14ac:dyDescent="0.3">
      <c r="B81" s="117">
        <v>10225</v>
      </c>
      <c r="C81" s="118" t="s">
        <v>85</v>
      </c>
      <c r="D81" s="119">
        <v>335</v>
      </c>
      <c r="E81" s="120">
        <v>0.03</v>
      </c>
      <c r="F81" s="121">
        <f t="shared" si="1"/>
        <v>324.95</v>
      </c>
    </row>
    <row r="82" spans="2:6" ht="15" customHeight="1" x14ac:dyDescent="0.3">
      <c r="B82" s="117">
        <v>89243</v>
      </c>
      <c r="C82" s="118" t="s">
        <v>86</v>
      </c>
      <c r="D82" s="119">
        <v>1059</v>
      </c>
      <c r="E82" s="120">
        <v>0.03</v>
      </c>
      <c r="F82" s="121">
        <f t="shared" si="1"/>
        <v>1027.23</v>
      </c>
    </row>
    <row r="83" spans="2:6" ht="15" customHeight="1" x14ac:dyDescent="0.3">
      <c r="B83" s="117">
        <v>140309</v>
      </c>
      <c r="C83" s="118" t="s">
        <v>87</v>
      </c>
      <c r="D83" s="119">
        <v>2309</v>
      </c>
      <c r="E83" s="120">
        <v>0.03</v>
      </c>
      <c r="F83" s="121">
        <f t="shared" si="1"/>
        <v>2239.73</v>
      </c>
    </row>
    <row r="84" spans="2:6" ht="15" customHeight="1" x14ac:dyDescent="0.3">
      <c r="B84" s="117">
        <v>63936</v>
      </c>
      <c r="C84" s="118" t="s">
        <v>88</v>
      </c>
      <c r="D84" s="119">
        <v>275</v>
      </c>
      <c r="E84" s="120">
        <v>0.03</v>
      </c>
      <c r="F84" s="121">
        <f t="shared" si="1"/>
        <v>266.75</v>
      </c>
    </row>
    <row r="85" spans="2:6" ht="15" customHeight="1" x14ac:dyDescent="0.3">
      <c r="B85" s="117">
        <v>67442</v>
      </c>
      <c r="C85" s="118" t="s">
        <v>89</v>
      </c>
      <c r="D85" s="119">
        <v>419</v>
      </c>
      <c r="E85" s="120">
        <v>0.03</v>
      </c>
      <c r="F85" s="121">
        <f t="shared" si="1"/>
        <v>406.43</v>
      </c>
    </row>
    <row r="86" spans="2:6" ht="15" customHeight="1" x14ac:dyDescent="0.3">
      <c r="B86" s="117">
        <v>10456</v>
      </c>
      <c r="C86" s="118" t="s">
        <v>90</v>
      </c>
      <c r="D86" s="119">
        <v>149</v>
      </c>
      <c r="E86" s="120">
        <v>0.03</v>
      </c>
      <c r="F86" s="121">
        <f t="shared" si="1"/>
        <v>144.53</v>
      </c>
    </row>
    <row r="87" spans="2:6" ht="15" customHeight="1" x14ac:dyDescent="0.3">
      <c r="B87" s="117">
        <v>10228</v>
      </c>
      <c r="C87" s="118" t="s">
        <v>91</v>
      </c>
      <c r="D87" s="119">
        <v>165</v>
      </c>
      <c r="E87" s="120">
        <v>0.03</v>
      </c>
      <c r="F87" s="121">
        <f t="shared" si="1"/>
        <v>160.04999999999998</v>
      </c>
    </row>
    <row r="88" spans="2:6" ht="15" customHeight="1" x14ac:dyDescent="0.3">
      <c r="B88" s="117">
        <v>67411</v>
      </c>
      <c r="C88" s="118" t="s">
        <v>92</v>
      </c>
      <c r="D88" s="119">
        <v>159</v>
      </c>
      <c r="E88" s="120">
        <v>0.03</v>
      </c>
      <c r="F88" s="121">
        <f t="shared" si="1"/>
        <v>154.22999999999999</v>
      </c>
    </row>
    <row r="89" spans="2:6" ht="15" customHeight="1" x14ac:dyDescent="0.3">
      <c r="B89" s="117">
        <v>63928</v>
      </c>
      <c r="C89" s="118" t="s">
        <v>93</v>
      </c>
      <c r="D89" s="119">
        <v>929</v>
      </c>
      <c r="E89" s="120">
        <v>0.03</v>
      </c>
      <c r="F89" s="121">
        <f t="shared" si="1"/>
        <v>901.13</v>
      </c>
    </row>
    <row r="90" spans="2:6" ht="15" customHeight="1" x14ac:dyDescent="0.3">
      <c r="B90" s="117">
        <v>64009</v>
      </c>
      <c r="C90" s="118" t="s">
        <v>94</v>
      </c>
      <c r="D90" s="119">
        <v>325</v>
      </c>
      <c r="E90" s="120">
        <v>0.03</v>
      </c>
      <c r="F90" s="121">
        <f t="shared" si="1"/>
        <v>315.25</v>
      </c>
    </row>
    <row r="91" spans="2:6" ht="15" customHeight="1" x14ac:dyDescent="0.3">
      <c r="B91" s="117">
        <v>90323</v>
      </c>
      <c r="C91" s="118" t="s">
        <v>95</v>
      </c>
      <c r="D91" s="119">
        <v>815</v>
      </c>
      <c r="E91" s="120">
        <v>0.03</v>
      </c>
      <c r="F91" s="121">
        <f t="shared" si="1"/>
        <v>790.55</v>
      </c>
    </row>
    <row r="92" spans="2:6" ht="15" customHeight="1" x14ac:dyDescent="0.3">
      <c r="B92" s="117">
        <v>90322</v>
      </c>
      <c r="C92" s="118" t="s">
        <v>96</v>
      </c>
      <c r="D92" s="119">
        <v>1049</v>
      </c>
      <c r="E92" s="120">
        <v>0.03</v>
      </c>
      <c r="F92" s="121">
        <f t="shared" si="1"/>
        <v>1017.53</v>
      </c>
    </row>
    <row r="93" spans="2:6" ht="15" customHeight="1" x14ac:dyDescent="0.3">
      <c r="B93" s="117">
        <v>9149</v>
      </c>
      <c r="C93" s="118" t="s">
        <v>97</v>
      </c>
      <c r="D93" s="119">
        <v>69</v>
      </c>
      <c r="E93" s="120">
        <v>0.03</v>
      </c>
      <c r="F93" s="121">
        <f t="shared" si="1"/>
        <v>66.929999999999993</v>
      </c>
    </row>
    <row r="94" spans="2:6" ht="15" customHeight="1" x14ac:dyDescent="0.3">
      <c r="B94" s="117">
        <v>82556</v>
      </c>
      <c r="C94" s="118" t="s">
        <v>98</v>
      </c>
      <c r="D94" s="119">
        <v>1259</v>
      </c>
      <c r="E94" s="120">
        <v>0.03</v>
      </c>
      <c r="F94" s="121">
        <f t="shared" si="1"/>
        <v>1221.23</v>
      </c>
    </row>
    <row r="95" spans="2:6" ht="15" customHeight="1" x14ac:dyDescent="0.3">
      <c r="B95" s="117">
        <v>82557</v>
      </c>
      <c r="C95" s="118" t="s">
        <v>99</v>
      </c>
      <c r="D95" s="119">
        <v>1269</v>
      </c>
      <c r="E95" s="120">
        <v>0.03</v>
      </c>
      <c r="F95" s="121">
        <f t="shared" si="1"/>
        <v>1230.93</v>
      </c>
    </row>
    <row r="96" spans="2:6" ht="15" customHeight="1" x14ac:dyDescent="0.3">
      <c r="B96" s="117">
        <v>82560</v>
      </c>
      <c r="C96" s="118" t="s">
        <v>100</v>
      </c>
      <c r="D96" s="119">
        <v>1175</v>
      </c>
      <c r="E96" s="120">
        <v>0.03</v>
      </c>
      <c r="F96" s="121">
        <f t="shared" si="1"/>
        <v>1139.75</v>
      </c>
    </row>
    <row r="97" spans="2:15" ht="15" customHeight="1" x14ac:dyDescent="0.3">
      <c r="B97" s="84">
        <v>58520</v>
      </c>
      <c r="C97" s="118" t="s">
        <v>101</v>
      </c>
      <c r="D97" s="119">
        <v>1799</v>
      </c>
      <c r="E97" s="120">
        <v>0.03</v>
      </c>
      <c r="F97" s="121">
        <f t="shared" si="1"/>
        <v>1745.03</v>
      </c>
    </row>
    <row r="98" spans="2:15" ht="15" customHeight="1" x14ac:dyDescent="0.3">
      <c r="B98" s="117">
        <v>63927</v>
      </c>
      <c r="C98" s="118" t="s">
        <v>102</v>
      </c>
      <c r="D98" s="119">
        <v>11689</v>
      </c>
      <c r="E98" s="120">
        <v>0.03</v>
      </c>
      <c r="F98" s="121">
        <f t="shared" si="1"/>
        <v>11338.33</v>
      </c>
    </row>
    <row r="99" spans="2:15" ht="15" customHeight="1" x14ac:dyDescent="0.3">
      <c r="B99" s="117">
        <v>83482</v>
      </c>
      <c r="C99" s="118" t="s">
        <v>103</v>
      </c>
      <c r="D99" s="119">
        <v>716</v>
      </c>
      <c r="E99" s="120">
        <v>0.03</v>
      </c>
      <c r="F99" s="121">
        <f t="shared" si="1"/>
        <v>694.52</v>
      </c>
      <c r="O99" t="s">
        <v>38</v>
      </c>
    </row>
    <row r="100" spans="2:15" ht="15" customHeight="1" x14ac:dyDescent="0.3">
      <c r="B100" s="117">
        <v>84349</v>
      </c>
      <c r="C100" s="118" t="s">
        <v>104</v>
      </c>
      <c r="D100" s="119">
        <v>1529</v>
      </c>
      <c r="E100" s="120">
        <v>0.03</v>
      </c>
      <c r="F100" s="121">
        <f t="shared" si="1"/>
        <v>1483.1299999999999</v>
      </c>
    </row>
    <row r="101" spans="2:15" ht="15" customHeight="1" x14ac:dyDescent="0.3">
      <c r="B101" s="117">
        <v>89738</v>
      </c>
      <c r="C101" s="118" t="s">
        <v>105</v>
      </c>
      <c r="D101" s="119">
        <v>2232</v>
      </c>
      <c r="E101" s="120">
        <v>0.03</v>
      </c>
      <c r="F101" s="121">
        <f t="shared" si="1"/>
        <v>2165.04</v>
      </c>
    </row>
    <row r="102" spans="2:15" ht="15" customHeight="1" x14ac:dyDescent="0.3">
      <c r="B102" s="117">
        <v>84351</v>
      </c>
      <c r="C102" s="118" t="s">
        <v>106</v>
      </c>
      <c r="D102" s="119">
        <v>3366</v>
      </c>
      <c r="E102" s="120">
        <v>0.03</v>
      </c>
      <c r="F102" s="121">
        <f t="shared" si="1"/>
        <v>3265.02</v>
      </c>
    </row>
    <row r="103" spans="2:15" ht="15" customHeight="1" x14ac:dyDescent="0.3">
      <c r="B103" s="117">
        <v>84350</v>
      </c>
      <c r="C103" s="118" t="s">
        <v>107</v>
      </c>
      <c r="D103" s="119">
        <v>3058</v>
      </c>
      <c r="E103" s="120">
        <v>0.03</v>
      </c>
      <c r="F103" s="121">
        <f t="shared" si="1"/>
        <v>2966.2599999999998</v>
      </c>
    </row>
    <row r="104" spans="2:15" ht="15" customHeight="1" x14ac:dyDescent="0.3">
      <c r="B104" s="117">
        <v>89741</v>
      </c>
      <c r="C104" s="118" t="s">
        <v>108</v>
      </c>
      <c r="D104" s="119">
        <v>4458</v>
      </c>
      <c r="E104" s="120">
        <v>0.03</v>
      </c>
      <c r="F104" s="121">
        <f t="shared" si="1"/>
        <v>4324.26</v>
      </c>
    </row>
    <row r="105" spans="2:15" ht="15" customHeight="1" x14ac:dyDescent="0.3">
      <c r="B105" s="84">
        <v>84352</v>
      </c>
      <c r="C105" s="118" t="s">
        <v>109</v>
      </c>
      <c r="D105" s="119">
        <v>5289</v>
      </c>
      <c r="E105" s="120">
        <v>0.03</v>
      </c>
      <c r="F105" s="121">
        <f t="shared" si="1"/>
        <v>5130.33</v>
      </c>
    </row>
    <row r="106" spans="2:15" ht="15" customHeight="1" x14ac:dyDescent="0.3">
      <c r="B106" s="84">
        <v>10456</v>
      </c>
      <c r="C106" s="85" t="s">
        <v>110</v>
      </c>
      <c r="D106" s="86">
        <v>149</v>
      </c>
      <c r="E106" s="80">
        <v>0.03</v>
      </c>
      <c r="F106" s="87">
        <f t="shared" si="1"/>
        <v>144.53</v>
      </c>
    </row>
    <row r="107" spans="2:15" ht="15" customHeight="1" x14ac:dyDescent="0.3">
      <c r="B107" s="84">
        <v>67344</v>
      </c>
      <c r="C107" s="85" t="s">
        <v>111</v>
      </c>
      <c r="D107" s="86">
        <v>463</v>
      </c>
      <c r="E107" s="80">
        <v>0.03</v>
      </c>
      <c r="F107" s="87">
        <f t="shared" si="1"/>
        <v>449.11</v>
      </c>
    </row>
    <row r="108" spans="2:15" ht="15" customHeight="1" x14ac:dyDescent="0.3">
      <c r="B108" s="84">
        <v>36259</v>
      </c>
      <c r="C108" s="85" t="s">
        <v>112</v>
      </c>
      <c r="D108" s="86">
        <v>2</v>
      </c>
      <c r="E108" s="80">
        <v>0.03</v>
      </c>
      <c r="F108" s="87">
        <f t="shared" si="1"/>
        <v>1.94</v>
      </c>
    </row>
    <row r="109" spans="2:15" ht="15" customHeight="1" x14ac:dyDescent="0.3">
      <c r="B109" s="123" t="s">
        <v>113</v>
      </c>
      <c r="C109" s="124"/>
      <c r="D109" s="124"/>
      <c r="E109" s="124"/>
      <c r="F109" s="125"/>
    </row>
  </sheetData>
  <mergeCells count="1">
    <mergeCell ref="B109:F109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F77C5-B9FD-4415-8D3D-E83CE2CFA0F0}">
  <dimension ref="B1:G88"/>
  <sheetViews>
    <sheetView topLeftCell="A57" workbookViewId="0">
      <selection activeCell="K18" sqref="K18"/>
    </sheetView>
  </sheetViews>
  <sheetFormatPr defaultRowHeight="15" customHeight="1" x14ac:dyDescent="0.3"/>
  <cols>
    <col min="1" max="1" width="4.6640625" customWidth="1"/>
    <col min="2" max="2" width="11.6640625" bestFit="1" customWidth="1"/>
    <col min="3" max="3" width="77.109375" bestFit="1" customWidth="1"/>
    <col min="4" max="4" width="12.6640625" customWidth="1"/>
    <col min="5" max="5" width="12.6640625" style="5" customWidth="1"/>
    <col min="6" max="6" width="18.6640625" customWidth="1"/>
    <col min="7" max="7" width="10" bestFit="1" customWidth="1"/>
  </cols>
  <sheetData>
    <row r="1" spans="2:7" ht="15" customHeight="1" thickBot="1" x14ac:dyDescent="0.35"/>
    <row r="2" spans="2:7" ht="21" customHeight="1" thickBot="1" x14ac:dyDescent="0.45">
      <c r="B2" s="9"/>
      <c r="C2" s="10"/>
      <c r="D2" s="11" t="s">
        <v>2</v>
      </c>
      <c r="E2" s="11" t="s">
        <v>3</v>
      </c>
      <c r="F2" s="12" t="s">
        <v>4</v>
      </c>
    </row>
    <row r="3" spans="2:7" ht="15" customHeight="1" x14ac:dyDescent="0.3">
      <c r="B3" s="91">
        <v>142820</v>
      </c>
      <c r="C3" s="92" t="s">
        <v>114</v>
      </c>
      <c r="D3" s="78">
        <v>20848</v>
      </c>
      <c r="E3" s="93">
        <v>0.03</v>
      </c>
      <c r="F3" s="79">
        <f>SUM(D3*0.97)</f>
        <v>20222.559999999998</v>
      </c>
      <c r="G3" s="2"/>
    </row>
    <row r="4" spans="2:7" s="24" customFormat="1" ht="15" customHeight="1" x14ac:dyDescent="0.3">
      <c r="B4" s="37">
        <v>139942</v>
      </c>
      <c r="C4" s="94" t="s">
        <v>115</v>
      </c>
      <c r="D4" s="56">
        <v>23162</v>
      </c>
      <c r="E4" s="57">
        <v>0.03</v>
      </c>
      <c r="F4" s="58">
        <f t="shared" ref="F4:F67" si="0">SUM(D4*0.97)</f>
        <v>22467.14</v>
      </c>
    </row>
    <row r="5" spans="2:7" ht="15" customHeight="1" x14ac:dyDescent="0.3">
      <c r="B5" s="21">
        <v>113334</v>
      </c>
      <c r="C5" s="4" t="s">
        <v>116</v>
      </c>
      <c r="D5" s="75">
        <v>2787.6288659793813</v>
      </c>
      <c r="E5" s="7">
        <v>0.03</v>
      </c>
      <c r="F5" s="44">
        <f t="shared" si="0"/>
        <v>2704</v>
      </c>
      <c r="G5" s="2"/>
    </row>
    <row r="6" spans="2:7" ht="15" customHeight="1" x14ac:dyDescent="0.3">
      <c r="B6" s="21">
        <v>113335</v>
      </c>
      <c r="C6" s="4" t="s">
        <v>117</v>
      </c>
      <c r="D6" s="75">
        <v>2787.6288659793813</v>
      </c>
      <c r="E6" s="7">
        <v>0.03</v>
      </c>
      <c r="F6" s="44">
        <f t="shared" si="0"/>
        <v>2704</v>
      </c>
    </row>
    <row r="7" spans="2:7" ht="15" customHeight="1" x14ac:dyDescent="0.3">
      <c r="B7" s="21">
        <v>113336</v>
      </c>
      <c r="C7" s="4" t="s">
        <v>118</v>
      </c>
      <c r="D7" s="75">
        <v>2787.6288659793813</v>
      </c>
      <c r="E7" s="7">
        <v>0.03</v>
      </c>
      <c r="F7" s="44">
        <f t="shared" si="0"/>
        <v>2704</v>
      </c>
    </row>
    <row r="8" spans="2:7" ht="15" customHeight="1" x14ac:dyDescent="0.3">
      <c r="B8" s="21">
        <v>113337</v>
      </c>
      <c r="C8" s="4" t="s">
        <v>119</v>
      </c>
      <c r="D8" s="75">
        <v>2787.6288659793813</v>
      </c>
      <c r="E8" s="7">
        <v>0.03</v>
      </c>
      <c r="F8" s="44">
        <f t="shared" si="0"/>
        <v>2704</v>
      </c>
    </row>
    <row r="9" spans="2:7" ht="15" customHeight="1" x14ac:dyDescent="0.3">
      <c r="B9" s="21">
        <v>138895</v>
      </c>
      <c r="C9" s="4" t="s">
        <v>120</v>
      </c>
      <c r="D9" s="75">
        <v>2787.6288659793813</v>
      </c>
      <c r="E9" s="7">
        <v>0.03</v>
      </c>
      <c r="F9" s="44">
        <f t="shared" si="0"/>
        <v>2704</v>
      </c>
    </row>
    <row r="10" spans="2:7" ht="15" customHeight="1" x14ac:dyDescent="0.3">
      <c r="B10" s="21">
        <v>140215</v>
      </c>
      <c r="C10" s="4" t="s">
        <v>121</v>
      </c>
      <c r="D10" s="75">
        <v>2787.6288659793813</v>
      </c>
      <c r="E10" s="7">
        <v>0.03</v>
      </c>
      <c r="F10" s="44">
        <f t="shared" si="0"/>
        <v>2704</v>
      </c>
    </row>
    <row r="11" spans="2:7" ht="15" customHeight="1" x14ac:dyDescent="0.3">
      <c r="B11" s="21">
        <v>113338</v>
      </c>
      <c r="C11" s="4" t="s">
        <v>122</v>
      </c>
      <c r="D11" s="75">
        <v>2787.6288659793813</v>
      </c>
      <c r="E11" s="7">
        <v>0.03</v>
      </c>
      <c r="F11" s="44">
        <f t="shared" si="0"/>
        <v>2704</v>
      </c>
    </row>
    <row r="12" spans="2:7" ht="15" customHeight="1" x14ac:dyDescent="0.3">
      <c r="B12" s="21">
        <v>113339</v>
      </c>
      <c r="C12" s="1" t="s">
        <v>123</v>
      </c>
      <c r="D12" s="76">
        <v>1390.7216494845361</v>
      </c>
      <c r="E12" s="7">
        <v>0.03</v>
      </c>
      <c r="F12" s="44">
        <f t="shared" si="0"/>
        <v>1349</v>
      </c>
    </row>
    <row r="13" spans="2:7" ht="15" customHeight="1" x14ac:dyDescent="0.3">
      <c r="B13" s="13">
        <v>113340</v>
      </c>
      <c r="C13" s="1" t="s">
        <v>124</v>
      </c>
      <c r="D13" s="76">
        <v>1390.7216494845361</v>
      </c>
      <c r="E13" s="7">
        <v>0.03</v>
      </c>
      <c r="F13" s="44">
        <f t="shared" si="0"/>
        <v>1349</v>
      </c>
    </row>
    <row r="14" spans="2:7" ht="15" customHeight="1" x14ac:dyDescent="0.3">
      <c r="B14" s="13">
        <v>113342</v>
      </c>
      <c r="C14" s="1" t="s">
        <v>125</v>
      </c>
      <c r="D14" s="76">
        <v>1390.7216494845361</v>
      </c>
      <c r="E14" s="7">
        <v>0.03</v>
      </c>
      <c r="F14" s="44">
        <f t="shared" si="0"/>
        <v>1349</v>
      </c>
    </row>
    <row r="15" spans="2:7" ht="15" customHeight="1" x14ac:dyDescent="0.3">
      <c r="B15" s="13">
        <v>113343</v>
      </c>
      <c r="C15" s="1" t="s">
        <v>126</v>
      </c>
      <c r="D15" s="76">
        <v>4811.3402061855668</v>
      </c>
      <c r="E15" s="7">
        <v>0.03</v>
      </c>
      <c r="F15" s="44">
        <f t="shared" si="0"/>
        <v>4667</v>
      </c>
    </row>
    <row r="16" spans="2:7" ht="15" customHeight="1" x14ac:dyDescent="0.3">
      <c r="B16" s="13">
        <v>113344</v>
      </c>
      <c r="C16" s="1" t="s">
        <v>127</v>
      </c>
      <c r="D16" s="76">
        <v>373.1958762886598</v>
      </c>
      <c r="E16" s="7">
        <v>0.03</v>
      </c>
      <c r="F16" s="44">
        <f t="shared" si="0"/>
        <v>362</v>
      </c>
    </row>
    <row r="17" spans="2:6" ht="15" customHeight="1" x14ac:dyDescent="0.3">
      <c r="B17" s="13">
        <v>139836</v>
      </c>
      <c r="C17" s="1" t="s">
        <v>128</v>
      </c>
      <c r="D17" s="76">
        <v>1390.7216494845361</v>
      </c>
      <c r="E17" s="7">
        <v>0.03</v>
      </c>
      <c r="F17" s="44">
        <f t="shared" si="0"/>
        <v>1349</v>
      </c>
    </row>
    <row r="18" spans="2:6" ht="15" customHeight="1" x14ac:dyDescent="0.3">
      <c r="B18" s="13">
        <v>139837</v>
      </c>
      <c r="C18" s="1" t="s">
        <v>129</v>
      </c>
      <c r="D18" s="76">
        <v>1390.7216494845361</v>
      </c>
      <c r="E18" s="7">
        <v>0.03</v>
      </c>
      <c r="F18" s="44">
        <f t="shared" si="0"/>
        <v>1349</v>
      </c>
    </row>
    <row r="19" spans="2:6" ht="15" customHeight="1" x14ac:dyDescent="0.3">
      <c r="B19" s="13">
        <v>139838</v>
      </c>
      <c r="C19" s="1" t="s">
        <v>130</v>
      </c>
      <c r="D19" s="76">
        <v>1390.7216494845361</v>
      </c>
      <c r="E19" s="7">
        <v>0.03</v>
      </c>
      <c r="F19" s="44">
        <f t="shared" si="0"/>
        <v>1349</v>
      </c>
    </row>
    <row r="20" spans="2:6" ht="15" customHeight="1" x14ac:dyDescent="0.3">
      <c r="B20" s="21">
        <v>138525</v>
      </c>
      <c r="C20" s="4" t="s">
        <v>131</v>
      </c>
      <c r="D20" s="75">
        <v>3159.7938144329896</v>
      </c>
      <c r="E20" s="7">
        <v>0.03</v>
      </c>
      <c r="F20" s="44">
        <f t="shared" si="0"/>
        <v>3065</v>
      </c>
    </row>
    <row r="21" spans="2:6" ht="15" customHeight="1" x14ac:dyDescent="0.3">
      <c r="B21" s="21">
        <v>138526</v>
      </c>
      <c r="C21" s="4" t="s">
        <v>132</v>
      </c>
      <c r="D21" s="75">
        <v>3159.7938144329896</v>
      </c>
      <c r="E21" s="7">
        <v>0.03</v>
      </c>
      <c r="F21" s="44">
        <f t="shared" si="0"/>
        <v>3065</v>
      </c>
    </row>
    <row r="22" spans="2:6" ht="15" customHeight="1" x14ac:dyDescent="0.3">
      <c r="B22" s="21">
        <v>138527</v>
      </c>
      <c r="C22" s="4" t="s">
        <v>133</v>
      </c>
      <c r="D22" s="75">
        <v>4242.2680412371137</v>
      </c>
      <c r="E22" s="7">
        <v>0.03</v>
      </c>
      <c r="F22" s="44">
        <f t="shared" si="0"/>
        <v>4115</v>
      </c>
    </row>
    <row r="23" spans="2:6" ht="15" customHeight="1" x14ac:dyDescent="0.3">
      <c r="B23" s="21">
        <v>138528</v>
      </c>
      <c r="C23" s="4" t="s">
        <v>134</v>
      </c>
      <c r="D23" s="75">
        <v>4242.2680412371137</v>
      </c>
      <c r="E23" s="7">
        <v>0.03</v>
      </c>
      <c r="F23" s="44">
        <f t="shared" si="0"/>
        <v>4115</v>
      </c>
    </row>
    <row r="24" spans="2:6" ht="15" customHeight="1" x14ac:dyDescent="0.3">
      <c r="B24" s="21">
        <v>139315</v>
      </c>
      <c r="C24" s="4" t="s">
        <v>135</v>
      </c>
      <c r="D24" s="75">
        <v>4368.0412371134025</v>
      </c>
      <c r="E24" s="7">
        <v>0.03</v>
      </c>
      <c r="F24" s="44">
        <f t="shared" si="0"/>
        <v>4237</v>
      </c>
    </row>
    <row r="25" spans="2:6" ht="15" customHeight="1" x14ac:dyDescent="0.3">
      <c r="B25" s="21">
        <v>141178</v>
      </c>
      <c r="C25" s="4" t="s">
        <v>136</v>
      </c>
      <c r="D25" s="75">
        <v>3159.7938144329896</v>
      </c>
      <c r="E25" s="7">
        <v>0.03</v>
      </c>
      <c r="F25" s="44">
        <f t="shared" si="0"/>
        <v>3065</v>
      </c>
    </row>
    <row r="26" spans="2:6" ht="15" customHeight="1" x14ac:dyDescent="0.3">
      <c r="B26" s="21">
        <v>139314</v>
      </c>
      <c r="C26" s="4" t="s">
        <v>137</v>
      </c>
      <c r="D26" s="75">
        <v>3159.7938144329896</v>
      </c>
      <c r="E26" s="7">
        <v>0.03</v>
      </c>
      <c r="F26" s="44">
        <f t="shared" si="0"/>
        <v>3065</v>
      </c>
    </row>
    <row r="27" spans="2:6" ht="15" customHeight="1" x14ac:dyDescent="0.3">
      <c r="B27" s="21">
        <v>139313</v>
      </c>
      <c r="C27" s="4" t="s">
        <v>138</v>
      </c>
      <c r="D27" s="75">
        <v>3159.7938144329896</v>
      </c>
      <c r="E27" s="7">
        <v>0.03</v>
      </c>
      <c r="F27" s="44">
        <f t="shared" si="0"/>
        <v>3065</v>
      </c>
    </row>
    <row r="28" spans="2:6" ht="15" customHeight="1" x14ac:dyDescent="0.3">
      <c r="B28" s="21">
        <v>139317</v>
      </c>
      <c r="C28" s="4" t="s">
        <v>139</v>
      </c>
      <c r="D28" s="75">
        <v>3159.7938144329896</v>
      </c>
      <c r="E28" s="7">
        <v>0.03</v>
      </c>
      <c r="F28" s="44">
        <f t="shared" si="0"/>
        <v>3065</v>
      </c>
    </row>
    <row r="29" spans="2:6" ht="15" customHeight="1" x14ac:dyDescent="0.3">
      <c r="B29" s="21">
        <v>139318</v>
      </c>
      <c r="C29" s="4" t="s">
        <v>140</v>
      </c>
      <c r="D29" s="75">
        <v>3159.7938144329896</v>
      </c>
      <c r="E29" s="7">
        <v>0.03</v>
      </c>
      <c r="F29" s="44">
        <f t="shared" si="0"/>
        <v>3065</v>
      </c>
    </row>
    <row r="30" spans="2:6" ht="15" customHeight="1" x14ac:dyDescent="0.3">
      <c r="B30" s="21">
        <v>141179</v>
      </c>
      <c r="C30" s="4" t="s">
        <v>141</v>
      </c>
      <c r="D30" s="75">
        <v>3159.7938144329896</v>
      </c>
      <c r="E30" s="7">
        <v>0.03</v>
      </c>
      <c r="F30" s="44">
        <f t="shared" si="0"/>
        <v>3065</v>
      </c>
    </row>
    <row r="31" spans="2:6" ht="15" customHeight="1" x14ac:dyDescent="0.3">
      <c r="B31" s="21">
        <v>139319</v>
      </c>
      <c r="C31" s="4" t="s">
        <v>142</v>
      </c>
      <c r="D31" s="75">
        <v>3159.7938144329896</v>
      </c>
      <c r="E31" s="7">
        <v>0.03</v>
      </c>
      <c r="F31" s="44">
        <f t="shared" si="0"/>
        <v>3065</v>
      </c>
    </row>
    <row r="32" spans="2:6" ht="15" customHeight="1" x14ac:dyDescent="0.3">
      <c r="B32" s="21">
        <v>139320</v>
      </c>
      <c r="C32" s="4" t="s">
        <v>143</v>
      </c>
      <c r="D32" s="75">
        <v>3159.7938144329896</v>
      </c>
      <c r="E32" s="7">
        <v>0.03</v>
      </c>
      <c r="F32" s="44">
        <f t="shared" si="0"/>
        <v>3065</v>
      </c>
    </row>
    <row r="33" spans="2:6" ht="15" customHeight="1" x14ac:dyDescent="0.3">
      <c r="B33" s="21">
        <v>141180</v>
      </c>
      <c r="C33" s="4" t="s">
        <v>144</v>
      </c>
      <c r="D33" s="75">
        <v>3159.7938144329896</v>
      </c>
      <c r="E33" s="7">
        <v>0.03</v>
      </c>
      <c r="F33" s="44">
        <f t="shared" si="0"/>
        <v>3065</v>
      </c>
    </row>
    <row r="34" spans="2:6" ht="15" customHeight="1" x14ac:dyDescent="0.3">
      <c r="B34" s="21">
        <v>140913</v>
      </c>
      <c r="C34" s="4" t="s">
        <v>145</v>
      </c>
      <c r="D34" s="75">
        <v>3159.7938144329896</v>
      </c>
      <c r="E34" s="7">
        <v>0.03</v>
      </c>
      <c r="F34" s="44">
        <f t="shared" si="0"/>
        <v>3065</v>
      </c>
    </row>
    <row r="35" spans="2:6" s="24" customFormat="1" ht="15" customHeight="1" x14ac:dyDescent="0.3">
      <c r="B35" s="21">
        <v>140868</v>
      </c>
      <c r="C35" s="4" t="s">
        <v>146</v>
      </c>
      <c r="D35" s="75">
        <v>843.29896907216494</v>
      </c>
      <c r="E35" s="23">
        <v>0.03</v>
      </c>
      <c r="F35" s="45">
        <f t="shared" si="0"/>
        <v>818</v>
      </c>
    </row>
    <row r="36" spans="2:6" ht="15" customHeight="1" x14ac:dyDescent="0.3">
      <c r="B36" s="21">
        <v>140900</v>
      </c>
      <c r="C36" s="4" t="s">
        <v>147</v>
      </c>
      <c r="D36" s="75">
        <v>843.29896907216494</v>
      </c>
      <c r="E36" s="7">
        <v>0.03</v>
      </c>
      <c r="F36" s="44">
        <f t="shared" si="0"/>
        <v>818</v>
      </c>
    </row>
    <row r="37" spans="2:6" ht="15" customHeight="1" x14ac:dyDescent="0.3">
      <c r="B37" s="21" t="s">
        <v>148</v>
      </c>
      <c r="C37" s="4" t="s">
        <v>149</v>
      </c>
      <c r="D37" s="75">
        <v>2001.0309278350517</v>
      </c>
      <c r="E37" s="7">
        <v>0.03</v>
      </c>
      <c r="F37" s="44">
        <f t="shared" si="0"/>
        <v>1941</v>
      </c>
    </row>
    <row r="38" spans="2:6" ht="15" customHeight="1" x14ac:dyDescent="0.3">
      <c r="B38" s="21">
        <v>142131</v>
      </c>
      <c r="C38" s="4" t="s">
        <v>150</v>
      </c>
      <c r="D38" s="75">
        <v>5194.8453608247428</v>
      </c>
      <c r="E38" s="7">
        <v>0.03</v>
      </c>
      <c r="F38" s="44">
        <f t="shared" si="0"/>
        <v>5039</v>
      </c>
    </row>
    <row r="39" spans="2:6" ht="15" customHeight="1" x14ac:dyDescent="0.3">
      <c r="B39" s="13">
        <v>112277</v>
      </c>
      <c r="C39" s="1" t="s">
        <v>83</v>
      </c>
      <c r="D39" s="76">
        <v>362.88659793814435</v>
      </c>
      <c r="E39" s="7">
        <v>0.03</v>
      </c>
      <c r="F39" s="44">
        <f t="shared" si="0"/>
        <v>352</v>
      </c>
    </row>
    <row r="40" spans="2:6" ht="15" customHeight="1" x14ac:dyDescent="0.3">
      <c r="B40" s="13">
        <v>63351</v>
      </c>
      <c r="C40" s="6" t="s">
        <v>84</v>
      </c>
      <c r="D40" s="76">
        <v>162.88659793814435</v>
      </c>
      <c r="E40" s="7">
        <v>0.03</v>
      </c>
      <c r="F40" s="44">
        <f t="shared" si="0"/>
        <v>158</v>
      </c>
    </row>
    <row r="41" spans="2:6" ht="15" customHeight="1" x14ac:dyDescent="0.3">
      <c r="B41" s="13">
        <v>114478</v>
      </c>
      <c r="C41" s="1" t="s">
        <v>151</v>
      </c>
      <c r="D41" s="76">
        <v>453.60824742268045</v>
      </c>
      <c r="E41" s="7">
        <v>0.03</v>
      </c>
      <c r="F41" s="44">
        <f t="shared" si="0"/>
        <v>440</v>
      </c>
    </row>
    <row r="42" spans="2:6" ht="15" customHeight="1" x14ac:dyDescent="0.3">
      <c r="B42" s="13">
        <v>114477</v>
      </c>
      <c r="C42" s="1" t="s">
        <v>152</v>
      </c>
      <c r="D42" s="76">
        <v>1026.8041237113403</v>
      </c>
      <c r="E42" s="7">
        <v>0.03</v>
      </c>
      <c r="F42" s="44">
        <f t="shared" si="0"/>
        <v>996</v>
      </c>
    </row>
    <row r="43" spans="2:6" ht="15" customHeight="1" x14ac:dyDescent="0.3">
      <c r="B43" s="37">
        <v>114348</v>
      </c>
      <c r="C43" s="33" t="s">
        <v>153</v>
      </c>
      <c r="D43" s="34">
        <v>3581.4432989690722</v>
      </c>
      <c r="E43" s="35">
        <v>0.03</v>
      </c>
      <c r="F43" s="36">
        <f t="shared" si="0"/>
        <v>3474</v>
      </c>
    </row>
    <row r="44" spans="2:6" ht="15" customHeight="1" x14ac:dyDescent="0.3">
      <c r="B44" s="13">
        <v>63936</v>
      </c>
      <c r="C44" s="1" t="s">
        <v>88</v>
      </c>
      <c r="D44" s="76">
        <v>297.93814432989694</v>
      </c>
      <c r="E44" s="7">
        <v>0.03</v>
      </c>
      <c r="F44" s="44">
        <f t="shared" si="0"/>
        <v>289</v>
      </c>
    </row>
    <row r="45" spans="2:6" ht="15" customHeight="1" x14ac:dyDescent="0.3">
      <c r="B45" s="13">
        <v>67076</v>
      </c>
      <c r="C45" s="1" t="s">
        <v>154</v>
      </c>
      <c r="D45" s="76">
        <v>379.38144329896909</v>
      </c>
      <c r="E45" s="7">
        <v>0.03</v>
      </c>
      <c r="F45" s="44">
        <f t="shared" si="0"/>
        <v>368</v>
      </c>
    </row>
    <row r="46" spans="2:6" ht="15" customHeight="1" x14ac:dyDescent="0.3">
      <c r="B46" s="13">
        <v>114479</v>
      </c>
      <c r="C46" s="1" t="s">
        <v>155</v>
      </c>
      <c r="D46" s="76">
        <v>290.7216494845361</v>
      </c>
      <c r="E46" s="7">
        <v>0.03</v>
      </c>
      <c r="F46" s="44">
        <f t="shared" si="0"/>
        <v>282</v>
      </c>
    </row>
    <row r="47" spans="2:6" ht="15" customHeight="1" x14ac:dyDescent="0.3">
      <c r="B47" s="13">
        <v>114475</v>
      </c>
      <c r="C47" s="1" t="s">
        <v>156</v>
      </c>
      <c r="D47" s="76">
        <v>172.16494845360825</v>
      </c>
      <c r="E47" s="7">
        <v>0.03</v>
      </c>
      <c r="F47" s="44">
        <f t="shared" si="0"/>
        <v>167</v>
      </c>
    </row>
    <row r="48" spans="2:6" ht="15" customHeight="1" x14ac:dyDescent="0.3">
      <c r="B48" s="13">
        <v>62404</v>
      </c>
      <c r="C48" s="1" t="s">
        <v>157</v>
      </c>
      <c r="D48" s="76">
        <v>81.443298969072174</v>
      </c>
      <c r="E48" s="7">
        <v>0.03</v>
      </c>
      <c r="F48" s="44">
        <f t="shared" si="0"/>
        <v>79</v>
      </c>
    </row>
    <row r="49" spans="2:6" ht="15" customHeight="1" x14ac:dyDescent="0.3">
      <c r="B49" s="13">
        <v>112861</v>
      </c>
      <c r="C49" s="1" t="s">
        <v>158</v>
      </c>
      <c r="D49" s="76">
        <v>323.71134020618558</v>
      </c>
      <c r="E49" s="7">
        <v>0.03</v>
      </c>
      <c r="F49" s="44">
        <f t="shared" si="0"/>
        <v>314</v>
      </c>
    </row>
    <row r="50" spans="2:6" ht="15" customHeight="1" x14ac:dyDescent="0.3">
      <c r="B50" s="13">
        <v>92793</v>
      </c>
      <c r="C50" s="1" t="s">
        <v>159</v>
      </c>
      <c r="D50" s="76">
        <v>3679.3814432989693</v>
      </c>
      <c r="E50" s="7">
        <v>0.03</v>
      </c>
      <c r="F50" s="44">
        <f t="shared" si="0"/>
        <v>3569</v>
      </c>
    </row>
    <row r="51" spans="2:6" ht="15" customHeight="1" x14ac:dyDescent="0.3">
      <c r="B51" s="13">
        <v>67411</v>
      </c>
      <c r="C51" s="1" t="s">
        <v>92</v>
      </c>
      <c r="D51" s="76">
        <v>196.90721649484536</v>
      </c>
      <c r="E51" s="7">
        <v>0.03</v>
      </c>
      <c r="F51" s="44">
        <f t="shared" si="0"/>
        <v>191</v>
      </c>
    </row>
    <row r="52" spans="2:6" ht="15" customHeight="1" x14ac:dyDescent="0.3">
      <c r="B52" s="13">
        <v>141707</v>
      </c>
      <c r="C52" s="1" t="s">
        <v>160</v>
      </c>
      <c r="D52" s="76">
        <v>795.87628865979389</v>
      </c>
      <c r="E52" s="7">
        <v>0.03</v>
      </c>
      <c r="F52" s="44">
        <f t="shared" si="0"/>
        <v>772</v>
      </c>
    </row>
    <row r="53" spans="2:6" ht="15" customHeight="1" x14ac:dyDescent="0.3">
      <c r="B53" s="13">
        <v>82556</v>
      </c>
      <c r="C53" s="1" t="s">
        <v>98</v>
      </c>
      <c r="D53" s="76">
        <v>1362.8865979381444</v>
      </c>
      <c r="E53" s="7">
        <v>0.03</v>
      </c>
      <c r="F53" s="44">
        <f t="shared" si="0"/>
        <v>1322</v>
      </c>
    </row>
    <row r="54" spans="2:6" ht="15" customHeight="1" x14ac:dyDescent="0.3">
      <c r="B54" s="13">
        <v>82560</v>
      </c>
      <c r="C54" s="1" t="s">
        <v>100</v>
      </c>
      <c r="D54" s="76">
        <v>1272.1649484536083</v>
      </c>
      <c r="E54" s="7">
        <v>0.03</v>
      </c>
      <c r="F54" s="44">
        <f t="shared" si="0"/>
        <v>1234</v>
      </c>
    </row>
    <row r="55" spans="2:6" ht="15" customHeight="1" x14ac:dyDescent="0.3">
      <c r="B55" s="13">
        <v>140227</v>
      </c>
      <c r="C55" s="1" t="s">
        <v>161</v>
      </c>
      <c r="D55" s="76">
        <v>323.71134020618558</v>
      </c>
      <c r="E55" s="7">
        <v>0.03</v>
      </c>
      <c r="F55" s="44">
        <f t="shared" si="0"/>
        <v>314</v>
      </c>
    </row>
    <row r="56" spans="2:6" ht="15" customHeight="1" x14ac:dyDescent="0.3">
      <c r="B56" s="21">
        <v>67374</v>
      </c>
      <c r="C56" s="4" t="s">
        <v>162</v>
      </c>
      <c r="D56" s="113">
        <v>356</v>
      </c>
      <c r="E56" s="114">
        <v>0.03</v>
      </c>
      <c r="F56" s="115">
        <f t="shared" si="0"/>
        <v>345.32</v>
      </c>
    </row>
    <row r="57" spans="2:6" ht="15" customHeight="1" x14ac:dyDescent="0.3">
      <c r="B57" s="81">
        <v>140742</v>
      </c>
      <c r="C57" s="88" t="s">
        <v>163</v>
      </c>
      <c r="D57" s="89">
        <v>1155</v>
      </c>
      <c r="E57" s="83">
        <v>0.03</v>
      </c>
      <c r="F57" s="90">
        <f t="shared" si="0"/>
        <v>1120.3499999999999</v>
      </c>
    </row>
    <row r="58" spans="2:6" ht="15" customHeight="1" x14ac:dyDescent="0.3">
      <c r="B58" s="81">
        <v>140747</v>
      </c>
      <c r="C58" s="88" t="s">
        <v>164</v>
      </c>
      <c r="D58" s="89">
        <v>4079</v>
      </c>
      <c r="E58" s="83">
        <v>0.03</v>
      </c>
      <c r="F58" s="90">
        <f t="shared" si="0"/>
        <v>3956.63</v>
      </c>
    </row>
    <row r="59" spans="2:6" ht="15" customHeight="1" x14ac:dyDescent="0.3">
      <c r="B59" s="81">
        <v>140748</v>
      </c>
      <c r="C59" s="88" t="s">
        <v>165</v>
      </c>
      <c r="D59" s="89">
        <v>6449</v>
      </c>
      <c r="E59" s="83">
        <v>0.03</v>
      </c>
      <c r="F59" s="90">
        <f t="shared" si="0"/>
        <v>6255.53</v>
      </c>
    </row>
    <row r="60" spans="2:6" ht="15" customHeight="1" x14ac:dyDescent="0.3">
      <c r="B60" s="81">
        <v>140749</v>
      </c>
      <c r="C60" s="88" t="s">
        <v>166</v>
      </c>
      <c r="D60" s="89">
        <v>8655</v>
      </c>
      <c r="E60" s="83">
        <v>0.03</v>
      </c>
      <c r="F60" s="90">
        <f t="shared" si="0"/>
        <v>8395.35</v>
      </c>
    </row>
    <row r="61" spans="2:6" ht="15" customHeight="1" x14ac:dyDescent="0.3">
      <c r="B61" s="81">
        <v>141586</v>
      </c>
      <c r="C61" s="88" t="s">
        <v>167</v>
      </c>
      <c r="D61" s="89">
        <v>13235</v>
      </c>
      <c r="E61" s="83">
        <v>0.03</v>
      </c>
      <c r="F61" s="90">
        <f t="shared" si="0"/>
        <v>12837.949999999999</v>
      </c>
    </row>
    <row r="62" spans="2:6" ht="15" customHeight="1" x14ac:dyDescent="0.3">
      <c r="B62" s="81">
        <v>142944</v>
      </c>
      <c r="C62" s="88" t="s">
        <v>168</v>
      </c>
      <c r="D62" s="89">
        <v>3089</v>
      </c>
      <c r="E62" s="83">
        <v>0.03</v>
      </c>
      <c r="F62" s="90">
        <f t="shared" si="0"/>
        <v>2996.33</v>
      </c>
    </row>
    <row r="63" spans="2:6" ht="15" customHeight="1" x14ac:dyDescent="0.3">
      <c r="B63" s="81">
        <v>142945</v>
      </c>
      <c r="C63" s="88" t="s">
        <v>169</v>
      </c>
      <c r="D63" s="89">
        <v>5459</v>
      </c>
      <c r="E63" s="83">
        <v>0.03</v>
      </c>
      <c r="F63" s="90">
        <f t="shared" si="0"/>
        <v>5295.23</v>
      </c>
    </row>
    <row r="64" spans="2:6" ht="15" customHeight="1" x14ac:dyDescent="0.3">
      <c r="B64" s="81">
        <v>142946</v>
      </c>
      <c r="C64" s="88" t="s">
        <v>170</v>
      </c>
      <c r="D64" s="89">
        <v>7665</v>
      </c>
      <c r="E64" s="83">
        <v>0.03</v>
      </c>
      <c r="F64" s="90">
        <f t="shared" si="0"/>
        <v>7435.05</v>
      </c>
    </row>
    <row r="65" spans="2:6" ht="15" customHeight="1" x14ac:dyDescent="0.3">
      <c r="B65" s="81">
        <v>63927</v>
      </c>
      <c r="C65" s="82" t="s">
        <v>102</v>
      </c>
      <c r="D65" s="89">
        <v>11689</v>
      </c>
      <c r="E65" s="83">
        <v>0.03</v>
      </c>
      <c r="F65" s="90">
        <f t="shared" si="0"/>
        <v>11338.33</v>
      </c>
    </row>
    <row r="66" spans="2:6" ht="15" customHeight="1" x14ac:dyDescent="0.3">
      <c r="B66" s="81">
        <v>114481</v>
      </c>
      <c r="C66" s="82" t="s">
        <v>171</v>
      </c>
      <c r="D66" s="89">
        <v>765</v>
      </c>
      <c r="E66" s="83">
        <v>0.03</v>
      </c>
      <c r="F66" s="90">
        <f t="shared" si="0"/>
        <v>742.05</v>
      </c>
    </row>
    <row r="67" spans="2:6" ht="15" customHeight="1" x14ac:dyDescent="0.3">
      <c r="B67" s="81">
        <v>114482</v>
      </c>
      <c r="C67" s="82" t="s">
        <v>172</v>
      </c>
      <c r="D67" s="89">
        <v>1713</v>
      </c>
      <c r="E67" s="83">
        <v>0.03</v>
      </c>
      <c r="F67" s="90">
        <f t="shared" si="0"/>
        <v>1661.61</v>
      </c>
    </row>
    <row r="68" spans="2:6" ht="15" customHeight="1" x14ac:dyDescent="0.3">
      <c r="B68" s="81">
        <v>114483</v>
      </c>
      <c r="C68" s="82" t="s">
        <v>173</v>
      </c>
      <c r="D68" s="89">
        <v>3219</v>
      </c>
      <c r="E68" s="83">
        <v>0.03</v>
      </c>
      <c r="F68" s="90">
        <f t="shared" ref="F68:F77" si="1">SUM(D68*0.97)</f>
        <v>3122.43</v>
      </c>
    </row>
    <row r="69" spans="2:6" ht="15" customHeight="1" x14ac:dyDescent="0.3">
      <c r="B69" s="81">
        <v>114484</v>
      </c>
      <c r="C69" s="82" t="s">
        <v>174</v>
      </c>
      <c r="D69" s="89">
        <v>5544</v>
      </c>
      <c r="E69" s="83">
        <v>0.03</v>
      </c>
      <c r="F69" s="90">
        <f t="shared" si="1"/>
        <v>5377.68</v>
      </c>
    </row>
    <row r="70" spans="2:6" ht="15" customHeight="1" x14ac:dyDescent="0.3">
      <c r="B70" s="81">
        <v>10226</v>
      </c>
      <c r="C70" s="82" t="s">
        <v>175</v>
      </c>
      <c r="D70" s="89">
        <v>303</v>
      </c>
      <c r="E70" s="83">
        <v>0.03</v>
      </c>
      <c r="F70" s="90">
        <f t="shared" si="1"/>
        <v>293.90999999999997</v>
      </c>
    </row>
    <row r="71" spans="2:6" ht="15" customHeight="1" x14ac:dyDescent="0.3">
      <c r="B71" s="81">
        <v>67375</v>
      </c>
      <c r="C71" s="82" t="s">
        <v>176</v>
      </c>
      <c r="D71" s="89">
        <v>57</v>
      </c>
      <c r="E71" s="83">
        <v>0.03</v>
      </c>
      <c r="F71" s="90">
        <f t="shared" si="1"/>
        <v>55.29</v>
      </c>
    </row>
    <row r="72" spans="2:6" ht="15" customHeight="1" x14ac:dyDescent="0.3">
      <c r="B72" s="32">
        <v>138313</v>
      </c>
      <c r="C72" s="33" t="s">
        <v>177</v>
      </c>
      <c r="D72" s="34">
        <v>608</v>
      </c>
      <c r="E72" s="35">
        <v>0.03</v>
      </c>
      <c r="F72" s="36">
        <f t="shared" si="1"/>
        <v>589.76</v>
      </c>
    </row>
    <row r="73" spans="2:6" ht="15" customHeight="1" x14ac:dyDescent="0.3">
      <c r="B73" s="32" t="s">
        <v>178</v>
      </c>
      <c r="C73" s="33" t="s">
        <v>179</v>
      </c>
      <c r="D73" s="34">
        <v>1260</v>
      </c>
      <c r="E73" s="35">
        <v>0.03</v>
      </c>
      <c r="F73" s="36">
        <f t="shared" si="1"/>
        <v>1222.2</v>
      </c>
    </row>
    <row r="74" spans="2:6" ht="15" customHeight="1" x14ac:dyDescent="0.3">
      <c r="B74" s="37" t="s">
        <v>180</v>
      </c>
      <c r="C74" s="55" t="s">
        <v>181</v>
      </c>
      <c r="D74" s="56">
        <v>1980</v>
      </c>
      <c r="E74" s="57">
        <v>0.03</v>
      </c>
      <c r="F74" s="58">
        <f t="shared" si="1"/>
        <v>1920.6</v>
      </c>
    </row>
    <row r="75" spans="2:6" ht="15" customHeight="1" x14ac:dyDescent="0.3">
      <c r="B75" s="37" t="s">
        <v>182</v>
      </c>
      <c r="C75" s="55" t="s">
        <v>183</v>
      </c>
      <c r="D75" s="56">
        <v>3189</v>
      </c>
      <c r="E75" s="57">
        <v>0.03</v>
      </c>
      <c r="F75" s="58">
        <f t="shared" si="1"/>
        <v>3093.33</v>
      </c>
    </row>
    <row r="76" spans="2:6" ht="15" customHeight="1" x14ac:dyDescent="0.3">
      <c r="B76" s="84" t="s">
        <v>184</v>
      </c>
      <c r="C76" s="85" t="s">
        <v>185</v>
      </c>
      <c r="D76" s="86">
        <v>648</v>
      </c>
      <c r="E76" s="80">
        <v>0.03</v>
      </c>
      <c r="F76" s="87">
        <f t="shared" si="1"/>
        <v>628.55999999999995</v>
      </c>
    </row>
    <row r="77" spans="2:6" ht="15" customHeight="1" x14ac:dyDescent="0.3">
      <c r="B77" s="84" t="s">
        <v>186</v>
      </c>
      <c r="C77" s="85" t="s">
        <v>187</v>
      </c>
      <c r="D77" s="86">
        <v>1154</v>
      </c>
      <c r="E77" s="80">
        <v>0.03</v>
      </c>
      <c r="F77" s="87">
        <f t="shared" si="1"/>
        <v>1119.3799999999999</v>
      </c>
    </row>
    <row r="78" spans="2:6" ht="15" customHeight="1" x14ac:dyDescent="0.35">
      <c r="B78" s="14"/>
      <c r="C78" s="26" t="s">
        <v>188</v>
      </c>
      <c r="D78" s="3"/>
      <c r="E78" s="8"/>
      <c r="F78" s="15"/>
    </row>
    <row r="79" spans="2:6" ht="15" customHeight="1" x14ac:dyDescent="0.3">
      <c r="B79" s="14"/>
      <c r="C79" s="1" t="s">
        <v>189</v>
      </c>
      <c r="D79" s="3"/>
      <c r="E79" s="8"/>
      <c r="F79" s="15"/>
    </row>
    <row r="80" spans="2:6" ht="15" customHeight="1" x14ac:dyDescent="0.3">
      <c r="B80" s="14"/>
      <c r="C80" s="1" t="s">
        <v>190</v>
      </c>
      <c r="D80" s="3"/>
      <c r="E80" s="8"/>
      <c r="F80" s="15"/>
    </row>
    <row r="81" spans="2:6" ht="15" customHeight="1" x14ac:dyDescent="0.3">
      <c r="B81" s="14"/>
      <c r="C81" s="1" t="s">
        <v>191</v>
      </c>
      <c r="D81" s="3"/>
      <c r="E81" s="8"/>
      <c r="F81" s="15"/>
    </row>
    <row r="82" spans="2:6" ht="15" customHeight="1" x14ac:dyDescent="0.3">
      <c r="B82" s="14"/>
      <c r="C82" s="1" t="s">
        <v>192</v>
      </c>
      <c r="D82" s="3"/>
      <c r="E82" s="8"/>
      <c r="F82" s="15"/>
    </row>
    <row r="83" spans="2:6" ht="15" customHeight="1" x14ac:dyDescent="0.3">
      <c r="B83" s="14"/>
      <c r="C83" s="1" t="s">
        <v>193</v>
      </c>
      <c r="D83" s="3"/>
      <c r="E83" s="8"/>
      <c r="F83" s="15"/>
    </row>
    <row r="84" spans="2:6" ht="15" customHeight="1" x14ac:dyDescent="0.3">
      <c r="B84" s="14"/>
      <c r="C84" s="1" t="s">
        <v>194</v>
      </c>
      <c r="D84" s="3"/>
      <c r="E84" s="8"/>
      <c r="F84" s="15"/>
    </row>
    <row r="85" spans="2:6" ht="15" customHeight="1" x14ac:dyDescent="0.3">
      <c r="B85" s="14"/>
      <c r="C85" s="1" t="s">
        <v>195</v>
      </c>
      <c r="D85" s="3"/>
      <c r="E85" s="8"/>
      <c r="F85" s="15"/>
    </row>
    <row r="86" spans="2:6" ht="15" customHeight="1" x14ac:dyDescent="0.3">
      <c r="B86" s="14"/>
      <c r="C86" s="1" t="s">
        <v>196</v>
      </c>
      <c r="D86" s="3"/>
      <c r="E86" s="8"/>
      <c r="F86" s="15"/>
    </row>
    <row r="87" spans="2:6" ht="15" customHeight="1" thickBot="1" x14ac:dyDescent="0.35">
      <c r="B87" s="16"/>
      <c r="C87" s="22" t="s">
        <v>197</v>
      </c>
      <c r="D87" s="17"/>
      <c r="E87" s="18"/>
      <c r="F87" s="19"/>
    </row>
    <row r="88" spans="2:6" ht="15" customHeight="1" x14ac:dyDescent="0.3">
      <c r="B88" s="123" t="s">
        <v>418</v>
      </c>
      <c r="C88" s="124"/>
      <c r="D88" s="124"/>
      <c r="E88" s="124"/>
      <c r="F88" s="125"/>
    </row>
  </sheetData>
  <mergeCells count="1">
    <mergeCell ref="B88:F88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B83D-BE52-4D26-A52F-509F2D7E349F}">
  <dimension ref="B2:O61"/>
  <sheetViews>
    <sheetView topLeftCell="A33" zoomScale="106" zoomScaleNormal="106" workbookViewId="0">
      <selection activeCell="G42" sqref="G42"/>
    </sheetView>
  </sheetViews>
  <sheetFormatPr defaultRowHeight="14.4" x14ac:dyDescent="0.3"/>
  <cols>
    <col min="2" max="2" width="12.6640625" customWidth="1"/>
    <col min="3" max="3" width="22.109375" customWidth="1"/>
    <col min="4" max="4" width="90.109375" bestFit="1" customWidth="1"/>
    <col min="5" max="5" width="13.6640625" customWidth="1"/>
    <col min="6" max="6" width="12.33203125" customWidth="1"/>
    <col min="7" max="7" width="17.109375" customWidth="1"/>
    <col min="8" max="8" width="13.88671875" style="77" customWidth="1"/>
  </cols>
  <sheetData>
    <row r="2" spans="2:7" ht="21" x14ac:dyDescent="0.4">
      <c r="B2" s="27" t="s">
        <v>0</v>
      </c>
      <c r="C2" s="27" t="s">
        <v>198</v>
      </c>
      <c r="D2" s="27" t="s">
        <v>1</v>
      </c>
      <c r="E2" s="27" t="s">
        <v>2</v>
      </c>
      <c r="F2" s="27" t="s">
        <v>3</v>
      </c>
      <c r="G2" s="27" t="s">
        <v>4</v>
      </c>
    </row>
    <row r="3" spans="2:7" ht="21" x14ac:dyDescent="0.4">
      <c r="B3" s="27"/>
      <c r="C3" s="27"/>
      <c r="D3" s="27"/>
      <c r="E3" s="27"/>
      <c r="F3" s="27"/>
      <c r="G3" s="27"/>
    </row>
    <row r="4" spans="2:7" x14ac:dyDescent="0.3">
      <c r="B4" s="28" t="s">
        <v>199</v>
      </c>
      <c r="C4" s="29" t="s">
        <v>200</v>
      </c>
      <c r="D4" s="29" t="s">
        <v>201</v>
      </c>
      <c r="E4" s="39">
        <v>2335.0500000000002</v>
      </c>
      <c r="F4" s="7">
        <v>0.03</v>
      </c>
      <c r="G4" s="46">
        <f>SUM(E4*0.97)</f>
        <v>2264.9985000000001</v>
      </c>
    </row>
    <row r="5" spans="2:7" x14ac:dyDescent="0.3">
      <c r="B5" s="30" t="s">
        <v>202</v>
      </c>
      <c r="C5" s="31" t="s">
        <v>203</v>
      </c>
      <c r="D5" s="31" t="s">
        <v>204</v>
      </c>
      <c r="E5" s="38">
        <v>34536.080000000002</v>
      </c>
      <c r="F5" s="7">
        <v>0.03</v>
      </c>
      <c r="G5" s="46">
        <f t="shared" ref="G5:G60" si="0">SUM(E5*0.97)</f>
        <v>33499.997600000002</v>
      </c>
    </row>
    <row r="6" spans="2:7" x14ac:dyDescent="0.3">
      <c r="B6" s="28" t="s">
        <v>205</v>
      </c>
      <c r="C6" s="29" t="s">
        <v>206</v>
      </c>
      <c r="D6" s="29" t="s">
        <v>207</v>
      </c>
      <c r="E6" s="39">
        <v>270</v>
      </c>
      <c r="F6" s="7">
        <v>0.03</v>
      </c>
      <c r="G6" s="46">
        <f t="shared" si="0"/>
        <v>261.89999999999998</v>
      </c>
    </row>
    <row r="7" spans="2:7" x14ac:dyDescent="0.3">
      <c r="B7" s="30" t="s">
        <v>208</v>
      </c>
      <c r="C7" s="31" t="s">
        <v>209</v>
      </c>
      <c r="D7" s="31" t="s">
        <v>210</v>
      </c>
      <c r="E7" s="38">
        <v>438.14</v>
      </c>
      <c r="F7" s="7">
        <v>0.03</v>
      </c>
      <c r="G7" s="46">
        <f t="shared" si="0"/>
        <v>424.99579999999997</v>
      </c>
    </row>
    <row r="8" spans="2:7" x14ac:dyDescent="0.3">
      <c r="B8" s="28" t="s">
        <v>211</v>
      </c>
      <c r="C8" s="29" t="s">
        <v>212</v>
      </c>
      <c r="D8" s="29" t="s">
        <v>213</v>
      </c>
      <c r="E8" s="39">
        <v>379.38</v>
      </c>
      <c r="F8" s="7">
        <v>0.03</v>
      </c>
      <c r="G8" s="46">
        <f t="shared" si="0"/>
        <v>367.99860000000001</v>
      </c>
    </row>
    <row r="9" spans="2:7" x14ac:dyDescent="0.3">
      <c r="B9" s="30" t="s">
        <v>214</v>
      </c>
      <c r="C9" s="31" t="s">
        <v>215</v>
      </c>
      <c r="D9" s="31" t="s">
        <v>216</v>
      </c>
      <c r="E9" s="38">
        <v>146.38999999999999</v>
      </c>
      <c r="F9" s="7">
        <v>0.03</v>
      </c>
      <c r="G9" s="46">
        <f t="shared" si="0"/>
        <v>141.99829999999997</v>
      </c>
    </row>
    <row r="10" spans="2:7" x14ac:dyDescent="0.3">
      <c r="B10" s="28" t="s">
        <v>217</v>
      </c>
      <c r="C10" s="29" t="s">
        <v>218</v>
      </c>
      <c r="D10" s="29" t="s">
        <v>219</v>
      </c>
      <c r="E10" s="39">
        <v>985</v>
      </c>
      <c r="F10" s="7">
        <v>0.03</v>
      </c>
      <c r="G10" s="46">
        <f t="shared" si="0"/>
        <v>955.44999999999993</v>
      </c>
    </row>
    <row r="11" spans="2:7" x14ac:dyDescent="0.3">
      <c r="B11" s="30" t="s">
        <v>220</v>
      </c>
      <c r="C11" s="31" t="s">
        <v>221</v>
      </c>
      <c r="D11" s="31" t="s">
        <v>222</v>
      </c>
      <c r="E11" s="38">
        <v>221.65</v>
      </c>
      <c r="F11" s="7">
        <v>0.03</v>
      </c>
      <c r="G11" s="46">
        <f t="shared" si="0"/>
        <v>215.00049999999999</v>
      </c>
    </row>
    <row r="12" spans="2:7" x14ac:dyDescent="0.3">
      <c r="B12" s="28" t="s">
        <v>223</v>
      </c>
      <c r="C12" s="29" t="s">
        <v>224</v>
      </c>
      <c r="D12" s="29" t="s">
        <v>225</v>
      </c>
      <c r="E12" s="39">
        <v>341.24</v>
      </c>
      <c r="F12" s="7">
        <v>0.03</v>
      </c>
      <c r="G12" s="46">
        <f t="shared" si="0"/>
        <v>331.00279999999998</v>
      </c>
    </row>
    <row r="13" spans="2:7" x14ac:dyDescent="0.3">
      <c r="B13" s="30" t="s">
        <v>226</v>
      </c>
      <c r="C13" s="31" t="s">
        <v>227</v>
      </c>
      <c r="D13" s="31" t="s">
        <v>228</v>
      </c>
      <c r="E13" s="38">
        <v>238.14</v>
      </c>
      <c r="F13" s="7">
        <v>0.03</v>
      </c>
      <c r="G13" s="46">
        <f t="shared" si="0"/>
        <v>230.99579999999997</v>
      </c>
    </row>
    <row r="14" spans="2:7" x14ac:dyDescent="0.3">
      <c r="B14" s="28" t="s">
        <v>229</v>
      </c>
      <c r="C14" s="29" t="s">
        <v>230</v>
      </c>
      <c r="D14" s="29" t="s">
        <v>231</v>
      </c>
      <c r="E14" s="39">
        <v>117.53</v>
      </c>
      <c r="F14" s="7">
        <v>0.03</v>
      </c>
      <c r="G14" s="46">
        <f t="shared" si="0"/>
        <v>114.00409999999999</v>
      </c>
    </row>
    <row r="15" spans="2:7" x14ac:dyDescent="0.3">
      <c r="B15" s="30" t="s">
        <v>232</v>
      </c>
      <c r="C15" s="31" t="s">
        <v>233</v>
      </c>
      <c r="D15" s="31" t="s">
        <v>234</v>
      </c>
      <c r="E15" s="38">
        <v>485</v>
      </c>
      <c r="F15" s="7">
        <v>0.03</v>
      </c>
      <c r="G15" s="46">
        <f t="shared" si="0"/>
        <v>470.45</v>
      </c>
    </row>
    <row r="16" spans="2:7" x14ac:dyDescent="0.3">
      <c r="B16" s="28" t="s">
        <v>235</v>
      </c>
      <c r="C16" s="31" t="s">
        <v>236</v>
      </c>
      <c r="D16" s="31" t="s">
        <v>237</v>
      </c>
      <c r="E16" s="38">
        <v>3144.3298969072166</v>
      </c>
      <c r="F16" s="7">
        <v>0.03</v>
      </c>
      <c r="G16" s="46">
        <f t="shared" si="0"/>
        <v>3050</v>
      </c>
    </row>
    <row r="17" spans="2:7" x14ac:dyDescent="0.3">
      <c r="B17" s="30" t="s">
        <v>238</v>
      </c>
      <c r="C17" s="29" t="s">
        <v>239</v>
      </c>
      <c r="D17" s="29" t="s">
        <v>240</v>
      </c>
      <c r="E17" s="39">
        <v>3144.3298969072166</v>
      </c>
      <c r="F17" s="7">
        <v>0.03</v>
      </c>
      <c r="G17" s="46">
        <f t="shared" si="0"/>
        <v>3050</v>
      </c>
    </row>
    <row r="18" spans="2:7" x14ac:dyDescent="0.3">
      <c r="B18" s="28" t="s">
        <v>241</v>
      </c>
      <c r="C18" s="31" t="s">
        <v>242</v>
      </c>
      <c r="D18" s="31" t="s">
        <v>243</v>
      </c>
      <c r="E18" s="38">
        <v>3144.3298969072166</v>
      </c>
      <c r="F18" s="7">
        <v>0.03</v>
      </c>
      <c r="G18" s="46">
        <f t="shared" si="0"/>
        <v>3050</v>
      </c>
    </row>
    <row r="19" spans="2:7" x14ac:dyDescent="0.3">
      <c r="B19" s="30" t="s">
        <v>244</v>
      </c>
      <c r="C19" s="29" t="s">
        <v>245</v>
      </c>
      <c r="D19" s="29" t="s">
        <v>246</v>
      </c>
      <c r="E19" s="39">
        <v>6500</v>
      </c>
      <c r="F19" s="7">
        <v>0.03</v>
      </c>
      <c r="G19" s="46">
        <f t="shared" si="0"/>
        <v>6305</v>
      </c>
    </row>
    <row r="20" spans="2:7" x14ac:dyDescent="0.3">
      <c r="B20" s="28" t="s">
        <v>247</v>
      </c>
      <c r="C20" s="31" t="s">
        <v>248</v>
      </c>
      <c r="D20" s="31" t="s">
        <v>249</v>
      </c>
      <c r="E20" s="38">
        <v>3036.08</v>
      </c>
      <c r="F20" s="7">
        <v>0.03</v>
      </c>
      <c r="G20" s="46">
        <f t="shared" si="0"/>
        <v>2944.9975999999997</v>
      </c>
    </row>
    <row r="21" spans="2:7" x14ac:dyDescent="0.3">
      <c r="B21" s="30" t="s">
        <v>250</v>
      </c>
      <c r="C21" s="29" t="s">
        <v>251</v>
      </c>
      <c r="D21" s="29" t="s">
        <v>252</v>
      </c>
      <c r="E21" s="39">
        <v>1520.62</v>
      </c>
      <c r="F21" s="7">
        <v>0.03</v>
      </c>
      <c r="G21" s="46">
        <f t="shared" si="0"/>
        <v>1475.0013999999999</v>
      </c>
    </row>
    <row r="22" spans="2:7" x14ac:dyDescent="0.3">
      <c r="B22" s="28" t="s">
        <v>253</v>
      </c>
      <c r="C22" s="31" t="s">
        <v>254</v>
      </c>
      <c r="D22" s="31" t="s">
        <v>255</v>
      </c>
      <c r="E22" s="38">
        <v>2840.21</v>
      </c>
      <c r="F22" s="7">
        <v>0.03</v>
      </c>
      <c r="G22" s="46">
        <f t="shared" si="0"/>
        <v>2755.0036999999998</v>
      </c>
    </row>
    <row r="23" spans="2:7" x14ac:dyDescent="0.3">
      <c r="B23" s="30" t="s">
        <v>256</v>
      </c>
      <c r="C23" s="29" t="s">
        <v>257</v>
      </c>
      <c r="D23" s="29" t="s">
        <v>258</v>
      </c>
      <c r="E23" s="39">
        <v>4226.8</v>
      </c>
      <c r="F23" s="7">
        <v>0.03</v>
      </c>
      <c r="G23" s="46">
        <f t="shared" si="0"/>
        <v>4099.9960000000001</v>
      </c>
    </row>
    <row r="24" spans="2:7" x14ac:dyDescent="0.3">
      <c r="B24" s="28" t="s">
        <v>259</v>
      </c>
      <c r="C24" s="31" t="s">
        <v>260</v>
      </c>
      <c r="D24" s="31" t="s">
        <v>261</v>
      </c>
      <c r="E24" s="38">
        <v>3144.3298969072166</v>
      </c>
      <c r="F24" s="7">
        <v>0.03</v>
      </c>
      <c r="G24" s="46">
        <f t="shared" si="0"/>
        <v>3050</v>
      </c>
    </row>
    <row r="25" spans="2:7" x14ac:dyDescent="0.3">
      <c r="B25" s="30" t="s">
        <v>262</v>
      </c>
      <c r="C25" s="29" t="s">
        <v>263</v>
      </c>
      <c r="D25" s="29" t="s">
        <v>264</v>
      </c>
      <c r="E25" s="39">
        <v>3144.3298969072166</v>
      </c>
      <c r="F25" s="7">
        <v>0.03</v>
      </c>
      <c r="G25" s="46">
        <f t="shared" si="0"/>
        <v>3050</v>
      </c>
    </row>
    <row r="26" spans="2:7" x14ac:dyDescent="0.3">
      <c r="B26" s="28" t="s">
        <v>265</v>
      </c>
      <c r="C26" s="31" t="s">
        <v>266</v>
      </c>
      <c r="D26" s="31" t="s">
        <v>267</v>
      </c>
      <c r="E26" s="38">
        <v>3144.3298969072166</v>
      </c>
      <c r="F26" s="7">
        <v>0.03</v>
      </c>
      <c r="G26" s="46">
        <f t="shared" si="0"/>
        <v>3050</v>
      </c>
    </row>
    <row r="27" spans="2:7" x14ac:dyDescent="0.3">
      <c r="B27" s="30" t="s">
        <v>268</v>
      </c>
      <c r="C27" s="29" t="s">
        <v>269</v>
      </c>
      <c r="D27" s="29" t="s">
        <v>270</v>
      </c>
      <c r="E27" s="39">
        <v>3144.3298969072166</v>
      </c>
      <c r="F27" s="7">
        <v>0.03</v>
      </c>
      <c r="G27" s="46">
        <f t="shared" si="0"/>
        <v>3050</v>
      </c>
    </row>
    <row r="28" spans="2:7" x14ac:dyDescent="0.3">
      <c r="B28" s="28" t="s">
        <v>271</v>
      </c>
      <c r="C28" s="31" t="s">
        <v>272</v>
      </c>
      <c r="D28" s="31" t="s">
        <v>273</v>
      </c>
      <c r="E28" s="38">
        <v>3144.3298969072166</v>
      </c>
      <c r="F28" s="7">
        <v>0.03</v>
      </c>
      <c r="G28" s="46">
        <f t="shared" si="0"/>
        <v>3050</v>
      </c>
    </row>
    <row r="29" spans="2:7" x14ac:dyDescent="0.3">
      <c r="B29" s="30" t="s">
        <v>274</v>
      </c>
      <c r="C29" s="29" t="s">
        <v>275</v>
      </c>
      <c r="D29" s="29" t="s">
        <v>276</v>
      </c>
      <c r="E29" s="39">
        <v>3144.3298969072166</v>
      </c>
      <c r="F29" s="7">
        <v>0.03</v>
      </c>
      <c r="G29" s="46">
        <f t="shared" si="0"/>
        <v>3050</v>
      </c>
    </row>
    <row r="30" spans="2:7" x14ac:dyDescent="0.3">
      <c r="B30" s="28" t="s">
        <v>277</v>
      </c>
      <c r="C30" s="31" t="s">
        <v>278</v>
      </c>
      <c r="D30" s="31" t="s">
        <v>279</v>
      </c>
      <c r="E30" s="38">
        <v>4226.8</v>
      </c>
      <c r="F30" s="7">
        <v>0.03</v>
      </c>
      <c r="G30" s="46">
        <f t="shared" si="0"/>
        <v>4099.9960000000001</v>
      </c>
    </row>
    <row r="31" spans="2:7" x14ac:dyDescent="0.3">
      <c r="B31" s="30" t="s">
        <v>280</v>
      </c>
      <c r="C31" s="29" t="s">
        <v>281</v>
      </c>
      <c r="D31" s="29" t="s">
        <v>282</v>
      </c>
      <c r="E31" s="39">
        <v>4226.8</v>
      </c>
      <c r="F31" s="7">
        <v>0.03</v>
      </c>
      <c r="G31" s="46">
        <f t="shared" si="0"/>
        <v>4099.9960000000001</v>
      </c>
    </row>
    <row r="32" spans="2:7" x14ac:dyDescent="0.3">
      <c r="B32" s="28" t="s">
        <v>283</v>
      </c>
      <c r="C32" s="31" t="s">
        <v>284</v>
      </c>
      <c r="D32" s="31" t="s">
        <v>285</v>
      </c>
      <c r="E32" s="38">
        <v>3144.33</v>
      </c>
      <c r="F32" s="7">
        <v>0.03</v>
      </c>
      <c r="G32" s="46">
        <f t="shared" si="0"/>
        <v>3050.0000999999997</v>
      </c>
    </row>
    <row r="33" spans="2:15" x14ac:dyDescent="0.3">
      <c r="B33" s="30" t="s">
        <v>286</v>
      </c>
      <c r="C33" s="29" t="s">
        <v>287</v>
      </c>
      <c r="D33" s="29" t="s">
        <v>288</v>
      </c>
      <c r="E33" s="39">
        <v>1845.36</v>
      </c>
      <c r="F33" s="7">
        <v>0.03</v>
      </c>
      <c r="G33" s="46">
        <f t="shared" si="0"/>
        <v>1789.9991999999997</v>
      </c>
    </row>
    <row r="34" spans="2:15" x14ac:dyDescent="0.3">
      <c r="B34" s="71">
        <v>22165549</v>
      </c>
      <c r="C34" s="72" t="s">
        <v>289</v>
      </c>
      <c r="D34" s="72" t="s">
        <v>290</v>
      </c>
      <c r="E34" s="53">
        <v>3144.33</v>
      </c>
      <c r="F34" s="48">
        <v>0.03</v>
      </c>
      <c r="G34" s="46">
        <f t="shared" si="0"/>
        <v>3050.0000999999997</v>
      </c>
    </row>
    <row r="35" spans="2:15" x14ac:dyDescent="0.3">
      <c r="B35" s="71" t="s">
        <v>291</v>
      </c>
      <c r="C35" s="72" t="s">
        <v>291</v>
      </c>
      <c r="D35" s="72" t="s">
        <v>292</v>
      </c>
      <c r="E35" s="53">
        <v>1184.54</v>
      </c>
      <c r="F35" s="48">
        <v>0.03</v>
      </c>
      <c r="G35" s="46">
        <f t="shared" si="0"/>
        <v>1149.0038</v>
      </c>
    </row>
    <row r="36" spans="2:15" x14ac:dyDescent="0.3">
      <c r="B36" s="71">
        <v>22153361</v>
      </c>
      <c r="C36" s="72" t="s">
        <v>293</v>
      </c>
      <c r="D36" s="72" t="s">
        <v>294</v>
      </c>
      <c r="E36" s="53">
        <v>297.94</v>
      </c>
      <c r="F36" s="48">
        <v>0.03</v>
      </c>
      <c r="G36" s="46">
        <f t="shared" si="0"/>
        <v>289.0018</v>
      </c>
    </row>
    <row r="37" spans="2:15" x14ac:dyDescent="0.3">
      <c r="B37" s="71">
        <v>22165144</v>
      </c>
      <c r="C37" s="72" t="s">
        <v>295</v>
      </c>
      <c r="D37" s="72" t="s">
        <v>296</v>
      </c>
      <c r="E37" s="53">
        <v>649.48</v>
      </c>
      <c r="F37" s="48">
        <v>0.03</v>
      </c>
      <c r="G37" s="46">
        <f t="shared" si="0"/>
        <v>629.99559999999997</v>
      </c>
    </row>
    <row r="38" spans="2:15" x14ac:dyDescent="0.3">
      <c r="B38" s="71">
        <v>20327</v>
      </c>
      <c r="C38" s="112">
        <v>20327</v>
      </c>
      <c r="D38" s="72" t="s">
        <v>297</v>
      </c>
      <c r="E38" s="73">
        <v>45.15</v>
      </c>
      <c r="F38" s="48">
        <v>0.03</v>
      </c>
      <c r="G38" s="110">
        <f t="shared" si="0"/>
        <v>43.795499999999997</v>
      </c>
      <c r="O38" t="s">
        <v>38</v>
      </c>
    </row>
    <row r="39" spans="2:15" x14ac:dyDescent="0.3">
      <c r="B39" s="71">
        <v>82556</v>
      </c>
      <c r="C39" s="72">
        <v>82556</v>
      </c>
      <c r="D39" s="72" t="s">
        <v>298</v>
      </c>
      <c r="E39" s="53">
        <v>1362.89</v>
      </c>
      <c r="F39" s="48">
        <v>0.03</v>
      </c>
      <c r="G39" s="46">
        <f t="shared" si="0"/>
        <v>1322.0033000000001</v>
      </c>
    </row>
    <row r="40" spans="2:15" x14ac:dyDescent="0.3">
      <c r="B40" s="71">
        <v>140227</v>
      </c>
      <c r="C40" s="72">
        <v>140227</v>
      </c>
      <c r="D40" s="72" t="s">
        <v>299</v>
      </c>
      <c r="E40" s="53">
        <v>323.70999999999998</v>
      </c>
      <c r="F40" s="48">
        <v>0.03</v>
      </c>
      <c r="G40" s="46">
        <f t="shared" si="0"/>
        <v>313.99869999999999</v>
      </c>
    </row>
    <row r="41" spans="2:15" x14ac:dyDescent="0.3">
      <c r="B41" s="71">
        <v>92793</v>
      </c>
      <c r="C41" s="72">
        <v>92793</v>
      </c>
      <c r="D41" s="72" t="s">
        <v>300</v>
      </c>
      <c r="E41" s="53">
        <v>3679.38</v>
      </c>
      <c r="F41" s="48">
        <v>0.03</v>
      </c>
      <c r="G41" s="46">
        <f t="shared" si="0"/>
        <v>3568.9985999999999</v>
      </c>
    </row>
    <row r="42" spans="2:15" x14ac:dyDescent="0.3">
      <c r="B42" s="97" t="s">
        <v>301</v>
      </c>
      <c r="C42" s="111" t="s">
        <v>302</v>
      </c>
      <c r="D42" s="95" t="s">
        <v>303</v>
      </c>
      <c r="E42" s="53">
        <v>975</v>
      </c>
      <c r="F42" s="48">
        <v>0.03</v>
      </c>
      <c r="G42" s="46">
        <f t="shared" si="0"/>
        <v>945.75</v>
      </c>
    </row>
    <row r="43" spans="2:15" x14ac:dyDescent="0.3">
      <c r="B43" s="71">
        <v>22170770</v>
      </c>
      <c r="C43" s="112" t="s">
        <v>304</v>
      </c>
      <c r="D43" s="72" t="s">
        <v>305</v>
      </c>
      <c r="E43" s="73">
        <v>4485</v>
      </c>
      <c r="F43" s="48">
        <v>0.03</v>
      </c>
      <c r="G43" s="110">
        <f t="shared" si="0"/>
        <v>4350.45</v>
      </c>
    </row>
    <row r="44" spans="2:15" x14ac:dyDescent="0.3">
      <c r="B44" s="71">
        <v>22170771</v>
      </c>
      <c r="C44" s="112" t="s">
        <v>306</v>
      </c>
      <c r="D44" s="72" t="s">
        <v>307</v>
      </c>
      <c r="E44" s="73">
        <v>7475</v>
      </c>
      <c r="F44" s="48">
        <v>0.03</v>
      </c>
      <c r="G44" s="110">
        <f t="shared" si="0"/>
        <v>7250.75</v>
      </c>
    </row>
    <row r="45" spans="2:15" x14ac:dyDescent="0.3">
      <c r="B45" s="71">
        <v>22171636</v>
      </c>
      <c r="C45" s="112" t="s">
        <v>308</v>
      </c>
      <c r="D45" s="72" t="s">
        <v>309</v>
      </c>
      <c r="E45" s="73">
        <v>5985</v>
      </c>
      <c r="F45" s="48">
        <v>0.03</v>
      </c>
      <c r="G45" s="110">
        <f t="shared" si="0"/>
        <v>5805.45</v>
      </c>
    </row>
    <row r="46" spans="2:15" x14ac:dyDescent="0.3">
      <c r="B46" s="71">
        <v>22171639</v>
      </c>
      <c r="C46" s="112" t="s">
        <v>310</v>
      </c>
      <c r="D46" s="72" t="s">
        <v>311</v>
      </c>
      <c r="E46" s="73">
        <v>9975</v>
      </c>
      <c r="F46" s="48">
        <v>0.03</v>
      </c>
      <c r="G46" s="110">
        <f t="shared" si="0"/>
        <v>9675.75</v>
      </c>
    </row>
    <row r="47" spans="2:15" x14ac:dyDescent="0.3">
      <c r="B47" s="71">
        <v>22157625</v>
      </c>
      <c r="C47" s="112" t="s">
        <v>312</v>
      </c>
      <c r="D47" s="72" t="s">
        <v>313</v>
      </c>
      <c r="E47" s="53">
        <v>3672</v>
      </c>
      <c r="F47" s="48">
        <v>0.03</v>
      </c>
      <c r="G47" s="46">
        <f t="shared" si="0"/>
        <v>3561.8399999999997</v>
      </c>
    </row>
    <row r="48" spans="2:15" x14ac:dyDescent="0.3">
      <c r="B48" s="71">
        <v>22157628</v>
      </c>
      <c r="C48" s="112" t="s">
        <v>314</v>
      </c>
      <c r="D48" s="72" t="s">
        <v>315</v>
      </c>
      <c r="E48" s="53">
        <v>6120</v>
      </c>
      <c r="F48" s="48">
        <v>0.03</v>
      </c>
      <c r="G48" s="46">
        <f t="shared" si="0"/>
        <v>5936.4</v>
      </c>
    </row>
    <row r="49" spans="2:7" x14ac:dyDescent="0.3">
      <c r="B49" s="71">
        <v>22155066</v>
      </c>
      <c r="C49" s="72" t="s">
        <v>316</v>
      </c>
      <c r="D49" s="72" t="s">
        <v>317</v>
      </c>
      <c r="E49" s="53">
        <v>3144.33</v>
      </c>
      <c r="F49" s="48">
        <v>0.03</v>
      </c>
      <c r="G49" s="46">
        <f t="shared" si="0"/>
        <v>3050.0000999999997</v>
      </c>
    </row>
    <row r="50" spans="2:7" x14ac:dyDescent="0.3">
      <c r="B50" s="71">
        <v>22182920</v>
      </c>
      <c r="C50" s="72" t="s">
        <v>318</v>
      </c>
      <c r="D50" s="72" t="s">
        <v>319</v>
      </c>
      <c r="E50" s="53">
        <v>3144.33</v>
      </c>
      <c r="F50" s="48">
        <v>0.03</v>
      </c>
      <c r="G50" s="46">
        <f t="shared" si="0"/>
        <v>3050.0000999999997</v>
      </c>
    </row>
    <row r="51" spans="2:7" x14ac:dyDescent="0.3">
      <c r="B51" s="71">
        <v>22182745</v>
      </c>
      <c r="C51" s="72" t="s">
        <v>320</v>
      </c>
      <c r="D51" s="72" t="s">
        <v>321</v>
      </c>
      <c r="E51" s="53">
        <v>3500</v>
      </c>
      <c r="F51" s="48">
        <v>0.03</v>
      </c>
      <c r="G51" s="46">
        <f t="shared" si="0"/>
        <v>3395</v>
      </c>
    </row>
    <row r="52" spans="2:7" x14ac:dyDescent="0.3">
      <c r="B52" s="71">
        <v>22169652</v>
      </c>
      <c r="C52" s="72" t="s">
        <v>322</v>
      </c>
      <c r="D52" s="72" t="s">
        <v>323</v>
      </c>
      <c r="E52" s="53">
        <v>2917.53</v>
      </c>
      <c r="F52" s="48">
        <v>0.03</v>
      </c>
      <c r="G52" s="46">
        <f t="shared" si="0"/>
        <v>2830.0041000000001</v>
      </c>
    </row>
    <row r="53" spans="2:7" x14ac:dyDescent="0.3">
      <c r="B53" s="71">
        <v>22169653</v>
      </c>
      <c r="C53" s="72" t="s">
        <v>324</v>
      </c>
      <c r="D53" s="72" t="s">
        <v>325</v>
      </c>
      <c r="E53" s="53">
        <v>3577.32</v>
      </c>
      <c r="F53" s="48">
        <v>0.03</v>
      </c>
      <c r="G53" s="46">
        <f t="shared" si="0"/>
        <v>3470.0003999999999</v>
      </c>
    </row>
    <row r="54" spans="2:7" x14ac:dyDescent="0.3">
      <c r="B54" s="71">
        <v>22182744</v>
      </c>
      <c r="C54" s="72" t="s">
        <v>326</v>
      </c>
      <c r="D54" s="72" t="s">
        <v>327</v>
      </c>
      <c r="E54" s="53">
        <v>1025.77</v>
      </c>
      <c r="F54" s="48">
        <v>0.03</v>
      </c>
      <c r="G54" s="46">
        <f t="shared" si="0"/>
        <v>994.99689999999998</v>
      </c>
    </row>
    <row r="55" spans="2:7" x14ac:dyDescent="0.3">
      <c r="B55" s="71">
        <v>22185033</v>
      </c>
      <c r="C55" s="72" t="s">
        <v>328</v>
      </c>
      <c r="D55" s="72" t="s">
        <v>329</v>
      </c>
      <c r="E55" s="53">
        <v>3036.08</v>
      </c>
      <c r="F55" s="48">
        <v>0.03</v>
      </c>
      <c r="G55" s="46">
        <f t="shared" si="0"/>
        <v>2944.9975999999997</v>
      </c>
    </row>
    <row r="56" spans="2:7" x14ac:dyDescent="0.3">
      <c r="B56" s="71">
        <v>22155073</v>
      </c>
      <c r="C56" s="72" t="s">
        <v>330</v>
      </c>
      <c r="D56" s="72" t="s">
        <v>331</v>
      </c>
      <c r="E56" s="53">
        <v>3036.08</v>
      </c>
      <c r="F56" s="48">
        <v>0.03</v>
      </c>
      <c r="G56" s="46">
        <f t="shared" si="0"/>
        <v>2944.9975999999997</v>
      </c>
    </row>
    <row r="57" spans="2:7" x14ac:dyDescent="0.3">
      <c r="B57" s="71">
        <v>22169654</v>
      </c>
      <c r="C57" s="72" t="s">
        <v>332</v>
      </c>
      <c r="D57" s="72" t="s">
        <v>333</v>
      </c>
      <c r="E57" s="53">
        <v>1726.8</v>
      </c>
      <c r="F57" s="48">
        <v>0.03</v>
      </c>
      <c r="G57" s="46">
        <f t="shared" si="0"/>
        <v>1674.9959999999999</v>
      </c>
    </row>
    <row r="58" spans="2:7" x14ac:dyDescent="0.3">
      <c r="B58" s="71">
        <v>22165957</v>
      </c>
      <c r="C58" s="74" t="s">
        <v>334</v>
      </c>
      <c r="D58" s="72" t="s">
        <v>335</v>
      </c>
      <c r="E58" s="53">
        <v>3144.33</v>
      </c>
      <c r="F58" s="48">
        <v>0.03</v>
      </c>
      <c r="G58" s="46">
        <f t="shared" si="0"/>
        <v>3050.0000999999997</v>
      </c>
    </row>
    <row r="59" spans="2:7" x14ac:dyDescent="0.3">
      <c r="B59" s="71">
        <v>22165961</v>
      </c>
      <c r="C59" s="74" t="s">
        <v>336</v>
      </c>
      <c r="D59" s="72" t="s">
        <v>337</v>
      </c>
      <c r="E59" s="53">
        <v>3144.33</v>
      </c>
      <c r="F59" s="48">
        <v>0.03</v>
      </c>
      <c r="G59" s="46">
        <f t="shared" si="0"/>
        <v>3050.0000999999997</v>
      </c>
    </row>
    <row r="60" spans="2:7" x14ac:dyDescent="0.3">
      <c r="B60" s="71">
        <v>22185822</v>
      </c>
      <c r="C60" s="96" t="s">
        <v>338</v>
      </c>
      <c r="D60" s="72" t="s">
        <v>339</v>
      </c>
      <c r="E60" s="53">
        <v>871.13</v>
      </c>
      <c r="F60" s="48">
        <v>0.03</v>
      </c>
      <c r="G60" s="46">
        <f t="shared" si="0"/>
        <v>844.99609999999996</v>
      </c>
    </row>
    <row r="61" spans="2:7" x14ac:dyDescent="0.3">
      <c r="B61" s="40"/>
      <c r="C61" s="40"/>
      <c r="D61" s="40"/>
      <c r="E61" s="41"/>
      <c r="F61" s="42"/>
      <c r="G61" s="43"/>
    </row>
  </sheetData>
  <conditionalFormatting sqref="B4:E33">
    <cfRule type="expression" dxfId="26" priority="15">
      <formula>AND(ED4=1)</formula>
    </cfRule>
    <cfRule type="expression" dxfId="25" priority="16">
      <formula>AND(ED4&lt;&gt;"",ED4=0)</formula>
    </cfRule>
    <cfRule type="expression" dxfId="24" priority="17">
      <formula>AND(ED4=-1)</formula>
    </cfRule>
  </conditionalFormatting>
  <conditionalFormatting sqref="E4:E33">
    <cfRule type="expression" dxfId="23" priority="8">
      <formula>AZ4="Y"</formula>
    </cfRule>
  </conditionalFormatting>
  <conditionalFormatting sqref="E34:E61">
    <cfRule type="expression" dxfId="22" priority="1">
      <formula>AP34="Y"</formula>
    </cfRule>
    <cfRule type="expression" dxfId="21" priority="2">
      <formula>AND(DW34=1)</formula>
    </cfRule>
    <cfRule type="expression" dxfId="20" priority="3">
      <formula>AND(DW34&lt;&gt;"",DW34=0)</formula>
    </cfRule>
    <cfRule type="expression" dxfId="19" priority="4">
      <formula>AND(DW34=-1)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9162-541B-44E3-AF01-41BB2869B20A}">
  <dimension ref="B1:H50"/>
  <sheetViews>
    <sheetView tabSelected="1" workbookViewId="0">
      <selection activeCell="G37" sqref="G37"/>
    </sheetView>
  </sheetViews>
  <sheetFormatPr defaultRowHeight="14.4" x14ac:dyDescent="0.3"/>
  <cols>
    <col min="1" max="1" width="3.6640625" customWidth="1"/>
    <col min="2" max="2" width="14.88671875" style="5" customWidth="1"/>
    <col min="3" max="3" width="21.6640625" style="5" bestFit="1" customWidth="1"/>
    <col min="4" max="4" width="90.5546875" style="5" bestFit="1" customWidth="1"/>
    <col min="5" max="5" width="15.109375" style="5" customWidth="1"/>
    <col min="6" max="6" width="19.6640625" style="5" customWidth="1"/>
    <col min="7" max="7" width="17.109375" style="5" bestFit="1" customWidth="1"/>
    <col min="8" max="8" width="11.33203125" bestFit="1" customWidth="1"/>
  </cols>
  <sheetData>
    <row r="1" spans="2:8" ht="21" x14ac:dyDescent="0.4">
      <c r="B1" s="49" t="s">
        <v>0</v>
      </c>
      <c r="C1" s="49" t="s">
        <v>198</v>
      </c>
      <c r="D1" s="49" t="s">
        <v>1</v>
      </c>
      <c r="E1" s="49" t="s">
        <v>2</v>
      </c>
      <c r="F1" s="49" t="s">
        <v>3</v>
      </c>
      <c r="G1" s="49" t="s">
        <v>4</v>
      </c>
    </row>
    <row r="2" spans="2:8" x14ac:dyDescent="0.3">
      <c r="B2" s="59">
        <v>22179279</v>
      </c>
      <c r="C2" s="60" t="s">
        <v>340</v>
      </c>
      <c r="D2" s="60" t="s">
        <v>341</v>
      </c>
      <c r="E2" s="51">
        <v>22675.26</v>
      </c>
      <c r="F2" s="65">
        <v>0.03</v>
      </c>
      <c r="G2" s="52">
        <f>(E2*0.97)</f>
        <v>21995.002199999999</v>
      </c>
      <c r="H2" s="98"/>
    </row>
    <row r="3" spans="2:8" x14ac:dyDescent="0.3">
      <c r="B3" s="59">
        <v>22186610</v>
      </c>
      <c r="C3" s="60" t="s">
        <v>342</v>
      </c>
      <c r="D3" s="60" t="s">
        <v>343</v>
      </c>
      <c r="E3" s="51">
        <v>2711.34</v>
      </c>
      <c r="F3" s="65">
        <v>0.03</v>
      </c>
      <c r="G3" s="52">
        <f t="shared" ref="G3:G50" si="0">(E3*0.97)</f>
        <v>2629.9998000000001</v>
      </c>
      <c r="H3" s="98"/>
    </row>
    <row r="4" spans="2:8" x14ac:dyDescent="0.3">
      <c r="B4" s="59">
        <v>22186613</v>
      </c>
      <c r="C4" s="60" t="s">
        <v>344</v>
      </c>
      <c r="D4" s="60" t="s">
        <v>345</v>
      </c>
      <c r="E4" s="51">
        <v>3144.33</v>
      </c>
      <c r="F4" s="65">
        <v>0.03</v>
      </c>
      <c r="G4" s="52">
        <f t="shared" si="0"/>
        <v>3050.0000999999997</v>
      </c>
      <c r="H4" s="98"/>
    </row>
    <row r="5" spans="2:8" x14ac:dyDescent="0.3">
      <c r="B5" s="59">
        <v>22186614</v>
      </c>
      <c r="C5" s="60" t="s">
        <v>346</v>
      </c>
      <c r="D5" s="60" t="s">
        <v>347</v>
      </c>
      <c r="E5" s="51">
        <v>2603.09</v>
      </c>
      <c r="F5" s="65">
        <v>0.03</v>
      </c>
      <c r="G5" s="52">
        <f t="shared" si="0"/>
        <v>2524.9973</v>
      </c>
      <c r="H5" s="98"/>
    </row>
    <row r="6" spans="2:8" x14ac:dyDescent="0.3">
      <c r="B6" s="59">
        <v>22186615</v>
      </c>
      <c r="C6" s="60" t="s">
        <v>348</v>
      </c>
      <c r="D6" s="60" t="s">
        <v>349</v>
      </c>
      <c r="E6" s="51">
        <v>3144.33</v>
      </c>
      <c r="F6" s="65">
        <v>0.03</v>
      </c>
      <c r="G6" s="52">
        <f t="shared" si="0"/>
        <v>3050.0000999999997</v>
      </c>
      <c r="H6" s="98"/>
    </row>
    <row r="7" spans="2:8" x14ac:dyDescent="0.3">
      <c r="B7" s="59">
        <v>22186611</v>
      </c>
      <c r="C7" s="60" t="s">
        <v>350</v>
      </c>
      <c r="D7" s="60" t="s">
        <v>351</v>
      </c>
      <c r="E7" s="51">
        <v>3144.33</v>
      </c>
      <c r="F7" s="65">
        <v>0.03</v>
      </c>
      <c r="G7" s="52">
        <f t="shared" si="0"/>
        <v>3050.0000999999997</v>
      </c>
      <c r="H7" s="98"/>
    </row>
    <row r="8" spans="2:8" x14ac:dyDescent="0.3">
      <c r="B8" s="59">
        <v>22186612</v>
      </c>
      <c r="C8" s="60" t="s">
        <v>352</v>
      </c>
      <c r="D8" s="60" t="s">
        <v>353</v>
      </c>
      <c r="E8" s="51">
        <v>3144.33</v>
      </c>
      <c r="F8" s="65">
        <v>0.03</v>
      </c>
      <c r="G8" s="52">
        <f t="shared" si="0"/>
        <v>3050.0000999999997</v>
      </c>
      <c r="H8" s="98"/>
    </row>
    <row r="9" spans="2:8" x14ac:dyDescent="0.3">
      <c r="B9" s="59">
        <v>22186201</v>
      </c>
      <c r="C9" s="60" t="s">
        <v>354</v>
      </c>
      <c r="D9" s="60" t="s">
        <v>355</v>
      </c>
      <c r="E9" s="51">
        <v>3144.33</v>
      </c>
      <c r="F9" s="65">
        <v>0.03</v>
      </c>
      <c r="G9" s="52">
        <f t="shared" si="0"/>
        <v>3050.0000999999997</v>
      </c>
      <c r="H9" s="98"/>
    </row>
    <row r="10" spans="2:8" x14ac:dyDescent="0.3">
      <c r="B10" s="59">
        <v>22186202</v>
      </c>
      <c r="C10" s="60" t="s">
        <v>356</v>
      </c>
      <c r="D10" s="60" t="s">
        <v>357</v>
      </c>
      <c r="E10" s="51">
        <v>3144.33</v>
      </c>
      <c r="F10" s="65">
        <v>0.03</v>
      </c>
      <c r="G10" s="52">
        <f t="shared" si="0"/>
        <v>3050.0000999999997</v>
      </c>
      <c r="H10" s="98"/>
    </row>
    <row r="11" spans="2:8" x14ac:dyDescent="0.3">
      <c r="B11" s="59">
        <v>22186617</v>
      </c>
      <c r="C11" s="60" t="s">
        <v>358</v>
      </c>
      <c r="D11" s="60" t="s">
        <v>359</v>
      </c>
      <c r="E11" s="51">
        <v>2840.21</v>
      </c>
      <c r="F11" s="65">
        <v>0.03</v>
      </c>
      <c r="G11" s="52">
        <f t="shared" si="0"/>
        <v>2755.0036999999998</v>
      </c>
      <c r="H11" s="98"/>
    </row>
    <row r="12" spans="2:8" x14ac:dyDescent="0.3">
      <c r="B12" s="100">
        <v>22186522</v>
      </c>
      <c r="C12" s="101" t="s">
        <v>360</v>
      </c>
      <c r="D12" s="101" t="s">
        <v>361</v>
      </c>
      <c r="E12" s="102">
        <v>3495</v>
      </c>
      <c r="F12" s="103">
        <v>0.03</v>
      </c>
      <c r="G12" s="104">
        <f t="shared" si="0"/>
        <v>3390.15</v>
      </c>
      <c r="H12" s="98"/>
    </row>
    <row r="13" spans="2:8" x14ac:dyDescent="0.3">
      <c r="B13" s="59">
        <v>22186629</v>
      </c>
      <c r="C13" s="60" t="s">
        <v>362</v>
      </c>
      <c r="D13" s="60" t="s">
        <v>363</v>
      </c>
      <c r="E13" s="51">
        <v>3144.33</v>
      </c>
      <c r="F13" s="65">
        <v>0.03</v>
      </c>
      <c r="G13" s="52">
        <f t="shared" si="0"/>
        <v>3050.0000999999997</v>
      </c>
      <c r="H13" s="98"/>
    </row>
    <row r="14" spans="2:8" x14ac:dyDescent="0.3">
      <c r="B14" s="59">
        <v>22186627</v>
      </c>
      <c r="C14" s="60" t="s">
        <v>364</v>
      </c>
      <c r="D14" s="60" t="s">
        <v>365</v>
      </c>
      <c r="E14" s="51">
        <v>4742.2700000000004</v>
      </c>
      <c r="F14" s="65">
        <v>0.03</v>
      </c>
      <c r="G14" s="52">
        <f t="shared" si="0"/>
        <v>4600.0019000000002</v>
      </c>
      <c r="H14" s="98"/>
    </row>
    <row r="15" spans="2:8" x14ac:dyDescent="0.3">
      <c r="B15" s="59">
        <v>22186628</v>
      </c>
      <c r="C15" s="60" t="s">
        <v>366</v>
      </c>
      <c r="D15" s="60" t="s">
        <v>367</v>
      </c>
      <c r="E15" s="51">
        <v>3659.79</v>
      </c>
      <c r="F15" s="65">
        <v>0.03</v>
      </c>
      <c r="G15" s="52">
        <f t="shared" si="0"/>
        <v>3549.9962999999998</v>
      </c>
      <c r="H15" s="98"/>
    </row>
    <row r="16" spans="2:8" x14ac:dyDescent="0.3">
      <c r="B16" s="59">
        <v>22186618</v>
      </c>
      <c r="C16" s="60" t="s">
        <v>368</v>
      </c>
      <c r="D16" s="60" t="s">
        <v>369</v>
      </c>
      <c r="E16" s="51">
        <v>3659.79</v>
      </c>
      <c r="F16" s="65">
        <v>0.03</v>
      </c>
      <c r="G16" s="52">
        <f t="shared" si="0"/>
        <v>3549.9962999999998</v>
      </c>
      <c r="H16" s="98"/>
    </row>
    <row r="17" spans="2:8" x14ac:dyDescent="0.3">
      <c r="B17" s="59">
        <v>22186626</v>
      </c>
      <c r="C17" s="60" t="s">
        <v>370</v>
      </c>
      <c r="D17" s="60" t="s">
        <v>371</v>
      </c>
      <c r="E17" s="51">
        <v>3659.79</v>
      </c>
      <c r="F17" s="65">
        <v>0.03</v>
      </c>
      <c r="G17" s="52">
        <f t="shared" si="0"/>
        <v>3549.9962999999998</v>
      </c>
      <c r="H17" s="98"/>
    </row>
    <row r="18" spans="2:8" x14ac:dyDescent="0.3">
      <c r="B18" s="59">
        <v>22186623</v>
      </c>
      <c r="C18" s="60" t="s">
        <v>372</v>
      </c>
      <c r="D18" s="60" t="s">
        <v>373</v>
      </c>
      <c r="E18" s="51">
        <v>3659.79</v>
      </c>
      <c r="F18" s="65">
        <v>0.03</v>
      </c>
      <c r="G18" s="52">
        <f t="shared" si="0"/>
        <v>3549.9962999999998</v>
      </c>
      <c r="H18" s="98"/>
    </row>
    <row r="19" spans="2:8" x14ac:dyDescent="0.3">
      <c r="B19" s="100">
        <v>22186624</v>
      </c>
      <c r="C19" s="101" t="s">
        <v>374</v>
      </c>
      <c r="D19" s="101" t="s">
        <v>375</v>
      </c>
      <c r="E19" s="102">
        <v>2905</v>
      </c>
      <c r="F19" s="103">
        <v>0.03</v>
      </c>
      <c r="G19" s="104">
        <f t="shared" si="0"/>
        <v>2817.85</v>
      </c>
      <c r="H19" s="98"/>
    </row>
    <row r="20" spans="2:8" x14ac:dyDescent="0.3">
      <c r="B20" s="59">
        <v>22186624</v>
      </c>
      <c r="C20" s="60" t="s">
        <v>376</v>
      </c>
      <c r="D20" s="60" t="s">
        <v>377</v>
      </c>
      <c r="E20" s="51">
        <v>3659.79</v>
      </c>
      <c r="F20" s="65">
        <v>0.03</v>
      </c>
      <c r="G20" s="52">
        <f t="shared" si="0"/>
        <v>3549.9962999999998</v>
      </c>
      <c r="H20" s="98"/>
    </row>
    <row r="21" spans="2:8" x14ac:dyDescent="0.3">
      <c r="B21" s="59">
        <v>22186622</v>
      </c>
      <c r="C21" s="60" t="s">
        <v>378</v>
      </c>
      <c r="D21" s="60" t="s">
        <v>379</v>
      </c>
      <c r="E21" s="51">
        <v>3659.79</v>
      </c>
      <c r="F21" s="65">
        <v>0.03</v>
      </c>
      <c r="G21" s="52">
        <f t="shared" si="0"/>
        <v>3549.9962999999998</v>
      </c>
      <c r="H21" s="98"/>
    </row>
    <row r="22" spans="2:8" x14ac:dyDescent="0.3">
      <c r="B22" s="59">
        <v>22186619</v>
      </c>
      <c r="C22" s="60" t="s">
        <v>380</v>
      </c>
      <c r="D22" s="60" t="s">
        <v>381</v>
      </c>
      <c r="E22" s="51">
        <v>4742.2700000000004</v>
      </c>
      <c r="F22" s="65">
        <v>0.03</v>
      </c>
      <c r="G22" s="52">
        <f t="shared" si="0"/>
        <v>4600.0019000000002</v>
      </c>
      <c r="H22" s="98"/>
    </row>
    <row r="23" spans="2:8" x14ac:dyDescent="0.3">
      <c r="B23" s="59">
        <v>22186620</v>
      </c>
      <c r="C23" s="61" t="s">
        <v>382</v>
      </c>
      <c r="D23" s="62" t="s">
        <v>383</v>
      </c>
      <c r="E23" s="51">
        <v>2360.8200000000002</v>
      </c>
      <c r="F23" s="65">
        <v>0.03</v>
      </c>
      <c r="G23" s="52">
        <f t="shared" si="0"/>
        <v>2289.9954000000002</v>
      </c>
      <c r="H23" s="98"/>
    </row>
    <row r="24" spans="2:8" x14ac:dyDescent="0.3">
      <c r="B24" s="59">
        <v>22186621</v>
      </c>
      <c r="C24" s="60" t="s">
        <v>384</v>
      </c>
      <c r="D24" s="60" t="s">
        <v>385</v>
      </c>
      <c r="E24" s="51">
        <v>4742.2700000000004</v>
      </c>
      <c r="F24" s="65">
        <v>0.03</v>
      </c>
      <c r="G24" s="52">
        <f t="shared" si="0"/>
        <v>4600.0019000000002</v>
      </c>
      <c r="H24" s="98"/>
    </row>
    <row r="25" spans="2:8" x14ac:dyDescent="0.3">
      <c r="B25" s="59">
        <v>22186625</v>
      </c>
      <c r="C25" s="60" t="s">
        <v>386</v>
      </c>
      <c r="D25" s="60" t="s">
        <v>387</v>
      </c>
      <c r="E25" s="51">
        <v>3659.79</v>
      </c>
      <c r="F25" s="65">
        <v>0.03</v>
      </c>
      <c r="G25" s="52">
        <f t="shared" si="0"/>
        <v>3549.9962999999998</v>
      </c>
      <c r="H25" s="98"/>
    </row>
    <row r="26" spans="2:8" x14ac:dyDescent="0.3">
      <c r="B26" s="59">
        <v>22186605</v>
      </c>
      <c r="C26" s="60" t="s">
        <v>388</v>
      </c>
      <c r="D26" s="60" t="s">
        <v>389</v>
      </c>
      <c r="E26" s="51">
        <v>985</v>
      </c>
      <c r="F26" s="65">
        <v>0.03</v>
      </c>
      <c r="G26" s="52">
        <f t="shared" si="0"/>
        <v>955.44999999999993</v>
      </c>
      <c r="H26" s="98"/>
    </row>
    <row r="27" spans="2:8" x14ac:dyDescent="0.3">
      <c r="B27" s="59">
        <v>22186606</v>
      </c>
      <c r="C27" s="60" t="s">
        <v>390</v>
      </c>
      <c r="D27" s="60" t="s">
        <v>391</v>
      </c>
      <c r="E27" s="51">
        <v>216.49</v>
      </c>
      <c r="F27" s="65">
        <v>0.03</v>
      </c>
      <c r="G27" s="52">
        <f t="shared" si="0"/>
        <v>209.99530000000001</v>
      </c>
      <c r="H27" s="98"/>
    </row>
    <row r="28" spans="2:8" x14ac:dyDescent="0.3">
      <c r="B28" s="59">
        <v>22186607</v>
      </c>
      <c r="C28" s="60" t="s">
        <v>392</v>
      </c>
      <c r="D28" s="60" t="s">
        <v>393</v>
      </c>
      <c r="E28" s="51">
        <v>427.84</v>
      </c>
      <c r="F28" s="65">
        <v>0.03</v>
      </c>
      <c r="G28" s="52">
        <f t="shared" si="0"/>
        <v>415.00479999999999</v>
      </c>
      <c r="H28" s="98"/>
    </row>
    <row r="29" spans="2:8" x14ac:dyDescent="0.3">
      <c r="B29" s="59">
        <v>22186609</v>
      </c>
      <c r="C29" s="60" t="s">
        <v>394</v>
      </c>
      <c r="D29" s="60" t="s">
        <v>395</v>
      </c>
      <c r="E29" s="51">
        <v>232.99</v>
      </c>
      <c r="F29" s="65">
        <v>0.03</v>
      </c>
      <c r="G29" s="52">
        <f t="shared" si="0"/>
        <v>226.00030000000001</v>
      </c>
      <c r="H29" s="98"/>
    </row>
    <row r="30" spans="2:8" ht="15" thickBot="1" x14ac:dyDescent="0.35">
      <c r="B30" s="63">
        <v>22186608</v>
      </c>
      <c r="C30" s="64" t="s">
        <v>212</v>
      </c>
      <c r="D30" s="60" t="s">
        <v>396</v>
      </c>
      <c r="E30" s="51">
        <v>370.1</v>
      </c>
      <c r="F30" s="65">
        <v>0.03</v>
      </c>
      <c r="G30" s="52">
        <f t="shared" si="0"/>
        <v>358.99700000000001</v>
      </c>
      <c r="H30" s="98"/>
    </row>
    <row r="31" spans="2:8" x14ac:dyDescent="0.3">
      <c r="B31" s="59">
        <v>140227</v>
      </c>
      <c r="C31" s="60">
        <v>140227</v>
      </c>
      <c r="D31" s="60" t="s">
        <v>397</v>
      </c>
      <c r="E31" s="51">
        <v>323.70999999999998</v>
      </c>
      <c r="F31" s="65">
        <v>0.03</v>
      </c>
      <c r="G31" s="52">
        <f t="shared" si="0"/>
        <v>313.99869999999999</v>
      </c>
      <c r="H31" s="98"/>
    </row>
    <row r="32" spans="2:8" x14ac:dyDescent="0.3">
      <c r="B32" s="59">
        <v>82556</v>
      </c>
      <c r="C32" s="60">
        <v>82556</v>
      </c>
      <c r="D32" s="60" t="s">
        <v>398</v>
      </c>
      <c r="E32" s="51">
        <v>1362.89</v>
      </c>
      <c r="F32" s="65">
        <v>0.03</v>
      </c>
      <c r="G32" s="52">
        <f t="shared" si="0"/>
        <v>1322.0033000000001</v>
      </c>
      <c r="H32" s="98"/>
    </row>
    <row r="33" spans="2:8" x14ac:dyDescent="0.3">
      <c r="B33" s="105">
        <v>22186629</v>
      </c>
      <c r="C33" s="106" t="s">
        <v>362</v>
      </c>
      <c r="D33" s="106" t="s">
        <v>399</v>
      </c>
      <c r="E33" s="68">
        <v>1520.62</v>
      </c>
      <c r="F33" s="99">
        <v>0.03</v>
      </c>
      <c r="G33" s="52">
        <f t="shared" si="0"/>
        <v>1475.0013999999999</v>
      </c>
      <c r="H33" s="98"/>
    </row>
    <row r="34" spans="2:8" ht="15" thickBot="1" x14ac:dyDescent="0.35">
      <c r="B34" s="105">
        <v>22188257</v>
      </c>
      <c r="C34" s="106" t="s">
        <v>400</v>
      </c>
      <c r="D34" s="109" t="s">
        <v>401</v>
      </c>
      <c r="E34" s="68">
        <v>3144.33</v>
      </c>
      <c r="F34" s="99">
        <v>0.03</v>
      </c>
      <c r="G34" s="52">
        <f t="shared" si="0"/>
        <v>3050.0000999999997</v>
      </c>
      <c r="H34" s="98"/>
    </row>
    <row r="35" spans="2:8" x14ac:dyDescent="0.3">
      <c r="B35" s="67">
        <v>22192399</v>
      </c>
      <c r="C35" s="54" t="s">
        <v>419</v>
      </c>
      <c r="D35" s="54" t="s">
        <v>420</v>
      </c>
      <c r="E35" s="68">
        <v>231.96</v>
      </c>
      <c r="F35" s="99">
        <v>0.03</v>
      </c>
      <c r="G35" s="68">
        <f t="shared" si="0"/>
        <v>225.00120000000001</v>
      </c>
      <c r="H35" s="98"/>
    </row>
    <row r="36" spans="2:8" x14ac:dyDescent="0.3">
      <c r="B36" s="67"/>
      <c r="C36" s="54"/>
      <c r="D36" s="54"/>
      <c r="F36" s="99"/>
      <c r="H36" s="98"/>
    </row>
    <row r="37" spans="2:8" x14ac:dyDescent="0.3">
      <c r="B37" s="107" t="s">
        <v>402</v>
      </c>
      <c r="C37" s="108" t="s">
        <v>403</v>
      </c>
      <c r="D37" s="107" t="s">
        <v>404</v>
      </c>
      <c r="E37" s="122">
        <v>775</v>
      </c>
      <c r="F37" s="99">
        <v>0.03</v>
      </c>
      <c r="G37" s="52">
        <f t="shared" si="0"/>
        <v>751.75</v>
      </c>
      <c r="H37" s="98"/>
    </row>
    <row r="38" spans="2:8" x14ac:dyDescent="0.3">
      <c r="B38" s="107" t="s">
        <v>405</v>
      </c>
      <c r="C38" s="108" t="s">
        <v>406</v>
      </c>
      <c r="D38" s="107" t="s">
        <v>407</v>
      </c>
      <c r="E38" s="122">
        <v>4450</v>
      </c>
      <c r="F38" s="99">
        <v>0.03</v>
      </c>
      <c r="G38" s="52">
        <f t="shared" si="0"/>
        <v>4316.5</v>
      </c>
      <c r="H38" s="98"/>
    </row>
    <row r="39" spans="2:8" x14ac:dyDescent="0.3">
      <c r="B39" s="107" t="s">
        <v>408</v>
      </c>
      <c r="C39" s="108" t="s">
        <v>409</v>
      </c>
      <c r="D39" s="107" t="s">
        <v>410</v>
      </c>
      <c r="E39" s="51">
        <v>8595</v>
      </c>
      <c r="F39" s="99">
        <v>0.03</v>
      </c>
      <c r="G39" s="52">
        <f t="shared" si="0"/>
        <v>8337.15</v>
      </c>
      <c r="H39" s="98"/>
    </row>
    <row r="40" spans="2:8" x14ac:dyDescent="0.3">
      <c r="B40" s="107" t="s">
        <v>411</v>
      </c>
      <c r="C40" s="108" t="s">
        <v>412</v>
      </c>
      <c r="D40" s="107" t="s">
        <v>413</v>
      </c>
      <c r="E40" s="51">
        <v>3645</v>
      </c>
      <c r="F40" s="99">
        <v>0.03</v>
      </c>
      <c r="G40" s="52">
        <f t="shared" si="0"/>
        <v>3535.65</v>
      </c>
      <c r="H40" s="98"/>
    </row>
    <row r="41" spans="2:8" x14ac:dyDescent="0.3">
      <c r="B41" s="107" t="s">
        <v>414</v>
      </c>
      <c r="C41" s="108" t="s">
        <v>415</v>
      </c>
      <c r="D41" s="107" t="s">
        <v>416</v>
      </c>
      <c r="E41" s="51">
        <v>6825</v>
      </c>
      <c r="F41" s="99">
        <v>0.03</v>
      </c>
      <c r="G41" s="52">
        <f t="shared" si="0"/>
        <v>6620.25</v>
      </c>
      <c r="H41" s="98"/>
    </row>
    <row r="42" spans="2:8" x14ac:dyDescent="0.3">
      <c r="F42" s="50"/>
      <c r="G42" s="66"/>
      <c r="H42" s="98">
        <f t="shared" ref="H42:H43" si="1">E42/0.97</f>
        <v>0</v>
      </c>
    </row>
    <row r="43" spans="2:8" x14ac:dyDescent="0.3">
      <c r="B43" s="69"/>
      <c r="C43" s="69"/>
      <c r="D43" s="70" t="s">
        <v>417</v>
      </c>
      <c r="F43" s="50"/>
      <c r="G43" s="66"/>
      <c r="H43" s="98">
        <f t="shared" si="1"/>
        <v>0</v>
      </c>
    </row>
    <row r="44" spans="2:8" x14ac:dyDescent="0.3">
      <c r="B44" s="105" t="s">
        <v>214</v>
      </c>
      <c r="C44" s="107" t="s">
        <v>215</v>
      </c>
      <c r="D44" s="107" t="s">
        <v>216</v>
      </c>
      <c r="E44" s="51">
        <v>146.38999999999999</v>
      </c>
      <c r="F44" s="99">
        <v>0.03</v>
      </c>
      <c r="G44" s="52">
        <f t="shared" si="0"/>
        <v>141.99829999999997</v>
      </c>
      <c r="H44" s="98"/>
    </row>
    <row r="45" spans="2:8" x14ac:dyDescent="0.3">
      <c r="B45" s="105" t="s">
        <v>205</v>
      </c>
      <c r="C45" s="107" t="s">
        <v>206</v>
      </c>
      <c r="D45" s="107" t="s">
        <v>207</v>
      </c>
      <c r="E45" s="51">
        <v>270</v>
      </c>
      <c r="F45" s="99">
        <v>0.03</v>
      </c>
      <c r="G45" s="52">
        <f t="shared" si="0"/>
        <v>261.89999999999998</v>
      </c>
      <c r="H45" s="98"/>
    </row>
    <row r="46" spans="2:8" x14ac:dyDescent="0.3">
      <c r="B46" s="105">
        <v>22153361</v>
      </c>
      <c r="C46" s="107" t="s">
        <v>293</v>
      </c>
      <c r="D46" s="107" t="s">
        <v>294</v>
      </c>
      <c r="E46" s="51">
        <v>297.94</v>
      </c>
      <c r="F46" s="99">
        <v>0.03</v>
      </c>
      <c r="G46" s="52">
        <f t="shared" si="0"/>
        <v>289.0018</v>
      </c>
      <c r="H46" s="98"/>
    </row>
    <row r="47" spans="2:8" x14ac:dyDescent="0.3">
      <c r="B47" s="105">
        <v>22165144</v>
      </c>
      <c r="C47" s="107" t="s">
        <v>295</v>
      </c>
      <c r="D47" s="107" t="s">
        <v>296</v>
      </c>
      <c r="E47" s="51">
        <v>649.48</v>
      </c>
      <c r="F47" s="99">
        <v>0.03</v>
      </c>
      <c r="G47" s="52">
        <f t="shared" si="0"/>
        <v>629.99559999999997</v>
      </c>
      <c r="H47" s="98"/>
    </row>
    <row r="48" spans="2:8" x14ac:dyDescent="0.3">
      <c r="B48" s="105" t="s">
        <v>232</v>
      </c>
      <c r="C48" s="107" t="s">
        <v>233</v>
      </c>
      <c r="D48" s="107" t="s">
        <v>234</v>
      </c>
      <c r="E48" s="51">
        <v>485</v>
      </c>
      <c r="F48" s="99">
        <v>0.03</v>
      </c>
      <c r="G48" s="52">
        <f t="shared" si="0"/>
        <v>470.45</v>
      </c>
      <c r="H48" s="98"/>
    </row>
    <row r="49" spans="2:8" x14ac:dyDescent="0.3">
      <c r="B49" s="105">
        <v>92793</v>
      </c>
      <c r="C49" s="107">
        <v>92793</v>
      </c>
      <c r="D49" s="107" t="s">
        <v>300</v>
      </c>
      <c r="E49" s="51">
        <v>3679.38</v>
      </c>
      <c r="F49" s="99">
        <v>0.03</v>
      </c>
      <c r="G49" s="52">
        <f t="shared" si="0"/>
        <v>3568.9985999999999</v>
      </c>
      <c r="H49" s="98"/>
    </row>
    <row r="50" spans="2:8" x14ac:dyDescent="0.3">
      <c r="B50" s="105" t="s">
        <v>223</v>
      </c>
      <c r="C50" s="107" t="s">
        <v>224</v>
      </c>
      <c r="D50" s="107" t="s">
        <v>225</v>
      </c>
      <c r="E50" s="51">
        <v>341.24</v>
      </c>
      <c r="F50" s="99">
        <v>0.03</v>
      </c>
      <c r="G50" s="52">
        <f t="shared" si="0"/>
        <v>331.00279999999998</v>
      </c>
      <c r="H50" s="98"/>
    </row>
  </sheetData>
  <conditionalFormatting sqref="C22:D22">
    <cfRule type="expression" dxfId="18" priority="43" stopIfTrue="1">
      <formula>$A23&lt;&gt;""</formula>
    </cfRule>
  </conditionalFormatting>
  <conditionalFormatting sqref="C27:D27 C31:C36">
    <cfRule type="expression" dxfId="17" priority="45" stopIfTrue="1">
      <formula>#REF!&lt;&gt;""</formula>
    </cfRule>
  </conditionalFormatting>
  <conditionalFormatting sqref="C2:E7 E7:E22 C9:D21 C24:E26 C28:E28 D31:D33 E31">
    <cfRule type="expression" dxfId="16" priority="52" stopIfTrue="1">
      <formula>$A2&lt;&gt;""</formula>
    </cfRule>
  </conditionalFormatting>
  <conditionalFormatting sqref="C8:E8">
    <cfRule type="expression" dxfId="15" priority="44" stopIfTrue="1">
      <formula>$A10&lt;&gt;""</formula>
    </cfRule>
  </conditionalFormatting>
  <conditionalFormatting sqref="C29:E29">
    <cfRule type="expression" dxfId="14" priority="30" stopIfTrue="1">
      <formula>#REF!&lt;&gt;""</formula>
    </cfRule>
  </conditionalFormatting>
  <conditionalFormatting sqref="D30">
    <cfRule type="expression" dxfId="13" priority="47" stopIfTrue="1">
      <formula>$A29&lt;&gt;""</formula>
    </cfRule>
  </conditionalFormatting>
  <conditionalFormatting sqref="D35:D36">
    <cfRule type="expression" dxfId="12" priority="3">
      <formula>AND($D35&lt;&gt;"",D35="")</formula>
    </cfRule>
    <cfRule type="expression" dxfId="11" priority="4" stopIfTrue="1">
      <formula>$A35&lt;&gt;""</formula>
    </cfRule>
  </conditionalFormatting>
  <conditionalFormatting sqref="D24:E30 D2:E10 D16:E22 D11:D15 E14:E18 D31:D33">
    <cfRule type="expression" dxfId="10" priority="51">
      <formula>AND($D2&lt;&gt;"",D2="")</formula>
    </cfRule>
  </conditionalFormatting>
  <conditionalFormatting sqref="E9:E10">
    <cfRule type="expression" dxfId="9" priority="130" stopIfTrue="1">
      <formula>#REF!&lt;&gt;""</formula>
    </cfRule>
  </conditionalFormatting>
  <conditionalFormatting sqref="E11:E13">
    <cfRule type="expression" dxfId="8" priority="117">
      <formula>AND($D11&lt;&gt;"",E11="")</formula>
    </cfRule>
  </conditionalFormatting>
  <conditionalFormatting sqref="E27">
    <cfRule type="expression" dxfId="7" priority="91" stopIfTrue="1">
      <formula>#REF!&lt;&gt;""</formula>
    </cfRule>
  </conditionalFormatting>
  <conditionalFormatting sqref="E30">
    <cfRule type="expression" dxfId="6" priority="93" stopIfTrue="1">
      <formula>$A29&lt;&gt;""</formula>
    </cfRule>
  </conditionalFormatting>
  <conditionalFormatting sqref="E32:E35 E44:E50">
    <cfRule type="expression" dxfId="5" priority="86">
      <formula>AND($D32&lt;&gt;"",E32="")</formula>
    </cfRule>
    <cfRule type="expression" dxfId="4" priority="87" stopIfTrue="1">
      <formula>$A32&lt;&gt;""</formula>
    </cfRule>
  </conditionalFormatting>
  <conditionalFormatting sqref="E37:E41">
    <cfRule type="expression" dxfId="3" priority="20">
      <formula>AND($D37&lt;&gt;"",E37="")</formula>
    </cfRule>
    <cfRule type="expression" dxfId="2" priority="21" stopIfTrue="1">
      <formula>$A37&lt;&gt;""</formula>
    </cfRule>
  </conditionalFormatting>
  <conditionalFormatting sqref="G35">
    <cfRule type="expression" dxfId="1" priority="1">
      <formula>AND($D35&lt;&gt;"",G35="")</formula>
    </cfRule>
    <cfRule type="expression" dxfId="0" priority="2" stopIfTrue="1">
      <formula>$A35&lt;&gt;""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69F567BBC0C4286C034A15042085D" ma:contentTypeVersion="13" ma:contentTypeDescription="Create a new document." ma:contentTypeScope="" ma:versionID="b4da2c25999f55daeb1a85ba2df642b9">
  <xsd:schema xmlns:xsd="http://www.w3.org/2001/XMLSchema" xmlns:xs="http://www.w3.org/2001/XMLSchema" xmlns:p="http://schemas.microsoft.com/office/2006/metadata/properties" xmlns:ns2="41d2f26b-3bd8-46fa-a23c-573dfc4152bd" xmlns:ns3="1f0acafe-1dc9-4d4f-aaee-c11288f228be" targetNamespace="http://schemas.microsoft.com/office/2006/metadata/properties" ma:root="true" ma:fieldsID="624f3c35772bf5015c3db478389204e8" ns2:_="" ns3:_="">
    <xsd:import namespace="41d2f26b-3bd8-46fa-a23c-573dfc4152bd"/>
    <xsd:import namespace="1f0acafe-1dc9-4d4f-aaee-c11288f22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2f26b-3bd8-46fa-a23c-573dfc4152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acafe-1dc9-4d4f-aaee-c11288f22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235893-EF9C-4CDB-8DC5-526A4DA4B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2f26b-3bd8-46fa-a23c-573dfc4152bd"/>
    <ds:schemaRef ds:uri="1f0acafe-1dc9-4d4f-aaee-c11288f22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6FDE9B-4C34-4745-AF94-B8AFF5E2722F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1f0acafe-1dc9-4d4f-aaee-c11288f228be"/>
    <ds:schemaRef ds:uri="41d2f26b-3bd8-46fa-a23c-573dfc4152bd"/>
  </ds:schemaRefs>
</ds:datastoreItem>
</file>

<file path=customXml/itemProps3.xml><?xml version="1.0" encoding="utf-8"?>
<ds:datastoreItem xmlns:ds="http://schemas.openxmlformats.org/officeDocument/2006/customXml" ds:itemID="{BBDCCF50-F514-48C3-BE20-7AEB56B51F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3920B NASPO</vt:lpstr>
      <vt:lpstr>8800SX NASPO</vt:lpstr>
      <vt:lpstr>CX300 NASPO</vt:lpstr>
      <vt:lpstr>CX200 NASPO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Nickel</dc:creator>
  <cp:keywords/>
  <dc:description/>
  <cp:lastModifiedBy>Laurie Barber</cp:lastModifiedBy>
  <cp:revision/>
  <dcterms:created xsi:type="dcterms:W3CDTF">2021-01-19T20:37:33Z</dcterms:created>
  <dcterms:modified xsi:type="dcterms:W3CDTF">2026-05-05T17:03:31Z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0x010100C3D69F567BBC0C4286C034A15042085D</vt:lpwstr>
  </property>
</Properties>
</file>