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b096f3a93c91d36/Documents/Documents/Documents/NASPO 2021/NASPO pricing/"/>
    </mc:Choice>
  </mc:AlternateContent>
  <xr:revisionPtr revIDLastSave="0" documentId="8_{BEBA90E4-3C9F-4EF5-84A0-3DD1E46BAB93}" xr6:coauthVersionLast="47" xr6:coauthVersionMax="47" xr10:uidLastSave="{00000000-0000-0000-0000-000000000000}"/>
  <bookViews>
    <workbookView xWindow="-110" yWindow="-110" windowWidth="25820" windowHeight="14020" activeTab="2" xr2:uid="{00000000-000D-0000-FFFF-FFFF00000000}"/>
  </bookViews>
  <sheets>
    <sheet name="Single-Band Portable Radio P25" sheetId="1" r:id="rId1"/>
    <sheet name="Single-Band Mobile Radio P25" sheetId="3" r:id="rId2"/>
    <sheet name="Base Station Repeater P25" sheetId="4" r:id="rId3"/>
    <sheet name="Convntl Analog Portable Non-P25" sheetId="5" r:id="rId4"/>
    <sheet name="Convntl Analog Mobile Non-P25" sheetId="6" r:id="rId5"/>
    <sheet name="Convntl Analog Base Stn Non-P25" sheetId="7" r:id="rId6"/>
    <sheet name="Professional Services" sheetId="8" r:id="rId7"/>
  </sheets>
  <definedNames>
    <definedName name="_xlnm._FilterDatabase" localSheetId="2" hidden="1">'Base Station Repeater P25'!$A$1:$Q$1</definedName>
    <definedName name="_xlnm._FilterDatabase" localSheetId="5" hidden="1">'Convntl Analog Base Stn Non-P25'!$A$1:$Q$1</definedName>
    <definedName name="_xlnm._FilterDatabase" localSheetId="4" hidden="1">'Convntl Analog Mobile Non-P25'!$A$1:$P$1</definedName>
    <definedName name="_xlnm._FilterDatabase" localSheetId="3" hidden="1">'Convntl Analog Portable Non-P25'!$A$1:$O$231</definedName>
    <definedName name="_xlnm._FilterDatabase" localSheetId="1" hidden="1">'Single-Band Mobile Radio P25'!$A$1:$O$123</definedName>
    <definedName name="_xlnm._FilterDatabase" localSheetId="0" hidden="1">'Single-Band Portable Radio P25'!$A$1:$O$1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8" i="4" l="1"/>
  <c r="J2" i="5"/>
  <c r="J115" i="5"/>
  <c r="J19" i="5"/>
  <c r="J30" i="4"/>
  <c r="J31" i="4"/>
  <c r="J26" i="4"/>
  <c r="J96" i="4"/>
  <c r="M96" i="4"/>
  <c r="P96" i="4"/>
  <c r="M56" i="4"/>
  <c r="J25" i="4"/>
  <c r="M25" i="4"/>
  <c r="P25" i="4"/>
  <c r="M24" i="4"/>
  <c r="J4" i="3" l="1"/>
  <c r="J2" i="1"/>
  <c r="J288" i="1"/>
  <c r="J287" i="1"/>
  <c r="J179" i="1"/>
  <c r="J6" i="1"/>
  <c r="J296" i="1"/>
  <c r="J292" i="1"/>
  <c r="J286" i="1"/>
  <c r="J282" i="1"/>
  <c r="J278" i="1"/>
  <c r="J274" i="1"/>
  <c r="J270" i="1"/>
  <c r="J266" i="1"/>
  <c r="J262" i="1"/>
  <c r="J258" i="1"/>
  <c r="J256" i="1"/>
  <c r="J254" i="1"/>
  <c r="J250" i="1"/>
  <c r="J246" i="1"/>
  <c r="J242" i="1"/>
  <c r="J240" i="1"/>
  <c r="J238" i="1"/>
  <c r="J234" i="1"/>
  <c r="J230" i="1"/>
  <c r="J226" i="1"/>
  <c r="J224" i="1"/>
  <c r="J222" i="1"/>
  <c r="J218" i="1"/>
  <c r="J214" i="1"/>
  <c r="J210" i="1"/>
  <c r="J208" i="1"/>
  <c r="J206" i="1"/>
  <c r="J202" i="1"/>
  <c r="J198" i="1"/>
  <c r="J194" i="1"/>
  <c r="J192" i="1"/>
  <c r="J190" i="1"/>
  <c r="J186" i="1"/>
  <c r="J182" i="1"/>
  <c r="J176" i="1"/>
  <c r="J174" i="1"/>
  <c r="J172" i="1"/>
  <c r="J168" i="1"/>
  <c r="J164" i="1"/>
  <c r="J160" i="1"/>
  <c r="J158" i="1"/>
  <c r="J156" i="1"/>
  <c r="J152" i="1"/>
  <c r="J148" i="1"/>
  <c r="J144" i="1"/>
  <c r="J142" i="1"/>
  <c r="J140" i="1"/>
  <c r="J136" i="1"/>
  <c r="J132" i="1"/>
  <c r="J128" i="1"/>
  <c r="J126" i="1"/>
  <c r="J124" i="1"/>
  <c r="J120" i="1"/>
  <c r="J116" i="1"/>
  <c r="J112" i="1"/>
  <c r="J110" i="1"/>
  <c r="J108" i="1"/>
  <c r="J104" i="1"/>
  <c r="J84" i="1"/>
  <c r="J96" i="1"/>
  <c r="J93" i="1"/>
  <c r="J90" i="1"/>
  <c r="J86" i="1"/>
  <c r="J80" i="1"/>
  <c r="J76" i="1"/>
  <c r="J74" i="1"/>
  <c r="J72" i="1"/>
  <c r="J68" i="1"/>
  <c r="J64" i="1"/>
  <c r="J60" i="1"/>
  <c r="J58" i="1"/>
  <c r="J56" i="1"/>
  <c r="J54" i="1"/>
  <c r="J52" i="1"/>
  <c r="J50" i="1"/>
  <c r="J48" i="1"/>
  <c r="J46" i="1"/>
  <c r="J44" i="1"/>
  <c r="J42" i="1"/>
  <c r="J40" i="1"/>
  <c r="J38" i="1"/>
  <c r="J36" i="1"/>
  <c r="J34" i="1"/>
  <c r="J32" i="1"/>
  <c r="J30" i="1"/>
  <c r="J28" i="1"/>
  <c r="J26" i="1"/>
  <c r="J24" i="1"/>
  <c r="J23" i="1"/>
  <c r="J18" i="1"/>
  <c r="J16" i="1"/>
  <c r="J13" i="1"/>
  <c r="J4" i="1"/>
  <c r="J3" i="7"/>
  <c r="J4" i="7"/>
  <c r="J5" i="7"/>
  <c r="J6" i="7"/>
  <c r="J10" i="7"/>
  <c r="J14" i="7"/>
  <c r="J18" i="7"/>
  <c r="J22" i="7"/>
  <c r="J26" i="7"/>
  <c r="J30" i="7"/>
  <c r="J34" i="7"/>
  <c r="J38" i="7"/>
  <c r="J42" i="7"/>
  <c r="J46" i="7"/>
  <c r="J49" i="7"/>
  <c r="J53" i="7"/>
  <c r="J57" i="7"/>
  <c r="J2" i="7"/>
  <c r="J44" i="5"/>
  <c r="J45" i="5"/>
  <c r="J76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H116" i="5"/>
  <c r="J116" i="5" s="1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H134" i="5"/>
  <c r="J134" i="5" s="1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3" i="4"/>
  <c r="J4" i="4"/>
  <c r="J2" i="4"/>
  <c r="J3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8" i="3"/>
  <c r="J29" i="3"/>
  <c r="J31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2" i="3"/>
  <c r="J9" i="1"/>
  <c r="J25" i="1"/>
  <c r="J27" i="1"/>
  <c r="J29" i="1"/>
  <c r="J31" i="1"/>
  <c r="J33" i="1"/>
  <c r="J35" i="1"/>
  <c r="J37" i="1"/>
  <c r="J39" i="1"/>
  <c r="J41" i="1"/>
  <c r="J43" i="1"/>
  <c r="J45" i="1"/>
  <c r="J47" i="1"/>
  <c r="J49" i="1"/>
  <c r="J51" i="1"/>
  <c r="J53" i="1"/>
  <c r="J55" i="1"/>
  <c r="J57" i="1"/>
  <c r="J59" i="1"/>
  <c r="J61" i="1"/>
  <c r="J62" i="1"/>
  <c r="J63" i="1"/>
  <c r="J65" i="1"/>
  <c r="J66" i="1"/>
  <c r="J67" i="1"/>
  <c r="J69" i="1"/>
  <c r="J70" i="1"/>
  <c r="J71" i="1"/>
  <c r="J73" i="1"/>
  <c r="J75" i="1"/>
  <c r="J77" i="1"/>
  <c r="J78" i="1"/>
  <c r="J79" i="1"/>
  <c r="J81" i="1"/>
  <c r="J82" i="1"/>
  <c r="J85" i="1"/>
  <c r="J87" i="1"/>
  <c r="J88" i="1"/>
  <c r="J89" i="1"/>
  <c r="J92" i="1"/>
  <c r="J94" i="1"/>
  <c r="J97" i="1"/>
  <c r="J98" i="1"/>
  <c r="J83" i="1"/>
  <c r="J91" i="1"/>
  <c r="J95" i="1"/>
  <c r="J103" i="1"/>
  <c r="J105" i="1"/>
  <c r="J106" i="1"/>
  <c r="J107" i="1"/>
  <c r="J109" i="1"/>
  <c r="J111" i="1"/>
  <c r="J113" i="1"/>
  <c r="J114" i="1"/>
  <c r="J115" i="1"/>
  <c r="J117" i="1"/>
  <c r="J118" i="1"/>
  <c r="J119" i="1"/>
  <c r="J121" i="1"/>
  <c r="J122" i="1"/>
  <c r="J123" i="1"/>
  <c r="J125" i="1"/>
  <c r="J127" i="1"/>
  <c r="J129" i="1"/>
  <c r="J130" i="1"/>
  <c r="J131" i="1"/>
  <c r="J133" i="1"/>
  <c r="J134" i="1"/>
  <c r="J135" i="1"/>
  <c r="J137" i="1"/>
  <c r="J138" i="1"/>
  <c r="J139" i="1"/>
  <c r="J141" i="1"/>
  <c r="J143" i="1"/>
  <c r="J145" i="1"/>
  <c r="J146" i="1"/>
  <c r="J147" i="1"/>
  <c r="J149" i="1"/>
  <c r="J150" i="1"/>
  <c r="J151" i="1"/>
  <c r="J153" i="1"/>
  <c r="J154" i="1"/>
  <c r="J155" i="1"/>
  <c r="J157" i="1"/>
  <c r="J159" i="1"/>
  <c r="J161" i="1"/>
  <c r="J162" i="1"/>
  <c r="J163" i="1"/>
  <c r="J165" i="1"/>
  <c r="J166" i="1"/>
  <c r="J167" i="1"/>
  <c r="J169" i="1"/>
  <c r="J170" i="1"/>
  <c r="J171" i="1"/>
  <c r="J173" i="1"/>
  <c r="J175" i="1"/>
  <c r="J177" i="1"/>
  <c r="J178" i="1"/>
  <c r="J180" i="1"/>
  <c r="J183" i="1"/>
  <c r="J184" i="1"/>
  <c r="J185" i="1"/>
  <c r="J187" i="1"/>
  <c r="J188" i="1"/>
  <c r="J189" i="1"/>
  <c r="J191" i="1"/>
  <c r="J193" i="1"/>
  <c r="J195" i="1"/>
  <c r="J196" i="1"/>
  <c r="J197" i="1"/>
  <c r="J199" i="1"/>
  <c r="J200" i="1"/>
  <c r="J201" i="1"/>
  <c r="J203" i="1"/>
  <c r="J204" i="1"/>
  <c r="J205" i="1"/>
  <c r="J207" i="1"/>
  <c r="J209" i="1"/>
  <c r="J211" i="1"/>
  <c r="J212" i="1"/>
  <c r="J213" i="1"/>
  <c r="J215" i="1"/>
  <c r="J216" i="1"/>
  <c r="J217" i="1"/>
  <c r="J219" i="1"/>
  <c r="J220" i="1"/>
  <c r="J221" i="1"/>
  <c r="J223" i="1"/>
  <c r="J225" i="1"/>
  <c r="J227" i="1"/>
  <c r="J228" i="1"/>
  <c r="J229" i="1"/>
  <c r="J231" i="1"/>
  <c r="J232" i="1"/>
  <c r="J233" i="1"/>
  <c r="J235" i="1"/>
  <c r="J236" i="1"/>
  <c r="J237" i="1"/>
  <c r="J239" i="1"/>
  <c r="J241" i="1"/>
  <c r="J243" i="1"/>
  <c r="J244" i="1"/>
  <c r="J245" i="1"/>
  <c r="J247" i="1"/>
  <c r="J248" i="1"/>
  <c r="J249" i="1"/>
  <c r="J251" i="1"/>
  <c r="J252" i="1"/>
  <c r="J253" i="1"/>
  <c r="J255" i="1"/>
  <c r="J257" i="1"/>
  <c r="J259" i="1"/>
  <c r="J260" i="1"/>
  <c r="J261" i="1"/>
  <c r="J263" i="1"/>
  <c r="J264" i="1"/>
  <c r="J265" i="1"/>
  <c r="J267" i="1"/>
  <c r="J268" i="1"/>
  <c r="J269" i="1"/>
  <c r="J271" i="1"/>
  <c r="J272" i="1"/>
  <c r="J273" i="1"/>
  <c r="J275" i="1"/>
  <c r="J276" i="1"/>
  <c r="J277" i="1"/>
  <c r="J279" i="1"/>
  <c r="J280" i="1"/>
  <c r="J281" i="1"/>
  <c r="J283" i="1"/>
  <c r="J284" i="1"/>
  <c r="J285" i="1"/>
  <c r="J289" i="1"/>
  <c r="J290" i="1"/>
  <c r="J291" i="1"/>
  <c r="J293" i="1"/>
  <c r="J294" i="1"/>
  <c r="J295" i="1"/>
  <c r="J297" i="1"/>
  <c r="J298" i="1"/>
  <c r="J3" i="1"/>
  <c r="J5" i="1"/>
  <c r="J7" i="1"/>
  <c r="J8" i="1"/>
  <c r="J10" i="1"/>
  <c r="J11" i="1"/>
  <c r="J12" i="1"/>
  <c r="J14" i="1"/>
  <c r="J15" i="1"/>
  <c r="J20" i="1"/>
  <c r="J21" i="1"/>
  <c r="J22" i="1"/>
  <c r="J60" i="7" l="1"/>
  <c r="M60" i="7"/>
  <c r="J52" i="7"/>
  <c r="M52" i="7"/>
  <c r="J45" i="7"/>
  <c r="M45" i="7"/>
  <c r="J37" i="7"/>
  <c r="M37" i="7"/>
  <c r="J29" i="7"/>
  <c r="M29" i="7"/>
  <c r="J21" i="7"/>
  <c r="M21" i="7"/>
  <c r="J13" i="7"/>
  <c r="M13" i="7"/>
  <c r="J9" i="7"/>
  <c r="M9" i="7"/>
  <c r="J110" i="4"/>
  <c r="P110" i="4"/>
  <c r="J106" i="4"/>
  <c r="P106" i="4"/>
  <c r="J102" i="4"/>
  <c r="P102" i="4"/>
  <c r="P98" i="4"/>
  <c r="J93" i="4"/>
  <c r="P93" i="4"/>
  <c r="J89" i="4"/>
  <c r="P89" i="4"/>
  <c r="J85" i="4"/>
  <c r="P85" i="4"/>
  <c r="J81" i="4"/>
  <c r="P81" i="4"/>
  <c r="J78" i="4"/>
  <c r="P78" i="4"/>
  <c r="J74" i="4"/>
  <c r="P74" i="4"/>
  <c r="J70" i="4"/>
  <c r="P70" i="4"/>
  <c r="J66" i="4"/>
  <c r="P66" i="4"/>
  <c r="J62" i="4"/>
  <c r="P62" i="4"/>
  <c r="J58" i="4"/>
  <c r="P58" i="4"/>
  <c r="J54" i="4"/>
  <c r="M54" i="4"/>
  <c r="P54" i="4"/>
  <c r="J50" i="4"/>
  <c r="P50" i="4"/>
  <c r="M50" i="4"/>
  <c r="J46" i="4"/>
  <c r="P46" i="4"/>
  <c r="M46" i="4"/>
  <c r="J42" i="4"/>
  <c r="M42" i="4"/>
  <c r="P42" i="4"/>
  <c r="J38" i="4"/>
  <c r="M38" i="4"/>
  <c r="P38" i="4"/>
  <c r="J34" i="4"/>
  <c r="P34" i="4"/>
  <c r="J28" i="4"/>
  <c r="P28" i="4"/>
  <c r="M28" i="4"/>
  <c r="J23" i="4"/>
  <c r="P23" i="4"/>
  <c r="J16" i="4"/>
  <c r="P16" i="4"/>
  <c r="M16" i="4"/>
  <c r="J12" i="4"/>
  <c r="P12" i="4"/>
  <c r="M12" i="4"/>
  <c r="J8" i="4"/>
  <c r="M8" i="4"/>
  <c r="P8" i="4"/>
  <c r="J56" i="7"/>
  <c r="M56" i="7"/>
  <c r="J41" i="7"/>
  <c r="M41" i="7"/>
  <c r="J33" i="7"/>
  <c r="M33" i="7"/>
  <c r="J25" i="7"/>
  <c r="M25" i="7"/>
  <c r="J17" i="7"/>
  <c r="M17" i="7"/>
  <c r="J109" i="4"/>
  <c r="P109" i="4"/>
  <c r="J105" i="4"/>
  <c r="P105" i="4"/>
  <c r="J101" i="4"/>
  <c r="P101" i="4"/>
  <c r="J97" i="4"/>
  <c r="P97" i="4"/>
  <c r="J92" i="4"/>
  <c r="P92" i="4"/>
  <c r="J88" i="4"/>
  <c r="P88" i="4"/>
  <c r="J84" i="4"/>
  <c r="P84" i="4"/>
  <c r="J80" i="4"/>
  <c r="P80" i="4"/>
  <c r="J77" i="4"/>
  <c r="P77" i="4"/>
  <c r="J73" i="4"/>
  <c r="P73" i="4"/>
  <c r="J69" i="4"/>
  <c r="P69" i="4"/>
  <c r="J65" i="4"/>
  <c r="P65" i="4"/>
  <c r="J61" i="4"/>
  <c r="P61" i="4"/>
  <c r="J57" i="4"/>
  <c r="M57" i="4"/>
  <c r="P57" i="4"/>
  <c r="J53" i="4"/>
  <c r="M53" i="4"/>
  <c r="P53" i="4"/>
  <c r="J49" i="4"/>
  <c r="P49" i="4"/>
  <c r="M49" i="4"/>
  <c r="J45" i="4"/>
  <c r="P45" i="4"/>
  <c r="M45" i="4"/>
  <c r="J41" i="4"/>
  <c r="P41" i="4"/>
  <c r="M41" i="4"/>
  <c r="J37" i="4"/>
  <c r="P37" i="4"/>
  <c r="J33" i="4"/>
  <c r="P33" i="4"/>
  <c r="J27" i="4"/>
  <c r="P27" i="4"/>
  <c r="M27" i="4"/>
  <c r="J22" i="4"/>
  <c r="P22" i="4"/>
  <c r="M22" i="4"/>
  <c r="J19" i="4"/>
  <c r="M19" i="4"/>
  <c r="P19" i="4"/>
  <c r="J15" i="4"/>
  <c r="P15" i="4"/>
  <c r="M15" i="4"/>
  <c r="J11" i="4"/>
  <c r="P11" i="4"/>
  <c r="M11" i="4"/>
  <c r="J7" i="4"/>
  <c r="P7" i="4"/>
  <c r="M7" i="4"/>
  <c r="J108" i="4"/>
  <c r="P108" i="4"/>
  <c r="M108" i="4"/>
  <c r="J104" i="4"/>
  <c r="P104" i="4"/>
  <c r="M104" i="4"/>
  <c r="J100" i="4"/>
  <c r="P100" i="4"/>
  <c r="M100" i="4"/>
  <c r="J95" i="4"/>
  <c r="P95" i="4"/>
  <c r="M95" i="4"/>
  <c r="J91" i="4"/>
  <c r="P91" i="4"/>
  <c r="M91" i="4"/>
  <c r="J87" i="4"/>
  <c r="P87" i="4"/>
  <c r="M87" i="4"/>
  <c r="J83" i="4"/>
  <c r="P83" i="4"/>
  <c r="M83" i="4"/>
  <c r="J79" i="4"/>
  <c r="P79" i="4"/>
  <c r="M79" i="4"/>
  <c r="J76" i="4"/>
  <c r="P76" i="4"/>
  <c r="M76" i="4"/>
  <c r="J72" i="4"/>
  <c r="P72" i="4"/>
  <c r="M72" i="4"/>
  <c r="J68" i="4"/>
  <c r="P68" i="4"/>
  <c r="M68" i="4"/>
  <c r="J64" i="4"/>
  <c r="P64" i="4"/>
  <c r="M64" i="4"/>
  <c r="J60" i="4"/>
  <c r="P60" i="4"/>
  <c r="J56" i="4"/>
  <c r="P56" i="4"/>
  <c r="J52" i="4"/>
  <c r="P52" i="4"/>
  <c r="M52" i="4"/>
  <c r="J48" i="4"/>
  <c r="P48" i="4"/>
  <c r="M48" i="4"/>
  <c r="J44" i="4"/>
  <c r="P44" i="4"/>
  <c r="M44" i="4"/>
  <c r="J40" i="4"/>
  <c r="P40" i="4"/>
  <c r="M40" i="4"/>
  <c r="J36" i="4"/>
  <c r="P36" i="4"/>
  <c r="J32" i="4"/>
  <c r="P32" i="4"/>
  <c r="J21" i="4"/>
  <c r="P21" i="4"/>
  <c r="M21" i="4"/>
  <c r="J18" i="4"/>
  <c r="P18" i="4"/>
  <c r="M18" i="4"/>
  <c r="J14" i="4"/>
  <c r="P14" i="4"/>
  <c r="M14" i="4"/>
  <c r="J10" i="4"/>
  <c r="P10" i="4"/>
  <c r="M10" i="4"/>
  <c r="J6" i="4"/>
  <c r="P6" i="4"/>
  <c r="M6" i="4"/>
  <c r="J59" i="7"/>
  <c r="M59" i="7"/>
  <c r="J55" i="7"/>
  <c r="M55" i="7"/>
  <c r="J51" i="7"/>
  <c r="M51" i="7"/>
  <c r="J48" i="7"/>
  <c r="M48" i="7"/>
  <c r="J44" i="7"/>
  <c r="M44" i="7"/>
  <c r="J40" i="7"/>
  <c r="M40" i="7"/>
  <c r="J36" i="7"/>
  <c r="M36" i="7"/>
  <c r="J32" i="7"/>
  <c r="M32" i="7"/>
  <c r="J28" i="7"/>
  <c r="M28" i="7"/>
  <c r="J24" i="7"/>
  <c r="M24" i="7"/>
  <c r="J20" i="7"/>
  <c r="M20" i="7"/>
  <c r="J16" i="7"/>
  <c r="M16" i="7"/>
  <c r="J12" i="7"/>
  <c r="M12" i="7"/>
  <c r="J8" i="7"/>
  <c r="M8" i="7"/>
  <c r="J107" i="4"/>
  <c r="P107" i="4"/>
  <c r="J103" i="4"/>
  <c r="P103" i="4"/>
  <c r="J99" i="4"/>
  <c r="P99" i="4"/>
  <c r="J94" i="4"/>
  <c r="P94" i="4"/>
  <c r="J90" i="4"/>
  <c r="P90" i="4"/>
  <c r="J86" i="4"/>
  <c r="P86" i="4"/>
  <c r="J82" i="4"/>
  <c r="P82" i="4"/>
  <c r="J75" i="4"/>
  <c r="P75" i="4"/>
  <c r="J71" i="4"/>
  <c r="P71" i="4"/>
  <c r="J67" i="4"/>
  <c r="P67" i="4"/>
  <c r="J63" i="4"/>
  <c r="P63" i="4"/>
  <c r="J59" i="4"/>
  <c r="P59" i="4"/>
  <c r="J55" i="4"/>
  <c r="P55" i="4"/>
  <c r="J51" i="4"/>
  <c r="P51" i="4"/>
  <c r="J47" i="4"/>
  <c r="P47" i="4"/>
  <c r="J43" i="4"/>
  <c r="P43" i="4"/>
  <c r="J39" i="4"/>
  <c r="P39" i="4"/>
  <c r="J35" i="4"/>
  <c r="P35" i="4"/>
  <c r="J29" i="4"/>
  <c r="P29" i="4"/>
  <c r="J24" i="4"/>
  <c r="P24" i="4"/>
  <c r="J20" i="4"/>
  <c r="P20" i="4"/>
  <c r="J17" i="4"/>
  <c r="P17" i="4"/>
  <c r="J13" i="4"/>
  <c r="P13" i="4"/>
  <c r="J9" i="4"/>
  <c r="P9" i="4"/>
  <c r="J5" i="4"/>
  <c r="P5" i="4"/>
  <c r="J58" i="7"/>
  <c r="M58" i="7"/>
  <c r="P58" i="7"/>
  <c r="J54" i="7"/>
  <c r="P54" i="7"/>
  <c r="M54" i="7"/>
  <c r="J50" i="7"/>
  <c r="M50" i="7"/>
  <c r="P50" i="7"/>
  <c r="J47" i="7"/>
  <c r="P47" i="7"/>
  <c r="M47" i="7"/>
  <c r="J43" i="7"/>
  <c r="M43" i="7"/>
  <c r="P43" i="7"/>
  <c r="J39" i="7"/>
  <c r="P39" i="7"/>
  <c r="M39" i="7"/>
  <c r="J35" i="7"/>
  <c r="M35" i="7"/>
  <c r="P35" i="7"/>
  <c r="J31" i="7"/>
  <c r="P31" i="7"/>
  <c r="M31" i="7"/>
  <c r="J27" i="7"/>
  <c r="M27" i="7"/>
  <c r="P27" i="7"/>
  <c r="J23" i="7"/>
  <c r="P23" i="7"/>
  <c r="M23" i="7"/>
  <c r="J19" i="7"/>
  <c r="M19" i="7"/>
  <c r="P19" i="7"/>
  <c r="J15" i="7"/>
  <c r="P15" i="7"/>
  <c r="M15" i="7"/>
  <c r="J11" i="7"/>
  <c r="M11" i="7"/>
  <c r="P11" i="7"/>
  <c r="J7" i="7"/>
  <c r="M7" i="7"/>
  <c r="P7" i="7"/>
  <c r="P53" i="7"/>
  <c r="P46" i="7"/>
  <c r="P38" i="7"/>
  <c r="P30" i="7"/>
  <c r="P18" i="7"/>
  <c r="P10" i="7"/>
  <c r="M22" i="7"/>
  <c r="M18" i="7"/>
  <c r="M14" i="7"/>
  <c r="M10" i="7"/>
  <c r="P57" i="7"/>
  <c r="P49" i="7"/>
  <c r="P42" i="7"/>
  <c r="P34" i="7"/>
  <c r="M57" i="7"/>
  <c r="M53" i="7"/>
  <c r="M49" i="7"/>
  <c r="M46" i="7"/>
  <c r="M42" i="7"/>
  <c r="M38" i="7"/>
  <c r="M34" i="7"/>
  <c r="M30" i="7"/>
  <c r="P22" i="7"/>
  <c r="P14" i="7"/>
  <c r="P60" i="7"/>
  <c r="P56" i="7"/>
  <c r="P52" i="7"/>
  <c r="P45" i="7"/>
  <c r="P41" i="7"/>
  <c r="P37" i="7"/>
  <c r="P33" i="7"/>
  <c r="P29" i="7"/>
  <c r="P25" i="7"/>
  <c r="P21" i="7"/>
  <c r="P17" i="7"/>
  <c r="P13" i="7"/>
  <c r="P9" i="7"/>
  <c r="P59" i="7"/>
  <c r="P55" i="7"/>
  <c r="P51" i="7"/>
  <c r="P48" i="7"/>
  <c r="P44" i="7"/>
  <c r="P40" i="7"/>
  <c r="P36" i="7"/>
  <c r="P32" i="7"/>
  <c r="P28" i="7"/>
  <c r="P24" i="7"/>
  <c r="P20" i="7"/>
  <c r="P16" i="7"/>
  <c r="P12" i="7"/>
  <c r="P8" i="7"/>
  <c r="M107" i="4"/>
  <c r="M103" i="4"/>
  <c r="M99" i="4"/>
  <c r="M94" i="4"/>
  <c r="M90" i="4"/>
  <c r="M86" i="4"/>
  <c r="M82" i="4"/>
  <c r="M75" i="4"/>
  <c r="M71" i="4"/>
  <c r="M67" i="4"/>
  <c r="M63" i="4"/>
  <c r="M20" i="4"/>
  <c r="M37" i="4"/>
  <c r="M110" i="4"/>
  <c r="M106" i="4"/>
  <c r="M102" i="4"/>
  <c r="M98" i="4"/>
  <c r="M93" i="4"/>
  <c r="M89" i="4"/>
  <c r="M85" i="4"/>
  <c r="M81" i="4"/>
  <c r="M78" i="4"/>
  <c r="M74" i="4"/>
  <c r="M70" i="4"/>
  <c r="M66" i="4"/>
  <c r="M62" i="4"/>
  <c r="M5" i="4"/>
  <c r="M17" i="4"/>
  <c r="M13" i="4"/>
  <c r="M9" i="4"/>
  <c r="M23" i="4"/>
  <c r="M29" i="4"/>
  <c r="M55" i="4"/>
  <c r="M51" i="4"/>
  <c r="M47" i="4"/>
  <c r="M43" i="4"/>
  <c r="M39" i="4"/>
  <c r="M109" i="4"/>
  <c r="M105" i="4"/>
  <c r="M101" i="4"/>
  <c r="M97" i="4"/>
  <c r="M92" i="4"/>
  <c r="M88" i="4"/>
  <c r="M84" i="4"/>
  <c r="M80" i="4"/>
  <c r="M77" i="4"/>
  <c r="M73" i="4"/>
  <c r="M69" i="4"/>
  <c r="M65" i="4"/>
  <c r="M61" i="4"/>
  <c r="M60" i="4"/>
  <c r="M59" i="4"/>
  <c r="M58" i="4"/>
</calcChain>
</file>

<file path=xl/sharedStrings.xml><?xml version="1.0" encoding="utf-8"?>
<sst xmlns="http://schemas.openxmlformats.org/spreadsheetml/2006/main" count="9131" uniqueCount="1052">
  <si>
    <t>Tait Part Number</t>
  </si>
  <si>
    <t>Tait Description</t>
  </si>
  <si>
    <t>Warranty</t>
  </si>
  <si>
    <t>Comment</t>
  </si>
  <si>
    <t>NASPO Discount</t>
  </si>
  <si>
    <t>NASPO Price (USD)</t>
  </si>
  <si>
    <t>Service code to order for extended HW warranty (Annual)</t>
  </si>
  <si>
    <t>Support Description</t>
  </si>
  <si>
    <t>TP9400</t>
  </si>
  <si>
    <t>Antenna</t>
  </si>
  <si>
    <t>TPA-AN-001</t>
  </si>
  <si>
    <t>TP8/TP9 Ant 136-225MHz Helical Tunable</t>
  </si>
  <si>
    <t>1 year</t>
  </si>
  <si>
    <t/>
  </si>
  <si>
    <t>Not covered under SA</t>
  </si>
  <si>
    <t>Not applicable - No extended warranty offered</t>
  </si>
  <si>
    <t>TPA-AN-002</t>
  </si>
  <si>
    <t>TP8/TP9 Ant 136-151MHz Helical</t>
  </si>
  <si>
    <t>TPA-AN-003</t>
  </si>
  <si>
    <t>TP8/TP9 Ant 150-162MHz Helical</t>
  </si>
  <si>
    <t>TPA-AN-004</t>
  </si>
  <si>
    <t>TP8/TP9 Ant 162-174MHz Helical</t>
  </si>
  <si>
    <t>TPA-AN-012</t>
  </si>
  <si>
    <t>TP8/TP9 Ant 450-520MHz whip</t>
  </si>
  <si>
    <t>TPA-AN-015</t>
  </si>
  <si>
    <t>TP8/TP9 Ant 450-520MHz Helical</t>
  </si>
  <si>
    <t>TPA-AN-022</t>
  </si>
  <si>
    <t>TP8/TP9 Ant 762-870MHz 1/2 wave whip</t>
  </si>
  <si>
    <t>TPA-AN-028</t>
  </si>
  <si>
    <t>TP8/TP9 Ant 762-870MHz Helical</t>
  </si>
  <si>
    <t>TPA-AN-034</t>
  </si>
  <si>
    <t>TP8/TP9 Ant 136-174MHz Helical</t>
  </si>
  <si>
    <t>TPA-AN-037</t>
  </si>
  <si>
    <t>TP9 Ant 380-470MHz 1/4 wave whip</t>
  </si>
  <si>
    <t>TPA-AN-038</t>
  </si>
  <si>
    <t>TP9 Ant 380-470MHz Helical</t>
  </si>
  <si>
    <t>Battery</t>
  </si>
  <si>
    <t>T03-00011-AAAA</t>
  </si>
  <si>
    <t>TP81/93/94 Battery Standard Li-Ion 1880mAh</t>
  </si>
  <si>
    <t>T03-00011-ABAA</t>
  </si>
  <si>
    <t>TP81/93/94 Battery Standard Li-Ion 1880mAh c/w Belt Clip</t>
  </si>
  <si>
    <t>T03-00011-EAAA</t>
  </si>
  <si>
    <t>TP9 Battery High Capacity Li-Ion 3.3Ah</t>
  </si>
  <si>
    <t>New high capacity battery</t>
  </si>
  <si>
    <t>Battery Options</t>
  </si>
  <si>
    <t>TPA-CA-201</t>
  </si>
  <si>
    <t>TP8/9 Belt Clip 55mm</t>
  </si>
  <si>
    <t>TPA-CA-207</t>
  </si>
  <si>
    <t>TP8/TP9 Belt Loop For D-Clip 75mm</t>
  </si>
  <si>
    <t>TPA-CA-208</t>
  </si>
  <si>
    <t>TP8/TP9 Belt Clip Adaptor for 55mm Belt Clip</t>
  </si>
  <si>
    <t>Body Only</t>
  </si>
  <si>
    <t>TP9405B1BB-T</t>
  </si>
  <si>
    <t>P25 4Key 136-174MHz Body Only - Black</t>
  </si>
  <si>
    <t>2 years</t>
  </si>
  <si>
    <t>SRVADV-P25-TWW-3</t>
  </si>
  <si>
    <t>SA incl. Ext. HW Warr.</t>
  </si>
  <si>
    <t>P25 Terminal - flat fate for three years additional coverage (5 years total)</t>
  </si>
  <si>
    <t>TP9405B1CB-T</t>
  </si>
  <si>
    <t>P25 4Key 136-174MHz Body Only - Red</t>
  </si>
  <si>
    <t>TP9405B1DB-T</t>
  </si>
  <si>
    <t>P25 4Key 136-174MHz Body Only - Yellow</t>
  </si>
  <si>
    <t>TP9405B1EB-T</t>
  </si>
  <si>
    <t>P25 4Key 136-174MHz Body Only - Orange</t>
  </si>
  <si>
    <t>TP9405B1FB-T</t>
  </si>
  <si>
    <t>P25 4Key 136-174MHz Body Only - High Vis Green</t>
  </si>
  <si>
    <t>TP9405H7BB-T</t>
  </si>
  <si>
    <t>P25 4Key 450-520MHz Body Only - Black</t>
  </si>
  <si>
    <t>TP9405H7CB-T</t>
  </si>
  <si>
    <t>P25 4Key 450-520MHz Body Only - Red</t>
  </si>
  <si>
    <t>TP9405H7DB-T</t>
  </si>
  <si>
    <t>P25 4Key 450-520MHz Body Only - Yellow</t>
  </si>
  <si>
    <t>TP9405H7EB-T</t>
  </si>
  <si>
    <t>P25 4Key 450-520MHz Body Only - Orange</t>
  </si>
  <si>
    <t>TP9405H7FB-T</t>
  </si>
  <si>
    <t>P25 4Key 450-520MHz Body Only - High Vis Green</t>
  </si>
  <si>
    <t>TP9405HKBB-T</t>
  </si>
  <si>
    <t>P25 4Key 378-470MHz Body Only - Black</t>
  </si>
  <si>
    <t>TP9405HKCB-T</t>
  </si>
  <si>
    <t>P25 4Key 378-470MHz Body Only - Red</t>
  </si>
  <si>
    <t>TP9405HKDB-T</t>
  </si>
  <si>
    <t>P25 4Key 378-470MHz Body Only - Yellow</t>
  </si>
  <si>
    <t>TP9405HKEB-T</t>
  </si>
  <si>
    <t>P25 4Key 378-470MHz Body Only - Orange</t>
  </si>
  <si>
    <t>TP9405HKFB-T</t>
  </si>
  <si>
    <t>P25 4Key 378-470MHz Body Only - High Vis Green</t>
  </si>
  <si>
    <t>TP9405K5BB-T</t>
  </si>
  <si>
    <t>P25 4Key 762-870MHz Body Only - Black</t>
  </si>
  <si>
    <t>TP9405K5CB-T</t>
  </si>
  <si>
    <t>P25 4Key 762-870MHz Body Only - Red</t>
  </si>
  <si>
    <t>TP9405K5DB-T</t>
  </si>
  <si>
    <t>P25 4Key 762-870MHz Body Only - Yellow</t>
  </si>
  <si>
    <t>TP9405K5EB-T</t>
  </si>
  <si>
    <t>P25 4Key 762-870MHz Body Only - Orange</t>
  </si>
  <si>
    <t>TP9405K5FB-T</t>
  </si>
  <si>
    <t>P25 4Key 762-870MHz Body Only - High Vis Green</t>
  </si>
  <si>
    <t>TP9406B1BB-T</t>
  </si>
  <si>
    <t>P25 16Key 136-174MHz Body Only - Black</t>
  </si>
  <si>
    <t>TP9406B1CB-T</t>
  </si>
  <si>
    <t>P25 16Key 136-174MHz Body Only - Red</t>
  </si>
  <si>
    <t>TP9406B1DB-T</t>
  </si>
  <si>
    <t>P25 16Key 136-174MHz Body Only - Yellow</t>
  </si>
  <si>
    <t>TP9406B1EB-T</t>
  </si>
  <si>
    <t>P25 16Key 136-174MHz Body Only - Orange</t>
  </si>
  <si>
    <t>TP9406B1FB-T</t>
  </si>
  <si>
    <t>P25 16Key 136-174MHz Body Only - High Vis Green</t>
  </si>
  <si>
    <t>TP9406H7BB-T</t>
  </si>
  <si>
    <t>P25 16Key 450-520MHz Body Only - Black</t>
  </si>
  <si>
    <t>TP9406H7CB-T</t>
  </si>
  <si>
    <t>P25 16Key 450-520MHz Body Only - Red</t>
  </si>
  <si>
    <t>TP9406H7DB-T</t>
  </si>
  <si>
    <t>P25 16Key 450-520MHz Body Only - Yellow</t>
  </si>
  <si>
    <t>TP9406H7EB-T</t>
  </si>
  <si>
    <t>P25 16Key 450-520MHz Body Only - Orange</t>
  </si>
  <si>
    <t>TP9406H7FB-T</t>
  </si>
  <si>
    <t>P25 16Key 450-520MHz Body Only - High Vis Green</t>
  </si>
  <si>
    <t>TP9406HKBB-T</t>
  </si>
  <si>
    <t>P25 16Key 378-470MHz Body Only - Black</t>
  </si>
  <si>
    <t>TP9406HKCB-T</t>
  </si>
  <si>
    <t>P25 16Key 378-470MHz Body Only - Red</t>
  </si>
  <si>
    <t>TP9406HKDB-T</t>
  </si>
  <si>
    <t>P25 16Key 378-470MHz Body Only - Yellow</t>
  </si>
  <si>
    <t>TP9406HKEB-T</t>
  </si>
  <si>
    <t>P25 16Key 378-470MHz Body Only - Orange</t>
  </si>
  <si>
    <t>TP9406HKFB-T</t>
  </si>
  <si>
    <t>P25 16Key 378-470MHz Body Only - High Vis Green</t>
  </si>
  <si>
    <t>TP9406K5BB-T</t>
  </si>
  <si>
    <t>P25 16Key 762-870MHz Body Only - Black</t>
  </si>
  <si>
    <t>TP9406K5CB-T</t>
  </si>
  <si>
    <t>P25 16Key 762-870MHz Body Only - Red</t>
  </si>
  <si>
    <t>TP9406K5DB-T</t>
  </si>
  <si>
    <t>P25 16Key 762-870MHz Body Only - Yellow</t>
  </si>
  <si>
    <t>TP9406K5EB-T</t>
  </si>
  <si>
    <t>P25 16Key 762-870MHz Body Only - Orange</t>
  </si>
  <si>
    <t>TP9406K5FB-T</t>
  </si>
  <si>
    <t>P25 16Key 762-870MHz Body Only - High Vis Green</t>
  </si>
  <si>
    <t>Carry Cases</t>
  </si>
  <si>
    <t>T03-00038-0001</t>
  </si>
  <si>
    <t>TP93/94 Carry Case Heavy Duty Leather NoKey D-Stud Belt Loop</t>
  </si>
  <si>
    <t>T03-00038-0002</t>
  </si>
  <si>
    <t>TP93/94 Carry Case Heavy Duty Leather NoKey Spring Clip</t>
  </si>
  <si>
    <t>T03-00038-0003</t>
  </si>
  <si>
    <t>TP93/94 Carry Case Heavy Duty Leather NoKey Belt Loop</t>
  </si>
  <si>
    <t>T03-00038-0004</t>
  </si>
  <si>
    <t>TP93/94 Carry Case Heavy Duty Leather 4Key D-Stud Belt Loop</t>
  </si>
  <si>
    <t>T03-00038-0005</t>
  </si>
  <si>
    <t>TP93/94 Carry Case Heavy Duty Leather 4Key Spring Clip</t>
  </si>
  <si>
    <t>T03-00038-0006</t>
  </si>
  <si>
    <t>TP93/94 Carry Case Heavy Duty Leather 4Key Belt Loop</t>
  </si>
  <si>
    <t>T03-00038-0007</t>
  </si>
  <si>
    <t>TP93/94 Carry Case Heavy Duty Leather 16Key D-Stud Belt Loop</t>
  </si>
  <si>
    <t>T03-00038-0008</t>
  </si>
  <si>
    <t>TP93/94 Carry Case Heavy Duty Leather 16Key Spring Clip</t>
  </si>
  <si>
    <t>T03-00038-0009</t>
  </si>
  <si>
    <t>TP93/94 Carry Case Heavy Duty Leather 16Key Belt Loop</t>
  </si>
  <si>
    <t>T03-00038-0010</t>
  </si>
  <si>
    <t>TP93/94 Carry Case Nylon NoKey D-Stud Belt Loop</t>
  </si>
  <si>
    <t>T03-00038-0011</t>
  </si>
  <si>
    <t>TP93/94 Carry Case Nylon 0Key Belt Loop</t>
  </si>
  <si>
    <t>T03-00038-0012</t>
  </si>
  <si>
    <t>TP93/94 Carry Case Nylon NoKey Use Battery Belt Clip</t>
  </si>
  <si>
    <t>T03-00038-0013</t>
  </si>
  <si>
    <t>TP93/94 Carry Case Nylon 4Key D-Stud Belt Loop</t>
  </si>
  <si>
    <t>T03-00038-0014</t>
  </si>
  <si>
    <t>TP93/94 Carry Case Nylon 4Key Belt Loop</t>
  </si>
  <si>
    <t>T03-00038-0015</t>
  </si>
  <si>
    <t>TP93/94 Carry Case Nylon 4Key Use Battery Belt Clip</t>
  </si>
  <si>
    <t>T03-00038-0016</t>
  </si>
  <si>
    <t>TP93/94 Carry Case Nylon 16Key D-Stud Belt Loop</t>
  </si>
  <si>
    <t>T03-00038-0017</t>
  </si>
  <si>
    <t>TP93/94 Carry Case Nylon 16Key Belt Loop</t>
  </si>
  <si>
    <t>T03-00038-0018</t>
  </si>
  <si>
    <t>TP93/94 Carry Case Nylon 16Key Use Battery Belt Clip</t>
  </si>
  <si>
    <t>T03-00038-0019</t>
  </si>
  <si>
    <t>TP93/94 Carry Case Soft Leather NoKey Use Battery Belt Clip</t>
  </si>
  <si>
    <t>T03-00038-0020</t>
  </si>
  <si>
    <t>TP93/94 Carry Case Soft Leather 4Key Use Battery Belt Clip</t>
  </si>
  <si>
    <t>T03-00038-0021</t>
  </si>
  <si>
    <t>TP93/94 Carry Case Soft Leather 16Key Use Battery Belt Clip</t>
  </si>
  <si>
    <t>T03-00038-0024</t>
  </si>
  <si>
    <t>TP93/94 Carry Case Nylon Orange NoKey Use Battery Belt Clip</t>
  </si>
  <si>
    <t>T03-00038-0025</t>
  </si>
  <si>
    <t>TP93/94 Carry Case Nylon Orange 4Key Use Battery Belt Clip</t>
  </si>
  <si>
    <t>T03-00038-0026</t>
  </si>
  <si>
    <t>TP93/94 Carry Case Nylon Orange 16Key Use Battery Belt Clip</t>
  </si>
  <si>
    <t>T03-00038-0027</t>
  </si>
  <si>
    <t>TP93/94 Carry Case Nylon NoKey D-Stud Chest Harness</t>
  </si>
  <si>
    <t>T03-00038-0028</t>
  </si>
  <si>
    <t>TP93/94 Carry Case Nylon 4Key D-Stud Chest Harness</t>
  </si>
  <si>
    <t>T03-00038-0029</t>
  </si>
  <si>
    <t>TP93/94 Carry Case Nylon 16Key D-Stud Chest Harness</t>
  </si>
  <si>
    <t>T03-00038-0031</t>
  </si>
  <si>
    <t>TP93/94 Carry Case Polyester Green NoKey Use Battery Belt Clip</t>
  </si>
  <si>
    <t>T03-00038-0032</t>
  </si>
  <si>
    <t>TP93/94 Carry Case Polyester Green 4Key Use Battery Belt Clip</t>
  </si>
  <si>
    <t>T03-00038-0033</t>
  </si>
  <si>
    <t>TP93/94 Carry Case Polyester Green 16Key Use Battery Belt Clip</t>
  </si>
  <si>
    <t>T03-00038-0035</t>
  </si>
  <si>
    <t>TP93/94 Carry Case Heavy Duty Leather NoKey Belt Loop D-rings</t>
  </si>
  <si>
    <t>T03-00038-0036</t>
  </si>
  <si>
    <t>TP93/94 Carry Case Heavy Duty Leather 4Key Belt Loop D-rings</t>
  </si>
  <si>
    <t>T03-00038-0037</t>
  </si>
  <si>
    <t>TP93/94 Carry Case Heavy Duty Leather 16Key Belt Loop D-rings</t>
  </si>
  <si>
    <t>Carry Cases - Accessories</t>
  </si>
  <si>
    <t>T03-00038-0022</t>
  </si>
  <si>
    <t>TP8/TP9 Belt Loop For D-Stud 55mm</t>
  </si>
  <si>
    <t>T03-00038-0023</t>
  </si>
  <si>
    <t>TP8/TP9 Spring Clip For D-Stud 40mm</t>
  </si>
  <si>
    <t>T03-00038-0030</t>
  </si>
  <si>
    <t>TP9 Battery Spacer For Carry Case Heavy Duty Leather</t>
  </si>
  <si>
    <t>T03-00038-0034</t>
  </si>
  <si>
    <t>TP8/9 Shoulder Strap for Carry Case Heavy Duty Leather</t>
  </si>
  <si>
    <t>Charger</t>
  </si>
  <si>
    <t>T03-00012-AAAA</t>
  </si>
  <si>
    <t>TP8/TP9  Charger Single Fast Li-Ion No Plug Pack</t>
  </si>
  <si>
    <t>T03-00012-AEAA</t>
  </si>
  <si>
    <t>TP8/TP9 Charger Single Fast Li-Ion US/CAN Plug Pack</t>
  </si>
  <si>
    <t>Charger Option</t>
  </si>
  <si>
    <t>009-00017-01</t>
  </si>
  <si>
    <t>PSU Plug Pack 12V 2A US</t>
  </si>
  <si>
    <t>T03-00013-AAAA</t>
  </si>
  <si>
    <t>TP8/TP9 Charger Multi Li-Ion No Mains Cable</t>
  </si>
  <si>
    <t>T03-00013-AEAA</t>
  </si>
  <si>
    <t>TP8/TP9 Charger Multi Li-Ion Wall Kit US/CAN Mains Cable</t>
  </si>
  <si>
    <t>T03-00014-AAAA</t>
  </si>
  <si>
    <t>TP9 Vehicle Charger Battery Only</t>
  </si>
  <si>
    <t>T03-00014-BAAA</t>
  </si>
  <si>
    <t>TP9 Vehicle Charger</t>
  </si>
  <si>
    <t>Headset Options</t>
  </si>
  <si>
    <t>T03-00046-FAAA</t>
  </si>
  <si>
    <t>TP8/TP9 Headset Heavy-Duty Overhead</t>
  </si>
  <si>
    <t>T03-00046-FEAA</t>
  </si>
  <si>
    <t>TP8/TP9 Headset Heavy-Duty Behind-Head</t>
  </si>
  <si>
    <t>T03-00046-GEAA</t>
  </si>
  <si>
    <t>TP8/TP9 Headset Hurricane II Behind Head</t>
  </si>
  <si>
    <t>Power Cable</t>
  </si>
  <si>
    <t>219-01561-00</t>
  </si>
  <si>
    <t>Cable cord 2m USA/CAD IEC black</t>
  </si>
  <si>
    <t>Programming and Servicing Kits</t>
  </si>
  <si>
    <t>T03-00011-FAAA</t>
  </si>
  <si>
    <t>TP8/TP9 DC Service Adaptor</t>
  </si>
  <si>
    <t>T03-00040-0001</t>
  </si>
  <si>
    <t>TP8/TP9 Service Kit</t>
  </si>
  <si>
    <t>T03-00118-5301</t>
  </si>
  <si>
    <t>TP8/TP9 Assembly Tool Kit</t>
  </si>
  <si>
    <t>TOPA-SV-024</t>
  </si>
  <si>
    <t>Terminals Calibration Box</t>
  </si>
  <si>
    <t>Servicing Kits</t>
  </si>
  <si>
    <t>T02-00031-0002</t>
  </si>
  <si>
    <t>P25 Terminals Programming &amp; Calibration Kit</t>
  </si>
  <si>
    <t>Servicing/Programming Cables and Adaptors</t>
  </si>
  <si>
    <t>T03-00118-0101</t>
  </si>
  <si>
    <t>TP8/TP9 Programming Adaptor</t>
  </si>
  <si>
    <t>T03-00118-0201</t>
  </si>
  <si>
    <t>TP8/TP9 Calibration Adaptor</t>
  </si>
  <si>
    <t>T03-00118-0202</t>
  </si>
  <si>
    <t>TP8/TP9 Calibration Low Pass Filter</t>
  </si>
  <si>
    <t>T03-00118-0601</t>
  </si>
  <si>
    <t>USB to RJ11 Programming Cable</t>
  </si>
  <si>
    <t>TPA-SV-006</t>
  </si>
  <si>
    <t>TOP/TP8/TP9/TM8/9/TB7 Rad Programming Lead - Serial PC to RJ12</t>
  </si>
  <si>
    <t>SFE Key</t>
  </si>
  <si>
    <t>TPAS050</t>
  </si>
  <si>
    <t>SFE Key - P25 Conventional</t>
  </si>
  <si>
    <t>Add Terminal SA coverage to cover this item</t>
  </si>
  <si>
    <t>This is for the elements which are included in the terminal SA (such as Control heads and SFE keys)</t>
  </si>
  <si>
    <t>TPAS051</t>
  </si>
  <si>
    <t>SFE Key - P25 Administration Service</t>
  </si>
  <si>
    <t>TPAS055</t>
  </si>
  <si>
    <t>SFE Key - P25 Trunking Services</t>
  </si>
  <si>
    <t>TPAS056</t>
  </si>
  <si>
    <t>SFE Key - User IP Data (TPAS050 Prerequisite)</t>
  </si>
  <si>
    <t>TPAS057</t>
  </si>
  <si>
    <t>SFE Key - Multi Key DES Enc (Non-CAP)</t>
  </si>
  <si>
    <t>TPAS058</t>
  </si>
  <si>
    <t>SFE Key - Multi Key AES Enc (CAP) (TMAS057 or TMAS109 Prerequisite)</t>
  </si>
  <si>
    <t>TPAS060</t>
  </si>
  <si>
    <t>SFE Key - Tait Radio API (No Prerequisite)</t>
  </si>
  <si>
    <t>TPAS075</t>
  </si>
  <si>
    <t>SFE Key - OTAP (TPAS055 Prerequisite)</t>
  </si>
  <si>
    <t>TPAS083</t>
  </si>
  <si>
    <t>SFE Key - 20/25khz Unrestricted Wideband</t>
  </si>
  <si>
    <t>TPAS086</t>
  </si>
  <si>
    <t>SFE Key - Enhanced Channel Capacity</t>
  </si>
  <si>
    <t>TPAS091</t>
  </si>
  <si>
    <t>SFE Key - P25 Phase 2 Trunking</t>
  </si>
  <si>
    <t>TPAS100</t>
  </si>
  <si>
    <t>SFE Key - Link Layer Authentication (TPAS055 Prerequisite) Motorola Systems ONLY</t>
  </si>
  <si>
    <t>TPAS105</t>
  </si>
  <si>
    <t>SFE Key - Geofencing Services</t>
  </si>
  <si>
    <t>TPAS109</t>
  </si>
  <si>
    <t>SFE Key - Single Privacy Key (TPAS050 Prerequisite)</t>
  </si>
  <si>
    <t>TPAS151</t>
  </si>
  <si>
    <t>SFE Key - P25 Trunking Services Phase 1</t>
  </si>
  <si>
    <t>Includes TPAS050, TPAS055, and TPAS100</t>
  </si>
  <si>
    <t>TPAS152</t>
  </si>
  <si>
    <t>SFE Key - P25 Trunking Services Phase 2</t>
  </si>
  <si>
    <t>Includes TPAS050, TPAS055,TPAS091, TPAS100</t>
  </si>
  <si>
    <t>TPAS153</t>
  </si>
  <si>
    <t>SFE Key - DES/AES Encryption Combo</t>
  </si>
  <si>
    <t>Includes TPAS057, TPAS058</t>
  </si>
  <si>
    <t>TPAS154</t>
  </si>
  <si>
    <t>SFE Key - Non-CAP Encryption ARC4/DES</t>
  </si>
  <si>
    <t>Includes TPAS057, TPAS102</t>
  </si>
  <si>
    <t>TPAS155</t>
  </si>
  <si>
    <t>SFE Key -Location Services</t>
  </si>
  <si>
    <t>Includes TPAS067, TPAS089, TPAS098, TPAS105</t>
  </si>
  <si>
    <t>TPAS156</t>
  </si>
  <si>
    <t>SFE Key - P25 OTAR</t>
  </si>
  <si>
    <t>Includes TPAS054, TPAS063</t>
  </si>
  <si>
    <t>TPAS157</t>
  </si>
  <si>
    <t>SFE Key - CAP Security Bundle</t>
  </si>
  <si>
    <t>Includes TPAS054, TPAS058, TPAS063</t>
  </si>
  <si>
    <t>TPAS158</t>
  </si>
  <si>
    <t>SFE Key - Data Bundle</t>
  </si>
  <si>
    <t>Includes TPAS056, TPAS060</t>
  </si>
  <si>
    <t>Speaker Microphone</t>
  </si>
  <si>
    <t>T03-00045-DMAA</t>
  </si>
  <si>
    <t>TP8/TP9 Speaker Microphone Genesis IP68 E-Button</t>
  </si>
  <si>
    <t>T03-00045-JBAA</t>
  </si>
  <si>
    <t>TP81/93/94 Spkr Mic Evolution E-Button 3.5mm-Jack</t>
  </si>
  <si>
    <t>T03-00045-JFAA</t>
  </si>
  <si>
    <t>TP8/TP9 Speaker Microphone Evolution E-Button 2.5mm-Jack</t>
  </si>
  <si>
    <t>T03-00045-KFAA</t>
  </si>
  <si>
    <t>TP8/TP9 Speaker Microphone Storm IP68 E-Button 2.5mm-Jack</t>
  </si>
  <si>
    <t>T03-00045-KFBA</t>
  </si>
  <si>
    <t>TP81/93/94 Spkr Mic Storm IP68 Blk F-Button 2.5mm-Jack</t>
  </si>
  <si>
    <t>T03-00053-0451</t>
  </si>
  <si>
    <t>Earphone In-Ear 2.5mm</t>
  </si>
  <si>
    <t>T03-00120-AAAD</t>
  </si>
  <si>
    <t>Eartube In-Ear 2.5mm</t>
  </si>
  <si>
    <t>T03-00120-BAAD</t>
  </si>
  <si>
    <t>Earhook 2.5mm</t>
  </si>
  <si>
    <t>T03-00120-FAAD</t>
  </si>
  <si>
    <t>Eartube Earhook 2.5mm</t>
  </si>
  <si>
    <t>T03-00120-GAAD</t>
  </si>
  <si>
    <t>Earhook Transparent Hi-Volume 2.5mm</t>
  </si>
  <si>
    <t>T03-00120-HAAD</t>
  </si>
  <si>
    <t>Earphone Transparent D-Ring Hi-Volume 2.5mm</t>
  </si>
  <si>
    <t>T952-055</t>
  </si>
  <si>
    <t>Earhanger 2.5mm</t>
  </si>
  <si>
    <t>Surveillance Options</t>
  </si>
  <si>
    <t>T03-00047-AAAA</t>
  </si>
  <si>
    <t>TP8/TP9 2 Wire Surveillance Kit</t>
  </si>
  <si>
    <t>TPA-AA-213</t>
  </si>
  <si>
    <t>TP81/91 3 Wire Surveillance Kit Hirose-6-Pin TP91-IS Beige</t>
  </si>
  <si>
    <t>TPA-AA-221</t>
  </si>
  <si>
    <t>TP81/91 2 Wire Surveillance Kit Hirose-6-Pin Black</t>
  </si>
  <si>
    <t>TP9600</t>
  </si>
  <si>
    <t>TPA-AN-011</t>
  </si>
  <si>
    <t>TP8/TP9 Antenna 400-470MHz Whip</t>
  </si>
  <si>
    <t>TPA-AN-013</t>
  </si>
  <si>
    <t>TP8/TP9 Antenna 400-470MHz Helical</t>
  </si>
  <si>
    <t>T03-00011-CAAA</t>
  </si>
  <si>
    <t>T03-00011-CBAA</t>
  </si>
  <si>
    <t>TP9655B1BC-T</t>
  </si>
  <si>
    <t>TP9655B1CC-T</t>
  </si>
  <si>
    <t>TP9655B1DC-T</t>
  </si>
  <si>
    <t>TP9655B1EC-T</t>
  </si>
  <si>
    <t>TP9655B1FC-T</t>
  </si>
  <si>
    <t>P25 4Key 136-174MHz Body Only - Green</t>
  </si>
  <si>
    <t>TP9655H7BC-T</t>
  </si>
  <si>
    <t>TP9655H7CC-T</t>
  </si>
  <si>
    <t>TP9655H7DC-T</t>
  </si>
  <si>
    <t>TP9655H7EC-T</t>
  </si>
  <si>
    <t>TP9655H7FC-T</t>
  </si>
  <si>
    <t>P25 4Key 450-520MHz Body Only - Green</t>
  </si>
  <si>
    <t>TP9655HKBC-T</t>
  </si>
  <si>
    <t>TP9655HKCC-T</t>
  </si>
  <si>
    <t>TP9655HKDC-T</t>
  </si>
  <si>
    <t>TP9655HKEC-T</t>
  </si>
  <si>
    <t>TP9655HKFC-T</t>
  </si>
  <si>
    <t>P25 4Key 378-470MHz Body Only - Green</t>
  </si>
  <si>
    <t>TP9655K5BC-T</t>
  </si>
  <si>
    <t>TP9655K5CC-T</t>
  </si>
  <si>
    <t>TP9655K5DC-T</t>
  </si>
  <si>
    <t>TP9655K5EC-T</t>
  </si>
  <si>
    <t>TP9655K5FC-T</t>
  </si>
  <si>
    <t>P25 4Key 762-870MHz Body Only - Green</t>
  </si>
  <si>
    <t>TP9660B1BC-T</t>
  </si>
  <si>
    <t>TP9660B1CC-T</t>
  </si>
  <si>
    <t>TP9660B1DC-T</t>
  </si>
  <si>
    <t>TP9660B1EC-T</t>
  </si>
  <si>
    <t>TP9660B1FC-T</t>
  </si>
  <si>
    <t>P25 16Key 136-174MHz Body Only - Green</t>
  </si>
  <si>
    <t>TP9660H7BC-T</t>
  </si>
  <si>
    <t>TP9660H7CC-T</t>
  </si>
  <si>
    <t>TP9660H7DC-T</t>
  </si>
  <si>
    <t>TP9660H7EC-T</t>
  </si>
  <si>
    <t>TP9660H7FC-T</t>
  </si>
  <si>
    <t>P25 16Key 450-520MHz Body Only - Green</t>
  </si>
  <si>
    <t>TP9660HKBC-T</t>
  </si>
  <si>
    <t>TP9660HKCC-T</t>
  </si>
  <si>
    <t>TP9660HKDC-T</t>
  </si>
  <si>
    <t>TP9660HKEC-T</t>
  </si>
  <si>
    <t>TP9660HKFC-T</t>
  </si>
  <si>
    <t>P25 16Key 378-470MHz Body Only - Green</t>
  </si>
  <si>
    <t>TP9660K5BC-T</t>
  </si>
  <si>
    <t>TP9660K5CC-T</t>
  </si>
  <si>
    <t>TP9660K5DC-T</t>
  </si>
  <si>
    <t>TP9660K5EC-T</t>
  </si>
  <si>
    <t>TP9660K5FC-T</t>
  </si>
  <si>
    <t>P25 16Key 762-870MHz Body Only - Green</t>
  </si>
  <si>
    <t>T03-00079-0001</t>
  </si>
  <si>
    <t>TP95/96 Carry Case Heavy Duty Leather 4/16Key D-Stud Belt Loop</t>
  </si>
  <si>
    <t>T03-00079-0002</t>
  </si>
  <si>
    <t>TP95/96 Carry Case Heavy Duty Leather 4/16Key Spring Clip</t>
  </si>
  <si>
    <t>T03-00079-0003</t>
  </si>
  <si>
    <t>TP95/96 Carry Case Nylon 4/16Key D-Stud Belt loop</t>
  </si>
  <si>
    <t>T03-00079-0004</t>
  </si>
  <si>
    <t>TP95/96 Carry Case Nylon 4/16Key Use Battery Belt Clip</t>
  </si>
  <si>
    <t>T03-00079-0005</t>
  </si>
  <si>
    <t>TP95/96 Carry Case Soft Leather 4/16Key Use Battery Belt Clip</t>
  </si>
  <si>
    <t>T03-00079-0006</t>
  </si>
  <si>
    <t>TP95/96 Carry Case Nylon 4/16Key D-Stud Chest Harness</t>
  </si>
  <si>
    <t>T03-00079-0007</t>
  </si>
  <si>
    <t>TP95/96 Carry Case Heavy Duty Leather 4/16Key Belt Loop D-rings</t>
  </si>
  <si>
    <t>T02-00031-0001</t>
  </si>
  <si>
    <t>TM81/82/93/TP81/93 Programming &amp; Calibration Kit</t>
  </si>
  <si>
    <t>T03-00045-ERAA</t>
  </si>
  <si>
    <t>TP8/TP9 Speaker Microphone Light-Weight 3.5mm-Jack</t>
  </si>
  <si>
    <t>T03-00045-FRAA</t>
  </si>
  <si>
    <t>TP8/TP9 Speaker Microphone Medium-Weight 3.5mm-Jack</t>
  </si>
  <si>
    <t>T03-00045-NDAA</t>
  </si>
  <si>
    <t>TP3/TP9 SpkMic TSM3e IP67 F-bttn-org 3.5</t>
  </si>
  <si>
    <t>T03-00045-NDCA</t>
  </si>
  <si>
    <t>TP3/TP9 SpkrMic TSM3 IP67 F-bttn-blk 3.5</t>
  </si>
  <si>
    <t>TM9400</t>
  </si>
  <si>
    <t>Accessories</t>
  </si>
  <si>
    <t>219-03736-00</t>
  </si>
  <si>
    <t>CBL assy earth M4-M4 lug 500 mm</t>
  </si>
  <si>
    <t>Auxiliary Cables</t>
  </si>
  <si>
    <t>T02-00063-2001</t>
  </si>
  <si>
    <t>TM93/94 HHCH Combiner Cables &amp; Interface Box Install Kit</t>
  </si>
  <si>
    <t>T02-00088-BAAA</t>
  </si>
  <si>
    <t>TM93/94 Hand Held Control Head Interface Box</t>
  </si>
  <si>
    <t>TMAA10-10</t>
  </si>
  <si>
    <t>Remote PTT+ Microphone for Handheld Control Head Breakout Box</t>
  </si>
  <si>
    <t>TM9400B1AA-T</t>
  </si>
  <si>
    <t>136-174MHz BNC 25Watts Body ExtAlm Only</t>
  </si>
  <si>
    <t>TM9400B1BA-T</t>
  </si>
  <si>
    <t>136-174MHz MUHF 25Watts Body ExtAlm Only</t>
  </si>
  <si>
    <t>TM9400B1CA-T</t>
  </si>
  <si>
    <t>136-174MHz BNC 50Watts Body ExtAlm Only</t>
  </si>
  <si>
    <t>TM9400B1DA-T</t>
  </si>
  <si>
    <t>136-174MHz MUHF 50Watts Body ExtAlm Only</t>
  </si>
  <si>
    <t>TM9400H5AA-T</t>
  </si>
  <si>
    <t>400-470MHz BNC 25Watts Body ExtAlm Only</t>
  </si>
  <si>
    <t>TM9400H5BA-T</t>
  </si>
  <si>
    <t>400-470MHz MUHF 25Watts Body ExtAlm Only</t>
  </si>
  <si>
    <t>TM9400H7AA-T</t>
  </si>
  <si>
    <t>450-520MHz BNC 25Watts Body ExtAlm Only</t>
  </si>
  <si>
    <t>TM9400H7BA-T</t>
  </si>
  <si>
    <t>450-520MHz MUHF 25Watts Body ExtAlm Only</t>
  </si>
  <si>
    <t>TM9400H7CA-T</t>
  </si>
  <si>
    <t>450-520MHz BNC 40Watts Body ExtAlm Only</t>
  </si>
  <si>
    <t>TM9400H7DA-T</t>
  </si>
  <si>
    <t>450-520MHz MUHF 40Watts Body ExtAlm Only</t>
  </si>
  <si>
    <t>TM9400HKCA-T</t>
  </si>
  <si>
    <t>378-470MHz BNC 40Watts Body ExtAlm Only</t>
  </si>
  <si>
    <t>TM9400HKDA-T</t>
  </si>
  <si>
    <t>378-470MHz MUHF 40Watts Body ExtAlm Only</t>
  </si>
  <si>
    <t>TM9400K5CA-T</t>
  </si>
  <si>
    <t>762-870MHz BNC 35Watts Body ExtAlm Only</t>
  </si>
  <si>
    <t>TM9400K5DA-T</t>
  </si>
  <si>
    <t>762-870MHz MUHF 35Watts Body ExtAlm Only</t>
  </si>
  <si>
    <t>Control Head Local</t>
  </si>
  <si>
    <t>T02-00071-AAAB</t>
  </si>
  <si>
    <t>TM9400 Large Control Head Local Black</t>
  </si>
  <si>
    <t>T02-00071-AABB</t>
  </si>
  <si>
    <t>TM9400 Large Control Head Local Yellow</t>
  </si>
  <si>
    <t>T02-00071-AAEB</t>
  </si>
  <si>
    <t>TM9400 Large Control Head Local Green</t>
  </si>
  <si>
    <t>Cradle Mounting Kits (Cradle Only Hardware) for 25-50Watt Radio Bodies</t>
  </si>
  <si>
    <t>T02-00026-2004</t>
  </si>
  <si>
    <t>Kit Mobile Mount 25-50Watts Universal</t>
  </si>
  <si>
    <t>T02-00026-2006</t>
  </si>
  <si>
    <t>Kit Mobile Mount 25-50Watts Dual</t>
  </si>
  <si>
    <t>TMAA03-18</t>
  </si>
  <si>
    <t>Install Kit BNC 25Watts Slide in Cradle</t>
  </si>
  <si>
    <t>Desktop Install</t>
  </si>
  <si>
    <t>T02-00026-4013</t>
  </si>
  <si>
    <t>Kit Desktop Install BNC 25Watts Plinth</t>
  </si>
  <si>
    <t>T02-00026-4015</t>
  </si>
  <si>
    <t>Kit Desktop Install BNC 30-50Watts Plinth</t>
  </si>
  <si>
    <t>T02-00026-4017</t>
  </si>
  <si>
    <t>Kit Desktop Install BNC 25Watts U-Cradle</t>
  </si>
  <si>
    <t>T02-00026-4019</t>
  </si>
  <si>
    <t>Kit Desktop Install BNC 30-50Watts U-Cradle</t>
  </si>
  <si>
    <t>Desktop Power Supply</t>
  </si>
  <si>
    <t>T02-00036-AACA</t>
  </si>
  <si>
    <t>Desktop Power Supply 23A DC 120V AC US/CAN</t>
  </si>
  <si>
    <t>Desktop Power Supply Mounting Hardware Only</t>
  </si>
  <si>
    <t>T02-00026-3001</t>
  </si>
  <si>
    <t>Kit Desktop PMU Mount Plinth</t>
  </si>
  <si>
    <t>T02-00026-3002</t>
  </si>
  <si>
    <t>Kit Desktop PMU Mount U-Cradle</t>
  </si>
  <si>
    <t>Desktop Power Supply Mounting Kits</t>
  </si>
  <si>
    <t>T02-00026-4014</t>
  </si>
  <si>
    <t>Kit Desktop Install MUHF 25Watts Plinth</t>
  </si>
  <si>
    <t>T02-00026-4016</t>
  </si>
  <si>
    <t>Kit Desktop Install MUHF 30-50Watts Plinth</t>
  </si>
  <si>
    <t>T02-00026-4018</t>
  </si>
  <si>
    <t>Kit Desktop Install MUHF 25Watts U-Cradle</t>
  </si>
  <si>
    <t>T02-00026-4020</t>
  </si>
  <si>
    <t>Kit Desktop Install MUHF 30-50Watts U-Cradle</t>
  </si>
  <si>
    <t>GPS Antennae</t>
  </si>
  <si>
    <t>T02-00025-1002</t>
  </si>
  <si>
    <t>TM GPS Ant TW5242 Mag-mount Dark-grey 5m</t>
  </si>
  <si>
    <t>T02-00025-1003</t>
  </si>
  <si>
    <t>TM GPS Ant/Rx TW5342 Thru-hole mount Grey with 5m cbl</t>
  </si>
  <si>
    <t>TMAA05-01</t>
  </si>
  <si>
    <t>GPS Receiver Garmin Flush Mount</t>
  </si>
  <si>
    <t>TMAA05-04</t>
  </si>
  <si>
    <t>GPS Receiver Garmin Magnetic Mount</t>
  </si>
  <si>
    <t>GPS install</t>
  </si>
  <si>
    <t>TMAA05-02</t>
  </si>
  <si>
    <t>Magnetic Mount Kit for TMAA05-01</t>
  </si>
  <si>
    <t>TMAA05-03</t>
  </si>
  <si>
    <t>Plate Mount Kit for TMAA05-01</t>
  </si>
  <si>
    <t>Hand Held Control Head</t>
  </si>
  <si>
    <t>T02-00063-1002</t>
  </si>
  <si>
    <t>TM9400 Hand Held Control Head Kit Black</t>
  </si>
  <si>
    <t>T02-00063-1004</t>
  </si>
  <si>
    <t>TM9400 Hand Held Control Head Kit Yellow</t>
  </si>
  <si>
    <t>T02-00063-1008</t>
  </si>
  <si>
    <t>TM9400 Hand Held Control Head Kit Red</t>
  </si>
  <si>
    <t>T02-00063-1012</t>
  </si>
  <si>
    <t>TM9400 Hand Held Control Head Kit Green</t>
  </si>
  <si>
    <t>Microphones</t>
  </si>
  <si>
    <t>T02-00004-0101</t>
  </si>
  <si>
    <t>TM Telephone Handset TDMA 3m cable</t>
  </si>
  <si>
    <t>T02-00005-AAAA</t>
  </si>
  <si>
    <t>TM Standard Microphone TDMA</t>
  </si>
  <si>
    <t>T02-00005-AABA</t>
  </si>
  <si>
    <t>TM Standard Microphone TDMA 3m Curly Cord</t>
  </si>
  <si>
    <t>T02-00005-ABAA</t>
  </si>
  <si>
    <t>TM Keypad Microphone TDMA</t>
  </si>
  <si>
    <t>T02-00005-ABBA</t>
  </si>
  <si>
    <t>TM Keypad Microphone TDMA 3m Curly Cord</t>
  </si>
  <si>
    <t>T02-00005-ACAA</t>
  </si>
  <si>
    <t>TM Desktop Microphone TDMA</t>
  </si>
  <si>
    <t>T02-00005-ADAA</t>
  </si>
  <si>
    <t>TM Handsfree Microphone TDMA</t>
  </si>
  <si>
    <t>T02-00005-ADCA</t>
  </si>
  <si>
    <t>TM Remote PTT + Microphone TDMA</t>
  </si>
  <si>
    <t>Mobile Install</t>
  </si>
  <si>
    <t>T02-00009-0102</t>
  </si>
  <si>
    <t>Cable Shielded 8 Core with RJ45 Grommet 1.5m (4.92ft)</t>
  </si>
  <si>
    <t>T02-00009-0201</t>
  </si>
  <si>
    <t>Cable Shielded 8 Core RJ45M/F Ext 1.6m (5ft)</t>
  </si>
  <si>
    <t>T02-00009-0202</t>
  </si>
  <si>
    <t>Cable Shielded 8 Core RJ45M/F Ext 3m (10ft)</t>
  </si>
  <si>
    <t>T02-00026-1001</t>
  </si>
  <si>
    <t>Kit Mobile Cable BNC 25Watts</t>
  </si>
  <si>
    <t>T02-00026-1002</t>
  </si>
  <si>
    <t>Kit Mobile Cable MUHF 25Watts</t>
  </si>
  <si>
    <t>T02-00026-1003</t>
  </si>
  <si>
    <t>Kit Mobile Cable BNC 30-50Watts</t>
  </si>
  <si>
    <t>T02-00026-1004</t>
  </si>
  <si>
    <t>Kit Mobile Cable MUHF 30-50Watts</t>
  </si>
  <si>
    <t>T02-00026-2001</t>
  </si>
  <si>
    <t>Kit Mobile Mount U-Cradle</t>
  </si>
  <si>
    <t>T02-00026-2002</t>
  </si>
  <si>
    <t>Kit Mobile Mount 25-50Watts Security</t>
  </si>
  <si>
    <t>T02-00034-EAAA</t>
  </si>
  <si>
    <t>Cable Ignition Sense 4m (13.12ft)</t>
  </si>
  <si>
    <t>TMAA03-39</t>
  </si>
  <si>
    <t>Install Kit MUHF 25Watts Slide in Cradle</t>
  </si>
  <si>
    <t>SRVADV-INW-TAM-1</t>
  </si>
  <si>
    <t>EPW-INF-TAM-1</t>
  </si>
  <si>
    <t>Primary Remote Control Head</t>
  </si>
  <si>
    <t>T02-00071-CAAB</t>
  </si>
  <si>
    <t>TM9400 Large Primary Remote Control Head Black</t>
  </si>
  <si>
    <t>T02-00071-CABB</t>
  </si>
  <si>
    <t>TM9400 Large Primary Remote Control Head Yellow</t>
  </si>
  <si>
    <t>T02-00071-CAEB</t>
  </si>
  <si>
    <t>TM9400 Large Primary Remote Control Head Green</t>
  </si>
  <si>
    <t>Remote Head Cables</t>
  </si>
  <si>
    <t>T02-00009-0101</t>
  </si>
  <si>
    <t>Cable Shielded 8 Core with RJ45 Grommet 0.6m (2ft)</t>
  </si>
  <si>
    <t>T02-00009-0103</t>
  </si>
  <si>
    <t>Cable Shielded 8 Core with RJ45 Grommet 6m (20ft)</t>
  </si>
  <si>
    <t>T02-00009-0104</t>
  </si>
  <si>
    <t>Cable Shielded 8 Core with RJ45 Grommet 12m (40ft)</t>
  </si>
  <si>
    <t>T02-00009-0105</t>
  </si>
  <si>
    <t>Cable Shielded 8 Core with RJ45 Grommet 3m (10ft)</t>
  </si>
  <si>
    <t>T02-00009-0204</t>
  </si>
  <si>
    <t>Cable Shielded 8 Core RJ45M/F Ext 9m (30ft)</t>
  </si>
  <si>
    <t>Remote Head Kit</t>
  </si>
  <si>
    <t>T02-00009-0203</t>
  </si>
  <si>
    <t>Cable Shielded 8 Core RJ45M/F Ext 6m (20ft)</t>
  </si>
  <si>
    <t>T02-00061-3001</t>
  </si>
  <si>
    <t>TM93/94 Single Remote Head Kit 6m (20ft)</t>
  </si>
  <si>
    <t>T02-00061-3002</t>
  </si>
  <si>
    <t>TM93/94 Single Remote Head Kit 12m (40ft)</t>
  </si>
  <si>
    <t>T02-00061-3003</t>
  </si>
  <si>
    <t>TM93/94 Single Remote Head Kit 18m (60ft)</t>
  </si>
  <si>
    <t>T02-00062-3001</t>
  </si>
  <si>
    <t>TM93/94 Dual Remote Head Kit 18m (60ft)</t>
  </si>
  <si>
    <t>Secondary Remote Control Head</t>
  </si>
  <si>
    <t>T02-00071-DAAB</t>
  </si>
  <si>
    <t>TM9400 Large Secondary Remote Control Head Black</t>
  </si>
  <si>
    <t>T02-00071-DABB</t>
  </si>
  <si>
    <t>TM9400 Large Secondary Remote Control Head Yellow</t>
  </si>
  <si>
    <t>T02-00071-DAEB</t>
  </si>
  <si>
    <t>TM9400 Large Secondary Remote Control Head Green</t>
  </si>
  <si>
    <t>T02-00031-0007</t>
  </si>
  <si>
    <t>TM81/82/91/93/94 Service Kit</t>
  </si>
  <si>
    <t>Servicing/Programming Cables and  Adaptors</t>
  </si>
  <si>
    <t>TMAA20-02</t>
  </si>
  <si>
    <t>Adaptor RJ45 to DB9 Adaptor</t>
  </si>
  <si>
    <t>TMAA20-03</t>
  </si>
  <si>
    <t>Cable 25W Radio Power Connector to Banana Plug</t>
  </si>
  <si>
    <t>TMAA20-04</t>
  </si>
  <si>
    <t>Adaptor RJ12 Socket/RJ45 Plug</t>
  </si>
  <si>
    <t>TMAA21-01</t>
  </si>
  <si>
    <t>Cable DB15 Socket/RJ45 Plug</t>
  </si>
  <si>
    <t>TMAS050</t>
  </si>
  <si>
    <t>SFE Key - P25 Conventional (CAI included) (No Prerequisite)</t>
  </si>
  <si>
    <t>TMAS051</t>
  </si>
  <si>
    <t>SFE Key - P25 Administration Service (TMAS050 Prerequisite)</t>
  </si>
  <si>
    <t>TMAS055</t>
  </si>
  <si>
    <t>SFE Key - P25 Trunking Services (TMAS050 Prerequisite)</t>
  </si>
  <si>
    <t>TMAS056</t>
  </si>
  <si>
    <t>SFE Key - User IP Data (TMAS050 Prerequisite)</t>
  </si>
  <si>
    <t>TMAS057</t>
  </si>
  <si>
    <t>SFE Key - Multi Key DES Enc</t>
  </si>
  <si>
    <t>TMAS058</t>
  </si>
  <si>
    <t>SFE Key - Multi Key AES Enc (TMAS050 Prerequisite; TMAS057 or TMAS109 Prerequisite)</t>
  </si>
  <si>
    <t>TMAS060</t>
  </si>
  <si>
    <t>TMAS075</t>
  </si>
  <si>
    <t>SFE Key - OTAP (TMAS055 Prerequisite)</t>
  </si>
  <si>
    <t>TMAS083</t>
  </si>
  <si>
    <t>TMAS086</t>
  </si>
  <si>
    <t>SFE Key - Enhanced Channel Capacity (TMAS050 Prerequisite)</t>
  </si>
  <si>
    <t>TMAS091</t>
  </si>
  <si>
    <t>SFE Key - P25 Phase 2 Trunking (TMAS055 Prerequisite)</t>
  </si>
  <si>
    <t>TMAS100</t>
  </si>
  <si>
    <t>SFE Key - Link Layer Authentication (TMAS055 Prerequisite) Motorola Systems ONLY</t>
  </si>
  <si>
    <t>TMAS105</t>
  </si>
  <si>
    <t>TMAS109</t>
  </si>
  <si>
    <t>SFE Key - Single Privacy Key (TMAS050 Prerequisite)</t>
  </si>
  <si>
    <t>TMAS151</t>
  </si>
  <si>
    <t>Includes TMAS050, TMAS055, and TMAS100</t>
  </si>
  <si>
    <t>TMAS152</t>
  </si>
  <si>
    <t>Includes TMAS050, TMAS055,TMAS091, TMAS100</t>
  </si>
  <si>
    <t>TMAS153</t>
  </si>
  <si>
    <t>Includes TMAS057, TMAS058</t>
  </si>
  <si>
    <t>TMAS154</t>
  </si>
  <si>
    <t>Includes TMAS057, TMAS102</t>
  </si>
  <si>
    <t>TMAS155</t>
  </si>
  <si>
    <t>Includes TMAS067, TMAS089, TMAS098, TMAS105</t>
  </si>
  <si>
    <t>TMAS156</t>
  </si>
  <si>
    <t>SFE Key -P25 OTAR</t>
  </si>
  <si>
    <t>Includes TMAS054, TMAS063</t>
  </si>
  <si>
    <t>TMAS157</t>
  </si>
  <si>
    <t>SFE Key - Security Bundle</t>
  </si>
  <si>
    <t>Includes TMAS054, TMAS058, TMAS063</t>
  </si>
  <si>
    <t>TMAS158</t>
  </si>
  <si>
    <t>Includes TMAS056, TMAS060</t>
  </si>
  <si>
    <t>Speaker</t>
  </si>
  <si>
    <t>T02-00004-0204</t>
  </si>
  <si>
    <t>TM External Speaker 10Watts for 25Watts Radio</t>
  </si>
  <si>
    <t>T02-00004-0205</t>
  </si>
  <si>
    <t>TM External Speaker 10Watts for 30-50W Radio</t>
  </si>
  <si>
    <t>T02-00004-0206</t>
  </si>
  <si>
    <t>TM Rugged External Speaker 15W for 25W Radio</t>
  </si>
  <si>
    <t>T02-00004-0207</t>
  </si>
  <si>
    <t>TM Rugged External Speaker 15W for 30-50W Radio</t>
  </si>
  <si>
    <t>Speakers</t>
  </si>
  <si>
    <t>T02-00004-0201</t>
  </si>
  <si>
    <t>TM Horn Speaker Kit 112dB SPL For 25Watts Radio</t>
  </si>
  <si>
    <t>T02-00004-0202</t>
  </si>
  <si>
    <t>TM Horn Speaker Kit 112dB SPL For 30-50Watts Radio</t>
  </si>
  <si>
    <t>TB7300</t>
  </si>
  <si>
    <t>TBDA03-10</t>
  </si>
  <si>
    <t>Relay coax assembly (TB73)</t>
  </si>
  <si>
    <t>TBD-SP-0002</t>
  </si>
  <si>
    <t>TB7300 Wall Mounting Kit</t>
  </si>
  <si>
    <t>TBD-SP-0003</t>
  </si>
  <si>
    <t>TB7300 Rear Support Bracket Kit</t>
  </si>
  <si>
    <t>TBAS050</t>
  </si>
  <si>
    <t>P25 Common Air Interface (CAI) </t>
  </si>
  <si>
    <t>TBAS050-R0</t>
  </si>
  <si>
    <t>P25 Common Air Interface (CAI) RxOnly</t>
  </si>
  <si>
    <t>TBAS060</t>
  </si>
  <si>
    <t>SFE Key - Digital Fixed Station Interface</t>
  </si>
  <si>
    <t>TBAS061</t>
  </si>
  <si>
    <t>SFE Key - Central Voter</t>
  </si>
  <si>
    <t>TBAS062</t>
  </si>
  <si>
    <t>SFE Key - Simulcast Enable</t>
  </si>
  <si>
    <t>TBAS071</t>
  </si>
  <si>
    <t>IP Networking Satellite</t>
  </si>
  <si>
    <t>TBAS071-R0</t>
  </si>
  <si>
    <t>IP Networking Satellite RxOnly</t>
  </si>
  <si>
    <t>TBAS073</t>
  </si>
  <si>
    <t>SFE Key - TaskBuilder</t>
  </si>
  <si>
    <t>Spares</t>
  </si>
  <si>
    <t>TBD-SP-0001</t>
  </si>
  <si>
    <t>TB7300 Spare DC Supply I/F</t>
  </si>
  <si>
    <t>TBD-SP-0004</t>
  </si>
  <si>
    <t>TB7300 Spare PA 136-174M 50W</t>
  </si>
  <si>
    <t>TBD-SP-0005</t>
  </si>
  <si>
    <t>TB7300 Spare PA 470-520M 40W</t>
  </si>
  <si>
    <t>TBD-SP-0006</t>
  </si>
  <si>
    <t>TB7300 Spare PA 400-470M 40W</t>
  </si>
  <si>
    <t>TBD-SP-0007</t>
  </si>
  <si>
    <t>TB7300 Spare fans</t>
  </si>
  <si>
    <t>TBD-SP-0008</t>
  </si>
  <si>
    <t>TB7300 Spare AC Supply I/F</t>
  </si>
  <si>
    <t>TB7360-B1B0-0000-0000-10</t>
  </si>
  <si>
    <t>TB7360-B1B0-0000-A400-10</t>
  </si>
  <si>
    <t>TB7360-H3B0-0000-0000-10</t>
  </si>
  <si>
    <t>P25 Analog 40Watts 470-520MHz</t>
  </si>
  <si>
    <t>TB7360-H3B0-0000-A400-10</t>
  </si>
  <si>
    <t>P25 Analog 40Watts 470-520MHz AC</t>
  </si>
  <si>
    <t>TB7360-H5B0-0000-0000-10</t>
  </si>
  <si>
    <t>P25 Analog 40Watts 400-470MHz</t>
  </si>
  <si>
    <t>Not Available for Wideband</t>
  </si>
  <si>
    <t>TB7360-H5B0-0000-A400-10</t>
  </si>
  <si>
    <t>P25 Analog 40Watts 400-470MHz AC</t>
  </si>
  <si>
    <t>Transportable Repeater</t>
  </si>
  <si>
    <t>Duplexer frequency must be included in PO</t>
  </si>
  <si>
    <t>TB7306-B1F0</t>
  </si>
  <si>
    <t>P25 Transportable Repeater 136-156M Custom 30W AC/DC 11-15V</t>
  </si>
  <si>
    <t>TB7306-B1G0</t>
  </si>
  <si>
    <t>P25 Transportable Repeater 152-174M Custom 30W AC/DC 11-15V</t>
  </si>
  <si>
    <t>TB7306-H5H0</t>
  </si>
  <si>
    <t>P25 Transportable Repeater 400-520M Custom 25W AC/DC 11-15V</t>
  </si>
  <si>
    <t>TB9400</t>
  </si>
  <si>
    <t>Base Station Accessories</t>
  </si>
  <si>
    <t>302-06033-00</t>
  </si>
  <si>
    <t>TB9400 Offset Mounting Bracket  (front mount)</t>
  </si>
  <si>
    <t>Order qty of 2 to mount a single base station.</t>
  </si>
  <si>
    <t>T01-01150-0003</t>
  </si>
  <si>
    <t>Kit TBC Single Channel upgrade for TB94</t>
  </si>
  <si>
    <t>TBAA03-13</t>
  </si>
  <si>
    <t>TB8000/9000 Auxiliary Support Bracket</t>
  </si>
  <si>
    <t>TBAA03-16</t>
  </si>
  <si>
    <t>TB8000/9000 Carrying Handles</t>
  </si>
  <si>
    <t>TBCA03-10</t>
  </si>
  <si>
    <t>Relay coax assembly (TB94)</t>
  </si>
  <si>
    <t>Chassis Assembly</t>
  </si>
  <si>
    <t>TB9415D-050T</t>
  </si>
  <si>
    <t>TB9400 Dual 50Watts Chassis Assembly</t>
  </si>
  <si>
    <t>TB9415S-050T</t>
  </si>
  <si>
    <t>TB9400 Single 50Watts Chassis Assembly</t>
  </si>
  <si>
    <t>TB9435S-100T</t>
  </si>
  <si>
    <t>TB9400 Single 100Watts Chassis Assembly</t>
  </si>
  <si>
    <t>TB9444-RX1T</t>
  </si>
  <si>
    <t>TB9400 Single Receiver x1 Capable Chassis Assembly</t>
  </si>
  <si>
    <t>TB9444-RX2T</t>
  </si>
  <si>
    <t>TB9400 Multi Receiver x2 Capable Chassis Assembly</t>
  </si>
  <si>
    <t>TB9444-RX3T</t>
  </si>
  <si>
    <t>TB9400 Multi Receiver x3 Capable Chassis Assembly</t>
  </si>
  <si>
    <t>TB9444-RX4T</t>
  </si>
  <si>
    <t>TB9400 Multi Receiver x4 Capable Chassis Assembly</t>
  </si>
  <si>
    <t>Linear PA</t>
  </si>
  <si>
    <t>T01-01121-BABA</t>
  </si>
  <si>
    <t>TB94 Linear PA 136-174MHz 50Watts</t>
  </si>
  <si>
    <t>T01-01121-BBBA</t>
  </si>
  <si>
    <t>TB94 Linear PA 136-174MHz 100Watts</t>
  </si>
  <si>
    <t>T01-01121-JAAA</t>
  </si>
  <si>
    <t>TB94 Linear PA 378-420MHz 50Watts</t>
  </si>
  <si>
    <t>T01-01121-JBAA</t>
  </si>
  <si>
    <t>TB94 Linear PA 378-420MHz 100Watts</t>
  </si>
  <si>
    <t>T01-01121-KAAA</t>
  </si>
  <si>
    <t>TB94 Linear PA 400-440MHz 50Watts</t>
  </si>
  <si>
    <t>T01-01121-KBAA</t>
  </si>
  <si>
    <t>TB94 Linear PA 400-440MHz 100Watts</t>
  </si>
  <si>
    <t>T01-01121-LAAA</t>
  </si>
  <si>
    <t>TB94 Linear PA 440-480MHz 50Watts</t>
  </si>
  <si>
    <t>T01-01121-LBAA</t>
  </si>
  <si>
    <t>TB94 Linear PA 440-480MHz 100Watts</t>
  </si>
  <si>
    <t>T01-01121-MAAA</t>
  </si>
  <si>
    <t>TB94 Linear PA 470-520MHz 50Watts</t>
  </si>
  <si>
    <t>T01-01121-MBAA</t>
  </si>
  <si>
    <t>TB94 Linear PA 470-520MHz 100Watts</t>
  </si>
  <si>
    <t>T01-01121-NAAA</t>
  </si>
  <si>
    <t>TB94 Linear PA 762-870MHz 50Watts</t>
  </si>
  <si>
    <t>T01-01121-NBAA</t>
  </si>
  <si>
    <t>TB94 Linear PA 762-870MHz 100Watts</t>
  </si>
  <si>
    <t>Power Management Unit</t>
  </si>
  <si>
    <t>TBA3001-1100</t>
  </si>
  <si>
    <t>TB9000 Power Management Unit DC12volts with Aux12volts</t>
  </si>
  <si>
    <t>TBA3001-1200</t>
  </si>
  <si>
    <t>TB9000 Power Management Unit DC12volts with Aux24volts</t>
  </si>
  <si>
    <t>TBA3001-1400</t>
  </si>
  <si>
    <t>TB9000 Power Management Unit DC12volts with Aux48volts</t>
  </si>
  <si>
    <t>TBA3002-2100</t>
  </si>
  <si>
    <t>TB9000 Power Management Unit DC24volts with Aux12volts</t>
  </si>
  <si>
    <t>TBA3002-2200</t>
  </si>
  <si>
    <t>TB9000 Power Management Unit DC24volts with Aux24volts</t>
  </si>
  <si>
    <t>TBA3002-2400</t>
  </si>
  <si>
    <t>TB9000 Power Management Unit DC24volts with Aux48volts</t>
  </si>
  <si>
    <t>TBA3004-4100</t>
  </si>
  <si>
    <t>TB9000 Power Management Unit DC48volts with Aux12volts</t>
  </si>
  <si>
    <t>TBA3004-4200</t>
  </si>
  <si>
    <t>TB9000 Power Management Unit DC48volts with Aux24volts</t>
  </si>
  <si>
    <t>TBA3004-4400</t>
  </si>
  <si>
    <t>TB9000 Power Management Unit DC48volts with Aux48volts</t>
  </si>
  <si>
    <t>TBA30A0-0100</t>
  </si>
  <si>
    <t>TB9000 Power Management Unit AC with Aux12volts</t>
  </si>
  <si>
    <t>TBA30A0-0200</t>
  </si>
  <si>
    <t>TB9000 Power Management Unit AC with Aux24volts</t>
  </si>
  <si>
    <t>TBA30A0-0400</t>
  </si>
  <si>
    <t>TB9000 Power Management Unit AC with Aux48volts</t>
  </si>
  <si>
    <t>TBA30A1-1100</t>
  </si>
  <si>
    <t>TB9000 Power Management Unit ACDC12volts with Aux12volts</t>
  </si>
  <si>
    <t>TBA30A1-1200</t>
  </si>
  <si>
    <t>TB9000 Power Management Unit ACDC12volts with Aux24volts</t>
  </si>
  <si>
    <t>TBA30A1-1400</t>
  </si>
  <si>
    <t>TB9000 Power Management Unit ACDC12volts with Aux48volts</t>
  </si>
  <si>
    <t>TBA30A2-2100</t>
  </si>
  <si>
    <t>TB9000 Power Management Unit ACDC24volts with Aux12volts</t>
  </si>
  <si>
    <t>TBA30A2-2200</t>
  </si>
  <si>
    <t>TB9000 Power Management Unit ACDC24volts with Aux24volts</t>
  </si>
  <si>
    <t>TBA30A2-2400</t>
  </si>
  <si>
    <t>TB9000 Power Management Unit ACDC24volts with Aux48volts</t>
  </si>
  <si>
    <t>TBA30A4-4100</t>
  </si>
  <si>
    <t>TB9000 Power Management Unit ACDC48volts with Aux12volts</t>
  </si>
  <si>
    <t>TBA30A4-4200</t>
  </si>
  <si>
    <t>TB9000 Power Management Unit ACDC48volts with Aux24volts</t>
  </si>
  <si>
    <t>TBA30A4-4400</t>
  </si>
  <si>
    <t>TB9000 Power Management Unit ACDC48volts with Aux48volts</t>
  </si>
  <si>
    <t>Reciter</t>
  </si>
  <si>
    <t>T01-01103-JAAA</t>
  </si>
  <si>
    <t>TB9400 Reciter 378-420MHz</t>
  </si>
  <si>
    <t>T01-01103-KAAA</t>
  </si>
  <si>
    <t>TB9400 Reciter 400-440MHz</t>
  </si>
  <si>
    <t>T01-01103-LAAA</t>
  </si>
  <si>
    <t>TB9400 Reciter 440-480MHz</t>
  </si>
  <si>
    <t>T01-01103-MAAA</t>
  </si>
  <si>
    <t>TB9400 Reciter 470-520MHz</t>
  </si>
  <si>
    <t>T01-01103-NAAA</t>
  </si>
  <si>
    <t>TB9400 Reciter 762-870MHz</t>
  </si>
  <si>
    <t>RxOnly Receiver</t>
  </si>
  <si>
    <t>T01-01104-CAAA</t>
  </si>
  <si>
    <t>TB94 RxOnly 136-156MHz</t>
  </si>
  <si>
    <t>T01-01104-DAAA</t>
  </si>
  <si>
    <t>TB94 RxOnly 148-174MHz</t>
  </si>
  <si>
    <t>T01-01104-JAAA</t>
  </si>
  <si>
    <t>TB94 RxOnly 378-420MHz</t>
  </si>
  <si>
    <t>T01-01104-KAAA</t>
  </si>
  <si>
    <t>TB94 RxOnly 400-440MHz</t>
  </si>
  <si>
    <t>T01-01104-LAAA</t>
  </si>
  <si>
    <t>TB94 RxOnly 440-480MHz</t>
  </si>
  <si>
    <t>T01-01104-MAAA</t>
  </si>
  <si>
    <t>TB94 RxOnly 470-520MHz</t>
  </si>
  <si>
    <t>T01-01104-NAAA</t>
  </si>
  <si>
    <t>TB94 RxOnly 794-824MHz</t>
  </si>
  <si>
    <t>TBAS056</t>
  </si>
  <si>
    <t>SFE Key - P25 Trunking Operation</t>
  </si>
  <si>
    <t>TBAS056-R0</t>
  </si>
  <si>
    <t>TBAS063</t>
  </si>
  <si>
    <t>SFE Key - Failsoft for P25 Trunking</t>
  </si>
  <si>
    <t>TBAS065</t>
  </si>
  <si>
    <t>P25 Linear Simulcast Modulation (LSM)</t>
  </si>
  <si>
    <t>TBAS066</t>
  </si>
  <si>
    <t>P25 Trunking Phase 2 Operation</t>
  </si>
  <si>
    <t>TBAS066-R0</t>
  </si>
  <si>
    <t>P5 Trunking Phase 2 Operation Rx Only</t>
  </si>
  <si>
    <t>TBAS069</t>
  </si>
  <si>
    <t>P25 Simulcast Enable Phase 2</t>
  </si>
  <si>
    <t>TBAS070</t>
  </si>
  <si>
    <t>P25 Access</t>
  </si>
  <si>
    <t>TBAS070-R0</t>
  </si>
  <si>
    <t>P25 Access Trunking Operation RxOnly</t>
  </si>
  <si>
    <t>TBAS072</t>
  </si>
  <si>
    <t>P25 Express6</t>
  </si>
  <si>
    <t>TBAS072-R0</t>
  </si>
  <si>
    <t>P25 Express6 Trunking Operation RxOnly</t>
  </si>
  <si>
    <t>TP9300</t>
  </si>
  <si>
    <t>TPA-AN-024</t>
  </si>
  <si>
    <t>TP81 Antenna 896-941MHz ¼ Wave Whip</t>
  </si>
  <si>
    <t>TPA-AN-040</t>
  </si>
  <si>
    <t>TP93/94 Ant 174-193MHz Helical</t>
  </si>
  <si>
    <t>TPA-AN-041</t>
  </si>
  <si>
    <t>TP93/94 Ant 213-225MHz Helical</t>
  </si>
  <si>
    <t>SRVADV-DMR-TWW-3</t>
  </si>
  <si>
    <t>DMR Terminal - flat rate for three years additional coverage (5 years total)</t>
  </si>
  <si>
    <t>Legacy</t>
  </si>
  <si>
    <t>T03-00120-KAAE</t>
  </si>
  <si>
    <t>TP3/8/9 C-hook Short Lead RA Jack 3.5mm</t>
  </si>
  <si>
    <t>T03-00120-LAAE</t>
  </si>
  <si>
    <t>TP3/8/9 D-ring Short Lead RA Jack 3.5mm</t>
  </si>
  <si>
    <t>TM9300</t>
  </si>
  <si>
    <t>TM9300B1AA-T</t>
  </si>
  <si>
    <t>136-174MHz 25Watts BNC Body ExtAlm Only</t>
  </si>
  <si>
    <t>TM9300B1BA-T</t>
  </si>
  <si>
    <t>TM9300B1CA-T</t>
  </si>
  <si>
    <t>136-174MHz 50Watts BNC Body ExtAlm Only</t>
  </si>
  <si>
    <t>TM9300B1DA-T</t>
  </si>
  <si>
    <t>TM9300C0AA-T</t>
  </si>
  <si>
    <t>174-225MHz 25Watts BNC Body ExtAlm Only</t>
  </si>
  <si>
    <t>TM9300C0BA-T</t>
  </si>
  <si>
    <t>174-225MHz MUHF 25Watts Body ExtAlm Only</t>
  </si>
  <si>
    <t>TM9300H5AA-T</t>
  </si>
  <si>
    <t>400-470MHz 25Watts BNC Body ExtAlm Only</t>
  </si>
  <si>
    <t>TM9300H5BA-T</t>
  </si>
  <si>
    <t>TM9300H7AA-T</t>
  </si>
  <si>
    <t>450-520MHz 25Watts BNC Body ExtAlm Only</t>
  </si>
  <si>
    <t>TM9300H7BA-T</t>
  </si>
  <si>
    <t>TM9300H7CA-T</t>
  </si>
  <si>
    <t>450-520MHz 40Watts BNC Body ExtAlm Only</t>
  </si>
  <si>
    <t>TM9300H7DA-T</t>
  </si>
  <si>
    <t>TM9300HKCA-T</t>
  </si>
  <si>
    <t>378-470MHz 40Watts BNC Body ExtAlm Only</t>
  </si>
  <si>
    <t>TM9300HKDA-T</t>
  </si>
  <si>
    <t>TM9300K5CA-T</t>
  </si>
  <si>
    <t>762-870MHz 35Watts BNC Body ExtAlm Only</t>
  </si>
  <si>
    <t>TM9300K5DA-T</t>
  </si>
  <si>
    <t>TM9300L3DA-T</t>
  </si>
  <si>
    <t>896-941MHz MUHF 30Watts Body ExtAlm Only</t>
  </si>
  <si>
    <t>T02-00071-AAAA</t>
  </si>
  <si>
    <t>TM9300 Large Control Head Local Black</t>
  </si>
  <si>
    <t>T02-00071-AABA</t>
  </si>
  <si>
    <t>TM9300 Large Control Head Local Yellow</t>
  </si>
  <si>
    <t>T02-00071-AAEA</t>
  </si>
  <si>
    <t>TM9300 Large Control Head Local Green</t>
  </si>
  <si>
    <t>T02-00076-AAAA</t>
  </si>
  <si>
    <t>TM9300 Small Control Head Local 2Digit Black</t>
  </si>
  <si>
    <t>TMAA05-05</t>
  </si>
  <si>
    <t>GPS Receiver PCTEL Magnetic Mount</t>
  </si>
  <si>
    <t>T02-00063-1001</t>
  </si>
  <si>
    <t>TM9300 Hand Held Control Head Kit Black</t>
  </si>
  <si>
    <t>T02-00063-1003</t>
  </si>
  <si>
    <t>TM9300 Hand Held Control Head Kit Yellow</t>
  </si>
  <si>
    <t>T02-00063-1007</t>
  </si>
  <si>
    <t>TM9300 Hand Held Control Head Kit Red</t>
  </si>
  <si>
    <t>T02-00063-1011</t>
  </si>
  <si>
    <t>TM9300 Hand Held Control Head Kit Green</t>
  </si>
  <si>
    <t>T02-00071-CAAA</t>
  </si>
  <si>
    <t>TM9300 Large Primary Remote Control Head Black</t>
  </si>
  <si>
    <t>T02-00071-CABA</t>
  </si>
  <si>
    <t>TM9300 Large Primary Remote Control Head Yellow</t>
  </si>
  <si>
    <t>T02-00071-CAEA</t>
  </si>
  <si>
    <t>TM9300 Large Primary Remote Control Head Green</t>
  </si>
  <si>
    <t>T02-00071-DAAA</t>
  </si>
  <si>
    <t>TM9300 Large Secondary Remote Control Head Black</t>
  </si>
  <si>
    <t>T02-00071-DABA</t>
  </si>
  <si>
    <t>TM9300 Large Secondary Remote Control Head Yellow</t>
  </si>
  <si>
    <t>T02-00071-DAEA</t>
  </si>
  <si>
    <t>TM9300 Large Secondary Remote Control Head Green</t>
  </si>
  <si>
    <t>T02-00085-AAAA</t>
  </si>
  <si>
    <t>TM93/94 Programming Control Head</t>
  </si>
  <si>
    <t>Service code to order for Tait Advantage / Assurance</t>
  </si>
  <si>
    <t>Extended HW Maintenance Price (USD)</t>
  </si>
  <si>
    <t>Tait Advantage / Assurance Price (USD)</t>
  </si>
  <si>
    <t>Base Model</t>
  </si>
  <si>
    <t>Category</t>
  </si>
  <si>
    <t xml:space="preserve">SFE Key - P25 Trunking Services Phase 1 </t>
  </si>
  <si>
    <t xml:space="preserve">SFE Key - DES/AES Encryption Combo </t>
  </si>
  <si>
    <t>New high capacity battery, add TPA-CA-201 belt clip if needed.</t>
  </si>
  <si>
    <t>SVF-BLD</t>
  </si>
  <si>
    <t>Services - Build</t>
  </si>
  <si>
    <t>SVF-CAS</t>
  </si>
  <si>
    <t>Services - Manage Support Case</t>
  </si>
  <si>
    <t>SVF-CFT</t>
  </si>
  <si>
    <t>Services - CAT/FAT</t>
  </si>
  <si>
    <t>SVF-COM</t>
  </si>
  <si>
    <t>Services - Commissioning</t>
  </si>
  <si>
    <t>SVF-COV</t>
  </si>
  <si>
    <t>Services - Coverage Design</t>
  </si>
  <si>
    <t>SVF-CST</t>
  </si>
  <si>
    <t>Services - Customisation</t>
  </si>
  <si>
    <t>SVF-CVT</t>
  </si>
  <si>
    <t>Services - Coverage Verification Testing</t>
  </si>
  <si>
    <t>SVF-DEC</t>
  </si>
  <si>
    <t>Services - Decommissioning and Recycling</t>
  </si>
  <si>
    <t>SVF-DOC</t>
  </si>
  <si>
    <t>Services - System Documentation</t>
  </si>
  <si>
    <t>SVF-FRA</t>
  </si>
  <si>
    <t>Services - Frequency Acquisition</t>
  </si>
  <si>
    <t>SVF-FS</t>
  </si>
  <si>
    <t>Services - Field Service</t>
  </si>
  <si>
    <t>SVF-ICE</t>
  </si>
  <si>
    <t>Services - Installation Comm Equip</t>
  </si>
  <si>
    <t>SVF-ILA</t>
  </si>
  <si>
    <t>Services - Installation Line and Antenna</t>
  </si>
  <si>
    <t>SVF-NPM</t>
  </si>
  <si>
    <t>Services - Network Planning &amp; Migration</t>
  </si>
  <si>
    <t>SVF-ONS</t>
  </si>
  <si>
    <t>Services - Onsite Support</t>
  </si>
  <si>
    <t>SVF-PCE</t>
  </si>
  <si>
    <t>Services - Program Comm Equip</t>
  </si>
  <si>
    <t>SVF-PCO</t>
  </si>
  <si>
    <t>Services - Project Coordination</t>
  </si>
  <si>
    <t>SVF-PMN</t>
  </si>
  <si>
    <t>Services - Project Management</t>
  </si>
  <si>
    <t>SVF-SAT</t>
  </si>
  <si>
    <t>Services - Site/Syst Acceptance Testing</t>
  </si>
  <si>
    <t>SVF-SIN</t>
  </si>
  <si>
    <t>Services - Systems Integration</t>
  </si>
  <si>
    <t>SVF-SUR</t>
  </si>
  <si>
    <t>Services - Site Survey</t>
  </si>
  <si>
    <t>SVF-SWK</t>
  </si>
  <si>
    <t>Services - Site Works/Tower Works</t>
  </si>
  <si>
    <t>SVF-SYS</t>
  </si>
  <si>
    <t>Services - System Design</t>
  </si>
  <si>
    <t>SVF-TDL</t>
  </si>
  <si>
    <t>Services - Training Delivery</t>
  </si>
  <si>
    <t>SVH-BLD</t>
  </si>
  <si>
    <t>NASPO Jan 2023 Price (USD)</t>
  </si>
  <si>
    <t>Infrastructure (5.0% of list for SA + 1% of list for EXT HW Warr)</t>
  </si>
  <si>
    <t>Extended HW Maintenance 2023</t>
  </si>
  <si>
    <t>NASPO List Price Jan 2023</t>
  </si>
  <si>
    <t>NASPO List Price Jan 2024</t>
  </si>
  <si>
    <t>TPA-CA-206</t>
  </si>
  <si>
    <t>TP8/TP9 Belt Loop for D-Clip 55mm</t>
  </si>
  <si>
    <t>T03-00011-EBAA</t>
  </si>
  <si>
    <t>TP9 Battery High Capacity Li-Ion 3300mAh c/w Belt clip</t>
  </si>
  <si>
    <t xml:space="preserve">Carry Cases </t>
  </si>
  <si>
    <t>TP8/TP9 Battery Performance Li-Ion 2400mAh (obsolete)</t>
  </si>
  <si>
    <t>TP8/TP9 Battery Performance Li-Ion 2400mAh c/w Belt Clip (obsolete)</t>
  </si>
  <si>
    <t>1Year</t>
  </si>
  <si>
    <t>T03-00045-PCAA</t>
  </si>
  <si>
    <t>T03-00045-PCEA</t>
  </si>
  <si>
    <t>TP3/TP9 Spkr Mic TSM4 3W IP68 E-button Fctn-button 3.5mm-Jack</t>
  </si>
  <si>
    <t>TP3/TP9 Spkr Mic TSM4 3W IP68 Emg+Fctn buttons ShrtCbl 3.5mm-Jck</t>
  </si>
  <si>
    <t>NASPO 2024 price</t>
  </si>
  <si>
    <t>NASPO List price Jan 2024</t>
  </si>
  <si>
    <t>NASPO Jan 2024 Price (USD)</t>
  </si>
  <si>
    <t>T02-00065-1001</t>
  </si>
  <si>
    <t>T02-00065-2001</t>
  </si>
  <si>
    <t>T02-00065-3001</t>
  </si>
  <si>
    <t>TCH3 Local Control Head 8ky Kit Blk</t>
  </si>
  <si>
    <t>TCH4 Remote Control Head 9Ky Kit Blk</t>
  </si>
  <si>
    <t>TCH6 Remote Control Head 21ky Kit Blk</t>
  </si>
  <si>
    <t>Color Control Head</t>
  </si>
  <si>
    <t>new</t>
  </si>
  <si>
    <t>P25 Analog 50Watts 136-174MHz AC</t>
  </si>
  <si>
    <t>P25 Analog 50Watts 136-174MHz</t>
  </si>
  <si>
    <t>TB7360-K4B0-0000-0000-10</t>
  </si>
  <si>
    <t>TB7360-K4B0-0000-A400-10</t>
  </si>
  <si>
    <t>P25 Analog 35Watts 762-870MHz</t>
  </si>
  <si>
    <t>P25 Analog 35Watts 762-870MHz AC</t>
  </si>
  <si>
    <t>TB7306-K4J0</t>
  </si>
  <si>
    <t>TB7306-K4K0</t>
  </si>
  <si>
    <t>P25 Transportable Repeater 762-820M Custom 15W AC/DC 11-15V</t>
  </si>
  <si>
    <t>P25 Transportable Repeater 810-870M Custom 15W AC/DC 11-15V</t>
  </si>
  <si>
    <t>TB9400 Reciter 136-174MHz</t>
  </si>
  <si>
    <t>T01-01103-BAAA</t>
  </si>
  <si>
    <t>TBAS058</t>
  </si>
  <si>
    <t>AES Encryption (No Prerequisite)</t>
  </si>
  <si>
    <t>USD List Price effective Jan 2024</t>
  </si>
  <si>
    <t>obsolete</t>
  </si>
  <si>
    <t>Tait Assurance 2024 Price</t>
  </si>
  <si>
    <t>New Tait Assurance Price 2024</t>
  </si>
  <si>
    <t>Tait Advantage 2024 Price</t>
  </si>
  <si>
    <t>Extended HW Maint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</si>
</sst>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\(&quot;$&quot;#,##0.00\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2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44" fontId="2" fillId="0" borderId="0" applyFont="0" applyFill="0" applyBorder="0" applyAlignment="0" applyProtection="0"/>
  </cellStyleXfs>
  <cellXfs count="38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2" fillId="3" borderId="0" xfId="1" applyAlignment="1">
      <alignment wrapText="1"/>
    </xf>
    <xf numFmtId="0" fontId="3" fillId="3" borderId="2" xfId="2" applyFont="1" applyBorder="1" applyAlignment="1">
      <alignment wrapText="1"/>
    </xf>
    <xf numFmtId="164" fontId="3" fillId="3" borderId="2" xfId="2" applyNumberFormat="1" applyFont="1" applyBorder="1" applyAlignment="1">
      <alignment horizontal="right" wrapText="1"/>
    </xf>
    <xf numFmtId="10" fontId="3" fillId="3" borderId="2" xfId="2" applyNumberFormat="1" applyFont="1" applyBorder="1" applyAlignment="1">
      <alignment horizontal="right" wrapText="1"/>
    </xf>
    <xf numFmtId="0" fontId="4" fillId="3" borderId="0" xfId="2"/>
    <xf numFmtId="0" fontId="3" fillId="3" borderId="2" xfId="3" applyFont="1" applyBorder="1" applyAlignment="1">
      <alignment wrapText="1"/>
    </xf>
    <xf numFmtId="164" fontId="3" fillId="3" borderId="2" xfId="3" applyNumberFormat="1" applyFont="1" applyBorder="1" applyAlignment="1">
      <alignment horizontal="right" wrapText="1"/>
    </xf>
    <xf numFmtId="10" fontId="3" fillId="3" borderId="2" xfId="3" applyNumberFormat="1" applyFont="1" applyBorder="1" applyAlignment="1">
      <alignment horizontal="right" wrapText="1"/>
    </xf>
    <xf numFmtId="0" fontId="4" fillId="3" borderId="0" xfId="3"/>
    <xf numFmtId="0" fontId="3" fillId="3" borderId="2" xfId="4" applyFont="1" applyBorder="1" applyAlignment="1">
      <alignment wrapText="1"/>
    </xf>
    <xf numFmtId="164" fontId="3" fillId="3" borderId="2" xfId="4" applyNumberFormat="1" applyFont="1" applyBorder="1" applyAlignment="1">
      <alignment horizontal="right" wrapText="1"/>
    </xf>
    <xf numFmtId="10" fontId="3" fillId="3" borderId="2" xfId="4" applyNumberFormat="1" applyFont="1" applyBorder="1" applyAlignment="1">
      <alignment horizontal="right" wrapText="1"/>
    </xf>
    <xf numFmtId="0" fontId="4" fillId="3" borderId="0" xfId="4"/>
    <xf numFmtId="0" fontId="3" fillId="3" borderId="2" xfId="5" applyFont="1" applyBorder="1" applyAlignment="1">
      <alignment wrapText="1"/>
    </xf>
    <xf numFmtId="164" fontId="3" fillId="3" borderId="2" xfId="5" applyNumberFormat="1" applyFont="1" applyBorder="1" applyAlignment="1">
      <alignment horizontal="right" wrapText="1"/>
    </xf>
    <xf numFmtId="10" fontId="3" fillId="3" borderId="2" xfId="5" applyNumberFormat="1" applyFont="1" applyBorder="1" applyAlignment="1">
      <alignment horizontal="right" wrapText="1"/>
    </xf>
    <xf numFmtId="0" fontId="4" fillId="3" borderId="0" xfId="5"/>
    <xf numFmtId="0" fontId="3" fillId="3" borderId="2" xfId="6" applyFont="1" applyBorder="1" applyAlignment="1">
      <alignment wrapText="1"/>
    </xf>
    <xf numFmtId="164" fontId="3" fillId="3" borderId="2" xfId="6" applyNumberFormat="1" applyFont="1" applyBorder="1" applyAlignment="1">
      <alignment horizontal="right" wrapText="1"/>
    </xf>
    <xf numFmtId="10" fontId="3" fillId="3" borderId="2" xfId="6" applyNumberFormat="1" applyFont="1" applyBorder="1" applyAlignment="1">
      <alignment horizontal="right" wrapText="1"/>
    </xf>
    <xf numFmtId="0" fontId="4" fillId="3" borderId="0" xfId="6"/>
    <xf numFmtId="0" fontId="3" fillId="3" borderId="2" xfId="7" applyFont="1" applyBorder="1" applyAlignment="1">
      <alignment wrapText="1"/>
    </xf>
    <xf numFmtId="164" fontId="3" fillId="3" borderId="2" xfId="7" applyNumberFormat="1" applyFont="1" applyBorder="1" applyAlignment="1">
      <alignment horizontal="right" wrapText="1"/>
    </xf>
    <xf numFmtId="10" fontId="3" fillId="3" borderId="2" xfId="7" applyNumberFormat="1" applyFont="1" applyBorder="1" applyAlignment="1">
      <alignment horizontal="right" wrapText="1"/>
    </xf>
    <xf numFmtId="0" fontId="4" fillId="3" borderId="0" xfId="7"/>
    <xf numFmtId="0" fontId="3" fillId="3" borderId="2" xfId="8" applyFont="1" applyBorder="1" applyAlignment="1">
      <alignment wrapText="1"/>
    </xf>
    <xf numFmtId="164" fontId="3" fillId="3" borderId="2" xfId="8" applyNumberFormat="1" applyFont="1" applyBorder="1" applyAlignment="1">
      <alignment horizontal="right" wrapText="1"/>
    </xf>
    <xf numFmtId="10" fontId="3" fillId="3" borderId="2" xfId="8" applyNumberFormat="1" applyFont="1" applyBorder="1" applyAlignment="1">
      <alignment horizontal="right" wrapText="1"/>
    </xf>
    <xf numFmtId="0" fontId="5" fillId="3" borderId="2" xfId="3" applyFont="1" applyBorder="1" applyAlignment="1">
      <alignment wrapText="1"/>
    </xf>
    <xf numFmtId="44" fontId="4" fillId="3" borderId="0" xfId="9" applyFont="1" applyFill="1"/>
    <xf numFmtId="0" fontId="3" fillId="3" borderId="2" xfId="4" applyFont="1" applyBorder="1" applyAlignment="1">
      <alignment vertical="center" wrapText="1"/>
    </xf>
    <xf numFmtId="164" fontId="3" fillId="3" borderId="0" xfId="4" applyNumberFormat="1" applyFont="1" applyAlignment="1">
      <alignment horizontal="right" wrapText="1"/>
    </xf>
    <xf numFmtId="0" fontId="5" fillId="3" borderId="2" xfId="5" applyFont="1" applyBorder="1" applyAlignment="1">
      <alignment wrapText="1"/>
    </xf>
    <xf numFmtId="164" fontId="3" fillId="3" borderId="0" xfId="5" applyNumberFormat="1" applyFont="1" applyAlignment="1">
      <alignment horizontal="right" wrapText="1"/>
    </xf>
    <xf numFmtId="0" fontId="5" fillId="3" borderId="2" xfId="6" applyFont="1" applyBorder="1" applyAlignment="1">
      <alignment wrapText="1"/>
    </xf>
    <xf numFmtId="164" fontId="3" fillId="4" borderId="2" xfId="4" applyNumberFormat="1" applyFont="1" applyFill="1" applyBorder="1" applyAlignment="1">
      <alignment horizontal="right" wrapText="1"/>
    </xf>
  </cellXfs>
  <cellStyles count="10">
    <cellStyle name="Currency" xfId="9" builtinId="4"/>
    <cellStyle name="Normal" xfId="0" builtinId="0"/>
    <cellStyle name="Normal 2" xfId="1" xr:uid="{00000000-0005-0000-0000-000001000000}"/>
    <cellStyle name="Normal_Base Station Repeater P25" xfId="4" xr:uid="{00000000-0005-0000-0000-000002000000}"/>
    <cellStyle name="Normal_Convntl Analog Base Stn Non-P25" xfId="7" xr:uid="{00000000-0005-0000-0000-000003000000}"/>
    <cellStyle name="Normal_Convntl Analog Mobile Non-P25" xfId="6" xr:uid="{00000000-0005-0000-0000-000004000000}"/>
    <cellStyle name="Normal_Convntl Analog Portable Non-P25" xfId="5" xr:uid="{00000000-0005-0000-0000-000005000000}"/>
    <cellStyle name="Normal_Professional Services" xfId="8" xr:uid="{00000000-0005-0000-0000-000006000000}"/>
    <cellStyle name="Normal_Single-Band Mobile Radio P25" xfId="3" xr:uid="{00000000-0005-0000-0000-000007000000}"/>
    <cellStyle name="Normal_Single-Band Portable Radio P25" xfId="2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8"/>
  <sheetViews>
    <sheetView workbookViewId="0">
      <selection activeCell="L2" sqref="L2"/>
    </sheetView>
  </sheetViews>
  <sheetFormatPr defaultRowHeight="14.5" x14ac:dyDescent="0.35"/>
  <cols>
    <col min="1" max="1" width="14" customWidth="1"/>
    <col min="2" max="2" width="19.81640625" customWidth="1"/>
    <col min="3" max="3" width="25.7265625" customWidth="1"/>
    <col min="4" max="4" width="69.7265625" customWidth="1"/>
    <col min="5" max="5" width="14" customWidth="1"/>
    <col min="6" max="6" width="20.90625" customWidth="1"/>
    <col min="7" max="7" width="26.08984375" customWidth="1"/>
    <col min="8" max="8" width="25.6328125" customWidth="1"/>
    <col min="9" max="9" width="14" customWidth="1"/>
    <col min="10" max="10" width="22.36328125" customWidth="1"/>
    <col min="11" max="11" width="22.453125" customWidth="1"/>
    <col min="12" max="14" width="14" customWidth="1"/>
    <col min="15" max="15" width="56" customWidth="1"/>
  </cols>
  <sheetData>
    <row r="1" spans="1:15" s="2" customFormat="1" ht="72.5" x14ac:dyDescent="0.35">
      <c r="A1" s="1" t="s">
        <v>950</v>
      </c>
      <c r="B1" s="1" t="s">
        <v>951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1007</v>
      </c>
      <c r="H1" s="1" t="s">
        <v>1008</v>
      </c>
      <c r="I1" s="1" t="s">
        <v>4</v>
      </c>
      <c r="J1" s="1" t="s">
        <v>1021</v>
      </c>
      <c r="K1" s="1" t="s">
        <v>947</v>
      </c>
      <c r="L1" s="1" t="s">
        <v>1050</v>
      </c>
      <c r="M1" s="1" t="s">
        <v>6</v>
      </c>
      <c r="N1" s="1" t="s">
        <v>948</v>
      </c>
      <c r="O1" s="1" t="s">
        <v>7</v>
      </c>
    </row>
    <row r="2" spans="1:15" x14ac:dyDescent="0.35">
      <c r="A2" s="3" t="s">
        <v>8</v>
      </c>
      <c r="B2" s="3" t="s">
        <v>9</v>
      </c>
      <c r="C2" s="3" t="s">
        <v>10</v>
      </c>
      <c r="D2" s="3" t="s">
        <v>11</v>
      </c>
      <c r="E2" s="3" t="s">
        <v>12</v>
      </c>
      <c r="F2" s="3" t="s">
        <v>13</v>
      </c>
      <c r="G2" s="4">
        <v>27.500000000000004</v>
      </c>
      <c r="H2" s="4">
        <v>28</v>
      </c>
      <c r="I2" s="5">
        <v>0.26</v>
      </c>
      <c r="J2" s="4">
        <f t="shared" ref="J2:J69" si="0">SUM(H2*0.74)</f>
        <v>20.72</v>
      </c>
      <c r="K2" s="3" t="s">
        <v>14</v>
      </c>
      <c r="L2" s="6"/>
      <c r="M2" s="3" t="s">
        <v>13</v>
      </c>
      <c r="N2" s="6"/>
      <c r="O2" s="3" t="s">
        <v>15</v>
      </c>
    </row>
    <row r="3" spans="1:15" x14ac:dyDescent="0.35">
      <c r="A3" s="3" t="s">
        <v>8</v>
      </c>
      <c r="B3" s="3" t="s">
        <v>9</v>
      </c>
      <c r="C3" s="3" t="s">
        <v>16</v>
      </c>
      <c r="D3" s="3" t="s">
        <v>17</v>
      </c>
      <c r="E3" s="3" t="s">
        <v>12</v>
      </c>
      <c r="F3" s="3" t="s">
        <v>13</v>
      </c>
      <c r="G3" s="4">
        <v>27.500000000000004</v>
      </c>
      <c r="H3" s="4">
        <v>28</v>
      </c>
      <c r="I3" s="5">
        <v>0.26</v>
      </c>
      <c r="J3" s="4">
        <f t="shared" si="0"/>
        <v>20.72</v>
      </c>
      <c r="K3" s="3" t="s">
        <v>14</v>
      </c>
      <c r="L3" s="6"/>
      <c r="M3" s="3" t="s">
        <v>13</v>
      </c>
      <c r="N3" s="6"/>
      <c r="O3" s="3" t="s">
        <v>15</v>
      </c>
    </row>
    <row r="4" spans="1:15" x14ac:dyDescent="0.35">
      <c r="A4" s="3" t="s">
        <v>8</v>
      </c>
      <c r="B4" s="3" t="s">
        <v>9</v>
      </c>
      <c r="C4" s="3" t="s">
        <v>18</v>
      </c>
      <c r="D4" s="3" t="s">
        <v>19</v>
      </c>
      <c r="E4" s="3" t="s">
        <v>12</v>
      </c>
      <c r="F4" s="3" t="s">
        <v>13</v>
      </c>
      <c r="G4" s="4">
        <v>27.500000000000004</v>
      </c>
      <c r="H4" s="4">
        <v>28</v>
      </c>
      <c r="I4" s="5">
        <v>0.26</v>
      </c>
      <c r="J4" s="4">
        <f t="shared" si="0"/>
        <v>20.72</v>
      </c>
      <c r="K4" s="3" t="s">
        <v>14</v>
      </c>
      <c r="L4" s="6"/>
      <c r="M4" s="3" t="s">
        <v>13</v>
      </c>
      <c r="N4" s="6"/>
      <c r="O4" s="3" t="s">
        <v>15</v>
      </c>
    </row>
    <row r="5" spans="1:15" x14ac:dyDescent="0.35">
      <c r="A5" s="3" t="s">
        <v>8</v>
      </c>
      <c r="B5" s="3" t="s">
        <v>9</v>
      </c>
      <c r="C5" s="3" t="s">
        <v>20</v>
      </c>
      <c r="D5" s="3" t="s">
        <v>21</v>
      </c>
      <c r="E5" s="3" t="s">
        <v>12</v>
      </c>
      <c r="F5" s="3" t="s">
        <v>13</v>
      </c>
      <c r="G5" s="4">
        <v>27.500000000000004</v>
      </c>
      <c r="H5" s="4">
        <v>28</v>
      </c>
      <c r="I5" s="5">
        <v>0.26</v>
      </c>
      <c r="J5" s="4">
        <f t="shared" si="0"/>
        <v>20.72</v>
      </c>
      <c r="K5" s="3" t="s">
        <v>14</v>
      </c>
      <c r="L5" s="6"/>
      <c r="M5" s="3" t="s">
        <v>13</v>
      </c>
      <c r="N5" s="6"/>
      <c r="O5" s="3" t="s">
        <v>15</v>
      </c>
    </row>
    <row r="6" spans="1:15" x14ac:dyDescent="0.35">
      <c r="A6" s="3"/>
      <c r="B6" s="3" t="s">
        <v>9</v>
      </c>
      <c r="C6" s="3" t="s">
        <v>349</v>
      </c>
      <c r="D6" s="3" t="s">
        <v>350</v>
      </c>
      <c r="E6" s="3" t="s">
        <v>12</v>
      </c>
      <c r="F6" s="3"/>
      <c r="G6" s="4">
        <v>27.5</v>
      </c>
      <c r="H6" s="4">
        <v>28</v>
      </c>
      <c r="I6" s="5">
        <v>0.26</v>
      </c>
      <c r="J6" s="4">
        <f t="shared" si="0"/>
        <v>20.72</v>
      </c>
      <c r="K6" s="3"/>
      <c r="L6" s="6"/>
      <c r="M6" s="3"/>
      <c r="N6" s="6"/>
      <c r="O6" s="3"/>
    </row>
    <row r="7" spans="1:15" x14ac:dyDescent="0.35">
      <c r="A7" s="3" t="s">
        <v>8</v>
      </c>
      <c r="B7" s="3" t="s">
        <v>9</v>
      </c>
      <c r="C7" s="3" t="s">
        <v>22</v>
      </c>
      <c r="D7" s="3" t="s">
        <v>23</v>
      </c>
      <c r="E7" s="3" t="s">
        <v>12</v>
      </c>
      <c r="F7" s="3" t="s">
        <v>13</v>
      </c>
      <c r="G7" s="4">
        <v>27.500000000000004</v>
      </c>
      <c r="H7" s="4">
        <v>28</v>
      </c>
      <c r="I7" s="5">
        <v>0.26</v>
      </c>
      <c r="J7" s="4">
        <f t="shared" si="0"/>
        <v>20.72</v>
      </c>
      <c r="K7" s="3" t="s">
        <v>14</v>
      </c>
      <c r="L7" s="6"/>
      <c r="M7" s="3" t="s">
        <v>13</v>
      </c>
      <c r="N7" s="6"/>
      <c r="O7" s="3" t="s">
        <v>15</v>
      </c>
    </row>
    <row r="8" spans="1:15" x14ac:dyDescent="0.35">
      <c r="A8" s="3" t="s">
        <v>8</v>
      </c>
      <c r="B8" s="3" t="s">
        <v>9</v>
      </c>
      <c r="C8" s="3" t="s">
        <v>24</v>
      </c>
      <c r="D8" s="3" t="s">
        <v>25</v>
      </c>
      <c r="E8" s="3" t="s">
        <v>12</v>
      </c>
      <c r="F8" s="3" t="s">
        <v>13</v>
      </c>
      <c r="G8" s="4">
        <v>27.500000000000004</v>
      </c>
      <c r="H8" s="4">
        <v>28</v>
      </c>
      <c r="I8" s="5">
        <v>0.26</v>
      </c>
      <c r="J8" s="4">
        <f t="shared" si="0"/>
        <v>20.72</v>
      </c>
      <c r="K8" s="3" t="s">
        <v>14</v>
      </c>
      <c r="L8" s="6"/>
      <c r="M8" s="3" t="s">
        <v>13</v>
      </c>
      <c r="N8" s="6"/>
      <c r="O8" s="3" t="s">
        <v>15</v>
      </c>
    </row>
    <row r="9" spans="1:15" x14ac:dyDescent="0.35">
      <c r="A9" s="3" t="s">
        <v>8</v>
      </c>
      <c r="B9" s="3" t="s">
        <v>9</v>
      </c>
      <c r="C9" s="3" t="s">
        <v>26</v>
      </c>
      <c r="D9" s="3" t="s">
        <v>27</v>
      </c>
      <c r="E9" s="3" t="s">
        <v>12</v>
      </c>
      <c r="F9" s="3" t="s">
        <v>13</v>
      </c>
      <c r="G9" s="4">
        <v>27.500000000000004</v>
      </c>
      <c r="H9" s="4">
        <v>28</v>
      </c>
      <c r="I9" s="5">
        <v>0.26</v>
      </c>
      <c r="J9" s="4">
        <f t="shared" si="0"/>
        <v>20.72</v>
      </c>
      <c r="K9" s="3" t="s">
        <v>14</v>
      </c>
      <c r="L9" s="6"/>
      <c r="M9" s="3" t="s">
        <v>13</v>
      </c>
      <c r="N9" s="6"/>
      <c r="O9" s="3" t="s">
        <v>15</v>
      </c>
    </row>
    <row r="10" spans="1:15" x14ac:dyDescent="0.35">
      <c r="A10" s="3" t="s">
        <v>8</v>
      </c>
      <c r="B10" s="3" t="s">
        <v>9</v>
      </c>
      <c r="C10" s="3" t="s">
        <v>28</v>
      </c>
      <c r="D10" s="3" t="s">
        <v>29</v>
      </c>
      <c r="E10" s="3" t="s">
        <v>12</v>
      </c>
      <c r="F10" s="3" t="s">
        <v>13</v>
      </c>
      <c r="G10" s="4">
        <v>27.500000000000004</v>
      </c>
      <c r="H10" s="4">
        <v>28</v>
      </c>
      <c r="I10" s="5">
        <v>0.26</v>
      </c>
      <c r="J10" s="4">
        <f t="shared" si="0"/>
        <v>20.72</v>
      </c>
      <c r="K10" s="3" t="s">
        <v>14</v>
      </c>
      <c r="L10" s="6"/>
      <c r="M10" s="3" t="s">
        <v>13</v>
      </c>
      <c r="N10" s="6"/>
      <c r="O10" s="3" t="s">
        <v>15</v>
      </c>
    </row>
    <row r="11" spans="1:15" x14ac:dyDescent="0.35">
      <c r="A11" s="3" t="s">
        <v>8</v>
      </c>
      <c r="B11" s="3" t="s">
        <v>9</v>
      </c>
      <c r="C11" s="3" t="s">
        <v>30</v>
      </c>
      <c r="D11" s="3" t="s">
        <v>31</v>
      </c>
      <c r="E11" s="3" t="s">
        <v>12</v>
      </c>
      <c r="F11" s="3" t="s">
        <v>13</v>
      </c>
      <c r="G11" s="4">
        <v>36.300000000000004</v>
      </c>
      <c r="H11" s="4">
        <v>28</v>
      </c>
      <c r="I11" s="5">
        <v>0.26</v>
      </c>
      <c r="J11" s="4">
        <f t="shared" si="0"/>
        <v>20.72</v>
      </c>
      <c r="K11" s="3" t="s">
        <v>14</v>
      </c>
      <c r="L11" s="6"/>
      <c r="M11" s="3" t="s">
        <v>13</v>
      </c>
      <c r="N11" s="6"/>
      <c r="O11" s="3" t="s">
        <v>15</v>
      </c>
    </row>
    <row r="12" spans="1:15" x14ac:dyDescent="0.35">
      <c r="A12" s="3" t="s">
        <v>8</v>
      </c>
      <c r="B12" s="3" t="s">
        <v>9</v>
      </c>
      <c r="C12" s="3" t="s">
        <v>32</v>
      </c>
      <c r="D12" s="3" t="s">
        <v>33</v>
      </c>
      <c r="E12" s="3" t="s">
        <v>12</v>
      </c>
      <c r="F12" s="3" t="s">
        <v>13</v>
      </c>
      <c r="G12" s="4">
        <v>27.500000000000004</v>
      </c>
      <c r="H12" s="4">
        <v>28</v>
      </c>
      <c r="I12" s="5">
        <v>0.26</v>
      </c>
      <c r="J12" s="4">
        <f t="shared" si="0"/>
        <v>20.72</v>
      </c>
      <c r="K12" s="3" t="s">
        <v>14</v>
      </c>
      <c r="L12" s="6"/>
      <c r="M12" s="3" t="s">
        <v>13</v>
      </c>
      <c r="N12" s="6"/>
      <c r="O12" s="3" t="s">
        <v>15</v>
      </c>
    </row>
    <row r="13" spans="1:15" x14ac:dyDescent="0.35">
      <c r="A13" s="3" t="s">
        <v>8</v>
      </c>
      <c r="B13" s="3" t="s">
        <v>9</v>
      </c>
      <c r="C13" s="3" t="s">
        <v>34</v>
      </c>
      <c r="D13" s="3" t="s">
        <v>35</v>
      </c>
      <c r="E13" s="3" t="s">
        <v>12</v>
      </c>
      <c r="F13" s="3" t="s">
        <v>13</v>
      </c>
      <c r="G13" s="4">
        <v>27.500000000000004</v>
      </c>
      <c r="H13" s="4">
        <v>28</v>
      </c>
      <c r="I13" s="5">
        <v>0.26</v>
      </c>
      <c r="J13" s="4">
        <f t="shared" si="0"/>
        <v>20.72</v>
      </c>
      <c r="K13" s="3" t="s">
        <v>14</v>
      </c>
      <c r="L13" s="6"/>
      <c r="M13" s="3" t="s">
        <v>13</v>
      </c>
      <c r="N13" s="6"/>
      <c r="O13" s="3" t="s">
        <v>15</v>
      </c>
    </row>
    <row r="14" spans="1:15" x14ac:dyDescent="0.35">
      <c r="A14" s="3" t="s">
        <v>8</v>
      </c>
      <c r="B14" s="3" t="s">
        <v>36</v>
      </c>
      <c r="C14" s="3" t="s">
        <v>37</v>
      </c>
      <c r="D14" s="3" t="s">
        <v>38</v>
      </c>
      <c r="E14" s="3" t="s">
        <v>12</v>
      </c>
      <c r="F14" s="3" t="s">
        <v>13</v>
      </c>
      <c r="G14" s="4">
        <v>111.10000000000001</v>
      </c>
      <c r="H14" s="4">
        <v>126</v>
      </c>
      <c r="I14" s="5">
        <v>0.26</v>
      </c>
      <c r="J14" s="4">
        <f t="shared" si="0"/>
        <v>93.24</v>
      </c>
      <c r="K14" s="3" t="s">
        <v>14</v>
      </c>
      <c r="L14" s="6"/>
      <c r="M14" s="3" t="s">
        <v>13</v>
      </c>
      <c r="N14" s="6"/>
      <c r="O14" s="3" t="s">
        <v>15</v>
      </c>
    </row>
    <row r="15" spans="1:15" x14ac:dyDescent="0.35">
      <c r="A15" s="3" t="s">
        <v>8</v>
      </c>
      <c r="B15" s="3" t="s">
        <v>36</v>
      </c>
      <c r="C15" s="3" t="s">
        <v>39</v>
      </c>
      <c r="D15" s="3" t="s">
        <v>40</v>
      </c>
      <c r="E15" s="3" t="s">
        <v>12</v>
      </c>
      <c r="F15" s="3" t="s">
        <v>13</v>
      </c>
      <c r="G15" s="4">
        <v>124.30000000000001</v>
      </c>
      <c r="H15" s="4">
        <v>139</v>
      </c>
      <c r="I15" s="5">
        <v>0.26</v>
      </c>
      <c r="J15" s="4">
        <f t="shared" si="0"/>
        <v>102.86</v>
      </c>
      <c r="K15" s="3" t="s">
        <v>14</v>
      </c>
      <c r="L15" s="6"/>
      <c r="M15" s="3" t="s">
        <v>13</v>
      </c>
      <c r="N15" s="6"/>
      <c r="O15" s="3" t="s">
        <v>15</v>
      </c>
    </row>
    <row r="16" spans="1:15" ht="19.5" customHeight="1" x14ac:dyDescent="0.35">
      <c r="A16" s="3" t="s">
        <v>8</v>
      </c>
      <c r="B16" s="3" t="s">
        <v>36</v>
      </c>
      <c r="C16" s="3" t="s">
        <v>41</v>
      </c>
      <c r="D16" s="3" t="s">
        <v>42</v>
      </c>
      <c r="E16" s="3" t="s">
        <v>12</v>
      </c>
      <c r="F16" s="3" t="s">
        <v>954</v>
      </c>
      <c r="G16" s="4">
        <v>138.60000000000002</v>
      </c>
      <c r="H16" s="4">
        <v>153</v>
      </c>
      <c r="I16" s="5">
        <v>0.26</v>
      </c>
      <c r="J16" s="4">
        <f t="shared" si="0"/>
        <v>113.22</v>
      </c>
      <c r="K16" s="3" t="s">
        <v>14</v>
      </c>
      <c r="L16" s="6"/>
      <c r="M16" s="3" t="s">
        <v>13</v>
      </c>
      <c r="N16" s="6"/>
      <c r="O16" s="3" t="s">
        <v>15</v>
      </c>
    </row>
    <row r="17" spans="1:15" x14ac:dyDescent="0.35">
      <c r="A17" s="3" t="s">
        <v>8</v>
      </c>
      <c r="B17" s="3" t="s">
        <v>36</v>
      </c>
      <c r="C17" s="3" t="s">
        <v>1011</v>
      </c>
      <c r="D17" s="3" t="s">
        <v>1012</v>
      </c>
      <c r="E17" s="3" t="s">
        <v>12</v>
      </c>
      <c r="F17" s="3"/>
      <c r="G17" s="4">
        <v>150.30000000000001</v>
      </c>
      <c r="H17" s="4">
        <v>167</v>
      </c>
      <c r="I17" s="5"/>
      <c r="J17" s="4"/>
      <c r="K17" s="3"/>
      <c r="L17" s="6"/>
      <c r="M17" s="3"/>
      <c r="N17" s="6"/>
      <c r="O17" s="3"/>
    </row>
    <row r="18" spans="1:15" x14ac:dyDescent="0.35">
      <c r="A18" s="3" t="s">
        <v>8</v>
      </c>
      <c r="B18" s="3" t="s">
        <v>44</v>
      </c>
      <c r="C18" s="3" t="s">
        <v>45</v>
      </c>
      <c r="D18" s="3" t="s">
        <v>46</v>
      </c>
      <c r="E18" s="3" t="s">
        <v>12</v>
      </c>
      <c r="F18" s="3" t="s">
        <v>13</v>
      </c>
      <c r="G18" s="4">
        <v>13.200000000000001</v>
      </c>
      <c r="H18" s="4">
        <v>13</v>
      </c>
      <c r="I18" s="5">
        <v>0.26</v>
      </c>
      <c r="J18" s="4">
        <f t="shared" si="0"/>
        <v>9.6199999999999992</v>
      </c>
      <c r="K18" s="3" t="s">
        <v>14</v>
      </c>
      <c r="L18" s="6"/>
      <c r="M18" s="3" t="s">
        <v>13</v>
      </c>
      <c r="N18" s="6"/>
      <c r="O18" s="3" t="s">
        <v>15</v>
      </c>
    </row>
    <row r="19" spans="1:15" x14ac:dyDescent="0.35">
      <c r="A19" s="3" t="s">
        <v>8</v>
      </c>
      <c r="B19" s="3" t="s">
        <v>44</v>
      </c>
      <c r="C19" s="3" t="s">
        <v>1009</v>
      </c>
      <c r="D19" s="3" t="s">
        <v>1010</v>
      </c>
      <c r="E19" s="3" t="s">
        <v>12</v>
      </c>
      <c r="F19" s="3"/>
      <c r="G19" s="4">
        <v>25.3</v>
      </c>
      <c r="H19" s="4">
        <v>24</v>
      </c>
      <c r="I19" s="5">
        <v>0.26</v>
      </c>
      <c r="J19" s="4"/>
      <c r="K19" s="3"/>
      <c r="L19" s="6"/>
      <c r="M19" s="3"/>
      <c r="N19" s="6"/>
      <c r="O19" s="3"/>
    </row>
    <row r="20" spans="1:15" x14ac:dyDescent="0.35">
      <c r="A20" s="3" t="s">
        <v>8</v>
      </c>
      <c r="B20" s="3" t="s">
        <v>44</v>
      </c>
      <c r="C20" s="3" t="s">
        <v>47</v>
      </c>
      <c r="D20" s="3" t="s">
        <v>48</v>
      </c>
      <c r="E20" s="3" t="s">
        <v>12</v>
      </c>
      <c r="F20" s="3" t="s">
        <v>13</v>
      </c>
      <c r="G20" s="4">
        <v>25.3</v>
      </c>
      <c r="H20" s="4">
        <v>26</v>
      </c>
      <c r="I20" s="5">
        <v>0.26</v>
      </c>
      <c r="J20" s="4">
        <f t="shared" si="0"/>
        <v>19.239999999999998</v>
      </c>
      <c r="K20" s="3" t="s">
        <v>14</v>
      </c>
      <c r="L20" s="6"/>
      <c r="M20" s="3" t="s">
        <v>13</v>
      </c>
      <c r="N20" s="6"/>
      <c r="O20" s="3" t="s">
        <v>15</v>
      </c>
    </row>
    <row r="21" spans="1:15" x14ac:dyDescent="0.35">
      <c r="A21" s="3" t="s">
        <v>8</v>
      </c>
      <c r="B21" s="3" t="s">
        <v>44</v>
      </c>
      <c r="C21" s="3" t="s">
        <v>49</v>
      </c>
      <c r="D21" s="3" t="s">
        <v>50</v>
      </c>
      <c r="E21" s="3" t="s">
        <v>12</v>
      </c>
      <c r="F21" s="3" t="s">
        <v>13</v>
      </c>
      <c r="G21" s="4">
        <v>19.8</v>
      </c>
      <c r="H21" s="4">
        <v>45</v>
      </c>
      <c r="I21" s="5">
        <v>0.26</v>
      </c>
      <c r="J21" s="4">
        <f t="shared" si="0"/>
        <v>33.299999999999997</v>
      </c>
      <c r="K21" s="3" t="s">
        <v>14</v>
      </c>
      <c r="L21" s="6"/>
      <c r="M21" s="3" t="s">
        <v>13</v>
      </c>
      <c r="N21" s="6"/>
      <c r="O21" s="3" t="s">
        <v>15</v>
      </c>
    </row>
    <row r="22" spans="1:15" ht="29" x14ac:dyDescent="0.35">
      <c r="A22" s="3" t="s">
        <v>8</v>
      </c>
      <c r="B22" s="3" t="s">
        <v>51</v>
      </c>
      <c r="C22" s="3" t="s">
        <v>52</v>
      </c>
      <c r="D22" s="3" t="s">
        <v>53</v>
      </c>
      <c r="E22" s="3" t="s">
        <v>54</v>
      </c>
      <c r="F22" s="3" t="s">
        <v>13</v>
      </c>
      <c r="G22" s="4">
        <v>1096.7</v>
      </c>
      <c r="H22" s="4">
        <v>1098</v>
      </c>
      <c r="I22" s="5">
        <v>0.26</v>
      </c>
      <c r="J22" s="4">
        <f t="shared" si="0"/>
        <v>812.52</v>
      </c>
      <c r="K22" s="3" t="s">
        <v>55</v>
      </c>
      <c r="L22" s="4">
        <v>115</v>
      </c>
      <c r="M22" s="3" t="s">
        <v>56</v>
      </c>
      <c r="N22" s="6"/>
      <c r="O22" s="3" t="s">
        <v>57</v>
      </c>
    </row>
    <row r="23" spans="1:15" ht="29" x14ac:dyDescent="0.35">
      <c r="A23" s="3" t="s">
        <v>8</v>
      </c>
      <c r="B23" s="3" t="s">
        <v>51</v>
      </c>
      <c r="C23" s="3" t="s">
        <v>58</v>
      </c>
      <c r="D23" s="3" t="s">
        <v>59</v>
      </c>
      <c r="E23" s="3" t="s">
        <v>54</v>
      </c>
      <c r="F23" s="3" t="s">
        <v>13</v>
      </c>
      <c r="G23" s="4">
        <v>1157.2</v>
      </c>
      <c r="H23" s="4">
        <v>1158</v>
      </c>
      <c r="I23" s="5">
        <v>0.26</v>
      </c>
      <c r="J23" s="4">
        <f t="shared" si="0"/>
        <v>856.92</v>
      </c>
      <c r="K23" s="3" t="s">
        <v>55</v>
      </c>
      <c r="L23" s="4">
        <v>115</v>
      </c>
      <c r="M23" s="3" t="s">
        <v>56</v>
      </c>
      <c r="N23" s="6"/>
      <c r="O23" s="3" t="s">
        <v>57</v>
      </c>
    </row>
    <row r="24" spans="1:15" ht="29" x14ac:dyDescent="0.35">
      <c r="A24" s="3" t="s">
        <v>8</v>
      </c>
      <c r="B24" s="3" t="s">
        <v>51</v>
      </c>
      <c r="C24" s="3" t="s">
        <v>60</v>
      </c>
      <c r="D24" s="3" t="s">
        <v>61</v>
      </c>
      <c r="E24" s="3" t="s">
        <v>54</v>
      </c>
      <c r="F24" s="3" t="s">
        <v>13</v>
      </c>
      <c r="G24" s="4">
        <v>1157.2</v>
      </c>
      <c r="H24" s="4">
        <v>1158</v>
      </c>
      <c r="I24" s="5">
        <v>0.26</v>
      </c>
      <c r="J24" s="4">
        <f t="shared" si="0"/>
        <v>856.92</v>
      </c>
      <c r="K24" s="3" t="s">
        <v>55</v>
      </c>
      <c r="L24" s="4">
        <v>115</v>
      </c>
      <c r="M24" s="3" t="s">
        <v>56</v>
      </c>
      <c r="N24" s="6"/>
      <c r="O24" s="3" t="s">
        <v>57</v>
      </c>
    </row>
    <row r="25" spans="1:15" ht="29" x14ac:dyDescent="0.35">
      <c r="A25" s="3" t="s">
        <v>8</v>
      </c>
      <c r="B25" s="3" t="s">
        <v>51</v>
      </c>
      <c r="C25" s="3" t="s">
        <v>62</v>
      </c>
      <c r="D25" s="3" t="s">
        <v>63</v>
      </c>
      <c r="E25" s="3" t="s">
        <v>54</v>
      </c>
      <c r="F25" s="3" t="s">
        <v>13</v>
      </c>
      <c r="G25" s="4">
        <v>1157.2</v>
      </c>
      <c r="H25" s="4">
        <v>1158</v>
      </c>
      <c r="I25" s="5">
        <v>0.26</v>
      </c>
      <c r="J25" s="4">
        <f t="shared" si="0"/>
        <v>856.92</v>
      </c>
      <c r="K25" s="3" t="s">
        <v>55</v>
      </c>
      <c r="L25" s="4">
        <v>115</v>
      </c>
      <c r="M25" s="3" t="s">
        <v>56</v>
      </c>
      <c r="N25" s="6"/>
      <c r="O25" s="3" t="s">
        <v>57</v>
      </c>
    </row>
    <row r="26" spans="1:15" ht="29" x14ac:dyDescent="0.35">
      <c r="A26" s="3" t="s">
        <v>8</v>
      </c>
      <c r="B26" s="3" t="s">
        <v>51</v>
      </c>
      <c r="C26" s="3" t="s">
        <v>64</v>
      </c>
      <c r="D26" s="3" t="s">
        <v>65</v>
      </c>
      <c r="E26" s="3" t="s">
        <v>54</v>
      </c>
      <c r="F26" s="3" t="s">
        <v>13</v>
      </c>
      <c r="G26" s="4">
        <v>1157.2</v>
      </c>
      <c r="H26" s="4">
        <v>1158</v>
      </c>
      <c r="I26" s="5">
        <v>0.26</v>
      </c>
      <c r="J26" s="4">
        <f t="shared" si="0"/>
        <v>856.92</v>
      </c>
      <c r="K26" s="3" t="s">
        <v>55</v>
      </c>
      <c r="L26" s="4">
        <v>115</v>
      </c>
      <c r="M26" s="3" t="s">
        <v>56</v>
      </c>
      <c r="N26" s="6"/>
      <c r="O26" s="3" t="s">
        <v>57</v>
      </c>
    </row>
    <row r="27" spans="1:15" ht="29" x14ac:dyDescent="0.35">
      <c r="A27" s="3" t="s">
        <v>8</v>
      </c>
      <c r="B27" s="3" t="s">
        <v>51</v>
      </c>
      <c r="C27" s="3" t="s">
        <v>66</v>
      </c>
      <c r="D27" s="3" t="s">
        <v>67</v>
      </c>
      <c r="E27" s="3" t="s">
        <v>54</v>
      </c>
      <c r="F27" s="3" t="s">
        <v>13</v>
      </c>
      <c r="G27" s="4">
        <v>1096.7</v>
      </c>
      <c r="H27" s="4">
        <v>1098</v>
      </c>
      <c r="I27" s="5">
        <v>0.26</v>
      </c>
      <c r="J27" s="4">
        <f t="shared" si="0"/>
        <v>812.52</v>
      </c>
      <c r="K27" s="3" t="s">
        <v>55</v>
      </c>
      <c r="L27" s="4">
        <v>115</v>
      </c>
      <c r="M27" s="3" t="s">
        <v>56</v>
      </c>
      <c r="N27" s="6"/>
      <c r="O27" s="3" t="s">
        <v>57</v>
      </c>
    </row>
    <row r="28" spans="1:15" ht="29" x14ac:dyDescent="0.35">
      <c r="A28" s="3" t="s">
        <v>8</v>
      </c>
      <c r="B28" s="3" t="s">
        <v>51</v>
      </c>
      <c r="C28" s="3" t="s">
        <v>68</v>
      </c>
      <c r="D28" s="3" t="s">
        <v>69</v>
      </c>
      <c r="E28" s="3" t="s">
        <v>54</v>
      </c>
      <c r="F28" s="3" t="s">
        <v>13</v>
      </c>
      <c r="G28" s="4">
        <v>1157.2</v>
      </c>
      <c r="H28" s="4">
        <v>1158</v>
      </c>
      <c r="I28" s="5">
        <v>0.26</v>
      </c>
      <c r="J28" s="4">
        <f t="shared" si="0"/>
        <v>856.92</v>
      </c>
      <c r="K28" s="3" t="s">
        <v>55</v>
      </c>
      <c r="L28" s="4">
        <v>115</v>
      </c>
      <c r="M28" s="3" t="s">
        <v>56</v>
      </c>
      <c r="N28" s="6"/>
      <c r="O28" s="3" t="s">
        <v>57</v>
      </c>
    </row>
    <row r="29" spans="1:15" ht="29" x14ac:dyDescent="0.35">
      <c r="A29" s="3" t="s">
        <v>8</v>
      </c>
      <c r="B29" s="3" t="s">
        <v>51</v>
      </c>
      <c r="C29" s="3" t="s">
        <v>70</v>
      </c>
      <c r="D29" s="3" t="s">
        <v>71</v>
      </c>
      <c r="E29" s="3" t="s">
        <v>54</v>
      </c>
      <c r="F29" s="3" t="s">
        <v>13</v>
      </c>
      <c r="G29" s="4">
        <v>1157.2</v>
      </c>
      <c r="H29" s="4">
        <v>1158</v>
      </c>
      <c r="I29" s="5">
        <v>0.26</v>
      </c>
      <c r="J29" s="4">
        <f t="shared" si="0"/>
        <v>856.92</v>
      </c>
      <c r="K29" s="3" t="s">
        <v>55</v>
      </c>
      <c r="L29" s="4">
        <v>115</v>
      </c>
      <c r="M29" s="3" t="s">
        <v>56</v>
      </c>
      <c r="N29" s="6"/>
      <c r="O29" s="3" t="s">
        <v>57</v>
      </c>
    </row>
    <row r="30" spans="1:15" ht="29" x14ac:dyDescent="0.35">
      <c r="A30" s="3" t="s">
        <v>8</v>
      </c>
      <c r="B30" s="3" t="s">
        <v>51</v>
      </c>
      <c r="C30" s="3" t="s">
        <v>72</v>
      </c>
      <c r="D30" s="3" t="s">
        <v>73</v>
      </c>
      <c r="E30" s="3" t="s">
        <v>54</v>
      </c>
      <c r="F30" s="3" t="s">
        <v>13</v>
      </c>
      <c r="G30" s="4">
        <v>1157.2</v>
      </c>
      <c r="H30" s="4">
        <v>1158</v>
      </c>
      <c r="I30" s="5">
        <v>0.26</v>
      </c>
      <c r="J30" s="4">
        <f t="shared" si="0"/>
        <v>856.92</v>
      </c>
      <c r="K30" s="3" t="s">
        <v>55</v>
      </c>
      <c r="L30" s="4">
        <v>115</v>
      </c>
      <c r="M30" s="3" t="s">
        <v>56</v>
      </c>
      <c r="N30" s="6"/>
      <c r="O30" s="3" t="s">
        <v>57</v>
      </c>
    </row>
    <row r="31" spans="1:15" ht="29" x14ac:dyDescent="0.35">
      <c r="A31" s="3" t="s">
        <v>8</v>
      </c>
      <c r="B31" s="3" t="s">
        <v>51</v>
      </c>
      <c r="C31" s="3" t="s">
        <v>74</v>
      </c>
      <c r="D31" s="3" t="s">
        <v>75</v>
      </c>
      <c r="E31" s="3" t="s">
        <v>54</v>
      </c>
      <c r="F31" s="3" t="s">
        <v>13</v>
      </c>
      <c r="G31" s="4">
        <v>1157.2</v>
      </c>
      <c r="H31" s="4">
        <v>1158</v>
      </c>
      <c r="I31" s="5">
        <v>0.26</v>
      </c>
      <c r="J31" s="4">
        <f t="shared" si="0"/>
        <v>856.92</v>
      </c>
      <c r="K31" s="3" t="s">
        <v>55</v>
      </c>
      <c r="L31" s="4">
        <v>115</v>
      </c>
      <c r="M31" s="3" t="s">
        <v>56</v>
      </c>
      <c r="N31" s="6"/>
      <c r="O31" s="3" t="s">
        <v>57</v>
      </c>
    </row>
    <row r="32" spans="1:15" ht="29" x14ac:dyDescent="0.35">
      <c r="A32" s="3" t="s">
        <v>8</v>
      </c>
      <c r="B32" s="3" t="s">
        <v>51</v>
      </c>
      <c r="C32" s="3" t="s">
        <v>76</v>
      </c>
      <c r="D32" s="3" t="s">
        <v>77</v>
      </c>
      <c r="E32" s="3" t="s">
        <v>54</v>
      </c>
      <c r="F32" s="3" t="s">
        <v>13</v>
      </c>
      <c r="G32" s="4">
        <v>1096.7</v>
      </c>
      <c r="H32" s="4">
        <v>1098</v>
      </c>
      <c r="I32" s="5">
        <v>0.26</v>
      </c>
      <c r="J32" s="4">
        <f t="shared" si="0"/>
        <v>812.52</v>
      </c>
      <c r="K32" s="3" t="s">
        <v>55</v>
      </c>
      <c r="L32" s="4">
        <v>115</v>
      </c>
      <c r="M32" s="3" t="s">
        <v>56</v>
      </c>
      <c r="N32" s="6"/>
      <c r="O32" s="3" t="s">
        <v>57</v>
      </c>
    </row>
    <row r="33" spans="1:15" ht="29" x14ac:dyDescent="0.35">
      <c r="A33" s="3" t="s">
        <v>8</v>
      </c>
      <c r="B33" s="3" t="s">
        <v>51</v>
      </c>
      <c r="C33" s="3" t="s">
        <v>78</v>
      </c>
      <c r="D33" s="3" t="s">
        <v>79</v>
      </c>
      <c r="E33" s="3" t="s">
        <v>54</v>
      </c>
      <c r="F33" s="3" t="s">
        <v>13</v>
      </c>
      <c r="G33" s="4">
        <v>1157.2</v>
      </c>
      <c r="H33" s="4">
        <v>1158</v>
      </c>
      <c r="I33" s="5">
        <v>0.26</v>
      </c>
      <c r="J33" s="4">
        <f t="shared" si="0"/>
        <v>856.92</v>
      </c>
      <c r="K33" s="3" t="s">
        <v>55</v>
      </c>
      <c r="L33" s="4">
        <v>115</v>
      </c>
      <c r="M33" s="3" t="s">
        <v>56</v>
      </c>
      <c r="N33" s="6"/>
      <c r="O33" s="3" t="s">
        <v>57</v>
      </c>
    </row>
    <row r="34" spans="1:15" ht="29" x14ac:dyDescent="0.35">
      <c r="A34" s="3" t="s">
        <v>8</v>
      </c>
      <c r="B34" s="3" t="s">
        <v>51</v>
      </c>
      <c r="C34" s="3" t="s">
        <v>80</v>
      </c>
      <c r="D34" s="3" t="s">
        <v>81</v>
      </c>
      <c r="E34" s="3" t="s">
        <v>54</v>
      </c>
      <c r="F34" s="3" t="s">
        <v>13</v>
      </c>
      <c r="G34" s="4">
        <v>1157.2</v>
      </c>
      <c r="H34" s="4">
        <v>1158</v>
      </c>
      <c r="I34" s="5">
        <v>0.26</v>
      </c>
      <c r="J34" s="4">
        <f t="shared" si="0"/>
        <v>856.92</v>
      </c>
      <c r="K34" s="3" t="s">
        <v>55</v>
      </c>
      <c r="L34" s="4">
        <v>115</v>
      </c>
      <c r="M34" s="3" t="s">
        <v>56</v>
      </c>
      <c r="N34" s="6"/>
      <c r="O34" s="3" t="s">
        <v>57</v>
      </c>
    </row>
    <row r="35" spans="1:15" ht="29" x14ac:dyDescent="0.35">
      <c r="A35" s="3" t="s">
        <v>8</v>
      </c>
      <c r="B35" s="3" t="s">
        <v>51</v>
      </c>
      <c r="C35" s="3" t="s">
        <v>82</v>
      </c>
      <c r="D35" s="3" t="s">
        <v>83</v>
      </c>
      <c r="E35" s="3" t="s">
        <v>54</v>
      </c>
      <c r="F35" s="3" t="s">
        <v>13</v>
      </c>
      <c r="G35" s="4">
        <v>1157.2</v>
      </c>
      <c r="H35" s="4">
        <v>1158</v>
      </c>
      <c r="I35" s="5">
        <v>0.26</v>
      </c>
      <c r="J35" s="4">
        <f t="shared" si="0"/>
        <v>856.92</v>
      </c>
      <c r="K35" s="3" t="s">
        <v>55</v>
      </c>
      <c r="L35" s="4">
        <v>115</v>
      </c>
      <c r="M35" s="3" t="s">
        <v>56</v>
      </c>
      <c r="N35" s="6"/>
      <c r="O35" s="3" t="s">
        <v>57</v>
      </c>
    </row>
    <row r="36" spans="1:15" ht="29" x14ac:dyDescent="0.35">
      <c r="A36" s="3" t="s">
        <v>8</v>
      </c>
      <c r="B36" s="3" t="s">
        <v>51</v>
      </c>
      <c r="C36" s="3" t="s">
        <v>84</v>
      </c>
      <c r="D36" s="3" t="s">
        <v>85</v>
      </c>
      <c r="E36" s="3" t="s">
        <v>54</v>
      </c>
      <c r="F36" s="3" t="s">
        <v>13</v>
      </c>
      <c r="G36" s="4">
        <v>1157.2</v>
      </c>
      <c r="H36" s="4">
        <v>1158</v>
      </c>
      <c r="I36" s="5">
        <v>0.26</v>
      </c>
      <c r="J36" s="4">
        <f t="shared" si="0"/>
        <v>856.92</v>
      </c>
      <c r="K36" s="3" t="s">
        <v>55</v>
      </c>
      <c r="L36" s="4">
        <v>115</v>
      </c>
      <c r="M36" s="3" t="s">
        <v>56</v>
      </c>
      <c r="N36" s="6"/>
      <c r="O36" s="3" t="s">
        <v>57</v>
      </c>
    </row>
    <row r="37" spans="1:15" ht="29" x14ac:dyDescent="0.35">
      <c r="A37" s="3" t="s">
        <v>8</v>
      </c>
      <c r="B37" s="3" t="s">
        <v>51</v>
      </c>
      <c r="C37" s="3" t="s">
        <v>86</v>
      </c>
      <c r="D37" s="3" t="s">
        <v>87</v>
      </c>
      <c r="E37" s="3" t="s">
        <v>54</v>
      </c>
      <c r="F37" s="3" t="s">
        <v>13</v>
      </c>
      <c r="G37" s="4">
        <v>1096.7</v>
      </c>
      <c r="H37" s="4">
        <v>1098</v>
      </c>
      <c r="I37" s="5">
        <v>0.26</v>
      </c>
      <c r="J37" s="4">
        <f t="shared" si="0"/>
        <v>812.52</v>
      </c>
      <c r="K37" s="3" t="s">
        <v>55</v>
      </c>
      <c r="L37" s="4">
        <v>115</v>
      </c>
      <c r="M37" s="3" t="s">
        <v>56</v>
      </c>
      <c r="N37" s="6"/>
      <c r="O37" s="3" t="s">
        <v>57</v>
      </c>
    </row>
    <row r="38" spans="1:15" ht="29" x14ac:dyDescent="0.35">
      <c r="A38" s="3" t="s">
        <v>8</v>
      </c>
      <c r="B38" s="3" t="s">
        <v>51</v>
      </c>
      <c r="C38" s="3" t="s">
        <v>88</v>
      </c>
      <c r="D38" s="3" t="s">
        <v>89</v>
      </c>
      <c r="E38" s="3" t="s">
        <v>54</v>
      </c>
      <c r="F38" s="3" t="s">
        <v>13</v>
      </c>
      <c r="G38" s="4">
        <v>1157.2</v>
      </c>
      <c r="H38" s="4">
        <v>1158</v>
      </c>
      <c r="I38" s="5">
        <v>0.26</v>
      </c>
      <c r="J38" s="4">
        <f t="shared" si="0"/>
        <v>856.92</v>
      </c>
      <c r="K38" s="3" t="s">
        <v>55</v>
      </c>
      <c r="L38" s="4">
        <v>115</v>
      </c>
      <c r="M38" s="3" t="s">
        <v>56</v>
      </c>
      <c r="N38" s="6"/>
      <c r="O38" s="3" t="s">
        <v>57</v>
      </c>
    </row>
    <row r="39" spans="1:15" ht="29" x14ac:dyDescent="0.35">
      <c r="A39" s="3" t="s">
        <v>8</v>
      </c>
      <c r="B39" s="3" t="s">
        <v>51</v>
      </c>
      <c r="C39" s="3" t="s">
        <v>90</v>
      </c>
      <c r="D39" s="3" t="s">
        <v>91</v>
      </c>
      <c r="E39" s="3" t="s">
        <v>54</v>
      </c>
      <c r="F39" s="3" t="s">
        <v>13</v>
      </c>
      <c r="G39" s="4">
        <v>1157.2</v>
      </c>
      <c r="H39" s="4">
        <v>1158</v>
      </c>
      <c r="I39" s="5">
        <v>0.26</v>
      </c>
      <c r="J39" s="4">
        <f t="shared" si="0"/>
        <v>856.92</v>
      </c>
      <c r="K39" s="3" t="s">
        <v>55</v>
      </c>
      <c r="L39" s="4">
        <v>115</v>
      </c>
      <c r="M39" s="3" t="s">
        <v>56</v>
      </c>
      <c r="N39" s="6"/>
      <c r="O39" s="3" t="s">
        <v>57</v>
      </c>
    </row>
    <row r="40" spans="1:15" ht="29" x14ac:dyDescent="0.35">
      <c r="A40" s="3" t="s">
        <v>8</v>
      </c>
      <c r="B40" s="3" t="s">
        <v>51</v>
      </c>
      <c r="C40" s="3" t="s">
        <v>92</v>
      </c>
      <c r="D40" s="3" t="s">
        <v>93</v>
      </c>
      <c r="E40" s="3" t="s">
        <v>54</v>
      </c>
      <c r="F40" s="3" t="s">
        <v>13</v>
      </c>
      <c r="G40" s="4">
        <v>1157.2</v>
      </c>
      <c r="H40" s="4">
        <v>1158</v>
      </c>
      <c r="I40" s="5">
        <v>0.26</v>
      </c>
      <c r="J40" s="4">
        <f t="shared" si="0"/>
        <v>856.92</v>
      </c>
      <c r="K40" s="3" t="s">
        <v>55</v>
      </c>
      <c r="L40" s="4">
        <v>115</v>
      </c>
      <c r="M40" s="3" t="s">
        <v>56</v>
      </c>
      <c r="N40" s="6"/>
      <c r="O40" s="3" t="s">
        <v>57</v>
      </c>
    </row>
    <row r="41" spans="1:15" ht="29" x14ac:dyDescent="0.35">
      <c r="A41" s="3" t="s">
        <v>8</v>
      </c>
      <c r="B41" s="3" t="s">
        <v>51</v>
      </c>
      <c r="C41" s="3" t="s">
        <v>94</v>
      </c>
      <c r="D41" s="3" t="s">
        <v>95</v>
      </c>
      <c r="E41" s="3" t="s">
        <v>54</v>
      </c>
      <c r="F41" s="3" t="s">
        <v>13</v>
      </c>
      <c r="G41" s="4">
        <v>1157.2</v>
      </c>
      <c r="H41" s="4">
        <v>1158</v>
      </c>
      <c r="I41" s="5">
        <v>0.26</v>
      </c>
      <c r="J41" s="4">
        <f t="shared" si="0"/>
        <v>856.92</v>
      </c>
      <c r="K41" s="3" t="s">
        <v>55</v>
      </c>
      <c r="L41" s="4">
        <v>115</v>
      </c>
      <c r="M41" s="3" t="s">
        <v>56</v>
      </c>
      <c r="N41" s="6"/>
      <c r="O41" s="3" t="s">
        <v>57</v>
      </c>
    </row>
    <row r="42" spans="1:15" ht="29" x14ac:dyDescent="0.35">
      <c r="A42" s="3" t="s">
        <v>8</v>
      </c>
      <c r="B42" s="3" t="s">
        <v>51</v>
      </c>
      <c r="C42" s="3" t="s">
        <v>96</v>
      </c>
      <c r="D42" s="3" t="s">
        <v>97</v>
      </c>
      <c r="E42" s="3" t="s">
        <v>54</v>
      </c>
      <c r="F42" s="3" t="s">
        <v>13</v>
      </c>
      <c r="G42" s="4">
        <v>1186.9000000000001</v>
      </c>
      <c r="H42" s="4">
        <v>1188</v>
      </c>
      <c r="I42" s="5">
        <v>0.26</v>
      </c>
      <c r="J42" s="4">
        <f t="shared" si="0"/>
        <v>879.12</v>
      </c>
      <c r="K42" s="3" t="s">
        <v>55</v>
      </c>
      <c r="L42" s="4">
        <v>115</v>
      </c>
      <c r="M42" s="3" t="s">
        <v>56</v>
      </c>
      <c r="N42" s="6"/>
      <c r="O42" s="3" t="s">
        <v>57</v>
      </c>
    </row>
    <row r="43" spans="1:15" ht="29" x14ac:dyDescent="0.35">
      <c r="A43" s="3" t="s">
        <v>8</v>
      </c>
      <c r="B43" s="3" t="s">
        <v>51</v>
      </c>
      <c r="C43" s="3" t="s">
        <v>98</v>
      </c>
      <c r="D43" s="3" t="s">
        <v>99</v>
      </c>
      <c r="E43" s="3" t="s">
        <v>54</v>
      </c>
      <c r="F43" s="3" t="s">
        <v>13</v>
      </c>
      <c r="G43" s="4">
        <v>1247.4000000000001</v>
      </c>
      <c r="H43" s="4">
        <v>1248</v>
      </c>
      <c r="I43" s="5">
        <v>0.26</v>
      </c>
      <c r="J43" s="4">
        <f t="shared" si="0"/>
        <v>923.52</v>
      </c>
      <c r="K43" s="3" t="s">
        <v>55</v>
      </c>
      <c r="L43" s="4">
        <v>115</v>
      </c>
      <c r="M43" s="3" t="s">
        <v>56</v>
      </c>
      <c r="N43" s="6"/>
      <c r="O43" s="3" t="s">
        <v>57</v>
      </c>
    </row>
    <row r="44" spans="1:15" ht="29" x14ac:dyDescent="0.35">
      <c r="A44" s="3" t="s">
        <v>8</v>
      </c>
      <c r="B44" s="3" t="s">
        <v>51</v>
      </c>
      <c r="C44" s="3" t="s">
        <v>100</v>
      </c>
      <c r="D44" s="3" t="s">
        <v>101</v>
      </c>
      <c r="E44" s="3" t="s">
        <v>54</v>
      </c>
      <c r="F44" s="3" t="s">
        <v>13</v>
      </c>
      <c r="G44" s="4">
        <v>1247.4000000000001</v>
      </c>
      <c r="H44" s="4">
        <v>1248</v>
      </c>
      <c r="I44" s="5">
        <v>0.26</v>
      </c>
      <c r="J44" s="4">
        <f t="shared" si="0"/>
        <v>923.52</v>
      </c>
      <c r="K44" s="3" t="s">
        <v>55</v>
      </c>
      <c r="L44" s="4">
        <v>115</v>
      </c>
      <c r="M44" s="3" t="s">
        <v>56</v>
      </c>
      <c r="N44" s="6"/>
      <c r="O44" s="3" t="s">
        <v>57</v>
      </c>
    </row>
    <row r="45" spans="1:15" ht="29" x14ac:dyDescent="0.35">
      <c r="A45" s="3" t="s">
        <v>8</v>
      </c>
      <c r="B45" s="3" t="s">
        <v>51</v>
      </c>
      <c r="C45" s="3" t="s">
        <v>102</v>
      </c>
      <c r="D45" s="3" t="s">
        <v>103</v>
      </c>
      <c r="E45" s="3" t="s">
        <v>54</v>
      </c>
      <c r="F45" s="3" t="s">
        <v>13</v>
      </c>
      <c r="G45" s="4">
        <v>1247.4000000000001</v>
      </c>
      <c r="H45" s="4">
        <v>1248</v>
      </c>
      <c r="I45" s="5">
        <v>0.26</v>
      </c>
      <c r="J45" s="4">
        <f t="shared" si="0"/>
        <v>923.52</v>
      </c>
      <c r="K45" s="3" t="s">
        <v>55</v>
      </c>
      <c r="L45" s="4">
        <v>115</v>
      </c>
      <c r="M45" s="3" t="s">
        <v>56</v>
      </c>
      <c r="N45" s="6"/>
      <c r="O45" s="3" t="s">
        <v>57</v>
      </c>
    </row>
    <row r="46" spans="1:15" ht="29" x14ac:dyDescent="0.35">
      <c r="A46" s="3" t="s">
        <v>8</v>
      </c>
      <c r="B46" s="3" t="s">
        <v>51</v>
      </c>
      <c r="C46" s="3" t="s">
        <v>104</v>
      </c>
      <c r="D46" s="3" t="s">
        <v>105</v>
      </c>
      <c r="E46" s="3" t="s">
        <v>54</v>
      </c>
      <c r="F46" s="3" t="s">
        <v>13</v>
      </c>
      <c r="G46" s="4">
        <v>1247.4000000000001</v>
      </c>
      <c r="H46" s="4">
        <v>1248</v>
      </c>
      <c r="I46" s="5">
        <v>0.26</v>
      </c>
      <c r="J46" s="4">
        <f t="shared" si="0"/>
        <v>923.52</v>
      </c>
      <c r="K46" s="3" t="s">
        <v>55</v>
      </c>
      <c r="L46" s="4">
        <v>115</v>
      </c>
      <c r="M46" s="3" t="s">
        <v>56</v>
      </c>
      <c r="N46" s="6"/>
      <c r="O46" s="3" t="s">
        <v>57</v>
      </c>
    </row>
    <row r="47" spans="1:15" ht="29" x14ac:dyDescent="0.35">
      <c r="A47" s="3" t="s">
        <v>8</v>
      </c>
      <c r="B47" s="3" t="s">
        <v>51</v>
      </c>
      <c r="C47" s="3" t="s">
        <v>106</v>
      </c>
      <c r="D47" s="3" t="s">
        <v>107</v>
      </c>
      <c r="E47" s="3" t="s">
        <v>54</v>
      </c>
      <c r="F47" s="3" t="s">
        <v>13</v>
      </c>
      <c r="G47" s="4">
        <v>1186.9000000000001</v>
      </c>
      <c r="H47" s="4">
        <v>1188</v>
      </c>
      <c r="I47" s="5">
        <v>0.26</v>
      </c>
      <c r="J47" s="4">
        <f t="shared" si="0"/>
        <v>879.12</v>
      </c>
      <c r="K47" s="3" t="s">
        <v>55</v>
      </c>
      <c r="L47" s="4">
        <v>115</v>
      </c>
      <c r="M47" s="3" t="s">
        <v>56</v>
      </c>
      <c r="N47" s="6"/>
      <c r="O47" s="3" t="s">
        <v>57</v>
      </c>
    </row>
    <row r="48" spans="1:15" ht="29" x14ac:dyDescent="0.35">
      <c r="A48" s="3" t="s">
        <v>8</v>
      </c>
      <c r="B48" s="3" t="s">
        <v>51</v>
      </c>
      <c r="C48" s="3" t="s">
        <v>108</v>
      </c>
      <c r="D48" s="3" t="s">
        <v>109</v>
      </c>
      <c r="E48" s="3" t="s">
        <v>54</v>
      </c>
      <c r="F48" s="3" t="s">
        <v>13</v>
      </c>
      <c r="G48" s="4">
        <v>1247.4000000000001</v>
      </c>
      <c r="H48" s="4">
        <v>1248</v>
      </c>
      <c r="I48" s="5">
        <v>0.26</v>
      </c>
      <c r="J48" s="4">
        <f t="shared" si="0"/>
        <v>923.52</v>
      </c>
      <c r="K48" s="3" t="s">
        <v>55</v>
      </c>
      <c r="L48" s="4">
        <v>115</v>
      </c>
      <c r="M48" s="3" t="s">
        <v>56</v>
      </c>
      <c r="N48" s="6"/>
      <c r="O48" s="3" t="s">
        <v>57</v>
      </c>
    </row>
    <row r="49" spans="1:15" ht="29" x14ac:dyDescent="0.35">
      <c r="A49" s="3" t="s">
        <v>8</v>
      </c>
      <c r="B49" s="3" t="s">
        <v>51</v>
      </c>
      <c r="C49" s="3" t="s">
        <v>110</v>
      </c>
      <c r="D49" s="3" t="s">
        <v>111</v>
      </c>
      <c r="E49" s="3" t="s">
        <v>54</v>
      </c>
      <c r="F49" s="3" t="s">
        <v>13</v>
      </c>
      <c r="G49" s="4">
        <v>1247.4000000000001</v>
      </c>
      <c r="H49" s="4">
        <v>1248</v>
      </c>
      <c r="I49" s="5">
        <v>0.26</v>
      </c>
      <c r="J49" s="4">
        <f t="shared" si="0"/>
        <v>923.52</v>
      </c>
      <c r="K49" s="3" t="s">
        <v>55</v>
      </c>
      <c r="L49" s="4">
        <v>115</v>
      </c>
      <c r="M49" s="3" t="s">
        <v>56</v>
      </c>
      <c r="N49" s="6"/>
      <c r="O49" s="3" t="s">
        <v>57</v>
      </c>
    </row>
    <row r="50" spans="1:15" ht="29" x14ac:dyDescent="0.35">
      <c r="A50" s="3" t="s">
        <v>8</v>
      </c>
      <c r="B50" s="3" t="s">
        <v>51</v>
      </c>
      <c r="C50" s="3" t="s">
        <v>112</v>
      </c>
      <c r="D50" s="3" t="s">
        <v>113</v>
      </c>
      <c r="E50" s="3" t="s">
        <v>54</v>
      </c>
      <c r="F50" s="3" t="s">
        <v>13</v>
      </c>
      <c r="G50" s="4">
        <v>1247.4000000000001</v>
      </c>
      <c r="H50" s="4">
        <v>1248</v>
      </c>
      <c r="I50" s="5">
        <v>0.26</v>
      </c>
      <c r="J50" s="4">
        <f t="shared" si="0"/>
        <v>923.52</v>
      </c>
      <c r="K50" s="3" t="s">
        <v>55</v>
      </c>
      <c r="L50" s="4">
        <v>115</v>
      </c>
      <c r="M50" s="3" t="s">
        <v>56</v>
      </c>
      <c r="N50" s="6"/>
      <c r="O50" s="3" t="s">
        <v>57</v>
      </c>
    </row>
    <row r="51" spans="1:15" ht="29" x14ac:dyDescent="0.35">
      <c r="A51" s="3" t="s">
        <v>8</v>
      </c>
      <c r="B51" s="3" t="s">
        <v>51</v>
      </c>
      <c r="C51" s="3" t="s">
        <v>114</v>
      </c>
      <c r="D51" s="3" t="s">
        <v>115</v>
      </c>
      <c r="E51" s="3" t="s">
        <v>54</v>
      </c>
      <c r="F51" s="3" t="s">
        <v>13</v>
      </c>
      <c r="G51" s="4">
        <v>1247.4000000000001</v>
      </c>
      <c r="H51" s="4">
        <v>1248</v>
      </c>
      <c r="I51" s="5">
        <v>0.26</v>
      </c>
      <c r="J51" s="4">
        <f t="shared" si="0"/>
        <v>923.52</v>
      </c>
      <c r="K51" s="3" t="s">
        <v>55</v>
      </c>
      <c r="L51" s="4">
        <v>115</v>
      </c>
      <c r="M51" s="3" t="s">
        <v>56</v>
      </c>
      <c r="N51" s="6"/>
      <c r="O51" s="3" t="s">
        <v>57</v>
      </c>
    </row>
    <row r="52" spans="1:15" ht="29" x14ac:dyDescent="0.35">
      <c r="A52" s="3" t="s">
        <v>8</v>
      </c>
      <c r="B52" s="3" t="s">
        <v>51</v>
      </c>
      <c r="C52" s="3" t="s">
        <v>116</v>
      </c>
      <c r="D52" s="3" t="s">
        <v>117</v>
      </c>
      <c r="E52" s="3" t="s">
        <v>54</v>
      </c>
      <c r="F52" s="3" t="s">
        <v>13</v>
      </c>
      <c r="G52" s="4">
        <v>1186.9000000000001</v>
      </c>
      <c r="H52" s="4">
        <v>1188</v>
      </c>
      <c r="I52" s="5">
        <v>0.26</v>
      </c>
      <c r="J52" s="4">
        <f t="shared" si="0"/>
        <v>879.12</v>
      </c>
      <c r="K52" s="3" t="s">
        <v>55</v>
      </c>
      <c r="L52" s="4">
        <v>115</v>
      </c>
      <c r="M52" s="3" t="s">
        <v>56</v>
      </c>
      <c r="N52" s="6"/>
      <c r="O52" s="3" t="s">
        <v>57</v>
      </c>
    </row>
    <row r="53" spans="1:15" ht="29" x14ac:dyDescent="0.35">
      <c r="A53" s="3" t="s">
        <v>8</v>
      </c>
      <c r="B53" s="3" t="s">
        <v>51</v>
      </c>
      <c r="C53" s="3" t="s">
        <v>118</v>
      </c>
      <c r="D53" s="3" t="s">
        <v>119</v>
      </c>
      <c r="E53" s="3" t="s">
        <v>54</v>
      </c>
      <c r="F53" s="3" t="s">
        <v>13</v>
      </c>
      <c r="G53" s="4">
        <v>1247.4000000000001</v>
      </c>
      <c r="H53" s="4">
        <v>1248</v>
      </c>
      <c r="I53" s="5">
        <v>0.26</v>
      </c>
      <c r="J53" s="4">
        <f t="shared" si="0"/>
        <v>923.52</v>
      </c>
      <c r="K53" s="3" t="s">
        <v>55</v>
      </c>
      <c r="L53" s="4">
        <v>115</v>
      </c>
      <c r="M53" s="3" t="s">
        <v>56</v>
      </c>
      <c r="N53" s="6"/>
      <c r="O53" s="3" t="s">
        <v>57</v>
      </c>
    </row>
    <row r="54" spans="1:15" ht="29" x14ac:dyDescent="0.35">
      <c r="A54" s="3" t="s">
        <v>8</v>
      </c>
      <c r="B54" s="3" t="s">
        <v>51</v>
      </c>
      <c r="C54" s="3" t="s">
        <v>120</v>
      </c>
      <c r="D54" s="3" t="s">
        <v>121</v>
      </c>
      <c r="E54" s="3" t="s">
        <v>54</v>
      </c>
      <c r="F54" s="3" t="s">
        <v>13</v>
      </c>
      <c r="G54" s="4">
        <v>1247.4000000000001</v>
      </c>
      <c r="H54" s="4">
        <v>1248</v>
      </c>
      <c r="I54" s="5">
        <v>0.26</v>
      </c>
      <c r="J54" s="4">
        <f t="shared" si="0"/>
        <v>923.52</v>
      </c>
      <c r="K54" s="3" t="s">
        <v>55</v>
      </c>
      <c r="L54" s="4">
        <v>115</v>
      </c>
      <c r="M54" s="3" t="s">
        <v>56</v>
      </c>
      <c r="N54" s="6"/>
      <c r="O54" s="3" t="s">
        <v>57</v>
      </c>
    </row>
    <row r="55" spans="1:15" ht="29" x14ac:dyDescent="0.35">
      <c r="A55" s="3" t="s">
        <v>8</v>
      </c>
      <c r="B55" s="3" t="s">
        <v>51</v>
      </c>
      <c r="C55" s="3" t="s">
        <v>122</v>
      </c>
      <c r="D55" s="3" t="s">
        <v>123</v>
      </c>
      <c r="E55" s="3" t="s">
        <v>54</v>
      </c>
      <c r="F55" s="3" t="s">
        <v>13</v>
      </c>
      <c r="G55" s="4">
        <v>1247.4000000000001</v>
      </c>
      <c r="H55" s="4">
        <v>1248</v>
      </c>
      <c r="I55" s="5">
        <v>0.26</v>
      </c>
      <c r="J55" s="4">
        <f t="shared" si="0"/>
        <v>923.52</v>
      </c>
      <c r="K55" s="3" t="s">
        <v>55</v>
      </c>
      <c r="L55" s="4">
        <v>115</v>
      </c>
      <c r="M55" s="3" t="s">
        <v>56</v>
      </c>
      <c r="N55" s="6"/>
      <c r="O55" s="3" t="s">
        <v>57</v>
      </c>
    </row>
    <row r="56" spans="1:15" ht="29" x14ac:dyDescent="0.35">
      <c r="A56" s="3" t="s">
        <v>8</v>
      </c>
      <c r="B56" s="3" t="s">
        <v>51</v>
      </c>
      <c r="C56" s="3" t="s">
        <v>124</v>
      </c>
      <c r="D56" s="3" t="s">
        <v>125</v>
      </c>
      <c r="E56" s="3" t="s">
        <v>54</v>
      </c>
      <c r="F56" s="3" t="s">
        <v>13</v>
      </c>
      <c r="G56" s="4">
        <v>1247.4000000000001</v>
      </c>
      <c r="H56" s="4">
        <v>1248</v>
      </c>
      <c r="I56" s="5">
        <v>0.26</v>
      </c>
      <c r="J56" s="4">
        <f t="shared" si="0"/>
        <v>923.52</v>
      </c>
      <c r="K56" s="3" t="s">
        <v>55</v>
      </c>
      <c r="L56" s="4">
        <v>115</v>
      </c>
      <c r="M56" s="3" t="s">
        <v>56</v>
      </c>
      <c r="N56" s="6"/>
      <c r="O56" s="3" t="s">
        <v>57</v>
      </c>
    </row>
    <row r="57" spans="1:15" ht="29" x14ac:dyDescent="0.35">
      <c r="A57" s="3" t="s">
        <v>8</v>
      </c>
      <c r="B57" s="3" t="s">
        <v>51</v>
      </c>
      <c r="C57" s="3" t="s">
        <v>126</v>
      </c>
      <c r="D57" s="3" t="s">
        <v>127</v>
      </c>
      <c r="E57" s="3" t="s">
        <v>54</v>
      </c>
      <c r="F57" s="3" t="s">
        <v>13</v>
      </c>
      <c r="G57" s="4">
        <v>1186.9000000000001</v>
      </c>
      <c r="H57" s="4">
        <v>1188</v>
      </c>
      <c r="I57" s="5">
        <v>0.26</v>
      </c>
      <c r="J57" s="4">
        <f t="shared" si="0"/>
        <v>879.12</v>
      </c>
      <c r="K57" s="3" t="s">
        <v>55</v>
      </c>
      <c r="L57" s="4">
        <v>115</v>
      </c>
      <c r="M57" s="3" t="s">
        <v>56</v>
      </c>
      <c r="N57" s="6"/>
      <c r="O57" s="3" t="s">
        <v>57</v>
      </c>
    </row>
    <row r="58" spans="1:15" ht="29" x14ac:dyDescent="0.35">
      <c r="A58" s="3" t="s">
        <v>8</v>
      </c>
      <c r="B58" s="3" t="s">
        <v>51</v>
      </c>
      <c r="C58" s="3" t="s">
        <v>128</v>
      </c>
      <c r="D58" s="3" t="s">
        <v>129</v>
      </c>
      <c r="E58" s="3" t="s">
        <v>54</v>
      </c>
      <c r="F58" s="3" t="s">
        <v>13</v>
      </c>
      <c r="G58" s="4">
        <v>1247.4000000000001</v>
      </c>
      <c r="H58" s="4">
        <v>1248</v>
      </c>
      <c r="I58" s="5">
        <v>0.26</v>
      </c>
      <c r="J58" s="4">
        <f t="shared" si="0"/>
        <v>923.52</v>
      </c>
      <c r="K58" s="3" t="s">
        <v>55</v>
      </c>
      <c r="L58" s="4">
        <v>115</v>
      </c>
      <c r="M58" s="3" t="s">
        <v>56</v>
      </c>
      <c r="N58" s="6"/>
      <c r="O58" s="3" t="s">
        <v>57</v>
      </c>
    </row>
    <row r="59" spans="1:15" ht="29" x14ac:dyDescent="0.35">
      <c r="A59" s="3" t="s">
        <v>8</v>
      </c>
      <c r="B59" s="3" t="s">
        <v>51</v>
      </c>
      <c r="C59" s="3" t="s">
        <v>130</v>
      </c>
      <c r="D59" s="3" t="s">
        <v>131</v>
      </c>
      <c r="E59" s="3" t="s">
        <v>54</v>
      </c>
      <c r="F59" s="3" t="s">
        <v>13</v>
      </c>
      <c r="G59" s="4">
        <v>1247.4000000000001</v>
      </c>
      <c r="H59" s="4">
        <v>1248</v>
      </c>
      <c r="I59" s="5">
        <v>0.26</v>
      </c>
      <c r="J59" s="4">
        <f t="shared" si="0"/>
        <v>923.52</v>
      </c>
      <c r="K59" s="3" t="s">
        <v>55</v>
      </c>
      <c r="L59" s="4">
        <v>115</v>
      </c>
      <c r="M59" s="3" t="s">
        <v>56</v>
      </c>
      <c r="N59" s="6"/>
      <c r="O59" s="3" t="s">
        <v>57</v>
      </c>
    </row>
    <row r="60" spans="1:15" ht="29" x14ac:dyDescent="0.35">
      <c r="A60" s="3" t="s">
        <v>8</v>
      </c>
      <c r="B60" s="3" t="s">
        <v>51</v>
      </c>
      <c r="C60" s="3" t="s">
        <v>132</v>
      </c>
      <c r="D60" s="3" t="s">
        <v>133</v>
      </c>
      <c r="E60" s="3" t="s">
        <v>54</v>
      </c>
      <c r="F60" s="3" t="s">
        <v>13</v>
      </c>
      <c r="G60" s="4">
        <v>1247.4000000000001</v>
      </c>
      <c r="H60" s="4">
        <v>1248</v>
      </c>
      <c r="I60" s="5">
        <v>0.26</v>
      </c>
      <c r="J60" s="4">
        <f t="shared" si="0"/>
        <v>923.52</v>
      </c>
      <c r="K60" s="3" t="s">
        <v>55</v>
      </c>
      <c r="L60" s="4">
        <v>115</v>
      </c>
      <c r="M60" s="3" t="s">
        <v>56</v>
      </c>
      <c r="N60" s="6"/>
      <c r="O60" s="3" t="s">
        <v>57</v>
      </c>
    </row>
    <row r="61" spans="1:15" ht="29" x14ac:dyDescent="0.35">
      <c r="A61" s="3" t="s">
        <v>8</v>
      </c>
      <c r="B61" s="3" t="s">
        <v>51</v>
      </c>
      <c r="C61" s="3" t="s">
        <v>134</v>
      </c>
      <c r="D61" s="3" t="s">
        <v>135</v>
      </c>
      <c r="E61" s="3" t="s">
        <v>54</v>
      </c>
      <c r="F61" s="3" t="s">
        <v>13</v>
      </c>
      <c r="G61" s="4">
        <v>1247.4000000000001</v>
      </c>
      <c r="H61" s="4">
        <v>1248</v>
      </c>
      <c r="I61" s="5">
        <v>0.26</v>
      </c>
      <c r="J61" s="4">
        <f t="shared" si="0"/>
        <v>923.52</v>
      </c>
      <c r="K61" s="3" t="s">
        <v>55</v>
      </c>
      <c r="L61" s="4">
        <v>115</v>
      </c>
      <c r="M61" s="3" t="s">
        <v>56</v>
      </c>
      <c r="N61" s="6"/>
      <c r="O61" s="3" t="s">
        <v>57</v>
      </c>
    </row>
    <row r="62" spans="1:15" x14ac:dyDescent="0.35">
      <c r="A62" s="3" t="s">
        <v>8</v>
      </c>
      <c r="B62" s="3" t="s">
        <v>136</v>
      </c>
      <c r="C62" s="3" t="s">
        <v>137</v>
      </c>
      <c r="D62" s="3" t="s">
        <v>138</v>
      </c>
      <c r="E62" s="3" t="s">
        <v>12</v>
      </c>
      <c r="F62" s="3" t="s">
        <v>13</v>
      </c>
      <c r="G62" s="4">
        <v>79.2</v>
      </c>
      <c r="H62" s="4">
        <v>80</v>
      </c>
      <c r="I62" s="5">
        <v>0.26</v>
      </c>
      <c r="J62" s="4">
        <f t="shared" si="0"/>
        <v>59.2</v>
      </c>
      <c r="K62" s="3" t="s">
        <v>14</v>
      </c>
      <c r="L62" s="6"/>
      <c r="M62" s="3" t="s">
        <v>13</v>
      </c>
      <c r="N62" s="6"/>
      <c r="O62" s="3" t="s">
        <v>15</v>
      </c>
    </row>
    <row r="63" spans="1:15" x14ac:dyDescent="0.35">
      <c r="A63" s="3" t="s">
        <v>8</v>
      </c>
      <c r="B63" s="3" t="s">
        <v>136</v>
      </c>
      <c r="C63" s="3" t="s">
        <v>139</v>
      </c>
      <c r="D63" s="3" t="s">
        <v>140</v>
      </c>
      <c r="E63" s="3" t="s">
        <v>12</v>
      </c>
      <c r="F63" s="3" t="s">
        <v>13</v>
      </c>
      <c r="G63" s="4">
        <v>68.2</v>
      </c>
      <c r="H63" s="4">
        <v>69</v>
      </c>
      <c r="I63" s="5">
        <v>0.26</v>
      </c>
      <c r="J63" s="4">
        <f t="shared" si="0"/>
        <v>51.06</v>
      </c>
      <c r="K63" s="3" t="s">
        <v>14</v>
      </c>
      <c r="L63" s="6"/>
      <c r="M63" s="3" t="s">
        <v>13</v>
      </c>
      <c r="N63" s="6"/>
      <c r="O63" s="3" t="s">
        <v>15</v>
      </c>
    </row>
    <row r="64" spans="1:15" x14ac:dyDescent="0.35">
      <c r="A64" s="3" t="s">
        <v>8</v>
      </c>
      <c r="B64" s="3" t="s">
        <v>136</v>
      </c>
      <c r="C64" s="3" t="s">
        <v>141</v>
      </c>
      <c r="D64" s="3" t="s">
        <v>142</v>
      </c>
      <c r="E64" s="3" t="s">
        <v>12</v>
      </c>
      <c r="F64" s="3" t="s">
        <v>13</v>
      </c>
      <c r="G64" s="4">
        <v>61.600000000000009</v>
      </c>
      <c r="H64" s="4">
        <v>62</v>
      </c>
      <c r="I64" s="5">
        <v>0.26</v>
      </c>
      <c r="J64" s="4">
        <f t="shared" si="0"/>
        <v>45.88</v>
      </c>
      <c r="K64" s="3" t="s">
        <v>14</v>
      </c>
      <c r="L64" s="6"/>
      <c r="M64" s="3" t="s">
        <v>13</v>
      </c>
      <c r="N64" s="6"/>
      <c r="O64" s="3" t="s">
        <v>15</v>
      </c>
    </row>
    <row r="65" spans="1:15" x14ac:dyDescent="0.35">
      <c r="A65" s="3" t="s">
        <v>8</v>
      </c>
      <c r="B65" s="3" t="s">
        <v>136</v>
      </c>
      <c r="C65" s="3" t="s">
        <v>143</v>
      </c>
      <c r="D65" s="3" t="s">
        <v>144</v>
      </c>
      <c r="E65" s="3" t="s">
        <v>12</v>
      </c>
      <c r="F65" s="3" t="s">
        <v>13</v>
      </c>
      <c r="G65" s="4">
        <v>79.2</v>
      </c>
      <c r="H65" s="4">
        <v>80</v>
      </c>
      <c r="I65" s="5">
        <v>0.26</v>
      </c>
      <c r="J65" s="4">
        <f t="shared" si="0"/>
        <v>59.2</v>
      </c>
      <c r="K65" s="3" t="s">
        <v>14</v>
      </c>
      <c r="L65" s="6"/>
      <c r="M65" s="3" t="s">
        <v>13</v>
      </c>
      <c r="N65" s="6"/>
      <c r="O65" s="3" t="s">
        <v>15</v>
      </c>
    </row>
    <row r="66" spans="1:15" x14ac:dyDescent="0.35">
      <c r="A66" s="3" t="s">
        <v>8</v>
      </c>
      <c r="B66" s="3" t="s">
        <v>136</v>
      </c>
      <c r="C66" s="3" t="s">
        <v>145</v>
      </c>
      <c r="D66" s="3" t="s">
        <v>146</v>
      </c>
      <c r="E66" s="3" t="s">
        <v>12</v>
      </c>
      <c r="F66" s="3" t="s">
        <v>13</v>
      </c>
      <c r="G66" s="4">
        <v>68.2</v>
      </c>
      <c r="H66" s="4">
        <v>69</v>
      </c>
      <c r="I66" s="5">
        <v>0.26</v>
      </c>
      <c r="J66" s="4">
        <f t="shared" si="0"/>
        <v>51.06</v>
      </c>
      <c r="K66" s="3" t="s">
        <v>14</v>
      </c>
      <c r="L66" s="6"/>
      <c r="M66" s="3" t="s">
        <v>13</v>
      </c>
      <c r="N66" s="6"/>
      <c r="O66" s="3" t="s">
        <v>15</v>
      </c>
    </row>
    <row r="67" spans="1:15" x14ac:dyDescent="0.35">
      <c r="A67" s="3" t="s">
        <v>8</v>
      </c>
      <c r="B67" s="3" t="s">
        <v>136</v>
      </c>
      <c r="C67" s="3" t="s">
        <v>147</v>
      </c>
      <c r="D67" s="3" t="s">
        <v>148</v>
      </c>
      <c r="E67" s="3" t="s">
        <v>12</v>
      </c>
      <c r="F67" s="3" t="s">
        <v>13</v>
      </c>
      <c r="G67" s="4">
        <v>61.600000000000009</v>
      </c>
      <c r="H67" s="4">
        <v>62</v>
      </c>
      <c r="I67" s="5">
        <v>0.26</v>
      </c>
      <c r="J67" s="4">
        <f t="shared" si="0"/>
        <v>45.88</v>
      </c>
      <c r="K67" s="3" t="s">
        <v>14</v>
      </c>
      <c r="L67" s="6"/>
      <c r="M67" s="3" t="s">
        <v>13</v>
      </c>
      <c r="N67" s="6"/>
      <c r="O67" s="3" t="s">
        <v>15</v>
      </c>
    </row>
    <row r="68" spans="1:15" x14ac:dyDescent="0.35">
      <c r="A68" s="3" t="s">
        <v>8</v>
      </c>
      <c r="B68" s="3" t="s">
        <v>136</v>
      </c>
      <c r="C68" s="3" t="s">
        <v>149</v>
      </c>
      <c r="D68" s="3" t="s">
        <v>150</v>
      </c>
      <c r="E68" s="3" t="s">
        <v>12</v>
      </c>
      <c r="F68" s="3" t="s">
        <v>13</v>
      </c>
      <c r="G68" s="4">
        <v>79.2</v>
      </c>
      <c r="H68" s="4">
        <v>80</v>
      </c>
      <c r="I68" s="5">
        <v>0.26</v>
      </c>
      <c r="J68" s="4">
        <f t="shared" si="0"/>
        <v>59.2</v>
      </c>
      <c r="K68" s="3" t="s">
        <v>14</v>
      </c>
      <c r="L68" s="6"/>
      <c r="M68" s="3" t="s">
        <v>13</v>
      </c>
      <c r="N68" s="6"/>
      <c r="O68" s="3" t="s">
        <v>15</v>
      </c>
    </row>
    <row r="69" spans="1:15" x14ac:dyDescent="0.35">
      <c r="A69" s="3" t="s">
        <v>8</v>
      </c>
      <c r="B69" s="3" t="s">
        <v>136</v>
      </c>
      <c r="C69" s="3" t="s">
        <v>151</v>
      </c>
      <c r="D69" s="3" t="s">
        <v>152</v>
      </c>
      <c r="E69" s="3" t="s">
        <v>12</v>
      </c>
      <c r="F69" s="3" t="s">
        <v>13</v>
      </c>
      <c r="G69" s="4">
        <v>68.2</v>
      </c>
      <c r="H69" s="4">
        <v>69</v>
      </c>
      <c r="I69" s="5">
        <v>0.26</v>
      </c>
      <c r="J69" s="4">
        <f t="shared" si="0"/>
        <v>51.06</v>
      </c>
      <c r="K69" s="3" t="s">
        <v>14</v>
      </c>
      <c r="L69" s="6"/>
      <c r="M69" s="3" t="s">
        <v>13</v>
      </c>
      <c r="N69" s="6"/>
      <c r="O69" s="3" t="s">
        <v>15</v>
      </c>
    </row>
    <row r="70" spans="1:15" x14ac:dyDescent="0.35">
      <c r="A70" s="3" t="s">
        <v>8</v>
      </c>
      <c r="B70" s="3" t="s">
        <v>136</v>
      </c>
      <c r="C70" s="3" t="s">
        <v>153</v>
      </c>
      <c r="D70" s="3" t="s">
        <v>154</v>
      </c>
      <c r="E70" s="3" t="s">
        <v>12</v>
      </c>
      <c r="F70" s="3" t="s">
        <v>13</v>
      </c>
      <c r="G70" s="4">
        <v>61.600000000000009</v>
      </c>
      <c r="H70" s="4">
        <v>62</v>
      </c>
      <c r="I70" s="5">
        <v>0.26</v>
      </c>
      <c r="J70" s="4">
        <f t="shared" ref="J70:J137" si="1">SUM(H70*0.74)</f>
        <v>45.88</v>
      </c>
      <c r="K70" s="3" t="s">
        <v>14</v>
      </c>
      <c r="L70" s="6"/>
      <c r="M70" s="3" t="s">
        <v>13</v>
      </c>
      <c r="N70" s="6"/>
      <c r="O70" s="3" t="s">
        <v>15</v>
      </c>
    </row>
    <row r="71" spans="1:15" x14ac:dyDescent="0.35">
      <c r="A71" s="3" t="s">
        <v>8</v>
      </c>
      <c r="B71" s="3" t="s">
        <v>136</v>
      </c>
      <c r="C71" s="3" t="s">
        <v>155</v>
      </c>
      <c r="D71" s="3" t="s">
        <v>156</v>
      </c>
      <c r="E71" s="3" t="s">
        <v>12</v>
      </c>
      <c r="F71" s="3" t="s">
        <v>13</v>
      </c>
      <c r="G71" s="4">
        <v>64.900000000000006</v>
      </c>
      <c r="H71" s="4">
        <v>65</v>
      </c>
      <c r="I71" s="5">
        <v>0.26</v>
      </c>
      <c r="J71" s="4">
        <f t="shared" si="1"/>
        <v>48.1</v>
      </c>
      <c r="K71" s="3" t="s">
        <v>14</v>
      </c>
      <c r="L71" s="6"/>
      <c r="M71" s="3" t="s">
        <v>13</v>
      </c>
      <c r="N71" s="6"/>
      <c r="O71" s="3" t="s">
        <v>15</v>
      </c>
    </row>
    <row r="72" spans="1:15" x14ac:dyDescent="0.35">
      <c r="A72" s="3" t="s">
        <v>8</v>
      </c>
      <c r="B72" s="3" t="s">
        <v>136</v>
      </c>
      <c r="C72" s="3" t="s">
        <v>157</v>
      </c>
      <c r="D72" s="3" t="s">
        <v>158</v>
      </c>
      <c r="E72" s="3" t="s">
        <v>12</v>
      </c>
      <c r="F72" s="3" t="s">
        <v>13</v>
      </c>
      <c r="G72" s="4">
        <v>45.1</v>
      </c>
      <c r="H72" s="4">
        <v>46</v>
      </c>
      <c r="I72" s="5">
        <v>0.26</v>
      </c>
      <c r="J72" s="4">
        <f t="shared" si="1"/>
        <v>34.04</v>
      </c>
      <c r="K72" s="3" t="s">
        <v>14</v>
      </c>
      <c r="L72" s="6"/>
      <c r="M72" s="3" t="s">
        <v>13</v>
      </c>
      <c r="N72" s="6"/>
      <c r="O72" s="3" t="s">
        <v>15</v>
      </c>
    </row>
    <row r="73" spans="1:15" x14ac:dyDescent="0.35">
      <c r="A73" s="3" t="s">
        <v>8</v>
      </c>
      <c r="B73" s="3" t="s">
        <v>136</v>
      </c>
      <c r="C73" s="3" t="s">
        <v>159</v>
      </c>
      <c r="D73" s="3" t="s">
        <v>160</v>
      </c>
      <c r="E73" s="3" t="s">
        <v>12</v>
      </c>
      <c r="F73" s="3" t="s">
        <v>13</v>
      </c>
      <c r="G73" s="4">
        <v>45.1</v>
      </c>
      <c r="H73" s="4">
        <v>46</v>
      </c>
      <c r="I73" s="5">
        <v>0.26</v>
      </c>
      <c r="J73" s="4">
        <f t="shared" si="1"/>
        <v>34.04</v>
      </c>
      <c r="K73" s="3" t="s">
        <v>14</v>
      </c>
      <c r="L73" s="6"/>
      <c r="M73" s="3" t="s">
        <v>13</v>
      </c>
      <c r="N73" s="6"/>
      <c r="O73" s="3" t="s">
        <v>15</v>
      </c>
    </row>
    <row r="74" spans="1:15" x14ac:dyDescent="0.35">
      <c r="A74" s="3" t="s">
        <v>8</v>
      </c>
      <c r="B74" s="3" t="s">
        <v>136</v>
      </c>
      <c r="C74" s="3" t="s">
        <v>161</v>
      </c>
      <c r="D74" s="3" t="s">
        <v>162</v>
      </c>
      <c r="E74" s="3" t="s">
        <v>12</v>
      </c>
      <c r="F74" s="3" t="s">
        <v>13</v>
      </c>
      <c r="G74" s="4">
        <v>64.900000000000006</v>
      </c>
      <c r="H74" s="4">
        <v>65</v>
      </c>
      <c r="I74" s="5">
        <v>0.26</v>
      </c>
      <c r="J74" s="4">
        <f t="shared" si="1"/>
        <v>48.1</v>
      </c>
      <c r="K74" s="3" t="s">
        <v>14</v>
      </c>
      <c r="L74" s="6"/>
      <c r="M74" s="3" t="s">
        <v>13</v>
      </c>
      <c r="N74" s="6"/>
      <c r="O74" s="3" t="s">
        <v>15</v>
      </c>
    </row>
    <row r="75" spans="1:15" x14ac:dyDescent="0.35">
      <c r="A75" s="3" t="s">
        <v>8</v>
      </c>
      <c r="B75" s="3" t="s">
        <v>136</v>
      </c>
      <c r="C75" s="3" t="s">
        <v>163</v>
      </c>
      <c r="D75" s="3" t="s">
        <v>164</v>
      </c>
      <c r="E75" s="3" t="s">
        <v>12</v>
      </c>
      <c r="F75" s="3" t="s">
        <v>13</v>
      </c>
      <c r="G75" s="4">
        <v>45.1</v>
      </c>
      <c r="H75" s="4">
        <v>46</v>
      </c>
      <c r="I75" s="5">
        <v>0.26</v>
      </c>
      <c r="J75" s="4">
        <f t="shared" si="1"/>
        <v>34.04</v>
      </c>
      <c r="K75" s="3" t="s">
        <v>14</v>
      </c>
      <c r="L75" s="6"/>
      <c r="M75" s="3" t="s">
        <v>13</v>
      </c>
      <c r="N75" s="6"/>
      <c r="O75" s="3" t="s">
        <v>15</v>
      </c>
    </row>
    <row r="76" spans="1:15" x14ac:dyDescent="0.35">
      <c r="A76" s="3" t="s">
        <v>8</v>
      </c>
      <c r="B76" s="3" t="s">
        <v>136</v>
      </c>
      <c r="C76" s="3" t="s">
        <v>165</v>
      </c>
      <c r="D76" s="3" t="s">
        <v>166</v>
      </c>
      <c r="E76" s="3" t="s">
        <v>12</v>
      </c>
      <c r="F76" s="3" t="s">
        <v>13</v>
      </c>
      <c r="G76" s="4">
        <v>45.1</v>
      </c>
      <c r="H76" s="4">
        <v>46</v>
      </c>
      <c r="I76" s="5">
        <v>0.26</v>
      </c>
      <c r="J76" s="4">
        <f t="shared" si="1"/>
        <v>34.04</v>
      </c>
      <c r="K76" s="3" t="s">
        <v>14</v>
      </c>
      <c r="L76" s="6"/>
      <c r="M76" s="3" t="s">
        <v>13</v>
      </c>
      <c r="N76" s="6"/>
      <c r="O76" s="3" t="s">
        <v>15</v>
      </c>
    </row>
    <row r="77" spans="1:15" x14ac:dyDescent="0.35">
      <c r="A77" s="3" t="s">
        <v>8</v>
      </c>
      <c r="B77" s="3" t="s">
        <v>136</v>
      </c>
      <c r="C77" s="3" t="s">
        <v>167</v>
      </c>
      <c r="D77" s="3" t="s">
        <v>168</v>
      </c>
      <c r="E77" s="3" t="s">
        <v>12</v>
      </c>
      <c r="F77" s="3" t="s">
        <v>13</v>
      </c>
      <c r="G77" s="4">
        <v>64.900000000000006</v>
      </c>
      <c r="H77" s="4">
        <v>65</v>
      </c>
      <c r="I77" s="5">
        <v>0.26</v>
      </c>
      <c r="J77" s="4">
        <f t="shared" si="1"/>
        <v>48.1</v>
      </c>
      <c r="K77" s="3" t="s">
        <v>14</v>
      </c>
      <c r="L77" s="6"/>
      <c r="M77" s="3" t="s">
        <v>13</v>
      </c>
      <c r="N77" s="6"/>
      <c r="O77" s="3" t="s">
        <v>15</v>
      </c>
    </row>
    <row r="78" spans="1:15" x14ac:dyDescent="0.35">
      <c r="A78" s="3" t="s">
        <v>8</v>
      </c>
      <c r="B78" s="3" t="s">
        <v>136</v>
      </c>
      <c r="C78" s="3" t="s">
        <v>169</v>
      </c>
      <c r="D78" s="3" t="s">
        <v>170</v>
      </c>
      <c r="E78" s="3" t="s">
        <v>12</v>
      </c>
      <c r="F78" s="3" t="s">
        <v>13</v>
      </c>
      <c r="G78" s="4">
        <v>45.1</v>
      </c>
      <c r="H78" s="4">
        <v>46</v>
      </c>
      <c r="I78" s="5">
        <v>0.26</v>
      </c>
      <c r="J78" s="4">
        <f t="shared" si="1"/>
        <v>34.04</v>
      </c>
      <c r="K78" s="3" t="s">
        <v>14</v>
      </c>
      <c r="L78" s="6"/>
      <c r="M78" s="3" t="s">
        <v>13</v>
      </c>
      <c r="N78" s="6"/>
      <c r="O78" s="3" t="s">
        <v>15</v>
      </c>
    </row>
    <row r="79" spans="1:15" x14ac:dyDescent="0.35">
      <c r="A79" s="3" t="s">
        <v>8</v>
      </c>
      <c r="B79" s="3" t="s">
        <v>136</v>
      </c>
      <c r="C79" s="3" t="s">
        <v>171</v>
      </c>
      <c r="D79" s="3" t="s">
        <v>172</v>
      </c>
      <c r="E79" s="3" t="s">
        <v>12</v>
      </c>
      <c r="F79" s="3" t="s">
        <v>13</v>
      </c>
      <c r="G79" s="4">
        <v>45.1</v>
      </c>
      <c r="H79" s="4">
        <v>46</v>
      </c>
      <c r="I79" s="5">
        <v>0.26</v>
      </c>
      <c r="J79" s="4">
        <f t="shared" si="1"/>
        <v>34.04</v>
      </c>
      <c r="K79" s="3" t="s">
        <v>14</v>
      </c>
      <c r="L79" s="6"/>
      <c r="M79" s="3" t="s">
        <v>13</v>
      </c>
      <c r="N79" s="6"/>
      <c r="O79" s="3" t="s">
        <v>15</v>
      </c>
    </row>
    <row r="80" spans="1:15" x14ac:dyDescent="0.35">
      <c r="A80" s="3" t="s">
        <v>8</v>
      </c>
      <c r="B80" s="3" t="s">
        <v>136</v>
      </c>
      <c r="C80" s="3" t="s">
        <v>173</v>
      </c>
      <c r="D80" s="3" t="s">
        <v>174</v>
      </c>
      <c r="E80" s="3" t="s">
        <v>12</v>
      </c>
      <c r="F80" s="3" t="s">
        <v>13</v>
      </c>
      <c r="G80" s="4">
        <v>41.800000000000004</v>
      </c>
      <c r="H80" s="4">
        <v>42</v>
      </c>
      <c r="I80" s="5">
        <v>0.26</v>
      </c>
      <c r="J80" s="4">
        <f t="shared" si="1"/>
        <v>31.08</v>
      </c>
      <c r="K80" s="3" t="s">
        <v>14</v>
      </c>
      <c r="L80" s="6"/>
      <c r="M80" s="3" t="s">
        <v>13</v>
      </c>
      <c r="N80" s="6"/>
      <c r="O80" s="3" t="s">
        <v>15</v>
      </c>
    </row>
    <row r="81" spans="1:15" x14ac:dyDescent="0.35">
      <c r="A81" s="3" t="s">
        <v>8</v>
      </c>
      <c r="B81" s="3" t="s">
        <v>136</v>
      </c>
      <c r="C81" s="3" t="s">
        <v>175</v>
      </c>
      <c r="D81" s="3" t="s">
        <v>176</v>
      </c>
      <c r="E81" s="3" t="s">
        <v>12</v>
      </c>
      <c r="F81" s="3" t="s">
        <v>13</v>
      </c>
      <c r="G81" s="4">
        <v>41.800000000000004</v>
      </c>
      <c r="H81" s="4">
        <v>42</v>
      </c>
      <c r="I81" s="5">
        <v>0.26</v>
      </c>
      <c r="J81" s="4">
        <f t="shared" si="1"/>
        <v>31.08</v>
      </c>
      <c r="K81" s="3" t="s">
        <v>14</v>
      </c>
      <c r="L81" s="6"/>
      <c r="M81" s="3" t="s">
        <v>13</v>
      </c>
      <c r="N81" s="6"/>
      <c r="O81" s="3" t="s">
        <v>15</v>
      </c>
    </row>
    <row r="82" spans="1:15" x14ac:dyDescent="0.35">
      <c r="A82" s="3" t="s">
        <v>8</v>
      </c>
      <c r="B82" s="3" t="s">
        <v>136</v>
      </c>
      <c r="C82" s="3" t="s">
        <v>177</v>
      </c>
      <c r="D82" s="3" t="s">
        <v>178</v>
      </c>
      <c r="E82" s="3" t="s">
        <v>12</v>
      </c>
      <c r="F82" s="3" t="s">
        <v>13</v>
      </c>
      <c r="G82" s="4">
        <v>41.800000000000004</v>
      </c>
      <c r="H82" s="4">
        <v>42</v>
      </c>
      <c r="I82" s="5">
        <v>0.26</v>
      </c>
      <c r="J82" s="4">
        <f t="shared" si="1"/>
        <v>31.08</v>
      </c>
      <c r="K82" s="3" t="s">
        <v>14</v>
      </c>
      <c r="L82" s="6"/>
      <c r="M82" s="3" t="s">
        <v>13</v>
      </c>
      <c r="N82" s="6"/>
      <c r="O82" s="3" t="s">
        <v>15</v>
      </c>
    </row>
    <row r="83" spans="1:15" x14ac:dyDescent="0.35">
      <c r="A83" s="3" t="s">
        <v>8</v>
      </c>
      <c r="B83" s="3" t="s">
        <v>136</v>
      </c>
      <c r="C83" s="3" t="s">
        <v>204</v>
      </c>
      <c r="D83" s="3" t="s">
        <v>205</v>
      </c>
      <c r="E83" s="3" t="s">
        <v>12</v>
      </c>
      <c r="F83" s="3" t="s">
        <v>13</v>
      </c>
      <c r="G83" s="4">
        <v>25.3</v>
      </c>
      <c r="H83" s="4">
        <v>26</v>
      </c>
      <c r="I83" s="5">
        <v>0.26</v>
      </c>
      <c r="J83" s="4">
        <f>SUM(H83*0.74)</f>
        <v>19.239999999999998</v>
      </c>
      <c r="K83" s="3" t="s">
        <v>14</v>
      </c>
      <c r="L83" s="6"/>
      <c r="M83" s="3" t="s">
        <v>13</v>
      </c>
      <c r="N83" s="6"/>
      <c r="O83" s="3" t="s">
        <v>15</v>
      </c>
    </row>
    <row r="84" spans="1:15" x14ac:dyDescent="0.35">
      <c r="A84" s="3" t="s">
        <v>8</v>
      </c>
      <c r="B84" s="3" t="s">
        <v>136</v>
      </c>
      <c r="C84" s="3" t="s">
        <v>206</v>
      </c>
      <c r="D84" s="3" t="s">
        <v>207</v>
      </c>
      <c r="E84" s="3" t="s">
        <v>12</v>
      </c>
      <c r="F84" s="3" t="s">
        <v>13</v>
      </c>
      <c r="G84" s="4">
        <v>25.3</v>
      </c>
      <c r="H84" s="4">
        <v>26</v>
      </c>
      <c r="I84" s="5">
        <v>0.26</v>
      </c>
      <c r="J84" s="4">
        <f>SUM(H84*0.74)</f>
        <v>19.239999999999998</v>
      </c>
      <c r="K84" s="3" t="s">
        <v>14</v>
      </c>
      <c r="L84" s="6"/>
      <c r="M84" s="3" t="s">
        <v>13</v>
      </c>
      <c r="N84" s="6"/>
      <c r="O84" s="3" t="s">
        <v>15</v>
      </c>
    </row>
    <row r="85" spans="1:15" x14ac:dyDescent="0.35">
      <c r="A85" s="3" t="s">
        <v>8</v>
      </c>
      <c r="B85" s="3" t="s">
        <v>136</v>
      </c>
      <c r="C85" s="3" t="s">
        <v>179</v>
      </c>
      <c r="D85" s="3" t="s">
        <v>180</v>
      </c>
      <c r="E85" s="3" t="s">
        <v>12</v>
      </c>
      <c r="F85" s="3" t="s">
        <v>13</v>
      </c>
      <c r="G85" s="4">
        <v>45.1</v>
      </c>
      <c r="H85" s="4">
        <v>46</v>
      </c>
      <c r="I85" s="5">
        <v>0.26</v>
      </c>
      <c r="J85" s="4">
        <f t="shared" si="1"/>
        <v>34.04</v>
      </c>
      <c r="K85" s="3" t="s">
        <v>14</v>
      </c>
      <c r="L85" s="6"/>
      <c r="M85" s="3" t="s">
        <v>13</v>
      </c>
      <c r="N85" s="6"/>
      <c r="O85" s="3" t="s">
        <v>15</v>
      </c>
    </row>
    <row r="86" spans="1:15" x14ac:dyDescent="0.35">
      <c r="A86" s="3" t="s">
        <v>8</v>
      </c>
      <c r="B86" s="3" t="s">
        <v>136</v>
      </c>
      <c r="C86" s="3" t="s">
        <v>181</v>
      </c>
      <c r="D86" s="3" t="s">
        <v>182</v>
      </c>
      <c r="E86" s="3" t="s">
        <v>12</v>
      </c>
      <c r="F86" s="3" t="s">
        <v>13</v>
      </c>
      <c r="G86" s="4">
        <v>45.1</v>
      </c>
      <c r="H86" s="4">
        <v>46</v>
      </c>
      <c r="I86" s="5">
        <v>0.26</v>
      </c>
      <c r="J86" s="4">
        <f t="shared" si="1"/>
        <v>34.04</v>
      </c>
      <c r="K86" s="3" t="s">
        <v>14</v>
      </c>
      <c r="L86" s="6"/>
      <c r="M86" s="3" t="s">
        <v>13</v>
      </c>
      <c r="N86" s="6"/>
      <c r="O86" s="3" t="s">
        <v>15</v>
      </c>
    </row>
    <row r="87" spans="1:15" x14ac:dyDescent="0.35">
      <c r="A87" s="3" t="s">
        <v>8</v>
      </c>
      <c r="B87" s="3" t="s">
        <v>136</v>
      </c>
      <c r="C87" s="3" t="s">
        <v>183</v>
      </c>
      <c r="D87" s="3" t="s">
        <v>184</v>
      </c>
      <c r="E87" s="3" t="s">
        <v>12</v>
      </c>
      <c r="F87" s="3" t="s">
        <v>13</v>
      </c>
      <c r="G87" s="4">
        <v>45.1</v>
      </c>
      <c r="H87" s="4">
        <v>46</v>
      </c>
      <c r="I87" s="5">
        <v>0.26</v>
      </c>
      <c r="J87" s="4">
        <f t="shared" si="1"/>
        <v>34.04</v>
      </c>
      <c r="K87" s="3" t="s">
        <v>14</v>
      </c>
      <c r="L87" s="6"/>
      <c r="M87" s="3" t="s">
        <v>13</v>
      </c>
      <c r="N87" s="6"/>
      <c r="O87" s="3" t="s">
        <v>15</v>
      </c>
    </row>
    <row r="88" spans="1:15" x14ac:dyDescent="0.35">
      <c r="A88" s="3" t="s">
        <v>8</v>
      </c>
      <c r="B88" s="3" t="s">
        <v>136</v>
      </c>
      <c r="C88" s="3" t="s">
        <v>185</v>
      </c>
      <c r="D88" s="3" t="s">
        <v>186</v>
      </c>
      <c r="E88" s="3" t="s">
        <v>12</v>
      </c>
      <c r="F88" s="3" t="s">
        <v>13</v>
      </c>
      <c r="G88" s="4">
        <v>107.80000000000001</v>
      </c>
      <c r="H88" s="4">
        <v>108</v>
      </c>
      <c r="I88" s="5">
        <v>0.26</v>
      </c>
      <c r="J88" s="4">
        <f t="shared" si="1"/>
        <v>79.92</v>
      </c>
      <c r="K88" s="3" t="s">
        <v>14</v>
      </c>
      <c r="L88" s="6"/>
      <c r="M88" s="3" t="s">
        <v>13</v>
      </c>
      <c r="N88" s="6"/>
      <c r="O88" s="3" t="s">
        <v>15</v>
      </c>
    </row>
    <row r="89" spans="1:15" x14ac:dyDescent="0.35">
      <c r="A89" s="3" t="s">
        <v>8</v>
      </c>
      <c r="B89" s="3" t="s">
        <v>136</v>
      </c>
      <c r="C89" s="3" t="s">
        <v>187</v>
      </c>
      <c r="D89" s="3" t="s">
        <v>188</v>
      </c>
      <c r="E89" s="3" t="s">
        <v>12</v>
      </c>
      <c r="F89" s="3" t="s">
        <v>13</v>
      </c>
      <c r="G89" s="4">
        <v>107.80000000000001</v>
      </c>
      <c r="H89" s="4">
        <v>108</v>
      </c>
      <c r="I89" s="5">
        <v>0.26</v>
      </c>
      <c r="J89" s="4">
        <f t="shared" si="1"/>
        <v>79.92</v>
      </c>
      <c r="K89" s="3" t="s">
        <v>14</v>
      </c>
      <c r="L89" s="6"/>
      <c r="M89" s="3" t="s">
        <v>13</v>
      </c>
      <c r="N89" s="6"/>
      <c r="O89" s="3" t="s">
        <v>15</v>
      </c>
    </row>
    <row r="90" spans="1:15" x14ac:dyDescent="0.35">
      <c r="A90" s="3" t="s">
        <v>8</v>
      </c>
      <c r="B90" s="3" t="s">
        <v>136</v>
      </c>
      <c r="C90" s="3" t="s">
        <v>189</v>
      </c>
      <c r="D90" s="3" t="s">
        <v>190</v>
      </c>
      <c r="E90" s="3" t="s">
        <v>12</v>
      </c>
      <c r="F90" s="3" t="s">
        <v>13</v>
      </c>
      <c r="G90" s="4">
        <v>107.80000000000001</v>
      </c>
      <c r="H90" s="4">
        <v>108</v>
      </c>
      <c r="I90" s="5">
        <v>0.26</v>
      </c>
      <c r="J90" s="4">
        <f t="shared" si="1"/>
        <v>79.92</v>
      </c>
      <c r="K90" s="3" t="s">
        <v>14</v>
      </c>
      <c r="L90" s="6"/>
      <c r="M90" s="3" t="s">
        <v>13</v>
      </c>
      <c r="N90" s="6"/>
      <c r="O90" s="3" t="s">
        <v>15</v>
      </c>
    </row>
    <row r="91" spans="1:15" x14ac:dyDescent="0.35">
      <c r="A91" s="3" t="s">
        <v>8</v>
      </c>
      <c r="B91" s="3" t="s">
        <v>1013</v>
      </c>
      <c r="C91" s="3" t="s">
        <v>208</v>
      </c>
      <c r="D91" s="3" t="s">
        <v>209</v>
      </c>
      <c r="E91" s="3" t="s">
        <v>12</v>
      </c>
      <c r="F91" s="3" t="s">
        <v>13</v>
      </c>
      <c r="G91" s="4">
        <v>3.3000000000000003</v>
      </c>
      <c r="H91" s="4">
        <v>4</v>
      </c>
      <c r="I91" s="5">
        <v>0.26</v>
      </c>
      <c r="J91" s="4">
        <f>SUM(H91*0.74)</f>
        <v>2.96</v>
      </c>
      <c r="K91" s="3" t="s">
        <v>14</v>
      </c>
      <c r="L91" s="6"/>
      <c r="M91" s="3" t="s">
        <v>13</v>
      </c>
      <c r="N91" s="6"/>
      <c r="O91" s="3" t="s">
        <v>15</v>
      </c>
    </row>
    <row r="92" spans="1:15" x14ac:dyDescent="0.35">
      <c r="A92" s="3" t="s">
        <v>8</v>
      </c>
      <c r="B92" s="3" t="s">
        <v>136</v>
      </c>
      <c r="C92" s="3" t="s">
        <v>191</v>
      </c>
      <c r="D92" s="3" t="s">
        <v>192</v>
      </c>
      <c r="E92" s="3" t="s">
        <v>12</v>
      </c>
      <c r="F92" s="3" t="s">
        <v>13</v>
      </c>
      <c r="G92" s="4">
        <v>45.1</v>
      </c>
      <c r="H92" s="4">
        <v>46</v>
      </c>
      <c r="I92" s="5">
        <v>0.26</v>
      </c>
      <c r="J92" s="4">
        <f t="shared" si="1"/>
        <v>34.04</v>
      </c>
      <c r="K92" s="3" t="s">
        <v>14</v>
      </c>
      <c r="L92" s="6"/>
      <c r="M92" s="3" t="s">
        <v>13</v>
      </c>
      <c r="N92" s="6"/>
      <c r="O92" s="3" t="s">
        <v>15</v>
      </c>
    </row>
    <row r="93" spans="1:15" x14ac:dyDescent="0.35">
      <c r="A93" s="3" t="s">
        <v>8</v>
      </c>
      <c r="B93" s="3" t="s">
        <v>136</v>
      </c>
      <c r="C93" s="3" t="s">
        <v>193</v>
      </c>
      <c r="D93" s="3" t="s">
        <v>194</v>
      </c>
      <c r="E93" s="3" t="s">
        <v>12</v>
      </c>
      <c r="F93" s="3" t="s">
        <v>13</v>
      </c>
      <c r="G93" s="4">
        <v>45.1</v>
      </c>
      <c r="H93" s="4">
        <v>46</v>
      </c>
      <c r="I93" s="5">
        <v>0.26</v>
      </c>
      <c r="J93" s="4">
        <f t="shared" si="1"/>
        <v>34.04</v>
      </c>
      <c r="K93" s="3" t="s">
        <v>14</v>
      </c>
      <c r="L93" s="6"/>
      <c r="M93" s="3" t="s">
        <v>13</v>
      </c>
      <c r="N93" s="6"/>
      <c r="O93" s="3" t="s">
        <v>15</v>
      </c>
    </row>
    <row r="94" spans="1:15" x14ac:dyDescent="0.35">
      <c r="A94" s="3" t="s">
        <v>8</v>
      </c>
      <c r="B94" s="3" t="s">
        <v>136</v>
      </c>
      <c r="C94" s="3" t="s">
        <v>195</v>
      </c>
      <c r="D94" s="3" t="s">
        <v>196</v>
      </c>
      <c r="E94" s="3" t="s">
        <v>12</v>
      </c>
      <c r="F94" s="3" t="s">
        <v>13</v>
      </c>
      <c r="G94" s="4">
        <v>45.1</v>
      </c>
      <c r="H94" s="4">
        <v>46</v>
      </c>
      <c r="I94" s="5">
        <v>0.26</v>
      </c>
      <c r="J94" s="4">
        <f t="shared" si="1"/>
        <v>34.04</v>
      </c>
      <c r="K94" s="3" t="s">
        <v>14</v>
      </c>
      <c r="L94" s="6"/>
      <c r="M94" s="3" t="s">
        <v>13</v>
      </c>
      <c r="N94" s="6"/>
      <c r="O94" s="3" t="s">
        <v>15</v>
      </c>
    </row>
    <row r="95" spans="1:15" x14ac:dyDescent="0.35">
      <c r="A95" s="3" t="s">
        <v>8</v>
      </c>
      <c r="B95" s="3" t="s">
        <v>136</v>
      </c>
      <c r="C95" s="3" t="s">
        <v>210</v>
      </c>
      <c r="D95" s="3" t="s">
        <v>211</v>
      </c>
      <c r="E95" s="3" t="s">
        <v>12</v>
      </c>
      <c r="F95" s="3" t="s">
        <v>13</v>
      </c>
      <c r="G95" s="4">
        <v>42.900000000000006</v>
      </c>
      <c r="H95" s="4">
        <v>43</v>
      </c>
      <c r="I95" s="5">
        <v>0.26</v>
      </c>
      <c r="J95" s="4">
        <f>SUM(H95*0.74)</f>
        <v>31.82</v>
      </c>
      <c r="K95" s="3" t="s">
        <v>14</v>
      </c>
      <c r="L95" s="6"/>
      <c r="M95" s="3" t="s">
        <v>13</v>
      </c>
      <c r="N95" s="6"/>
      <c r="O95" s="3" t="s">
        <v>15</v>
      </c>
    </row>
    <row r="96" spans="1:15" x14ac:dyDescent="0.35">
      <c r="A96" s="3" t="s">
        <v>8</v>
      </c>
      <c r="B96" s="3" t="s">
        <v>136</v>
      </c>
      <c r="C96" s="3" t="s">
        <v>197</v>
      </c>
      <c r="D96" s="3" t="s">
        <v>198</v>
      </c>
      <c r="E96" s="3" t="s">
        <v>12</v>
      </c>
      <c r="F96" s="3" t="s">
        <v>13</v>
      </c>
      <c r="G96" s="4">
        <v>61.600000000000009</v>
      </c>
      <c r="H96" s="4">
        <v>62</v>
      </c>
      <c r="I96" s="5">
        <v>0.26</v>
      </c>
      <c r="J96" s="4">
        <f t="shared" si="1"/>
        <v>45.88</v>
      </c>
      <c r="K96" s="3" t="s">
        <v>14</v>
      </c>
      <c r="L96" s="6"/>
      <c r="M96" s="3" t="s">
        <v>13</v>
      </c>
      <c r="N96" s="6"/>
      <c r="O96" s="3" t="s">
        <v>15</v>
      </c>
    </row>
    <row r="97" spans="1:15" x14ac:dyDescent="0.35">
      <c r="A97" s="3" t="s">
        <v>8</v>
      </c>
      <c r="B97" s="3" t="s">
        <v>136</v>
      </c>
      <c r="C97" s="3" t="s">
        <v>199</v>
      </c>
      <c r="D97" s="3" t="s">
        <v>200</v>
      </c>
      <c r="E97" s="3" t="s">
        <v>12</v>
      </c>
      <c r="F97" s="3" t="s">
        <v>13</v>
      </c>
      <c r="G97" s="4">
        <v>61.600000000000009</v>
      </c>
      <c r="H97" s="4">
        <v>62</v>
      </c>
      <c r="I97" s="5">
        <v>0.26</v>
      </c>
      <c r="J97" s="4">
        <f t="shared" si="1"/>
        <v>45.88</v>
      </c>
      <c r="K97" s="3" t="s">
        <v>14</v>
      </c>
      <c r="L97" s="6"/>
      <c r="M97" s="3" t="s">
        <v>13</v>
      </c>
      <c r="N97" s="6"/>
      <c r="O97" s="3" t="s">
        <v>15</v>
      </c>
    </row>
    <row r="98" spans="1:15" x14ac:dyDescent="0.35">
      <c r="A98" s="3" t="s">
        <v>8</v>
      </c>
      <c r="B98" s="3" t="s">
        <v>136</v>
      </c>
      <c r="C98" s="3" t="s">
        <v>201</v>
      </c>
      <c r="D98" s="3" t="s">
        <v>202</v>
      </c>
      <c r="E98" s="3" t="s">
        <v>12</v>
      </c>
      <c r="F98" s="3" t="s">
        <v>13</v>
      </c>
      <c r="G98" s="4">
        <v>61.600000000000009</v>
      </c>
      <c r="H98" s="4">
        <v>62</v>
      </c>
      <c r="I98" s="5">
        <v>0.26</v>
      </c>
      <c r="J98" s="4">
        <f t="shared" si="1"/>
        <v>45.88</v>
      </c>
      <c r="K98" s="3" t="s">
        <v>14</v>
      </c>
      <c r="L98" s="6"/>
      <c r="M98" s="3" t="s">
        <v>13</v>
      </c>
      <c r="N98" s="6"/>
      <c r="O98" s="3" t="s">
        <v>15</v>
      </c>
    </row>
    <row r="103" spans="1:15" x14ac:dyDescent="0.35">
      <c r="A103" s="3" t="s">
        <v>8</v>
      </c>
      <c r="B103" s="3" t="s">
        <v>212</v>
      </c>
      <c r="C103" s="3" t="s">
        <v>213</v>
      </c>
      <c r="D103" s="3" t="s">
        <v>214</v>
      </c>
      <c r="E103" s="3" t="s">
        <v>12</v>
      </c>
      <c r="F103" s="3" t="s">
        <v>13</v>
      </c>
      <c r="G103" s="4">
        <v>79.2</v>
      </c>
      <c r="H103" s="4">
        <v>80</v>
      </c>
      <c r="I103" s="5">
        <v>0.26</v>
      </c>
      <c r="J103" s="4">
        <f t="shared" si="1"/>
        <v>59.2</v>
      </c>
      <c r="K103" s="3" t="s">
        <v>14</v>
      </c>
      <c r="L103" s="6"/>
      <c r="M103" s="3" t="s">
        <v>13</v>
      </c>
      <c r="N103" s="6"/>
      <c r="O103" s="3" t="s">
        <v>15</v>
      </c>
    </row>
    <row r="104" spans="1:15" x14ac:dyDescent="0.35">
      <c r="A104" s="3" t="s">
        <v>8</v>
      </c>
      <c r="B104" s="3" t="s">
        <v>212</v>
      </c>
      <c r="C104" s="3" t="s">
        <v>215</v>
      </c>
      <c r="D104" s="3" t="s">
        <v>216</v>
      </c>
      <c r="E104" s="3" t="s">
        <v>12</v>
      </c>
      <c r="F104" s="3" t="s">
        <v>13</v>
      </c>
      <c r="G104" s="4">
        <v>100.10000000000001</v>
      </c>
      <c r="H104" s="4">
        <v>101</v>
      </c>
      <c r="I104" s="5">
        <v>0.26</v>
      </c>
      <c r="J104" s="4">
        <f t="shared" si="1"/>
        <v>74.739999999999995</v>
      </c>
      <c r="K104" s="3" t="s">
        <v>14</v>
      </c>
      <c r="L104" s="6"/>
      <c r="M104" s="3" t="s">
        <v>13</v>
      </c>
      <c r="N104" s="6"/>
      <c r="O104" s="3" t="s">
        <v>15</v>
      </c>
    </row>
    <row r="105" spans="1:15" x14ac:dyDescent="0.35">
      <c r="A105" s="3" t="s">
        <v>8</v>
      </c>
      <c r="B105" s="3" t="s">
        <v>217</v>
      </c>
      <c r="C105" s="3" t="s">
        <v>218</v>
      </c>
      <c r="D105" s="3" t="s">
        <v>219</v>
      </c>
      <c r="E105" s="3" t="s">
        <v>12</v>
      </c>
      <c r="F105" s="3" t="s">
        <v>13</v>
      </c>
      <c r="G105" s="4">
        <v>20.900000000000002</v>
      </c>
      <c r="H105" s="4">
        <v>21</v>
      </c>
      <c r="I105" s="5">
        <v>0.26</v>
      </c>
      <c r="J105" s="4">
        <f t="shared" si="1"/>
        <v>15.54</v>
      </c>
      <c r="K105" s="3" t="s">
        <v>14</v>
      </c>
      <c r="L105" s="6"/>
      <c r="M105" s="3" t="s">
        <v>13</v>
      </c>
      <c r="N105" s="6"/>
      <c r="O105" s="3" t="s">
        <v>15</v>
      </c>
    </row>
    <row r="106" spans="1:15" x14ac:dyDescent="0.35">
      <c r="A106" s="3" t="s">
        <v>8</v>
      </c>
      <c r="B106" s="3" t="s">
        <v>217</v>
      </c>
      <c r="C106" s="3" t="s">
        <v>220</v>
      </c>
      <c r="D106" s="3" t="s">
        <v>221</v>
      </c>
      <c r="E106" s="3" t="s">
        <v>12</v>
      </c>
      <c r="F106" s="3" t="s">
        <v>13</v>
      </c>
      <c r="G106" s="4">
        <v>911.90000000000009</v>
      </c>
      <c r="H106" s="4">
        <v>912</v>
      </c>
      <c r="I106" s="5">
        <v>0.26</v>
      </c>
      <c r="J106" s="4">
        <f t="shared" si="1"/>
        <v>674.88</v>
      </c>
      <c r="K106" s="3" t="s">
        <v>14</v>
      </c>
      <c r="L106" s="6"/>
      <c r="M106" s="3" t="s">
        <v>13</v>
      </c>
      <c r="N106" s="6"/>
      <c r="O106" s="3" t="s">
        <v>15</v>
      </c>
    </row>
    <row r="107" spans="1:15" x14ac:dyDescent="0.35">
      <c r="A107" s="3" t="s">
        <v>8</v>
      </c>
      <c r="B107" s="3" t="s">
        <v>217</v>
      </c>
      <c r="C107" s="3" t="s">
        <v>222</v>
      </c>
      <c r="D107" s="3" t="s">
        <v>223</v>
      </c>
      <c r="E107" s="3" t="s">
        <v>12</v>
      </c>
      <c r="F107" s="3" t="s">
        <v>13</v>
      </c>
      <c r="G107" s="4">
        <v>960.30000000000007</v>
      </c>
      <c r="H107" s="4">
        <v>961</v>
      </c>
      <c r="I107" s="5">
        <v>0.26</v>
      </c>
      <c r="J107" s="4">
        <f t="shared" si="1"/>
        <v>711.14</v>
      </c>
      <c r="K107" s="3" t="s">
        <v>14</v>
      </c>
      <c r="L107" s="6"/>
      <c r="M107" s="3" t="s">
        <v>13</v>
      </c>
      <c r="N107" s="6"/>
      <c r="O107" s="3" t="s">
        <v>15</v>
      </c>
    </row>
    <row r="108" spans="1:15" x14ac:dyDescent="0.35">
      <c r="A108" s="3" t="s">
        <v>8</v>
      </c>
      <c r="B108" s="3" t="s">
        <v>217</v>
      </c>
      <c r="C108" s="3" t="s">
        <v>224</v>
      </c>
      <c r="D108" s="3" t="s">
        <v>225</v>
      </c>
      <c r="E108" s="3" t="s">
        <v>12</v>
      </c>
      <c r="F108" s="3" t="s">
        <v>13</v>
      </c>
      <c r="G108" s="4">
        <v>189.20000000000002</v>
      </c>
      <c r="H108" s="4">
        <v>190</v>
      </c>
      <c r="I108" s="5">
        <v>0.26</v>
      </c>
      <c r="J108" s="4">
        <f t="shared" si="1"/>
        <v>140.6</v>
      </c>
      <c r="K108" s="3" t="s">
        <v>14</v>
      </c>
      <c r="L108" s="6"/>
      <c r="M108" s="3" t="s">
        <v>13</v>
      </c>
      <c r="N108" s="6"/>
      <c r="O108" s="3" t="s">
        <v>15</v>
      </c>
    </row>
    <row r="109" spans="1:15" x14ac:dyDescent="0.35">
      <c r="A109" s="3" t="s">
        <v>8</v>
      </c>
      <c r="B109" s="3" t="s">
        <v>217</v>
      </c>
      <c r="C109" s="3" t="s">
        <v>226</v>
      </c>
      <c r="D109" s="3" t="s">
        <v>227</v>
      </c>
      <c r="E109" s="3" t="s">
        <v>12</v>
      </c>
      <c r="F109" s="3" t="s">
        <v>13</v>
      </c>
      <c r="G109" s="4">
        <v>458.70000000000005</v>
      </c>
      <c r="H109" s="4">
        <v>459</v>
      </c>
      <c r="I109" s="5">
        <v>0.26</v>
      </c>
      <c r="J109" s="4">
        <f t="shared" si="1"/>
        <v>339.65999999999997</v>
      </c>
      <c r="K109" s="3" t="s">
        <v>14</v>
      </c>
      <c r="L109" s="6"/>
      <c r="M109" s="3" t="s">
        <v>13</v>
      </c>
      <c r="N109" s="6"/>
      <c r="O109" s="3" t="s">
        <v>15</v>
      </c>
    </row>
    <row r="110" spans="1:15" x14ac:dyDescent="0.35">
      <c r="A110" s="3" t="s">
        <v>8</v>
      </c>
      <c r="B110" s="3" t="s">
        <v>228</v>
      </c>
      <c r="C110" s="3" t="s">
        <v>229</v>
      </c>
      <c r="D110" s="3" t="s">
        <v>230</v>
      </c>
      <c r="E110" s="3" t="s">
        <v>12</v>
      </c>
      <c r="F110" s="3" t="s">
        <v>13</v>
      </c>
      <c r="G110" s="4">
        <v>816.2</v>
      </c>
      <c r="H110" s="4">
        <v>752</v>
      </c>
      <c r="I110" s="5">
        <v>0.26</v>
      </c>
      <c r="J110" s="4">
        <f t="shared" si="1"/>
        <v>556.48</v>
      </c>
      <c r="K110" s="3" t="s">
        <v>14</v>
      </c>
      <c r="L110" s="6"/>
      <c r="M110" s="3" t="s">
        <v>13</v>
      </c>
      <c r="N110" s="6"/>
      <c r="O110" s="3" t="s">
        <v>15</v>
      </c>
    </row>
    <row r="111" spans="1:15" x14ac:dyDescent="0.35">
      <c r="A111" s="3" t="s">
        <v>8</v>
      </c>
      <c r="B111" s="3" t="s">
        <v>228</v>
      </c>
      <c r="C111" s="3" t="s">
        <v>231</v>
      </c>
      <c r="D111" s="3" t="s">
        <v>232</v>
      </c>
      <c r="E111" s="3" t="s">
        <v>12</v>
      </c>
      <c r="F111" s="3" t="s">
        <v>13</v>
      </c>
      <c r="G111" s="4">
        <v>790.90000000000009</v>
      </c>
      <c r="H111" s="4">
        <v>728</v>
      </c>
      <c r="I111" s="5">
        <v>0.26</v>
      </c>
      <c r="J111" s="4">
        <f t="shared" si="1"/>
        <v>538.72</v>
      </c>
      <c r="K111" s="3" t="s">
        <v>14</v>
      </c>
      <c r="L111" s="6"/>
      <c r="M111" s="3" t="s">
        <v>13</v>
      </c>
      <c r="N111" s="6"/>
      <c r="O111" s="3" t="s">
        <v>15</v>
      </c>
    </row>
    <row r="112" spans="1:15" x14ac:dyDescent="0.35">
      <c r="A112" s="3" t="s">
        <v>8</v>
      </c>
      <c r="B112" s="3" t="s">
        <v>228</v>
      </c>
      <c r="C112" s="3" t="s">
        <v>233</v>
      </c>
      <c r="D112" s="3" t="s">
        <v>234</v>
      </c>
      <c r="E112" s="3" t="s">
        <v>12</v>
      </c>
      <c r="F112" s="3" t="s">
        <v>13</v>
      </c>
      <c r="G112" s="4">
        <v>816.2</v>
      </c>
      <c r="H112" s="4">
        <v>752</v>
      </c>
      <c r="I112" s="5">
        <v>0.26</v>
      </c>
      <c r="J112" s="4">
        <f t="shared" si="1"/>
        <v>556.48</v>
      </c>
      <c r="K112" s="3" t="s">
        <v>14</v>
      </c>
      <c r="L112" s="6"/>
      <c r="M112" s="3" t="s">
        <v>13</v>
      </c>
      <c r="N112" s="6"/>
      <c r="O112" s="3" t="s">
        <v>15</v>
      </c>
    </row>
    <row r="113" spans="1:15" x14ac:dyDescent="0.35">
      <c r="A113" s="3" t="s">
        <v>8</v>
      </c>
      <c r="B113" s="3" t="s">
        <v>235</v>
      </c>
      <c r="C113" s="3" t="s">
        <v>236</v>
      </c>
      <c r="D113" s="3" t="s">
        <v>237</v>
      </c>
      <c r="E113" s="3" t="s">
        <v>12</v>
      </c>
      <c r="F113" s="3" t="s">
        <v>13</v>
      </c>
      <c r="G113" s="4">
        <v>15.400000000000002</v>
      </c>
      <c r="H113" s="4">
        <v>16</v>
      </c>
      <c r="I113" s="5">
        <v>0.26</v>
      </c>
      <c r="J113" s="4">
        <f t="shared" si="1"/>
        <v>11.84</v>
      </c>
      <c r="K113" s="3" t="s">
        <v>14</v>
      </c>
      <c r="L113" s="6"/>
      <c r="M113" s="3" t="s">
        <v>13</v>
      </c>
      <c r="N113" s="6"/>
      <c r="O113" s="3" t="s">
        <v>15</v>
      </c>
    </row>
    <row r="114" spans="1:15" ht="29" x14ac:dyDescent="0.35">
      <c r="A114" s="3" t="s">
        <v>8</v>
      </c>
      <c r="B114" s="3" t="s">
        <v>238</v>
      </c>
      <c r="C114" s="3" t="s">
        <v>239</v>
      </c>
      <c r="D114" s="3" t="s">
        <v>240</v>
      </c>
      <c r="E114" s="3" t="s">
        <v>12</v>
      </c>
      <c r="F114" s="3" t="s">
        <v>13</v>
      </c>
      <c r="G114" s="4">
        <v>123.20000000000002</v>
      </c>
      <c r="H114" s="4">
        <v>167</v>
      </c>
      <c r="I114" s="5">
        <v>0.26</v>
      </c>
      <c r="J114" s="4">
        <f t="shared" si="1"/>
        <v>123.58</v>
      </c>
      <c r="K114" s="3" t="s">
        <v>14</v>
      </c>
      <c r="L114" s="6"/>
      <c r="M114" s="3" t="s">
        <v>13</v>
      </c>
      <c r="N114" s="6"/>
      <c r="O114" s="3" t="s">
        <v>15</v>
      </c>
    </row>
    <row r="115" spans="1:15" ht="29" x14ac:dyDescent="0.35">
      <c r="A115" s="3" t="s">
        <v>8</v>
      </c>
      <c r="B115" s="3" t="s">
        <v>238</v>
      </c>
      <c r="C115" s="3" t="s">
        <v>241</v>
      </c>
      <c r="D115" s="3" t="s">
        <v>242</v>
      </c>
      <c r="E115" s="3" t="s">
        <v>12</v>
      </c>
      <c r="F115" s="3" t="s">
        <v>13</v>
      </c>
      <c r="G115" s="4">
        <v>864.6</v>
      </c>
      <c r="H115" s="4">
        <v>865</v>
      </c>
      <c r="I115" s="5">
        <v>0.26</v>
      </c>
      <c r="J115" s="4">
        <f t="shared" si="1"/>
        <v>640.1</v>
      </c>
      <c r="K115" s="3" t="s">
        <v>14</v>
      </c>
      <c r="L115" s="6"/>
      <c r="M115" s="3" t="s">
        <v>13</v>
      </c>
      <c r="N115" s="6"/>
      <c r="O115" s="3" t="s">
        <v>15</v>
      </c>
    </row>
    <row r="116" spans="1:15" ht="29" x14ac:dyDescent="0.35">
      <c r="A116" s="3" t="s">
        <v>8</v>
      </c>
      <c r="B116" s="3" t="s">
        <v>238</v>
      </c>
      <c r="C116" s="3" t="s">
        <v>243</v>
      </c>
      <c r="D116" s="3" t="s">
        <v>244</v>
      </c>
      <c r="E116" s="3" t="s">
        <v>12</v>
      </c>
      <c r="F116" s="3" t="s">
        <v>13</v>
      </c>
      <c r="G116" s="4">
        <v>349.8</v>
      </c>
      <c r="H116" s="4">
        <v>350</v>
      </c>
      <c r="I116" s="5">
        <v>0.26</v>
      </c>
      <c r="J116" s="4">
        <f t="shared" si="1"/>
        <v>259</v>
      </c>
      <c r="K116" s="3" t="s">
        <v>14</v>
      </c>
      <c r="L116" s="6"/>
      <c r="M116" s="3" t="s">
        <v>13</v>
      </c>
      <c r="N116" s="6"/>
      <c r="O116" s="3" t="s">
        <v>15</v>
      </c>
    </row>
    <row r="117" spans="1:15" ht="29" x14ac:dyDescent="0.35">
      <c r="A117" s="3" t="s">
        <v>8</v>
      </c>
      <c r="B117" s="3" t="s">
        <v>238</v>
      </c>
      <c r="C117" s="3" t="s">
        <v>245</v>
      </c>
      <c r="D117" s="3" t="s">
        <v>246</v>
      </c>
      <c r="E117" s="3" t="s">
        <v>12</v>
      </c>
      <c r="F117" s="3" t="s">
        <v>13</v>
      </c>
      <c r="G117" s="4">
        <v>281.60000000000002</v>
      </c>
      <c r="H117" s="4">
        <v>282</v>
      </c>
      <c r="I117" s="5">
        <v>0.26</v>
      </c>
      <c r="J117" s="4">
        <f t="shared" si="1"/>
        <v>208.68</v>
      </c>
      <c r="K117" s="3" t="s">
        <v>14</v>
      </c>
      <c r="L117" s="6"/>
      <c r="M117" s="3" t="s">
        <v>13</v>
      </c>
      <c r="N117" s="6"/>
      <c r="O117" s="3" t="s">
        <v>15</v>
      </c>
    </row>
    <row r="118" spans="1:15" x14ac:dyDescent="0.35">
      <c r="A118" s="3" t="s">
        <v>8</v>
      </c>
      <c r="B118" s="3" t="s">
        <v>247</v>
      </c>
      <c r="C118" s="3" t="s">
        <v>248</v>
      </c>
      <c r="D118" s="3" t="s">
        <v>249</v>
      </c>
      <c r="E118" s="3" t="s">
        <v>12</v>
      </c>
      <c r="F118" s="3" t="s">
        <v>13</v>
      </c>
      <c r="G118" s="4">
        <v>536.80000000000007</v>
      </c>
      <c r="H118" s="4">
        <v>537</v>
      </c>
      <c r="I118" s="5">
        <v>0.26</v>
      </c>
      <c r="J118" s="4">
        <f t="shared" si="1"/>
        <v>397.38</v>
      </c>
      <c r="K118" s="3" t="s">
        <v>14</v>
      </c>
      <c r="L118" s="6"/>
      <c r="M118" s="3" t="s">
        <v>13</v>
      </c>
      <c r="N118" s="6"/>
      <c r="O118" s="3" t="s">
        <v>15</v>
      </c>
    </row>
    <row r="119" spans="1:15" ht="29" x14ac:dyDescent="0.35">
      <c r="A119" s="3" t="s">
        <v>8</v>
      </c>
      <c r="B119" s="3" t="s">
        <v>250</v>
      </c>
      <c r="C119" s="3" t="s">
        <v>251</v>
      </c>
      <c r="D119" s="3" t="s">
        <v>252</v>
      </c>
      <c r="E119" s="3" t="s">
        <v>12</v>
      </c>
      <c r="F119" s="3" t="s">
        <v>13</v>
      </c>
      <c r="G119" s="4">
        <v>53.900000000000006</v>
      </c>
      <c r="H119" s="4">
        <v>54</v>
      </c>
      <c r="I119" s="5">
        <v>0.26</v>
      </c>
      <c r="J119" s="4">
        <f t="shared" si="1"/>
        <v>39.96</v>
      </c>
      <c r="K119" s="3" t="s">
        <v>14</v>
      </c>
      <c r="L119" s="6"/>
      <c r="M119" s="3" t="s">
        <v>13</v>
      </c>
      <c r="N119" s="6"/>
      <c r="O119" s="3" t="s">
        <v>15</v>
      </c>
    </row>
    <row r="120" spans="1:15" ht="29" x14ac:dyDescent="0.35">
      <c r="A120" s="3" t="s">
        <v>8</v>
      </c>
      <c r="B120" s="3" t="s">
        <v>250</v>
      </c>
      <c r="C120" s="3" t="s">
        <v>253</v>
      </c>
      <c r="D120" s="3" t="s">
        <v>254</v>
      </c>
      <c r="E120" s="3" t="s">
        <v>12</v>
      </c>
      <c r="F120" s="3" t="s">
        <v>13</v>
      </c>
      <c r="G120" s="4">
        <v>52.800000000000004</v>
      </c>
      <c r="H120" s="4">
        <v>53</v>
      </c>
      <c r="I120" s="5">
        <v>0.26</v>
      </c>
      <c r="J120" s="4">
        <f t="shared" si="1"/>
        <v>39.22</v>
      </c>
      <c r="K120" s="3" t="s">
        <v>14</v>
      </c>
      <c r="L120" s="6"/>
      <c r="M120" s="3" t="s">
        <v>13</v>
      </c>
      <c r="N120" s="6"/>
      <c r="O120" s="3" t="s">
        <v>15</v>
      </c>
    </row>
    <row r="121" spans="1:15" ht="29" x14ac:dyDescent="0.35">
      <c r="A121" s="3" t="s">
        <v>8</v>
      </c>
      <c r="B121" s="3" t="s">
        <v>250</v>
      </c>
      <c r="C121" s="3" t="s">
        <v>255</v>
      </c>
      <c r="D121" s="3" t="s">
        <v>256</v>
      </c>
      <c r="E121" s="3" t="s">
        <v>12</v>
      </c>
      <c r="F121" s="3" t="s">
        <v>13</v>
      </c>
      <c r="G121" s="4">
        <v>45.1</v>
      </c>
      <c r="H121" s="4">
        <v>46</v>
      </c>
      <c r="I121" s="5">
        <v>0.26</v>
      </c>
      <c r="J121" s="4">
        <f t="shared" si="1"/>
        <v>34.04</v>
      </c>
      <c r="K121" s="3" t="s">
        <v>14</v>
      </c>
      <c r="L121" s="6"/>
      <c r="M121" s="3" t="s">
        <v>13</v>
      </c>
      <c r="N121" s="6"/>
      <c r="O121" s="3" t="s">
        <v>15</v>
      </c>
    </row>
    <row r="122" spans="1:15" ht="29" x14ac:dyDescent="0.35">
      <c r="A122" s="3" t="s">
        <v>8</v>
      </c>
      <c r="B122" s="3" t="s">
        <v>250</v>
      </c>
      <c r="C122" s="3" t="s">
        <v>257</v>
      </c>
      <c r="D122" s="3" t="s">
        <v>258</v>
      </c>
      <c r="E122" s="3" t="s">
        <v>12</v>
      </c>
      <c r="F122" s="3" t="s">
        <v>13</v>
      </c>
      <c r="G122" s="4">
        <v>163.9</v>
      </c>
      <c r="H122" s="4">
        <v>164</v>
      </c>
      <c r="I122" s="5">
        <v>0.26</v>
      </c>
      <c r="J122" s="4">
        <f t="shared" si="1"/>
        <v>121.36</v>
      </c>
      <c r="K122" s="3" t="s">
        <v>14</v>
      </c>
      <c r="L122" s="6"/>
      <c r="M122" s="3" t="s">
        <v>13</v>
      </c>
      <c r="N122" s="6"/>
      <c r="O122" s="3" t="s">
        <v>15</v>
      </c>
    </row>
    <row r="123" spans="1:15" ht="29" x14ac:dyDescent="0.35">
      <c r="A123" s="3" t="s">
        <v>8</v>
      </c>
      <c r="B123" s="3" t="s">
        <v>250</v>
      </c>
      <c r="C123" s="3" t="s">
        <v>259</v>
      </c>
      <c r="D123" s="3" t="s">
        <v>260</v>
      </c>
      <c r="E123" s="3" t="s">
        <v>12</v>
      </c>
      <c r="F123" s="3" t="s">
        <v>13</v>
      </c>
      <c r="G123" s="4">
        <v>82.5</v>
      </c>
      <c r="H123" s="4">
        <v>83</v>
      </c>
      <c r="I123" s="5">
        <v>0.26</v>
      </c>
      <c r="J123" s="4">
        <f t="shared" si="1"/>
        <v>61.42</v>
      </c>
      <c r="K123" s="3" t="s">
        <v>14</v>
      </c>
      <c r="L123" s="6"/>
      <c r="M123" s="3" t="s">
        <v>13</v>
      </c>
      <c r="N123" s="6"/>
      <c r="O123" s="3" t="s">
        <v>15</v>
      </c>
    </row>
    <row r="124" spans="1:15" ht="43.5" x14ac:dyDescent="0.35">
      <c r="A124" s="3" t="s">
        <v>8</v>
      </c>
      <c r="B124" s="3" t="s">
        <v>261</v>
      </c>
      <c r="C124" s="3" t="s">
        <v>262</v>
      </c>
      <c r="D124" s="3" t="s">
        <v>263</v>
      </c>
      <c r="E124" s="3" t="s">
        <v>54</v>
      </c>
      <c r="F124" s="3" t="s">
        <v>13</v>
      </c>
      <c r="G124" s="4">
        <v>315.70000000000005</v>
      </c>
      <c r="H124" s="4">
        <v>316</v>
      </c>
      <c r="I124" s="5">
        <v>0.26</v>
      </c>
      <c r="J124" s="4">
        <f t="shared" si="1"/>
        <v>233.84</v>
      </c>
      <c r="K124" s="3" t="s">
        <v>264</v>
      </c>
      <c r="L124" s="6"/>
      <c r="M124" s="3" t="s">
        <v>13</v>
      </c>
      <c r="N124" s="6"/>
      <c r="O124" s="3" t="s">
        <v>265</v>
      </c>
    </row>
    <row r="125" spans="1:15" ht="43.5" x14ac:dyDescent="0.35">
      <c r="A125" s="3" t="s">
        <v>8</v>
      </c>
      <c r="B125" s="3" t="s">
        <v>261</v>
      </c>
      <c r="C125" s="3" t="s">
        <v>266</v>
      </c>
      <c r="D125" s="3" t="s">
        <v>267</v>
      </c>
      <c r="E125" s="3" t="s">
        <v>54</v>
      </c>
      <c r="F125" s="3" t="s">
        <v>13</v>
      </c>
      <c r="G125" s="4">
        <v>644.6</v>
      </c>
      <c r="H125" s="4">
        <v>645</v>
      </c>
      <c r="I125" s="5">
        <v>0.26</v>
      </c>
      <c r="J125" s="4">
        <f t="shared" si="1"/>
        <v>477.3</v>
      </c>
      <c r="K125" s="3" t="s">
        <v>264</v>
      </c>
      <c r="L125" s="6"/>
      <c r="M125" s="3" t="s">
        <v>13</v>
      </c>
      <c r="N125" s="6"/>
      <c r="O125" s="3" t="s">
        <v>265</v>
      </c>
    </row>
    <row r="126" spans="1:15" ht="43.5" x14ac:dyDescent="0.35">
      <c r="A126" s="3" t="s">
        <v>8</v>
      </c>
      <c r="B126" s="3" t="s">
        <v>261</v>
      </c>
      <c r="C126" s="3" t="s">
        <v>268</v>
      </c>
      <c r="D126" s="3" t="s">
        <v>269</v>
      </c>
      <c r="E126" s="3" t="s">
        <v>54</v>
      </c>
      <c r="F126" s="3" t="s">
        <v>13</v>
      </c>
      <c r="G126" s="4">
        <v>834.90000000000009</v>
      </c>
      <c r="H126" s="4">
        <v>835</v>
      </c>
      <c r="I126" s="5">
        <v>0.26</v>
      </c>
      <c r="J126" s="4">
        <f t="shared" si="1"/>
        <v>617.9</v>
      </c>
      <c r="K126" s="3" t="s">
        <v>264</v>
      </c>
      <c r="L126" s="6"/>
      <c r="M126" s="3" t="s">
        <v>13</v>
      </c>
      <c r="N126" s="6"/>
      <c r="O126" s="3" t="s">
        <v>265</v>
      </c>
    </row>
    <row r="127" spans="1:15" ht="43.5" x14ac:dyDescent="0.35">
      <c r="A127" s="3" t="s">
        <v>8</v>
      </c>
      <c r="B127" s="3" t="s">
        <v>261</v>
      </c>
      <c r="C127" s="3" t="s">
        <v>270</v>
      </c>
      <c r="D127" s="3" t="s">
        <v>271</v>
      </c>
      <c r="E127" s="3" t="s">
        <v>54</v>
      </c>
      <c r="F127" s="3" t="s">
        <v>13</v>
      </c>
      <c r="G127" s="4">
        <v>298.10000000000002</v>
      </c>
      <c r="H127" s="4">
        <v>299</v>
      </c>
      <c r="I127" s="5">
        <v>0.26</v>
      </c>
      <c r="J127" s="4">
        <f t="shared" si="1"/>
        <v>221.26</v>
      </c>
      <c r="K127" s="3" t="s">
        <v>264</v>
      </c>
      <c r="L127" s="6"/>
      <c r="M127" s="3" t="s">
        <v>13</v>
      </c>
      <c r="N127" s="6"/>
      <c r="O127" s="3" t="s">
        <v>265</v>
      </c>
    </row>
    <row r="128" spans="1:15" ht="43.5" x14ac:dyDescent="0.35">
      <c r="A128" s="3" t="s">
        <v>8</v>
      </c>
      <c r="B128" s="3" t="s">
        <v>261</v>
      </c>
      <c r="C128" s="3" t="s">
        <v>272</v>
      </c>
      <c r="D128" s="3" t="s">
        <v>273</v>
      </c>
      <c r="E128" s="3" t="s">
        <v>54</v>
      </c>
      <c r="F128" s="3" t="s">
        <v>13</v>
      </c>
      <c r="G128" s="4">
        <v>298.10000000000002</v>
      </c>
      <c r="H128" s="4">
        <v>299</v>
      </c>
      <c r="I128" s="5">
        <v>0.26</v>
      </c>
      <c r="J128" s="4">
        <f t="shared" si="1"/>
        <v>221.26</v>
      </c>
      <c r="K128" s="3" t="s">
        <v>264</v>
      </c>
      <c r="L128" s="6"/>
      <c r="M128" s="3" t="s">
        <v>13</v>
      </c>
      <c r="N128" s="6"/>
      <c r="O128" s="3" t="s">
        <v>265</v>
      </c>
    </row>
    <row r="129" spans="1:15" ht="43.5" x14ac:dyDescent="0.35">
      <c r="A129" s="3" t="s">
        <v>8</v>
      </c>
      <c r="B129" s="3" t="s">
        <v>261</v>
      </c>
      <c r="C129" s="3" t="s">
        <v>274</v>
      </c>
      <c r="D129" s="3" t="s">
        <v>275</v>
      </c>
      <c r="E129" s="3" t="s">
        <v>54</v>
      </c>
      <c r="F129" s="3" t="s">
        <v>13</v>
      </c>
      <c r="G129" s="4">
        <v>715.00000000000011</v>
      </c>
      <c r="H129" s="4">
        <v>715</v>
      </c>
      <c r="I129" s="5">
        <v>0.26</v>
      </c>
      <c r="J129" s="4">
        <f t="shared" si="1"/>
        <v>529.1</v>
      </c>
      <c r="K129" s="3" t="s">
        <v>264</v>
      </c>
      <c r="L129" s="6"/>
      <c r="M129" s="3" t="s">
        <v>13</v>
      </c>
      <c r="N129" s="6"/>
      <c r="O129" s="3" t="s">
        <v>265</v>
      </c>
    </row>
    <row r="130" spans="1:15" ht="43.5" x14ac:dyDescent="0.35">
      <c r="A130" s="3" t="s">
        <v>8</v>
      </c>
      <c r="B130" s="3" t="s">
        <v>261</v>
      </c>
      <c r="C130" s="3" t="s">
        <v>276</v>
      </c>
      <c r="D130" s="3" t="s">
        <v>277</v>
      </c>
      <c r="E130" s="3" t="s">
        <v>54</v>
      </c>
      <c r="F130" s="3" t="s">
        <v>13</v>
      </c>
      <c r="G130" s="4">
        <v>161.70000000000002</v>
      </c>
      <c r="H130" s="4">
        <v>239</v>
      </c>
      <c r="I130" s="5">
        <v>0.26</v>
      </c>
      <c r="J130" s="4">
        <f t="shared" si="1"/>
        <v>176.85999999999999</v>
      </c>
      <c r="K130" s="3" t="s">
        <v>264</v>
      </c>
      <c r="L130" s="6"/>
      <c r="M130" s="3" t="s">
        <v>13</v>
      </c>
      <c r="N130" s="6"/>
      <c r="O130" s="3" t="s">
        <v>265</v>
      </c>
    </row>
    <row r="131" spans="1:15" ht="43.5" x14ac:dyDescent="0.35">
      <c r="A131" s="3" t="s">
        <v>8</v>
      </c>
      <c r="B131" s="3" t="s">
        <v>261</v>
      </c>
      <c r="C131" s="3" t="s">
        <v>278</v>
      </c>
      <c r="D131" s="3" t="s">
        <v>279</v>
      </c>
      <c r="E131" s="3" t="s">
        <v>54</v>
      </c>
      <c r="F131" s="3" t="s">
        <v>13</v>
      </c>
      <c r="G131" s="4">
        <v>60.500000000000007</v>
      </c>
      <c r="H131" s="4">
        <v>61</v>
      </c>
      <c r="I131" s="5">
        <v>0.26</v>
      </c>
      <c r="J131" s="4">
        <f t="shared" si="1"/>
        <v>45.14</v>
      </c>
      <c r="K131" s="3" t="s">
        <v>264</v>
      </c>
      <c r="L131" s="6"/>
      <c r="M131" s="3" t="s">
        <v>13</v>
      </c>
      <c r="N131" s="6"/>
      <c r="O131" s="3" t="s">
        <v>265</v>
      </c>
    </row>
    <row r="132" spans="1:15" ht="43.5" x14ac:dyDescent="0.35">
      <c r="A132" s="3" t="s">
        <v>8</v>
      </c>
      <c r="B132" s="3" t="s">
        <v>261</v>
      </c>
      <c r="C132" s="3" t="s">
        <v>280</v>
      </c>
      <c r="D132" s="3" t="s">
        <v>281</v>
      </c>
      <c r="E132" s="3" t="s">
        <v>54</v>
      </c>
      <c r="F132" s="3" t="s">
        <v>13</v>
      </c>
      <c r="G132" s="4">
        <v>0</v>
      </c>
      <c r="H132" s="4">
        <v>0</v>
      </c>
      <c r="I132" s="5">
        <v>0.26</v>
      </c>
      <c r="J132" s="4">
        <f t="shared" si="1"/>
        <v>0</v>
      </c>
      <c r="K132" s="3" t="s">
        <v>264</v>
      </c>
      <c r="L132" s="6"/>
      <c r="M132" s="3" t="s">
        <v>13</v>
      </c>
      <c r="N132" s="6"/>
      <c r="O132" s="3" t="s">
        <v>265</v>
      </c>
    </row>
    <row r="133" spans="1:15" ht="43.5" x14ac:dyDescent="0.35">
      <c r="A133" s="3" t="s">
        <v>8</v>
      </c>
      <c r="B133" s="3" t="s">
        <v>261</v>
      </c>
      <c r="C133" s="3" t="s">
        <v>282</v>
      </c>
      <c r="D133" s="3" t="s">
        <v>283</v>
      </c>
      <c r="E133" s="3" t="s">
        <v>54</v>
      </c>
      <c r="F133" s="3" t="s">
        <v>13</v>
      </c>
      <c r="G133" s="4">
        <v>97.9</v>
      </c>
      <c r="H133" s="4">
        <v>98</v>
      </c>
      <c r="I133" s="5">
        <v>0.26</v>
      </c>
      <c r="J133" s="4">
        <f t="shared" si="1"/>
        <v>72.52</v>
      </c>
      <c r="K133" s="3" t="s">
        <v>264</v>
      </c>
      <c r="L133" s="6"/>
      <c r="M133" s="3" t="s">
        <v>13</v>
      </c>
      <c r="N133" s="6"/>
      <c r="O133" s="3" t="s">
        <v>265</v>
      </c>
    </row>
    <row r="134" spans="1:15" ht="43.5" x14ac:dyDescent="0.35">
      <c r="A134" s="3" t="s">
        <v>8</v>
      </c>
      <c r="B134" s="3" t="s">
        <v>261</v>
      </c>
      <c r="C134" s="3" t="s">
        <v>284</v>
      </c>
      <c r="D134" s="3" t="s">
        <v>285</v>
      </c>
      <c r="E134" s="3" t="s">
        <v>54</v>
      </c>
      <c r="F134" s="3" t="s">
        <v>13</v>
      </c>
      <c r="G134" s="4">
        <v>315.70000000000005</v>
      </c>
      <c r="H134" s="4">
        <v>316</v>
      </c>
      <c r="I134" s="5">
        <v>0.26</v>
      </c>
      <c r="J134" s="4">
        <f t="shared" si="1"/>
        <v>233.84</v>
      </c>
      <c r="K134" s="3" t="s">
        <v>264</v>
      </c>
      <c r="L134" s="6"/>
      <c r="M134" s="3" t="s">
        <v>13</v>
      </c>
      <c r="N134" s="6"/>
      <c r="O134" s="3" t="s">
        <v>265</v>
      </c>
    </row>
    <row r="135" spans="1:15" ht="43.5" x14ac:dyDescent="0.35">
      <c r="A135" s="3" t="s">
        <v>8</v>
      </c>
      <c r="B135" s="3" t="s">
        <v>261</v>
      </c>
      <c r="C135" s="3" t="s">
        <v>286</v>
      </c>
      <c r="D135" s="3" t="s">
        <v>287</v>
      </c>
      <c r="E135" s="3" t="s">
        <v>54</v>
      </c>
      <c r="F135" s="3" t="s">
        <v>13</v>
      </c>
      <c r="G135" s="4">
        <v>119.9</v>
      </c>
      <c r="H135" s="4">
        <v>120</v>
      </c>
      <c r="I135" s="5">
        <v>0.26</v>
      </c>
      <c r="J135" s="4">
        <f t="shared" si="1"/>
        <v>88.8</v>
      </c>
      <c r="K135" s="3" t="s">
        <v>264</v>
      </c>
      <c r="L135" s="6"/>
      <c r="M135" s="3" t="s">
        <v>13</v>
      </c>
      <c r="N135" s="6"/>
      <c r="O135" s="3" t="s">
        <v>265</v>
      </c>
    </row>
    <row r="136" spans="1:15" ht="43.5" x14ac:dyDescent="0.35">
      <c r="A136" s="3" t="s">
        <v>8</v>
      </c>
      <c r="B136" s="3" t="s">
        <v>261</v>
      </c>
      <c r="C136" s="3" t="s">
        <v>288</v>
      </c>
      <c r="D136" s="3" t="s">
        <v>289</v>
      </c>
      <c r="E136" s="3" t="s">
        <v>54</v>
      </c>
      <c r="F136" s="3" t="s">
        <v>13</v>
      </c>
      <c r="G136" s="4">
        <v>187.00000000000003</v>
      </c>
      <c r="H136" s="4">
        <v>187</v>
      </c>
      <c r="I136" s="5">
        <v>0.26</v>
      </c>
      <c r="J136" s="4">
        <f t="shared" si="1"/>
        <v>138.38</v>
      </c>
      <c r="K136" s="3" t="s">
        <v>264</v>
      </c>
      <c r="L136" s="6"/>
      <c r="M136" s="3" t="s">
        <v>13</v>
      </c>
      <c r="N136" s="6"/>
      <c r="O136" s="3" t="s">
        <v>265</v>
      </c>
    </row>
    <row r="137" spans="1:15" ht="43.5" x14ac:dyDescent="0.35">
      <c r="A137" s="3" t="s">
        <v>8</v>
      </c>
      <c r="B137" s="3" t="s">
        <v>261</v>
      </c>
      <c r="C137" s="3" t="s">
        <v>290</v>
      </c>
      <c r="D137" s="3" t="s">
        <v>291</v>
      </c>
      <c r="E137" s="3" t="s">
        <v>54</v>
      </c>
      <c r="F137" s="3" t="s">
        <v>13</v>
      </c>
      <c r="G137" s="4">
        <v>60.500000000000007</v>
      </c>
      <c r="H137" s="4">
        <v>61</v>
      </c>
      <c r="I137" s="5">
        <v>0.26</v>
      </c>
      <c r="J137" s="4">
        <f t="shared" si="1"/>
        <v>45.14</v>
      </c>
      <c r="K137" s="3" t="s">
        <v>264</v>
      </c>
      <c r="L137" s="6"/>
      <c r="M137" s="3" t="s">
        <v>13</v>
      </c>
      <c r="N137" s="6"/>
      <c r="O137" s="3" t="s">
        <v>265</v>
      </c>
    </row>
    <row r="138" spans="1:15" ht="43.5" x14ac:dyDescent="0.35">
      <c r="A138" s="3" t="s">
        <v>8</v>
      </c>
      <c r="B138" s="3" t="s">
        <v>261</v>
      </c>
      <c r="C138" s="3" t="s">
        <v>292</v>
      </c>
      <c r="D138" s="3" t="s">
        <v>952</v>
      </c>
      <c r="E138" s="3" t="s">
        <v>54</v>
      </c>
      <c r="F138" s="3" t="s">
        <v>294</v>
      </c>
      <c r="G138" s="4">
        <v>1120.9000000000001</v>
      </c>
      <c r="H138" s="4">
        <v>1121</v>
      </c>
      <c r="I138" s="5">
        <v>0.26</v>
      </c>
      <c r="J138" s="4">
        <f t="shared" ref="J138:J203" si="2">SUM(H138*0.74)</f>
        <v>829.54</v>
      </c>
      <c r="K138" s="3" t="s">
        <v>264</v>
      </c>
      <c r="L138" s="6"/>
      <c r="M138" s="3" t="s">
        <v>13</v>
      </c>
      <c r="N138" s="6"/>
      <c r="O138" s="3" t="s">
        <v>265</v>
      </c>
    </row>
    <row r="139" spans="1:15" ht="43.5" x14ac:dyDescent="0.35">
      <c r="A139" s="3" t="s">
        <v>8</v>
      </c>
      <c r="B139" s="3" t="s">
        <v>261</v>
      </c>
      <c r="C139" s="3" t="s">
        <v>295</v>
      </c>
      <c r="D139" s="3" t="s">
        <v>296</v>
      </c>
      <c r="E139" s="3" t="s">
        <v>54</v>
      </c>
      <c r="F139" s="3" t="s">
        <v>297</v>
      </c>
      <c r="G139" s="4">
        <v>1406.9</v>
      </c>
      <c r="H139" s="4">
        <v>1407</v>
      </c>
      <c r="I139" s="5">
        <v>0.26</v>
      </c>
      <c r="J139" s="4">
        <f t="shared" si="2"/>
        <v>1041.18</v>
      </c>
      <c r="K139" s="3" t="s">
        <v>264</v>
      </c>
      <c r="L139" s="6"/>
      <c r="M139" s="3" t="s">
        <v>13</v>
      </c>
      <c r="N139" s="6"/>
      <c r="O139" s="3" t="s">
        <v>265</v>
      </c>
    </row>
    <row r="140" spans="1:15" ht="43.5" x14ac:dyDescent="0.35">
      <c r="A140" s="3" t="s">
        <v>8</v>
      </c>
      <c r="B140" s="3" t="s">
        <v>261</v>
      </c>
      <c r="C140" s="3" t="s">
        <v>298</v>
      </c>
      <c r="D140" s="3" t="s">
        <v>953</v>
      </c>
      <c r="E140" s="3" t="s">
        <v>54</v>
      </c>
      <c r="F140" s="3" t="s">
        <v>300</v>
      </c>
      <c r="G140" s="4">
        <v>911.90000000000009</v>
      </c>
      <c r="H140" s="4">
        <v>912</v>
      </c>
      <c r="I140" s="5">
        <v>0.26</v>
      </c>
      <c r="J140" s="4">
        <f t="shared" si="2"/>
        <v>674.88</v>
      </c>
      <c r="K140" s="3" t="s">
        <v>264</v>
      </c>
      <c r="L140" s="6"/>
      <c r="M140" s="3" t="s">
        <v>13</v>
      </c>
      <c r="N140" s="6"/>
      <c r="O140" s="3" t="s">
        <v>265</v>
      </c>
    </row>
    <row r="141" spans="1:15" ht="43.5" x14ac:dyDescent="0.35">
      <c r="A141" s="3" t="s">
        <v>8</v>
      </c>
      <c r="B141" s="3" t="s">
        <v>261</v>
      </c>
      <c r="C141" s="3" t="s">
        <v>301</v>
      </c>
      <c r="D141" s="3" t="s">
        <v>302</v>
      </c>
      <c r="E141" s="3" t="s">
        <v>54</v>
      </c>
      <c r="F141" s="3" t="s">
        <v>303</v>
      </c>
      <c r="G141" s="4">
        <v>304.70000000000005</v>
      </c>
      <c r="H141" s="4">
        <v>305</v>
      </c>
      <c r="I141" s="5">
        <v>0.26</v>
      </c>
      <c r="J141" s="4">
        <f t="shared" si="2"/>
        <v>225.7</v>
      </c>
      <c r="K141" s="3" t="s">
        <v>264</v>
      </c>
      <c r="L141" s="6"/>
      <c r="M141" s="3" t="s">
        <v>13</v>
      </c>
      <c r="N141" s="6"/>
      <c r="O141" s="3" t="s">
        <v>265</v>
      </c>
    </row>
    <row r="142" spans="1:15" ht="43.5" x14ac:dyDescent="0.35">
      <c r="A142" s="3" t="s">
        <v>8</v>
      </c>
      <c r="B142" s="3" t="s">
        <v>261</v>
      </c>
      <c r="C142" s="3" t="s">
        <v>304</v>
      </c>
      <c r="D142" s="3" t="s">
        <v>305</v>
      </c>
      <c r="E142" s="3" t="s">
        <v>54</v>
      </c>
      <c r="F142" s="3" t="s">
        <v>306</v>
      </c>
      <c r="G142" s="4">
        <v>299.20000000000005</v>
      </c>
      <c r="H142" s="4">
        <v>300</v>
      </c>
      <c r="I142" s="5">
        <v>0.26</v>
      </c>
      <c r="J142" s="4">
        <f t="shared" si="2"/>
        <v>222</v>
      </c>
      <c r="K142" s="3" t="s">
        <v>264</v>
      </c>
      <c r="L142" s="6"/>
      <c r="M142" s="3" t="s">
        <v>13</v>
      </c>
      <c r="N142" s="6"/>
      <c r="O142" s="3" t="s">
        <v>265</v>
      </c>
    </row>
    <row r="143" spans="1:15" ht="43.5" x14ac:dyDescent="0.35">
      <c r="A143" s="3" t="s">
        <v>8</v>
      </c>
      <c r="B143" s="3" t="s">
        <v>261</v>
      </c>
      <c r="C143" s="3" t="s">
        <v>307</v>
      </c>
      <c r="D143" s="3" t="s">
        <v>308</v>
      </c>
      <c r="E143" s="3" t="s">
        <v>54</v>
      </c>
      <c r="F143" s="3" t="s">
        <v>309</v>
      </c>
      <c r="G143" s="4">
        <v>667.7</v>
      </c>
      <c r="H143" s="4">
        <v>668</v>
      </c>
      <c r="I143" s="5">
        <v>0.26</v>
      </c>
      <c r="J143" s="4">
        <f t="shared" si="2"/>
        <v>494.32</v>
      </c>
      <c r="K143" s="3" t="s">
        <v>264</v>
      </c>
      <c r="L143" s="6"/>
      <c r="M143" s="3" t="s">
        <v>13</v>
      </c>
      <c r="N143" s="6"/>
      <c r="O143" s="3" t="s">
        <v>265</v>
      </c>
    </row>
    <row r="144" spans="1:15" ht="43.5" x14ac:dyDescent="0.35">
      <c r="A144" s="3" t="s">
        <v>8</v>
      </c>
      <c r="B144" s="3" t="s">
        <v>261</v>
      </c>
      <c r="C144" s="3" t="s">
        <v>310</v>
      </c>
      <c r="D144" s="3" t="s">
        <v>311</v>
      </c>
      <c r="E144" s="3" t="s">
        <v>54</v>
      </c>
      <c r="F144" s="3" t="s">
        <v>312</v>
      </c>
      <c r="G144" s="4">
        <v>1239.7</v>
      </c>
      <c r="H144" s="4">
        <v>1240</v>
      </c>
      <c r="I144" s="5">
        <v>0.26</v>
      </c>
      <c r="J144" s="4">
        <f t="shared" si="2"/>
        <v>917.6</v>
      </c>
      <c r="K144" s="3" t="s">
        <v>264</v>
      </c>
      <c r="L144" s="6"/>
      <c r="M144" s="3" t="s">
        <v>13</v>
      </c>
      <c r="N144" s="6"/>
      <c r="O144" s="3" t="s">
        <v>265</v>
      </c>
    </row>
    <row r="145" spans="1:15" ht="43.5" x14ac:dyDescent="0.35">
      <c r="A145" s="3" t="s">
        <v>8</v>
      </c>
      <c r="B145" s="3" t="s">
        <v>261</v>
      </c>
      <c r="C145" s="3" t="s">
        <v>313</v>
      </c>
      <c r="D145" s="3" t="s">
        <v>314</v>
      </c>
      <c r="E145" s="3" t="s">
        <v>54</v>
      </c>
      <c r="F145" s="3" t="s">
        <v>315</v>
      </c>
      <c r="G145" s="4">
        <v>418.00000000000006</v>
      </c>
      <c r="H145" s="4">
        <v>418</v>
      </c>
      <c r="I145" s="5">
        <v>0.26</v>
      </c>
      <c r="J145" s="4">
        <f t="shared" si="2"/>
        <v>309.32</v>
      </c>
      <c r="K145" s="3" t="s">
        <v>264</v>
      </c>
      <c r="L145" s="6"/>
      <c r="M145" s="3" t="s">
        <v>13</v>
      </c>
      <c r="N145" s="6"/>
      <c r="O145" s="3" t="s">
        <v>265</v>
      </c>
    </row>
    <row r="146" spans="1:15" x14ac:dyDescent="0.35">
      <c r="A146" s="3" t="s">
        <v>8</v>
      </c>
      <c r="B146" s="3" t="s">
        <v>316</v>
      </c>
      <c r="C146" s="3" t="s">
        <v>317</v>
      </c>
      <c r="D146" s="3" t="s">
        <v>318</v>
      </c>
      <c r="E146" s="3" t="s">
        <v>12</v>
      </c>
      <c r="F146" s="3" t="s">
        <v>13</v>
      </c>
      <c r="G146" s="4">
        <v>504.90000000000003</v>
      </c>
      <c r="H146" s="4"/>
      <c r="I146" s="5">
        <v>0.26</v>
      </c>
      <c r="J146" s="4">
        <f t="shared" si="2"/>
        <v>0</v>
      </c>
      <c r="K146" s="3" t="s">
        <v>14</v>
      </c>
      <c r="L146" s="6"/>
      <c r="M146" s="3" t="s">
        <v>13</v>
      </c>
      <c r="N146" s="6"/>
      <c r="O146" s="3" t="s">
        <v>15</v>
      </c>
    </row>
    <row r="147" spans="1:15" x14ac:dyDescent="0.35">
      <c r="A147" s="3" t="s">
        <v>8</v>
      </c>
      <c r="B147" s="3" t="s">
        <v>316</v>
      </c>
      <c r="C147" s="3" t="s">
        <v>319</v>
      </c>
      <c r="D147" s="3" t="s">
        <v>320</v>
      </c>
      <c r="E147" s="3" t="s">
        <v>12</v>
      </c>
      <c r="F147" s="3" t="s">
        <v>13</v>
      </c>
      <c r="G147" s="4">
        <v>299.20000000000005</v>
      </c>
      <c r="H147" s="4">
        <v>300</v>
      </c>
      <c r="I147" s="5">
        <v>0.26</v>
      </c>
      <c r="J147" s="4">
        <f t="shared" si="2"/>
        <v>222</v>
      </c>
      <c r="K147" s="3" t="s">
        <v>14</v>
      </c>
      <c r="L147" s="6"/>
      <c r="M147" s="3" t="s">
        <v>13</v>
      </c>
      <c r="N147" s="6"/>
      <c r="O147" s="3" t="s">
        <v>15</v>
      </c>
    </row>
    <row r="148" spans="1:15" x14ac:dyDescent="0.35">
      <c r="A148" s="3" t="s">
        <v>8</v>
      </c>
      <c r="B148" s="3" t="s">
        <v>316</v>
      </c>
      <c r="C148" s="3" t="s">
        <v>321</v>
      </c>
      <c r="D148" s="3" t="s">
        <v>322</v>
      </c>
      <c r="E148" s="3" t="s">
        <v>12</v>
      </c>
      <c r="F148" s="3" t="s">
        <v>13</v>
      </c>
      <c r="G148" s="4">
        <v>299.20000000000005</v>
      </c>
      <c r="H148" s="4">
        <v>273</v>
      </c>
      <c r="I148" s="5">
        <v>0.26</v>
      </c>
      <c r="J148" s="4">
        <f t="shared" si="2"/>
        <v>202.02</v>
      </c>
      <c r="K148" s="3" t="s">
        <v>14</v>
      </c>
      <c r="L148" s="6"/>
      <c r="M148" s="3" t="s">
        <v>13</v>
      </c>
      <c r="N148" s="6"/>
      <c r="O148" s="3" t="s">
        <v>15</v>
      </c>
    </row>
    <row r="149" spans="1:15" x14ac:dyDescent="0.35">
      <c r="A149" s="3" t="s">
        <v>8</v>
      </c>
      <c r="B149" s="3" t="s">
        <v>316</v>
      </c>
      <c r="C149" s="3" t="s">
        <v>323</v>
      </c>
      <c r="D149" s="3" t="s">
        <v>324</v>
      </c>
      <c r="E149" s="3" t="s">
        <v>12</v>
      </c>
      <c r="F149" s="3" t="s">
        <v>13</v>
      </c>
      <c r="G149" s="4">
        <v>299.20000000000005</v>
      </c>
      <c r="H149" s="4">
        <v>300</v>
      </c>
      <c r="I149" s="5">
        <v>0.26</v>
      </c>
      <c r="J149" s="4">
        <f t="shared" si="2"/>
        <v>222</v>
      </c>
      <c r="K149" s="3" t="s">
        <v>14</v>
      </c>
      <c r="L149" s="6"/>
      <c r="M149" s="3" t="s">
        <v>13</v>
      </c>
      <c r="N149" s="6"/>
      <c r="O149" s="3" t="s">
        <v>15</v>
      </c>
    </row>
    <row r="150" spans="1:15" x14ac:dyDescent="0.35">
      <c r="A150" s="3" t="s">
        <v>8</v>
      </c>
      <c r="B150" s="3" t="s">
        <v>316</v>
      </c>
      <c r="C150" s="3" t="s">
        <v>325</v>
      </c>
      <c r="D150" s="3" t="s">
        <v>326</v>
      </c>
      <c r="E150" s="3" t="s">
        <v>12</v>
      </c>
      <c r="F150" s="3" t="s">
        <v>13</v>
      </c>
      <c r="G150" s="4">
        <v>299.20000000000005</v>
      </c>
      <c r="H150" s="4">
        <v>273</v>
      </c>
      <c r="I150" s="5">
        <v>0.26</v>
      </c>
      <c r="J150" s="4">
        <f t="shared" si="2"/>
        <v>202.02</v>
      </c>
      <c r="K150" s="3" t="s">
        <v>14</v>
      </c>
      <c r="L150" s="6"/>
      <c r="M150" s="3" t="s">
        <v>13</v>
      </c>
      <c r="N150" s="6"/>
      <c r="O150" s="3" t="s">
        <v>15</v>
      </c>
    </row>
    <row r="151" spans="1:15" x14ac:dyDescent="0.35">
      <c r="A151" s="3" t="s">
        <v>8</v>
      </c>
      <c r="B151" s="3" t="s">
        <v>316</v>
      </c>
      <c r="C151" s="3" t="s">
        <v>327</v>
      </c>
      <c r="D151" s="3" t="s">
        <v>328</v>
      </c>
      <c r="E151" s="3" t="s">
        <v>12</v>
      </c>
      <c r="F151" s="3" t="s">
        <v>13</v>
      </c>
      <c r="G151" s="4">
        <v>90.2</v>
      </c>
      <c r="H151" s="4">
        <v>84</v>
      </c>
      <c r="I151" s="5">
        <v>0.26</v>
      </c>
      <c r="J151" s="4">
        <f t="shared" si="2"/>
        <v>62.16</v>
      </c>
      <c r="K151" s="3" t="s">
        <v>14</v>
      </c>
      <c r="L151" s="6"/>
      <c r="M151" s="3" t="s">
        <v>13</v>
      </c>
      <c r="N151" s="6"/>
      <c r="O151" s="3" t="s">
        <v>15</v>
      </c>
    </row>
    <row r="152" spans="1:15" x14ac:dyDescent="0.35">
      <c r="A152" s="3" t="s">
        <v>8</v>
      </c>
      <c r="B152" s="3" t="s">
        <v>316</v>
      </c>
      <c r="C152" s="3" t="s">
        <v>329</v>
      </c>
      <c r="D152" s="3" t="s">
        <v>330</v>
      </c>
      <c r="E152" s="3" t="s">
        <v>12</v>
      </c>
      <c r="F152" s="3" t="s">
        <v>13</v>
      </c>
      <c r="G152" s="4">
        <v>25.3</v>
      </c>
      <c r="H152" s="4">
        <v>26</v>
      </c>
      <c r="I152" s="5">
        <v>0.26</v>
      </c>
      <c r="J152" s="4">
        <f t="shared" si="2"/>
        <v>19.239999999999998</v>
      </c>
      <c r="K152" s="3" t="s">
        <v>14</v>
      </c>
      <c r="L152" s="6"/>
      <c r="M152" s="3" t="s">
        <v>13</v>
      </c>
      <c r="N152" s="6"/>
      <c r="O152" s="3" t="s">
        <v>15</v>
      </c>
    </row>
    <row r="153" spans="1:15" x14ac:dyDescent="0.35">
      <c r="A153" s="3" t="s">
        <v>8</v>
      </c>
      <c r="B153" s="3" t="s">
        <v>316</v>
      </c>
      <c r="C153" s="3" t="s">
        <v>331</v>
      </c>
      <c r="D153" s="3" t="s">
        <v>332</v>
      </c>
      <c r="E153" s="3" t="s">
        <v>12</v>
      </c>
      <c r="F153" s="3" t="s">
        <v>13</v>
      </c>
      <c r="G153" s="4">
        <v>14.3</v>
      </c>
      <c r="H153" s="4">
        <v>15</v>
      </c>
      <c r="I153" s="5">
        <v>0.26</v>
      </c>
      <c r="J153" s="4">
        <f t="shared" si="2"/>
        <v>11.1</v>
      </c>
      <c r="K153" s="3" t="s">
        <v>14</v>
      </c>
      <c r="L153" s="6"/>
      <c r="M153" s="3" t="s">
        <v>13</v>
      </c>
      <c r="N153" s="6"/>
      <c r="O153" s="3" t="s">
        <v>15</v>
      </c>
    </row>
    <row r="154" spans="1:15" x14ac:dyDescent="0.35">
      <c r="A154" s="3" t="s">
        <v>8</v>
      </c>
      <c r="B154" s="3" t="s">
        <v>316</v>
      </c>
      <c r="C154" s="3" t="s">
        <v>333</v>
      </c>
      <c r="D154" s="3" t="s">
        <v>334</v>
      </c>
      <c r="E154" s="3" t="s">
        <v>12</v>
      </c>
      <c r="F154" s="3" t="s">
        <v>13</v>
      </c>
      <c r="G154" s="4">
        <v>25.3</v>
      </c>
      <c r="H154" s="4">
        <v>26</v>
      </c>
      <c r="I154" s="5">
        <v>0.26</v>
      </c>
      <c r="J154" s="4">
        <f t="shared" si="2"/>
        <v>19.239999999999998</v>
      </c>
      <c r="K154" s="3" t="s">
        <v>14</v>
      </c>
      <c r="L154" s="6"/>
      <c r="M154" s="3" t="s">
        <v>13</v>
      </c>
      <c r="N154" s="6"/>
      <c r="O154" s="3" t="s">
        <v>15</v>
      </c>
    </row>
    <row r="155" spans="1:15" x14ac:dyDescent="0.35">
      <c r="A155" s="3" t="s">
        <v>8</v>
      </c>
      <c r="B155" s="3" t="s">
        <v>316</v>
      </c>
      <c r="C155" s="3" t="s">
        <v>335</v>
      </c>
      <c r="D155" s="3" t="s">
        <v>336</v>
      </c>
      <c r="E155" s="3" t="s">
        <v>12</v>
      </c>
      <c r="F155" s="3" t="s">
        <v>13</v>
      </c>
      <c r="G155" s="4">
        <v>14.3</v>
      </c>
      <c r="H155" s="4">
        <v>15</v>
      </c>
      <c r="I155" s="5">
        <v>0.26</v>
      </c>
      <c r="J155" s="4">
        <f t="shared" si="2"/>
        <v>11.1</v>
      </c>
      <c r="K155" s="3" t="s">
        <v>14</v>
      </c>
      <c r="L155" s="6"/>
      <c r="M155" s="3" t="s">
        <v>13</v>
      </c>
      <c r="N155" s="6"/>
      <c r="O155" s="3" t="s">
        <v>15</v>
      </c>
    </row>
    <row r="156" spans="1:15" x14ac:dyDescent="0.35">
      <c r="A156" s="3" t="s">
        <v>8</v>
      </c>
      <c r="B156" s="3" t="s">
        <v>316</v>
      </c>
      <c r="C156" s="3" t="s">
        <v>337</v>
      </c>
      <c r="D156" s="3" t="s">
        <v>338</v>
      </c>
      <c r="E156" s="3" t="s">
        <v>12</v>
      </c>
      <c r="F156" s="3" t="s">
        <v>13</v>
      </c>
      <c r="G156" s="4">
        <v>14.3</v>
      </c>
      <c r="H156" s="4">
        <v>15</v>
      </c>
      <c r="I156" s="5">
        <v>0.26</v>
      </c>
      <c r="J156" s="4">
        <f t="shared" si="2"/>
        <v>11.1</v>
      </c>
      <c r="K156" s="3" t="s">
        <v>14</v>
      </c>
      <c r="L156" s="6"/>
      <c r="M156" s="3" t="s">
        <v>13</v>
      </c>
      <c r="N156" s="6"/>
      <c r="O156" s="3" t="s">
        <v>15</v>
      </c>
    </row>
    <row r="157" spans="1:15" x14ac:dyDescent="0.35">
      <c r="A157" s="3" t="s">
        <v>8</v>
      </c>
      <c r="B157" s="3" t="s">
        <v>316</v>
      </c>
      <c r="C157" s="3" t="s">
        <v>339</v>
      </c>
      <c r="D157" s="3" t="s">
        <v>340</v>
      </c>
      <c r="E157" s="3" t="s">
        <v>12</v>
      </c>
      <c r="F157" s="3" t="s">
        <v>13</v>
      </c>
      <c r="G157" s="4">
        <v>55.000000000000007</v>
      </c>
      <c r="H157" s="4">
        <v>55</v>
      </c>
      <c r="I157" s="5">
        <v>0.26</v>
      </c>
      <c r="J157" s="4">
        <f t="shared" si="2"/>
        <v>40.700000000000003</v>
      </c>
      <c r="K157" s="3" t="s">
        <v>14</v>
      </c>
      <c r="L157" s="6"/>
      <c r="M157" s="3" t="s">
        <v>13</v>
      </c>
      <c r="N157" s="6"/>
      <c r="O157" s="3" t="s">
        <v>15</v>
      </c>
    </row>
    <row r="158" spans="1:15" x14ac:dyDescent="0.35">
      <c r="A158" s="3" t="s">
        <v>8</v>
      </c>
      <c r="B158" s="3" t="s">
        <v>341</v>
      </c>
      <c r="C158" s="3" t="s">
        <v>342</v>
      </c>
      <c r="D158" s="3" t="s">
        <v>343</v>
      </c>
      <c r="E158" s="3" t="s">
        <v>12</v>
      </c>
      <c r="F158" s="3" t="s">
        <v>13</v>
      </c>
      <c r="G158" s="4">
        <v>295.90000000000003</v>
      </c>
      <c r="H158" s="4">
        <v>276</v>
      </c>
      <c r="I158" s="5">
        <v>0.26</v>
      </c>
      <c r="J158" s="4">
        <f t="shared" si="2"/>
        <v>204.24</v>
      </c>
      <c r="K158" s="3" t="s">
        <v>14</v>
      </c>
      <c r="L158" s="6"/>
      <c r="M158" s="3" t="s">
        <v>13</v>
      </c>
      <c r="N158" s="6"/>
      <c r="O158" s="3" t="s">
        <v>15</v>
      </c>
    </row>
    <row r="159" spans="1:15" x14ac:dyDescent="0.35">
      <c r="A159" s="3" t="s">
        <v>8</v>
      </c>
      <c r="B159" s="3" t="s">
        <v>341</v>
      </c>
      <c r="C159" s="3" t="s">
        <v>344</v>
      </c>
      <c r="D159" s="3" t="s">
        <v>345</v>
      </c>
      <c r="E159" s="3" t="s">
        <v>12</v>
      </c>
      <c r="F159" s="3" t="s">
        <v>13</v>
      </c>
      <c r="G159" s="4">
        <v>412.50000000000006</v>
      </c>
      <c r="H159" s="4">
        <v>379</v>
      </c>
      <c r="I159" s="5">
        <v>0.26</v>
      </c>
      <c r="J159" s="4">
        <f t="shared" si="2"/>
        <v>280.45999999999998</v>
      </c>
      <c r="K159" s="3" t="s">
        <v>14</v>
      </c>
      <c r="L159" s="6"/>
      <c r="M159" s="3" t="s">
        <v>13</v>
      </c>
      <c r="N159" s="6"/>
      <c r="O159" s="3" t="s">
        <v>15</v>
      </c>
    </row>
    <row r="160" spans="1:15" x14ac:dyDescent="0.35">
      <c r="A160" s="3" t="s">
        <v>8</v>
      </c>
      <c r="B160" s="3" t="s">
        <v>341</v>
      </c>
      <c r="C160" s="3" t="s">
        <v>346</v>
      </c>
      <c r="D160" s="3" t="s">
        <v>347</v>
      </c>
      <c r="E160" s="3" t="s">
        <v>12</v>
      </c>
      <c r="F160" s="3" t="s">
        <v>13</v>
      </c>
      <c r="G160" s="4">
        <v>345.40000000000003</v>
      </c>
      <c r="H160" s="4">
        <v>318</v>
      </c>
      <c r="I160" s="5">
        <v>0.26</v>
      </c>
      <c r="J160" s="4">
        <f t="shared" si="2"/>
        <v>235.32</v>
      </c>
      <c r="K160" s="3" t="s">
        <v>14</v>
      </c>
      <c r="L160" s="6"/>
      <c r="M160" s="3" t="s">
        <v>13</v>
      </c>
      <c r="N160" s="6"/>
      <c r="O160" s="3" t="s">
        <v>15</v>
      </c>
    </row>
    <row r="161" spans="1:15" x14ac:dyDescent="0.35">
      <c r="A161" s="3" t="s">
        <v>348</v>
      </c>
      <c r="B161" s="3" t="s">
        <v>9</v>
      </c>
      <c r="C161" s="3" t="s">
        <v>10</v>
      </c>
      <c r="D161" s="3" t="s">
        <v>11</v>
      </c>
      <c r="E161" s="3" t="s">
        <v>12</v>
      </c>
      <c r="F161" s="3" t="s">
        <v>13</v>
      </c>
      <c r="G161" s="4">
        <v>27.500000000000004</v>
      </c>
      <c r="H161" s="4">
        <v>28</v>
      </c>
      <c r="I161" s="5">
        <v>0.26</v>
      </c>
      <c r="J161" s="4">
        <f t="shared" si="2"/>
        <v>20.72</v>
      </c>
      <c r="K161" s="3" t="s">
        <v>14</v>
      </c>
      <c r="L161" s="6"/>
      <c r="M161" s="3" t="s">
        <v>13</v>
      </c>
      <c r="N161" s="6"/>
      <c r="O161" s="3" t="s">
        <v>15</v>
      </c>
    </row>
    <row r="162" spans="1:15" x14ac:dyDescent="0.35">
      <c r="A162" s="3" t="s">
        <v>348</v>
      </c>
      <c r="B162" s="3" t="s">
        <v>9</v>
      </c>
      <c r="C162" s="3" t="s">
        <v>16</v>
      </c>
      <c r="D162" s="3" t="s">
        <v>17</v>
      </c>
      <c r="E162" s="3" t="s">
        <v>12</v>
      </c>
      <c r="F162" s="3" t="s">
        <v>13</v>
      </c>
      <c r="G162" s="4">
        <v>27.500000000000004</v>
      </c>
      <c r="H162" s="4">
        <v>28</v>
      </c>
      <c r="I162" s="5">
        <v>0.26</v>
      </c>
      <c r="J162" s="4">
        <f t="shared" si="2"/>
        <v>20.72</v>
      </c>
      <c r="K162" s="3" t="s">
        <v>14</v>
      </c>
      <c r="L162" s="6"/>
      <c r="M162" s="3" t="s">
        <v>13</v>
      </c>
      <c r="N162" s="6"/>
      <c r="O162" s="3" t="s">
        <v>15</v>
      </c>
    </row>
    <row r="163" spans="1:15" x14ac:dyDescent="0.35">
      <c r="A163" s="3" t="s">
        <v>348</v>
      </c>
      <c r="B163" s="3" t="s">
        <v>9</v>
      </c>
      <c r="C163" s="3" t="s">
        <v>18</v>
      </c>
      <c r="D163" s="3" t="s">
        <v>19</v>
      </c>
      <c r="E163" s="3" t="s">
        <v>12</v>
      </c>
      <c r="F163" s="3" t="s">
        <v>13</v>
      </c>
      <c r="G163" s="4">
        <v>27.500000000000004</v>
      </c>
      <c r="H163" s="4">
        <v>28</v>
      </c>
      <c r="I163" s="5">
        <v>0.26</v>
      </c>
      <c r="J163" s="4">
        <f t="shared" si="2"/>
        <v>20.72</v>
      </c>
      <c r="K163" s="3" t="s">
        <v>14</v>
      </c>
      <c r="L163" s="6"/>
      <c r="M163" s="3" t="s">
        <v>13</v>
      </c>
      <c r="N163" s="6"/>
      <c r="O163" s="3" t="s">
        <v>15</v>
      </c>
    </row>
    <row r="164" spans="1:15" x14ac:dyDescent="0.35">
      <c r="A164" s="3" t="s">
        <v>348</v>
      </c>
      <c r="B164" s="3" t="s">
        <v>9</v>
      </c>
      <c r="C164" s="3" t="s">
        <v>20</v>
      </c>
      <c r="D164" s="3" t="s">
        <v>21</v>
      </c>
      <c r="E164" s="3" t="s">
        <v>12</v>
      </c>
      <c r="F164" s="3" t="s">
        <v>13</v>
      </c>
      <c r="G164" s="4">
        <v>27.500000000000004</v>
      </c>
      <c r="H164" s="4">
        <v>28</v>
      </c>
      <c r="I164" s="5">
        <v>0.26</v>
      </c>
      <c r="J164" s="4">
        <f t="shared" si="2"/>
        <v>20.72</v>
      </c>
      <c r="K164" s="3" t="s">
        <v>14</v>
      </c>
      <c r="L164" s="6"/>
      <c r="M164" s="3" t="s">
        <v>13</v>
      </c>
      <c r="N164" s="6"/>
      <c r="O164" s="3" t="s">
        <v>15</v>
      </c>
    </row>
    <row r="165" spans="1:15" x14ac:dyDescent="0.35">
      <c r="A165" s="3" t="s">
        <v>348</v>
      </c>
      <c r="B165" s="3" t="s">
        <v>9</v>
      </c>
      <c r="C165" s="3" t="s">
        <v>349</v>
      </c>
      <c r="D165" s="3" t="s">
        <v>350</v>
      </c>
      <c r="E165" s="3" t="s">
        <v>12</v>
      </c>
      <c r="F165" s="3" t="s">
        <v>13</v>
      </c>
      <c r="G165" s="4">
        <v>27.500000000000004</v>
      </c>
      <c r="H165" s="4">
        <v>28</v>
      </c>
      <c r="I165" s="5">
        <v>0.26</v>
      </c>
      <c r="J165" s="4">
        <f t="shared" si="2"/>
        <v>20.72</v>
      </c>
      <c r="K165" s="3" t="s">
        <v>14</v>
      </c>
      <c r="L165" s="6"/>
      <c r="M165" s="3" t="s">
        <v>13</v>
      </c>
      <c r="N165" s="6"/>
      <c r="O165" s="3" t="s">
        <v>15</v>
      </c>
    </row>
    <row r="166" spans="1:15" x14ac:dyDescent="0.35">
      <c r="A166" s="3" t="s">
        <v>348</v>
      </c>
      <c r="B166" s="3" t="s">
        <v>9</v>
      </c>
      <c r="C166" s="3" t="s">
        <v>22</v>
      </c>
      <c r="D166" s="3" t="s">
        <v>23</v>
      </c>
      <c r="E166" s="3" t="s">
        <v>12</v>
      </c>
      <c r="F166" s="3" t="s">
        <v>13</v>
      </c>
      <c r="G166" s="4">
        <v>27.500000000000004</v>
      </c>
      <c r="H166" s="4">
        <v>28</v>
      </c>
      <c r="I166" s="5">
        <v>0.26</v>
      </c>
      <c r="J166" s="4">
        <f t="shared" si="2"/>
        <v>20.72</v>
      </c>
      <c r="K166" s="3" t="s">
        <v>14</v>
      </c>
      <c r="L166" s="6"/>
      <c r="M166" s="3" t="s">
        <v>13</v>
      </c>
      <c r="N166" s="6"/>
      <c r="O166" s="3" t="s">
        <v>15</v>
      </c>
    </row>
    <row r="167" spans="1:15" x14ac:dyDescent="0.35">
      <c r="A167" s="3" t="s">
        <v>348</v>
      </c>
      <c r="B167" s="3" t="s">
        <v>9</v>
      </c>
      <c r="C167" s="3" t="s">
        <v>351</v>
      </c>
      <c r="D167" s="3" t="s">
        <v>352</v>
      </c>
      <c r="E167" s="3" t="s">
        <v>12</v>
      </c>
      <c r="F167" s="3" t="s">
        <v>13</v>
      </c>
      <c r="G167" s="4">
        <v>27.500000000000004</v>
      </c>
      <c r="H167" s="4">
        <v>28</v>
      </c>
      <c r="I167" s="5">
        <v>0.26</v>
      </c>
      <c r="J167" s="4">
        <f t="shared" si="2"/>
        <v>20.72</v>
      </c>
      <c r="K167" s="3" t="s">
        <v>14</v>
      </c>
      <c r="L167" s="6"/>
      <c r="M167" s="3" t="s">
        <v>13</v>
      </c>
      <c r="N167" s="6"/>
      <c r="O167" s="3" t="s">
        <v>15</v>
      </c>
    </row>
    <row r="168" spans="1:15" x14ac:dyDescent="0.35">
      <c r="A168" s="3" t="s">
        <v>348</v>
      </c>
      <c r="B168" s="3" t="s">
        <v>9</v>
      </c>
      <c r="C168" s="3" t="s">
        <v>24</v>
      </c>
      <c r="D168" s="3" t="s">
        <v>25</v>
      </c>
      <c r="E168" s="3" t="s">
        <v>12</v>
      </c>
      <c r="F168" s="3" t="s">
        <v>13</v>
      </c>
      <c r="G168" s="4">
        <v>27.500000000000004</v>
      </c>
      <c r="H168" s="4">
        <v>28</v>
      </c>
      <c r="I168" s="5">
        <v>0.26</v>
      </c>
      <c r="J168" s="4">
        <f t="shared" si="2"/>
        <v>20.72</v>
      </c>
      <c r="K168" s="3" t="s">
        <v>14</v>
      </c>
      <c r="L168" s="6"/>
      <c r="M168" s="3" t="s">
        <v>13</v>
      </c>
      <c r="N168" s="6"/>
      <c r="O168" s="3" t="s">
        <v>15</v>
      </c>
    </row>
    <row r="169" spans="1:15" x14ac:dyDescent="0.35">
      <c r="A169" s="3" t="s">
        <v>348</v>
      </c>
      <c r="B169" s="3" t="s">
        <v>9</v>
      </c>
      <c r="C169" s="3" t="s">
        <v>26</v>
      </c>
      <c r="D169" s="3" t="s">
        <v>27</v>
      </c>
      <c r="E169" s="3" t="s">
        <v>12</v>
      </c>
      <c r="F169" s="3" t="s">
        <v>13</v>
      </c>
      <c r="G169" s="4">
        <v>27.500000000000004</v>
      </c>
      <c r="H169" s="4">
        <v>28</v>
      </c>
      <c r="I169" s="5">
        <v>0.26</v>
      </c>
      <c r="J169" s="4">
        <f t="shared" si="2"/>
        <v>20.72</v>
      </c>
      <c r="K169" s="3" t="s">
        <v>14</v>
      </c>
      <c r="L169" s="6"/>
      <c r="M169" s="3" t="s">
        <v>13</v>
      </c>
      <c r="N169" s="6"/>
      <c r="O169" s="3" t="s">
        <v>15</v>
      </c>
    </row>
    <row r="170" spans="1:15" x14ac:dyDescent="0.35">
      <c r="A170" s="3" t="s">
        <v>348</v>
      </c>
      <c r="B170" s="3" t="s">
        <v>9</v>
      </c>
      <c r="C170" s="3" t="s">
        <v>28</v>
      </c>
      <c r="D170" s="3" t="s">
        <v>29</v>
      </c>
      <c r="E170" s="3" t="s">
        <v>12</v>
      </c>
      <c r="F170" s="3" t="s">
        <v>13</v>
      </c>
      <c r="G170" s="4">
        <v>27.500000000000004</v>
      </c>
      <c r="H170" s="4">
        <v>28</v>
      </c>
      <c r="I170" s="5">
        <v>0.26</v>
      </c>
      <c r="J170" s="4">
        <f t="shared" si="2"/>
        <v>20.72</v>
      </c>
      <c r="K170" s="3" t="s">
        <v>14</v>
      </c>
      <c r="L170" s="6"/>
      <c r="M170" s="3" t="s">
        <v>13</v>
      </c>
      <c r="N170" s="6"/>
      <c r="O170" s="3" t="s">
        <v>15</v>
      </c>
    </row>
    <row r="171" spans="1:15" x14ac:dyDescent="0.35">
      <c r="A171" s="3" t="s">
        <v>348</v>
      </c>
      <c r="B171" s="3" t="s">
        <v>9</v>
      </c>
      <c r="C171" s="3" t="s">
        <v>30</v>
      </c>
      <c r="D171" s="3" t="s">
        <v>31</v>
      </c>
      <c r="E171" s="3" t="s">
        <v>12</v>
      </c>
      <c r="F171" s="3" t="s">
        <v>13</v>
      </c>
      <c r="G171" s="4">
        <v>36.300000000000004</v>
      </c>
      <c r="H171" s="4">
        <v>28</v>
      </c>
      <c r="I171" s="5">
        <v>0.26</v>
      </c>
      <c r="J171" s="4">
        <f t="shared" si="2"/>
        <v>20.72</v>
      </c>
      <c r="K171" s="3" t="s">
        <v>14</v>
      </c>
      <c r="L171" s="6"/>
      <c r="M171" s="3" t="s">
        <v>13</v>
      </c>
      <c r="N171" s="6"/>
      <c r="O171" s="3" t="s">
        <v>15</v>
      </c>
    </row>
    <row r="172" spans="1:15" x14ac:dyDescent="0.35">
      <c r="A172" s="3" t="s">
        <v>348</v>
      </c>
      <c r="B172" s="3" t="s">
        <v>9</v>
      </c>
      <c r="C172" s="3" t="s">
        <v>32</v>
      </c>
      <c r="D172" s="3" t="s">
        <v>33</v>
      </c>
      <c r="E172" s="3" t="s">
        <v>12</v>
      </c>
      <c r="F172" s="3" t="s">
        <v>13</v>
      </c>
      <c r="G172" s="4">
        <v>27.500000000000004</v>
      </c>
      <c r="H172" s="4">
        <v>28</v>
      </c>
      <c r="I172" s="5">
        <v>0.26</v>
      </c>
      <c r="J172" s="4">
        <f t="shared" si="2"/>
        <v>20.72</v>
      </c>
      <c r="K172" s="3" t="s">
        <v>14</v>
      </c>
      <c r="L172" s="6"/>
      <c r="M172" s="3" t="s">
        <v>13</v>
      </c>
      <c r="N172" s="6"/>
      <c r="O172" s="3" t="s">
        <v>15</v>
      </c>
    </row>
    <row r="173" spans="1:15" x14ac:dyDescent="0.35">
      <c r="A173" s="3" t="s">
        <v>348</v>
      </c>
      <c r="B173" s="3" t="s">
        <v>9</v>
      </c>
      <c r="C173" s="3" t="s">
        <v>34</v>
      </c>
      <c r="D173" s="3" t="s">
        <v>35</v>
      </c>
      <c r="E173" s="3" t="s">
        <v>12</v>
      </c>
      <c r="F173" s="3" t="s">
        <v>13</v>
      </c>
      <c r="G173" s="4">
        <v>27.500000000000004</v>
      </c>
      <c r="H173" s="4">
        <v>28</v>
      </c>
      <c r="I173" s="5">
        <v>0.26</v>
      </c>
      <c r="J173" s="4">
        <f t="shared" si="2"/>
        <v>20.72</v>
      </c>
      <c r="K173" s="3" t="s">
        <v>14</v>
      </c>
      <c r="L173" s="6"/>
      <c r="M173" s="3" t="s">
        <v>13</v>
      </c>
      <c r="N173" s="6"/>
      <c r="O173" s="3" t="s">
        <v>15</v>
      </c>
    </row>
    <row r="174" spans="1:15" x14ac:dyDescent="0.35">
      <c r="A174" s="3" t="s">
        <v>348</v>
      </c>
      <c r="B174" s="3" t="s">
        <v>36</v>
      </c>
      <c r="C174" s="3" t="s">
        <v>37</v>
      </c>
      <c r="D174" s="3" t="s">
        <v>38</v>
      </c>
      <c r="E174" s="3" t="s">
        <v>12</v>
      </c>
      <c r="F174" s="3" t="s">
        <v>13</v>
      </c>
      <c r="G174" s="4">
        <v>111.10000000000001</v>
      </c>
      <c r="H174" s="4">
        <v>126</v>
      </c>
      <c r="I174" s="5">
        <v>0.26</v>
      </c>
      <c r="J174" s="4">
        <f t="shared" si="2"/>
        <v>93.24</v>
      </c>
      <c r="K174" s="3" t="s">
        <v>14</v>
      </c>
      <c r="L174" s="6"/>
      <c r="M174" s="3" t="s">
        <v>13</v>
      </c>
      <c r="N174" s="6"/>
      <c r="O174" s="3" t="s">
        <v>15</v>
      </c>
    </row>
    <row r="175" spans="1:15" x14ac:dyDescent="0.35">
      <c r="A175" s="3" t="s">
        <v>348</v>
      </c>
      <c r="B175" s="3" t="s">
        <v>36</v>
      </c>
      <c r="C175" s="3" t="s">
        <v>39</v>
      </c>
      <c r="D175" s="3" t="s">
        <v>40</v>
      </c>
      <c r="E175" s="3" t="s">
        <v>12</v>
      </c>
      <c r="F175" s="3" t="s">
        <v>13</v>
      </c>
      <c r="G175" s="4">
        <v>124.30000000000001</v>
      </c>
      <c r="H175" s="4">
        <v>139</v>
      </c>
      <c r="I175" s="5">
        <v>0.26</v>
      </c>
      <c r="J175" s="4">
        <f t="shared" si="2"/>
        <v>102.86</v>
      </c>
      <c r="K175" s="3" t="s">
        <v>14</v>
      </c>
      <c r="L175" s="6"/>
      <c r="M175" s="3" t="s">
        <v>13</v>
      </c>
      <c r="N175" s="6"/>
      <c r="O175" s="3" t="s">
        <v>15</v>
      </c>
    </row>
    <row r="176" spans="1:15" x14ac:dyDescent="0.35">
      <c r="A176" s="3" t="s">
        <v>348</v>
      </c>
      <c r="B176" s="3" t="s">
        <v>36</v>
      </c>
      <c r="C176" s="3" t="s">
        <v>353</v>
      </c>
      <c r="D176" s="3" t="s">
        <v>1014</v>
      </c>
      <c r="E176" s="3" t="s">
        <v>12</v>
      </c>
      <c r="F176" s="3" t="s">
        <v>13</v>
      </c>
      <c r="G176" s="6">
        <v>0</v>
      </c>
      <c r="H176" s="4"/>
      <c r="I176" s="5">
        <v>0.26</v>
      </c>
      <c r="J176" s="4">
        <f t="shared" si="2"/>
        <v>0</v>
      </c>
      <c r="K176" s="3" t="s">
        <v>14</v>
      </c>
      <c r="L176" s="6"/>
      <c r="M176" s="3" t="s">
        <v>13</v>
      </c>
      <c r="N176" s="6"/>
      <c r="O176" s="3" t="s">
        <v>15</v>
      </c>
    </row>
    <row r="177" spans="1:15" x14ac:dyDescent="0.35">
      <c r="A177" s="3" t="s">
        <v>348</v>
      </c>
      <c r="B177" s="3" t="s">
        <v>36</v>
      </c>
      <c r="C177" s="3" t="s">
        <v>354</v>
      </c>
      <c r="D177" s="3" t="s">
        <v>1015</v>
      </c>
      <c r="E177" s="3" t="s">
        <v>12</v>
      </c>
      <c r="F177" s="3" t="s">
        <v>13</v>
      </c>
      <c r="G177" s="6">
        <v>0</v>
      </c>
      <c r="H177" s="4"/>
      <c r="I177" s="5">
        <v>0.26</v>
      </c>
      <c r="J177" s="4">
        <f t="shared" si="2"/>
        <v>0</v>
      </c>
      <c r="K177" s="3" t="s">
        <v>14</v>
      </c>
      <c r="L177" s="6"/>
      <c r="M177" s="3" t="s">
        <v>13</v>
      </c>
      <c r="N177" s="6"/>
      <c r="O177" s="3" t="s">
        <v>15</v>
      </c>
    </row>
    <row r="178" spans="1:15" ht="29" x14ac:dyDescent="0.35">
      <c r="A178" s="3" t="s">
        <v>348</v>
      </c>
      <c r="B178" s="3" t="s">
        <v>36</v>
      </c>
      <c r="C178" s="3" t="s">
        <v>41</v>
      </c>
      <c r="D178" s="3" t="s">
        <v>42</v>
      </c>
      <c r="E178" s="3" t="s">
        <v>12</v>
      </c>
      <c r="F178" s="3" t="s">
        <v>43</v>
      </c>
      <c r="G178" s="4">
        <v>138.60000000000002</v>
      </c>
      <c r="H178" s="4">
        <v>153</v>
      </c>
      <c r="I178" s="5">
        <v>0.26</v>
      </c>
      <c r="J178" s="4">
        <f t="shared" si="2"/>
        <v>113.22</v>
      </c>
      <c r="K178" s="3" t="s">
        <v>14</v>
      </c>
      <c r="L178" s="6"/>
      <c r="M178" s="3" t="s">
        <v>13</v>
      </c>
      <c r="N178" s="6"/>
      <c r="O178" s="3" t="s">
        <v>15</v>
      </c>
    </row>
    <row r="179" spans="1:15" x14ac:dyDescent="0.35">
      <c r="A179" s="3" t="s">
        <v>348</v>
      </c>
      <c r="B179" s="3" t="s">
        <v>36</v>
      </c>
      <c r="C179" s="3" t="s">
        <v>1011</v>
      </c>
      <c r="D179" s="3" t="s">
        <v>1012</v>
      </c>
      <c r="E179" s="3" t="s">
        <v>12</v>
      </c>
      <c r="F179" s="3"/>
      <c r="G179" s="4">
        <v>153.30000000000001</v>
      </c>
      <c r="H179" s="4">
        <v>167</v>
      </c>
      <c r="I179" s="5"/>
      <c r="J179" s="4">
        <f t="shared" si="2"/>
        <v>123.58</v>
      </c>
      <c r="K179" s="3"/>
      <c r="L179" s="6"/>
      <c r="M179" s="3"/>
      <c r="N179" s="6"/>
      <c r="O179" s="3"/>
    </row>
    <row r="180" spans="1:15" x14ac:dyDescent="0.35">
      <c r="A180" s="3" t="s">
        <v>348</v>
      </c>
      <c r="B180" s="3" t="s">
        <v>44</v>
      </c>
      <c r="C180" s="3" t="s">
        <v>45</v>
      </c>
      <c r="D180" s="3" t="s">
        <v>46</v>
      </c>
      <c r="E180" s="3" t="s">
        <v>12</v>
      </c>
      <c r="F180" s="3" t="s">
        <v>13</v>
      </c>
      <c r="G180" s="4">
        <v>13.200000000000001</v>
      </c>
      <c r="H180" s="4">
        <v>13</v>
      </c>
      <c r="I180" s="5">
        <v>0.26</v>
      </c>
      <c r="J180" s="4">
        <f t="shared" si="2"/>
        <v>9.6199999999999992</v>
      </c>
      <c r="K180" s="3" t="s">
        <v>14</v>
      </c>
      <c r="L180" s="6"/>
      <c r="M180" s="3" t="s">
        <v>13</v>
      </c>
      <c r="N180" s="6"/>
      <c r="O180" s="3" t="s">
        <v>15</v>
      </c>
    </row>
    <row r="181" spans="1:15" x14ac:dyDescent="0.35">
      <c r="A181" s="3" t="s">
        <v>348</v>
      </c>
      <c r="B181" s="3" t="s">
        <v>44</v>
      </c>
      <c r="C181" s="3" t="s">
        <v>1009</v>
      </c>
      <c r="D181" s="3" t="s">
        <v>1010</v>
      </c>
      <c r="E181" s="3" t="s">
        <v>1016</v>
      </c>
      <c r="F181" s="3"/>
      <c r="G181" s="4">
        <v>25.3</v>
      </c>
      <c r="H181" s="4">
        <v>24</v>
      </c>
      <c r="I181" s="5"/>
      <c r="J181" s="4"/>
      <c r="K181" s="3"/>
      <c r="L181" s="6"/>
      <c r="M181" s="3"/>
      <c r="N181" s="6"/>
      <c r="O181" s="3"/>
    </row>
    <row r="182" spans="1:15" x14ac:dyDescent="0.35">
      <c r="A182" s="3" t="s">
        <v>348</v>
      </c>
      <c r="B182" s="3" t="s">
        <v>44</v>
      </c>
      <c r="C182" s="3" t="s">
        <v>47</v>
      </c>
      <c r="D182" s="3" t="s">
        <v>48</v>
      </c>
      <c r="E182" s="3" t="s">
        <v>12</v>
      </c>
      <c r="F182" s="3" t="s">
        <v>13</v>
      </c>
      <c r="G182" s="4">
        <v>25.3</v>
      </c>
      <c r="H182" s="4"/>
      <c r="I182" s="5">
        <v>0.26</v>
      </c>
      <c r="J182" s="4">
        <f t="shared" si="2"/>
        <v>0</v>
      </c>
      <c r="K182" s="3" t="s">
        <v>14</v>
      </c>
      <c r="L182" s="6"/>
      <c r="M182" s="3" t="s">
        <v>13</v>
      </c>
      <c r="N182" s="6"/>
      <c r="O182" s="3" t="s">
        <v>15</v>
      </c>
    </row>
    <row r="183" spans="1:15" x14ac:dyDescent="0.35">
      <c r="A183" s="3" t="s">
        <v>348</v>
      </c>
      <c r="B183" s="3" t="s">
        <v>44</v>
      </c>
      <c r="C183" s="3" t="s">
        <v>49</v>
      </c>
      <c r="D183" s="3" t="s">
        <v>50</v>
      </c>
      <c r="E183" s="3" t="s">
        <v>12</v>
      </c>
      <c r="F183" s="3" t="s">
        <v>13</v>
      </c>
      <c r="G183" s="4">
        <v>19.8</v>
      </c>
      <c r="H183" s="4"/>
      <c r="I183" s="5">
        <v>0.26</v>
      </c>
      <c r="J183" s="4">
        <f t="shared" si="2"/>
        <v>0</v>
      </c>
      <c r="K183" s="3" t="s">
        <v>14</v>
      </c>
      <c r="L183" s="6"/>
      <c r="M183" s="3" t="s">
        <v>13</v>
      </c>
      <c r="N183" s="6"/>
      <c r="O183" s="3" t="s">
        <v>15</v>
      </c>
    </row>
    <row r="184" spans="1:15" ht="29" x14ac:dyDescent="0.35">
      <c r="A184" s="3" t="s">
        <v>348</v>
      </c>
      <c r="B184" s="3" t="s">
        <v>51</v>
      </c>
      <c r="C184" s="3" t="s">
        <v>355</v>
      </c>
      <c r="D184" s="3" t="s">
        <v>53</v>
      </c>
      <c r="E184" s="3" t="s">
        <v>54</v>
      </c>
      <c r="F184" s="3" t="s">
        <v>13</v>
      </c>
      <c r="G184" s="4">
        <v>1728.1000000000001</v>
      </c>
      <c r="H184" s="4">
        <v>1729</v>
      </c>
      <c r="I184" s="5">
        <v>0.26</v>
      </c>
      <c r="J184" s="4">
        <f t="shared" si="2"/>
        <v>1279.46</v>
      </c>
      <c r="K184" s="3" t="s">
        <v>55</v>
      </c>
      <c r="L184" s="4">
        <v>115</v>
      </c>
      <c r="M184" s="3" t="s">
        <v>56</v>
      </c>
      <c r="N184" s="6"/>
      <c r="O184" s="3" t="s">
        <v>57</v>
      </c>
    </row>
    <row r="185" spans="1:15" ht="29" x14ac:dyDescent="0.35">
      <c r="A185" s="3" t="s">
        <v>348</v>
      </c>
      <c r="B185" s="3" t="s">
        <v>51</v>
      </c>
      <c r="C185" s="3" t="s">
        <v>356</v>
      </c>
      <c r="D185" s="3" t="s">
        <v>59</v>
      </c>
      <c r="E185" s="3" t="s">
        <v>54</v>
      </c>
      <c r="F185" s="3" t="s">
        <v>13</v>
      </c>
      <c r="G185" s="4">
        <v>1788.6000000000001</v>
      </c>
      <c r="H185" s="4">
        <v>1789</v>
      </c>
      <c r="I185" s="5">
        <v>0.26</v>
      </c>
      <c r="J185" s="4">
        <f t="shared" si="2"/>
        <v>1323.86</v>
      </c>
      <c r="K185" s="3" t="s">
        <v>55</v>
      </c>
      <c r="L185" s="4">
        <v>115</v>
      </c>
      <c r="M185" s="3" t="s">
        <v>56</v>
      </c>
      <c r="N185" s="6"/>
      <c r="O185" s="3" t="s">
        <v>57</v>
      </c>
    </row>
    <row r="186" spans="1:15" ht="29" x14ac:dyDescent="0.35">
      <c r="A186" s="3" t="s">
        <v>348</v>
      </c>
      <c r="B186" s="3" t="s">
        <v>51</v>
      </c>
      <c r="C186" s="3" t="s">
        <v>357</v>
      </c>
      <c r="D186" s="3" t="s">
        <v>61</v>
      </c>
      <c r="E186" s="3" t="s">
        <v>54</v>
      </c>
      <c r="F186" s="3" t="s">
        <v>13</v>
      </c>
      <c r="G186" s="4">
        <v>1788.6000000000001</v>
      </c>
      <c r="H186" s="4">
        <v>1789</v>
      </c>
      <c r="I186" s="5">
        <v>0.26</v>
      </c>
      <c r="J186" s="4">
        <f t="shared" si="2"/>
        <v>1323.86</v>
      </c>
      <c r="K186" s="3" t="s">
        <v>55</v>
      </c>
      <c r="L186" s="4">
        <v>115</v>
      </c>
      <c r="M186" s="3" t="s">
        <v>56</v>
      </c>
      <c r="N186" s="6"/>
      <c r="O186" s="3" t="s">
        <v>57</v>
      </c>
    </row>
    <row r="187" spans="1:15" ht="29" x14ac:dyDescent="0.35">
      <c r="A187" s="3" t="s">
        <v>348</v>
      </c>
      <c r="B187" s="3" t="s">
        <v>51</v>
      </c>
      <c r="C187" s="3" t="s">
        <v>358</v>
      </c>
      <c r="D187" s="3" t="s">
        <v>63</v>
      </c>
      <c r="E187" s="3" t="s">
        <v>54</v>
      </c>
      <c r="F187" s="3" t="s">
        <v>13</v>
      </c>
      <c r="G187" s="4">
        <v>1788.6000000000001</v>
      </c>
      <c r="H187" s="4">
        <v>1789</v>
      </c>
      <c r="I187" s="5">
        <v>0.26</v>
      </c>
      <c r="J187" s="4">
        <f t="shared" si="2"/>
        <v>1323.86</v>
      </c>
      <c r="K187" s="3" t="s">
        <v>55</v>
      </c>
      <c r="L187" s="4">
        <v>115</v>
      </c>
      <c r="M187" s="3" t="s">
        <v>56</v>
      </c>
      <c r="N187" s="6"/>
      <c r="O187" s="3" t="s">
        <v>57</v>
      </c>
    </row>
    <row r="188" spans="1:15" ht="29" x14ac:dyDescent="0.35">
      <c r="A188" s="3" t="s">
        <v>348</v>
      </c>
      <c r="B188" s="3" t="s">
        <v>51</v>
      </c>
      <c r="C188" s="3" t="s">
        <v>359</v>
      </c>
      <c r="D188" s="3" t="s">
        <v>360</v>
      </c>
      <c r="E188" s="3" t="s">
        <v>54</v>
      </c>
      <c r="F188" s="3" t="s">
        <v>13</v>
      </c>
      <c r="G188" s="4">
        <v>1788.6000000000001</v>
      </c>
      <c r="H188" s="4">
        <v>1789</v>
      </c>
      <c r="I188" s="5">
        <v>0.26</v>
      </c>
      <c r="J188" s="4">
        <f t="shared" si="2"/>
        <v>1323.86</v>
      </c>
      <c r="K188" s="3" t="s">
        <v>55</v>
      </c>
      <c r="L188" s="4">
        <v>115</v>
      </c>
      <c r="M188" s="3" t="s">
        <v>56</v>
      </c>
      <c r="N188" s="6"/>
      <c r="O188" s="3" t="s">
        <v>57</v>
      </c>
    </row>
    <row r="189" spans="1:15" ht="29" x14ac:dyDescent="0.35">
      <c r="A189" s="3" t="s">
        <v>348</v>
      </c>
      <c r="B189" s="3" t="s">
        <v>51</v>
      </c>
      <c r="C189" s="3" t="s">
        <v>361</v>
      </c>
      <c r="D189" s="3" t="s">
        <v>67</v>
      </c>
      <c r="E189" s="3" t="s">
        <v>54</v>
      </c>
      <c r="F189" s="3" t="s">
        <v>13</v>
      </c>
      <c r="G189" s="4">
        <v>1728.1000000000001</v>
      </c>
      <c r="H189" s="4">
        <v>1729</v>
      </c>
      <c r="I189" s="5">
        <v>0.26</v>
      </c>
      <c r="J189" s="4">
        <f t="shared" si="2"/>
        <v>1279.46</v>
      </c>
      <c r="K189" s="3" t="s">
        <v>55</v>
      </c>
      <c r="L189" s="4">
        <v>115</v>
      </c>
      <c r="M189" s="3" t="s">
        <v>56</v>
      </c>
      <c r="N189" s="6"/>
      <c r="O189" s="3" t="s">
        <v>57</v>
      </c>
    </row>
    <row r="190" spans="1:15" ht="29" x14ac:dyDescent="0.35">
      <c r="A190" s="3" t="s">
        <v>348</v>
      </c>
      <c r="B190" s="3" t="s">
        <v>51</v>
      </c>
      <c r="C190" s="3" t="s">
        <v>362</v>
      </c>
      <c r="D190" s="3" t="s">
        <v>69</v>
      </c>
      <c r="E190" s="3" t="s">
        <v>54</v>
      </c>
      <c r="F190" s="3" t="s">
        <v>13</v>
      </c>
      <c r="G190" s="4">
        <v>1788.6000000000001</v>
      </c>
      <c r="H190" s="4">
        <v>1789</v>
      </c>
      <c r="I190" s="5">
        <v>0.26</v>
      </c>
      <c r="J190" s="4">
        <f t="shared" si="2"/>
        <v>1323.86</v>
      </c>
      <c r="K190" s="3" t="s">
        <v>55</v>
      </c>
      <c r="L190" s="4">
        <v>115</v>
      </c>
      <c r="M190" s="3" t="s">
        <v>56</v>
      </c>
      <c r="N190" s="6"/>
      <c r="O190" s="3" t="s">
        <v>57</v>
      </c>
    </row>
    <row r="191" spans="1:15" ht="29" x14ac:dyDescent="0.35">
      <c r="A191" s="3" t="s">
        <v>348</v>
      </c>
      <c r="B191" s="3" t="s">
        <v>51</v>
      </c>
      <c r="C191" s="3" t="s">
        <v>363</v>
      </c>
      <c r="D191" s="3" t="s">
        <v>71</v>
      </c>
      <c r="E191" s="3" t="s">
        <v>54</v>
      </c>
      <c r="F191" s="3" t="s">
        <v>13</v>
      </c>
      <c r="G191" s="4">
        <v>1788.6000000000001</v>
      </c>
      <c r="H191" s="4">
        <v>1789</v>
      </c>
      <c r="I191" s="5">
        <v>0.26</v>
      </c>
      <c r="J191" s="4">
        <f t="shared" si="2"/>
        <v>1323.86</v>
      </c>
      <c r="K191" s="3" t="s">
        <v>55</v>
      </c>
      <c r="L191" s="4">
        <v>115</v>
      </c>
      <c r="M191" s="3" t="s">
        <v>56</v>
      </c>
      <c r="N191" s="6"/>
      <c r="O191" s="3" t="s">
        <v>57</v>
      </c>
    </row>
    <row r="192" spans="1:15" ht="29" x14ac:dyDescent="0.35">
      <c r="A192" s="3" t="s">
        <v>348</v>
      </c>
      <c r="B192" s="3" t="s">
        <v>51</v>
      </c>
      <c r="C192" s="3" t="s">
        <v>364</v>
      </c>
      <c r="D192" s="3" t="s">
        <v>73</v>
      </c>
      <c r="E192" s="3" t="s">
        <v>54</v>
      </c>
      <c r="F192" s="3" t="s">
        <v>13</v>
      </c>
      <c r="G192" s="4">
        <v>1788.6000000000001</v>
      </c>
      <c r="H192" s="4">
        <v>1789</v>
      </c>
      <c r="I192" s="5">
        <v>0.26</v>
      </c>
      <c r="J192" s="4">
        <f t="shared" si="2"/>
        <v>1323.86</v>
      </c>
      <c r="K192" s="3" t="s">
        <v>55</v>
      </c>
      <c r="L192" s="4">
        <v>115</v>
      </c>
      <c r="M192" s="3" t="s">
        <v>56</v>
      </c>
      <c r="N192" s="6"/>
      <c r="O192" s="3" t="s">
        <v>57</v>
      </c>
    </row>
    <row r="193" spans="1:15" ht="29" x14ac:dyDescent="0.35">
      <c r="A193" s="3" t="s">
        <v>348</v>
      </c>
      <c r="B193" s="3" t="s">
        <v>51</v>
      </c>
      <c r="C193" s="3" t="s">
        <v>365</v>
      </c>
      <c r="D193" s="3" t="s">
        <v>366</v>
      </c>
      <c r="E193" s="3" t="s">
        <v>54</v>
      </c>
      <c r="F193" s="3" t="s">
        <v>13</v>
      </c>
      <c r="G193" s="4">
        <v>1788.6000000000001</v>
      </c>
      <c r="H193" s="4">
        <v>1789</v>
      </c>
      <c r="I193" s="5">
        <v>0.26</v>
      </c>
      <c r="J193" s="4">
        <f t="shared" si="2"/>
        <v>1323.86</v>
      </c>
      <c r="K193" s="3" t="s">
        <v>55</v>
      </c>
      <c r="L193" s="4">
        <v>115</v>
      </c>
      <c r="M193" s="3" t="s">
        <v>56</v>
      </c>
      <c r="N193" s="6"/>
      <c r="O193" s="3" t="s">
        <v>57</v>
      </c>
    </row>
    <row r="194" spans="1:15" ht="29" x14ac:dyDescent="0.35">
      <c r="A194" s="3" t="s">
        <v>348</v>
      </c>
      <c r="B194" s="3" t="s">
        <v>51</v>
      </c>
      <c r="C194" s="3" t="s">
        <v>367</v>
      </c>
      <c r="D194" s="3" t="s">
        <v>77</v>
      </c>
      <c r="E194" s="3" t="s">
        <v>54</v>
      </c>
      <c r="F194" s="3" t="s">
        <v>13</v>
      </c>
      <c r="G194" s="4">
        <v>1728.1000000000001</v>
      </c>
      <c r="H194" s="4">
        <v>1729</v>
      </c>
      <c r="I194" s="5">
        <v>0.26</v>
      </c>
      <c r="J194" s="4">
        <f t="shared" si="2"/>
        <v>1279.46</v>
      </c>
      <c r="K194" s="3" t="s">
        <v>55</v>
      </c>
      <c r="L194" s="4">
        <v>115</v>
      </c>
      <c r="M194" s="3" t="s">
        <v>56</v>
      </c>
      <c r="N194" s="6"/>
      <c r="O194" s="3" t="s">
        <v>57</v>
      </c>
    </row>
    <row r="195" spans="1:15" ht="29" x14ac:dyDescent="0.35">
      <c r="A195" s="3" t="s">
        <v>348</v>
      </c>
      <c r="B195" s="3" t="s">
        <v>51</v>
      </c>
      <c r="C195" s="3" t="s">
        <v>368</v>
      </c>
      <c r="D195" s="3" t="s">
        <v>79</v>
      </c>
      <c r="E195" s="3" t="s">
        <v>54</v>
      </c>
      <c r="F195" s="3" t="s">
        <v>13</v>
      </c>
      <c r="G195" s="4">
        <v>1788.6000000000001</v>
      </c>
      <c r="H195" s="4">
        <v>1789</v>
      </c>
      <c r="I195" s="5">
        <v>0.26</v>
      </c>
      <c r="J195" s="4">
        <f t="shared" si="2"/>
        <v>1323.86</v>
      </c>
      <c r="K195" s="3" t="s">
        <v>55</v>
      </c>
      <c r="L195" s="4">
        <v>115</v>
      </c>
      <c r="M195" s="3" t="s">
        <v>56</v>
      </c>
      <c r="N195" s="6"/>
      <c r="O195" s="3" t="s">
        <v>57</v>
      </c>
    </row>
    <row r="196" spans="1:15" ht="29" x14ac:dyDescent="0.35">
      <c r="A196" s="3" t="s">
        <v>348</v>
      </c>
      <c r="B196" s="3" t="s">
        <v>51</v>
      </c>
      <c r="C196" s="3" t="s">
        <v>369</v>
      </c>
      <c r="D196" s="3" t="s">
        <v>81</v>
      </c>
      <c r="E196" s="3" t="s">
        <v>54</v>
      </c>
      <c r="F196" s="3" t="s">
        <v>13</v>
      </c>
      <c r="G196" s="4">
        <v>1788.6000000000001</v>
      </c>
      <c r="H196" s="4">
        <v>1789</v>
      </c>
      <c r="I196" s="5">
        <v>0.26</v>
      </c>
      <c r="J196" s="4">
        <f t="shared" si="2"/>
        <v>1323.86</v>
      </c>
      <c r="K196" s="3" t="s">
        <v>55</v>
      </c>
      <c r="L196" s="4">
        <v>115</v>
      </c>
      <c r="M196" s="3" t="s">
        <v>56</v>
      </c>
      <c r="N196" s="6"/>
      <c r="O196" s="3" t="s">
        <v>57</v>
      </c>
    </row>
    <row r="197" spans="1:15" ht="29" x14ac:dyDescent="0.35">
      <c r="A197" s="3" t="s">
        <v>348</v>
      </c>
      <c r="B197" s="3" t="s">
        <v>51</v>
      </c>
      <c r="C197" s="3" t="s">
        <v>370</v>
      </c>
      <c r="D197" s="3" t="s">
        <v>83</v>
      </c>
      <c r="E197" s="3" t="s">
        <v>54</v>
      </c>
      <c r="F197" s="3" t="s">
        <v>13</v>
      </c>
      <c r="G197" s="4">
        <v>1788.6000000000001</v>
      </c>
      <c r="H197" s="4">
        <v>1789</v>
      </c>
      <c r="I197" s="5">
        <v>0.26</v>
      </c>
      <c r="J197" s="4">
        <f t="shared" si="2"/>
        <v>1323.86</v>
      </c>
      <c r="K197" s="3" t="s">
        <v>55</v>
      </c>
      <c r="L197" s="4">
        <v>115</v>
      </c>
      <c r="M197" s="3" t="s">
        <v>56</v>
      </c>
      <c r="N197" s="6"/>
      <c r="O197" s="3" t="s">
        <v>57</v>
      </c>
    </row>
    <row r="198" spans="1:15" ht="29" x14ac:dyDescent="0.35">
      <c r="A198" s="3" t="s">
        <v>348</v>
      </c>
      <c r="B198" s="3" t="s">
        <v>51</v>
      </c>
      <c r="C198" s="3" t="s">
        <v>371</v>
      </c>
      <c r="D198" s="3" t="s">
        <v>372</v>
      </c>
      <c r="E198" s="3" t="s">
        <v>54</v>
      </c>
      <c r="F198" s="3" t="s">
        <v>13</v>
      </c>
      <c r="G198" s="4">
        <v>1788.6000000000001</v>
      </c>
      <c r="H198" s="4">
        <v>1789</v>
      </c>
      <c r="I198" s="5">
        <v>0.26</v>
      </c>
      <c r="J198" s="4">
        <f t="shared" si="2"/>
        <v>1323.86</v>
      </c>
      <c r="K198" s="3" t="s">
        <v>55</v>
      </c>
      <c r="L198" s="4">
        <v>115</v>
      </c>
      <c r="M198" s="3" t="s">
        <v>56</v>
      </c>
      <c r="N198" s="6"/>
      <c r="O198" s="3" t="s">
        <v>57</v>
      </c>
    </row>
    <row r="199" spans="1:15" ht="29" x14ac:dyDescent="0.35">
      <c r="A199" s="3" t="s">
        <v>348</v>
      </c>
      <c r="B199" s="3" t="s">
        <v>51</v>
      </c>
      <c r="C199" s="3" t="s">
        <v>373</v>
      </c>
      <c r="D199" s="3" t="s">
        <v>87</v>
      </c>
      <c r="E199" s="3" t="s">
        <v>54</v>
      </c>
      <c r="F199" s="3" t="s">
        <v>13</v>
      </c>
      <c r="G199" s="4">
        <v>1728.1000000000001</v>
      </c>
      <c r="H199" s="4">
        <v>1729</v>
      </c>
      <c r="I199" s="5">
        <v>0.26</v>
      </c>
      <c r="J199" s="4">
        <f t="shared" si="2"/>
        <v>1279.46</v>
      </c>
      <c r="K199" s="3" t="s">
        <v>55</v>
      </c>
      <c r="L199" s="4">
        <v>115</v>
      </c>
      <c r="M199" s="3" t="s">
        <v>56</v>
      </c>
      <c r="N199" s="6"/>
      <c r="O199" s="3" t="s">
        <v>57</v>
      </c>
    </row>
    <row r="200" spans="1:15" ht="29" x14ac:dyDescent="0.35">
      <c r="A200" s="3" t="s">
        <v>348</v>
      </c>
      <c r="B200" s="3" t="s">
        <v>51</v>
      </c>
      <c r="C200" s="3" t="s">
        <v>374</v>
      </c>
      <c r="D200" s="3" t="s">
        <v>89</v>
      </c>
      <c r="E200" s="3" t="s">
        <v>54</v>
      </c>
      <c r="F200" s="3" t="s">
        <v>13</v>
      </c>
      <c r="G200" s="4">
        <v>1788.6000000000001</v>
      </c>
      <c r="H200" s="4">
        <v>1789</v>
      </c>
      <c r="I200" s="5">
        <v>0.26</v>
      </c>
      <c r="J200" s="4">
        <f t="shared" si="2"/>
        <v>1323.86</v>
      </c>
      <c r="K200" s="3" t="s">
        <v>55</v>
      </c>
      <c r="L200" s="4">
        <v>115</v>
      </c>
      <c r="M200" s="3" t="s">
        <v>56</v>
      </c>
      <c r="N200" s="6"/>
      <c r="O200" s="3" t="s">
        <v>57</v>
      </c>
    </row>
    <row r="201" spans="1:15" ht="29" x14ac:dyDescent="0.35">
      <c r="A201" s="3" t="s">
        <v>348</v>
      </c>
      <c r="B201" s="3" t="s">
        <v>51</v>
      </c>
      <c r="C201" s="3" t="s">
        <v>375</v>
      </c>
      <c r="D201" s="3" t="s">
        <v>91</v>
      </c>
      <c r="E201" s="3" t="s">
        <v>54</v>
      </c>
      <c r="F201" s="3" t="s">
        <v>13</v>
      </c>
      <c r="G201" s="4">
        <v>1788.6000000000001</v>
      </c>
      <c r="H201" s="4">
        <v>1789</v>
      </c>
      <c r="I201" s="5">
        <v>0.26</v>
      </c>
      <c r="J201" s="4">
        <f t="shared" si="2"/>
        <v>1323.86</v>
      </c>
      <c r="K201" s="3" t="s">
        <v>55</v>
      </c>
      <c r="L201" s="4">
        <v>115</v>
      </c>
      <c r="M201" s="3" t="s">
        <v>56</v>
      </c>
      <c r="N201" s="6"/>
      <c r="O201" s="3" t="s">
        <v>57</v>
      </c>
    </row>
    <row r="202" spans="1:15" ht="29" x14ac:dyDescent="0.35">
      <c r="A202" s="3" t="s">
        <v>348</v>
      </c>
      <c r="B202" s="3" t="s">
        <v>51</v>
      </c>
      <c r="C202" s="3" t="s">
        <v>376</v>
      </c>
      <c r="D202" s="3" t="s">
        <v>93</v>
      </c>
      <c r="E202" s="3" t="s">
        <v>54</v>
      </c>
      <c r="F202" s="3" t="s">
        <v>13</v>
      </c>
      <c r="G202" s="4">
        <v>1788.6000000000001</v>
      </c>
      <c r="H202" s="4">
        <v>1789</v>
      </c>
      <c r="I202" s="5">
        <v>0.26</v>
      </c>
      <c r="J202" s="4">
        <f t="shared" si="2"/>
        <v>1323.86</v>
      </c>
      <c r="K202" s="3" t="s">
        <v>55</v>
      </c>
      <c r="L202" s="4">
        <v>115</v>
      </c>
      <c r="M202" s="3" t="s">
        <v>56</v>
      </c>
      <c r="N202" s="6"/>
      <c r="O202" s="3" t="s">
        <v>57</v>
      </c>
    </row>
    <row r="203" spans="1:15" ht="29" x14ac:dyDescent="0.35">
      <c r="A203" s="3" t="s">
        <v>348</v>
      </c>
      <c r="B203" s="3" t="s">
        <v>51</v>
      </c>
      <c r="C203" s="3" t="s">
        <v>377</v>
      </c>
      <c r="D203" s="3" t="s">
        <v>378</v>
      </c>
      <c r="E203" s="3" t="s">
        <v>54</v>
      </c>
      <c r="F203" s="3" t="s">
        <v>13</v>
      </c>
      <c r="G203" s="4">
        <v>1788.6000000000001</v>
      </c>
      <c r="H203" s="4">
        <v>1789</v>
      </c>
      <c r="I203" s="5">
        <v>0.26</v>
      </c>
      <c r="J203" s="4">
        <f t="shared" si="2"/>
        <v>1323.86</v>
      </c>
      <c r="K203" s="3" t="s">
        <v>55</v>
      </c>
      <c r="L203" s="4">
        <v>115</v>
      </c>
      <c r="M203" s="3" t="s">
        <v>56</v>
      </c>
      <c r="N203" s="6"/>
      <c r="O203" s="3" t="s">
        <v>57</v>
      </c>
    </row>
    <row r="204" spans="1:15" ht="29" x14ac:dyDescent="0.35">
      <c r="A204" s="3" t="s">
        <v>348</v>
      </c>
      <c r="B204" s="3" t="s">
        <v>51</v>
      </c>
      <c r="C204" s="3" t="s">
        <v>379</v>
      </c>
      <c r="D204" s="3" t="s">
        <v>97</v>
      </c>
      <c r="E204" s="3" t="s">
        <v>54</v>
      </c>
      <c r="F204" s="3" t="s">
        <v>13</v>
      </c>
      <c r="G204" s="4">
        <v>1787.5000000000002</v>
      </c>
      <c r="H204" s="4">
        <v>1789</v>
      </c>
      <c r="I204" s="5">
        <v>0.26</v>
      </c>
      <c r="J204" s="4">
        <f t="shared" ref="J204:J267" si="3">SUM(H204*0.74)</f>
        <v>1323.86</v>
      </c>
      <c r="K204" s="3" t="s">
        <v>55</v>
      </c>
      <c r="L204" s="4">
        <v>115</v>
      </c>
      <c r="M204" s="3" t="s">
        <v>56</v>
      </c>
      <c r="N204" s="6"/>
      <c r="O204" s="3" t="s">
        <v>57</v>
      </c>
    </row>
    <row r="205" spans="1:15" ht="29" x14ac:dyDescent="0.35">
      <c r="A205" s="3" t="s">
        <v>348</v>
      </c>
      <c r="B205" s="3" t="s">
        <v>51</v>
      </c>
      <c r="C205" s="3" t="s">
        <v>380</v>
      </c>
      <c r="D205" s="3" t="s">
        <v>99</v>
      </c>
      <c r="E205" s="3" t="s">
        <v>54</v>
      </c>
      <c r="F205" s="3" t="s">
        <v>13</v>
      </c>
      <c r="G205" s="4">
        <v>1848.0000000000002</v>
      </c>
      <c r="H205" s="4">
        <v>1849</v>
      </c>
      <c r="I205" s="5">
        <v>0.26</v>
      </c>
      <c r="J205" s="4">
        <f t="shared" si="3"/>
        <v>1368.26</v>
      </c>
      <c r="K205" s="3" t="s">
        <v>55</v>
      </c>
      <c r="L205" s="4">
        <v>115</v>
      </c>
      <c r="M205" s="3" t="s">
        <v>56</v>
      </c>
      <c r="N205" s="6"/>
      <c r="O205" s="3" t="s">
        <v>57</v>
      </c>
    </row>
    <row r="206" spans="1:15" ht="29" x14ac:dyDescent="0.35">
      <c r="A206" s="3" t="s">
        <v>348</v>
      </c>
      <c r="B206" s="3" t="s">
        <v>51</v>
      </c>
      <c r="C206" s="3" t="s">
        <v>381</v>
      </c>
      <c r="D206" s="3" t="s">
        <v>101</v>
      </c>
      <c r="E206" s="3" t="s">
        <v>54</v>
      </c>
      <c r="F206" s="3" t="s">
        <v>13</v>
      </c>
      <c r="G206" s="4">
        <v>1848.0000000000002</v>
      </c>
      <c r="H206" s="4">
        <v>1849</v>
      </c>
      <c r="I206" s="5">
        <v>0.26</v>
      </c>
      <c r="J206" s="4">
        <f t="shared" si="3"/>
        <v>1368.26</v>
      </c>
      <c r="K206" s="3" t="s">
        <v>55</v>
      </c>
      <c r="L206" s="4">
        <v>115</v>
      </c>
      <c r="M206" s="3" t="s">
        <v>56</v>
      </c>
      <c r="N206" s="6"/>
      <c r="O206" s="3" t="s">
        <v>57</v>
      </c>
    </row>
    <row r="207" spans="1:15" ht="29" x14ac:dyDescent="0.35">
      <c r="A207" s="3" t="s">
        <v>348</v>
      </c>
      <c r="B207" s="3" t="s">
        <v>51</v>
      </c>
      <c r="C207" s="3" t="s">
        <v>382</v>
      </c>
      <c r="D207" s="3" t="s">
        <v>103</v>
      </c>
      <c r="E207" s="3" t="s">
        <v>54</v>
      </c>
      <c r="F207" s="3" t="s">
        <v>13</v>
      </c>
      <c r="G207" s="4">
        <v>1848.0000000000002</v>
      </c>
      <c r="H207" s="4">
        <v>1849</v>
      </c>
      <c r="I207" s="5">
        <v>0.26</v>
      </c>
      <c r="J207" s="4">
        <f t="shared" si="3"/>
        <v>1368.26</v>
      </c>
      <c r="K207" s="3" t="s">
        <v>55</v>
      </c>
      <c r="L207" s="4">
        <v>115</v>
      </c>
      <c r="M207" s="3" t="s">
        <v>56</v>
      </c>
      <c r="N207" s="6"/>
      <c r="O207" s="3" t="s">
        <v>57</v>
      </c>
    </row>
    <row r="208" spans="1:15" ht="29" x14ac:dyDescent="0.35">
      <c r="A208" s="3" t="s">
        <v>348</v>
      </c>
      <c r="B208" s="3" t="s">
        <v>51</v>
      </c>
      <c r="C208" s="3" t="s">
        <v>383</v>
      </c>
      <c r="D208" s="3" t="s">
        <v>384</v>
      </c>
      <c r="E208" s="3" t="s">
        <v>54</v>
      </c>
      <c r="F208" s="3" t="s">
        <v>13</v>
      </c>
      <c r="G208" s="4">
        <v>1848.0000000000002</v>
      </c>
      <c r="H208" s="4">
        <v>1849</v>
      </c>
      <c r="I208" s="5">
        <v>0.26</v>
      </c>
      <c r="J208" s="4">
        <f t="shared" si="3"/>
        <v>1368.26</v>
      </c>
      <c r="K208" s="3" t="s">
        <v>55</v>
      </c>
      <c r="L208" s="4">
        <v>115</v>
      </c>
      <c r="M208" s="3" t="s">
        <v>56</v>
      </c>
      <c r="N208" s="6"/>
      <c r="O208" s="3" t="s">
        <v>57</v>
      </c>
    </row>
    <row r="209" spans="1:15" ht="29" x14ac:dyDescent="0.35">
      <c r="A209" s="3" t="s">
        <v>348</v>
      </c>
      <c r="B209" s="3" t="s">
        <v>51</v>
      </c>
      <c r="C209" s="3" t="s">
        <v>385</v>
      </c>
      <c r="D209" s="3" t="s">
        <v>107</v>
      </c>
      <c r="E209" s="3" t="s">
        <v>54</v>
      </c>
      <c r="F209" s="3" t="s">
        <v>13</v>
      </c>
      <c r="G209" s="4">
        <v>1787.5000000000002</v>
      </c>
      <c r="H209" s="4">
        <v>1789</v>
      </c>
      <c r="I209" s="5">
        <v>0.26</v>
      </c>
      <c r="J209" s="4">
        <f t="shared" si="3"/>
        <v>1323.86</v>
      </c>
      <c r="K209" s="3" t="s">
        <v>55</v>
      </c>
      <c r="L209" s="4">
        <v>115</v>
      </c>
      <c r="M209" s="3" t="s">
        <v>56</v>
      </c>
      <c r="N209" s="6"/>
      <c r="O209" s="3" t="s">
        <v>57</v>
      </c>
    </row>
    <row r="210" spans="1:15" ht="29" x14ac:dyDescent="0.35">
      <c r="A210" s="3" t="s">
        <v>348</v>
      </c>
      <c r="B210" s="3" t="s">
        <v>51</v>
      </c>
      <c r="C210" s="3" t="s">
        <v>386</v>
      </c>
      <c r="D210" s="3" t="s">
        <v>109</v>
      </c>
      <c r="E210" s="3" t="s">
        <v>54</v>
      </c>
      <c r="F210" s="3" t="s">
        <v>13</v>
      </c>
      <c r="G210" s="4">
        <v>1848.0000000000002</v>
      </c>
      <c r="H210" s="4">
        <v>1849</v>
      </c>
      <c r="I210" s="5">
        <v>0.26</v>
      </c>
      <c r="J210" s="4">
        <f t="shared" si="3"/>
        <v>1368.26</v>
      </c>
      <c r="K210" s="3" t="s">
        <v>55</v>
      </c>
      <c r="L210" s="4">
        <v>115</v>
      </c>
      <c r="M210" s="3" t="s">
        <v>56</v>
      </c>
      <c r="N210" s="6"/>
      <c r="O210" s="3" t="s">
        <v>57</v>
      </c>
    </row>
    <row r="211" spans="1:15" ht="29" x14ac:dyDescent="0.35">
      <c r="A211" s="3" t="s">
        <v>348</v>
      </c>
      <c r="B211" s="3" t="s">
        <v>51</v>
      </c>
      <c r="C211" s="3" t="s">
        <v>387</v>
      </c>
      <c r="D211" s="3" t="s">
        <v>111</v>
      </c>
      <c r="E211" s="3" t="s">
        <v>54</v>
      </c>
      <c r="F211" s="3" t="s">
        <v>13</v>
      </c>
      <c r="G211" s="4">
        <v>1848.0000000000002</v>
      </c>
      <c r="H211" s="4">
        <v>1849</v>
      </c>
      <c r="I211" s="5">
        <v>0.26</v>
      </c>
      <c r="J211" s="4">
        <f t="shared" si="3"/>
        <v>1368.26</v>
      </c>
      <c r="K211" s="3" t="s">
        <v>55</v>
      </c>
      <c r="L211" s="4">
        <v>115</v>
      </c>
      <c r="M211" s="3" t="s">
        <v>56</v>
      </c>
      <c r="N211" s="6"/>
      <c r="O211" s="3" t="s">
        <v>57</v>
      </c>
    </row>
    <row r="212" spans="1:15" ht="29" x14ac:dyDescent="0.35">
      <c r="A212" s="3" t="s">
        <v>348</v>
      </c>
      <c r="B212" s="3" t="s">
        <v>51</v>
      </c>
      <c r="C212" s="3" t="s">
        <v>388</v>
      </c>
      <c r="D212" s="3" t="s">
        <v>113</v>
      </c>
      <c r="E212" s="3" t="s">
        <v>54</v>
      </c>
      <c r="F212" s="3" t="s">
        <v>13</v>
      </c>
      <c r="G212" s="4">
        <v>1848.0000000000002</v>
      </c>
      <c r="H212" s="4">
        <v>1849</v>
      </c>
      <c r="I212" s="5">
        <v>0.26</v>
      </c>
      <c r="J212" s="4">
        <f t="shared" si="3"/>
        <v>1368.26</v>
      </c>
      <c r="K212" s="3" t="s">
        <v>55</v>
      </c>
      <c r="L212" s="4">
        <v>115</v>
      </c>
      <c r="M212" s="3" t="s">
        <v>56</v>
      </c>
      <c r="N212" s="6"/>
      <c r="O212" s="3" t="s">
        <v>57</v>
      </c>
    </row>
    <row r="213" spans="1:15" ht="29" x14ac:dyDescent="0.35">
      <c r="A213" s="3" t="s">
        <v>348</v>
      </c>
      <c r="B213" s="3" t="s">
        <v>51</v>
      </c>
      <c r="C213" s="3" t="s">
        <v>389</v>
      </c>
      <c r="D213" s="3" t="s">
        <v>390</v>
      </c>
      <c r="E213" s="3" t="s">
        <v>54</v>
      </c>
      <c r="F213" s="3" t="s">
        <v>13</v>
      </c>
      <c r="G213" s="4">
        <v>1848.0000000000002</v>
      </c>
      <c r="H213" s="4">
        <v>1849</v>
      </c>
      <c r="I213" s="5">
        <v>0.26</v>
      </c>
      <c r="J213" s="4">
        <f t="shared" si="3"/>
        <v>1368.26</v>
      </c>
      <c r="K213" s="3" t="s">
        <v>55</v>
      </c>
      <c r="L213" s="4">
        <v>115</v>
      </c>
      <c r="M213" s="3" t="s">
        <v>56</v>
      </c>
      <c r="N213" s="6"/>
      <c r="O213" s="3" t="s">
        <v>57</v>
      </c>
    </row>
    <row r="214" spans="1:15" ht="29" x14ac:dyDescent="0.35">
      <c r="A214" s="3" t="s">
        <v>348</v>
      </c>
      <c r="B214" s="3" t="s">
        <v>51</v>
      </c>
      <c r="C214" s="3" t="s">
        <v>391</v>
      </c>
      <c r="D214" s="3" t="s">
        <v>117</v>
      </c>
      <c r="E214" s="3" t="s">
        <v>54</v>
      </c>
      <c r="F214" s="3" t="s">
        <v>13</v>
      </c>
      <c r="G214" s="4">
        <v>1787.5000000000002</v>
      </c>
      <c r="H214" s="4">
        <v>1789</v>
      </c>
      <c r="I214" s="5">
        <v>0.26</v>
      </c>
      <c r="J214" s="4">
        <f t="shared" si="3"/>
        <v>1323.86</v>
      </c>
      <c r="K214" s="3" t="s">
        <v>55</v>
      </c>
      <c r="L214" s="4">
        <v>115</v>
      </c>
      <c r="M214" s="3" t="s">
        <v>56</v>
      </c>
      <c r="N214" s="6"/>
      <c r="O214" s="3" t="s">
        <v>57</v>
      </c>
    </row>
    <row r="215" spans="1:15" ht="29" x14ac:dyDescent="0.35">
      <c r="A215" s="3" t="s">
        <v>348</v>
      </c>
      <c r="B215" s="3" t="s">
        <v>51</v>
      </c>
      <c r="C215" s="3" t="s">
        <v>392</v>
      </c>
      <c r="D215" s="3" t="s">
        <v>119</v>
      </c>
      <c r="E215" s="3" t="s">
        <v>54</v>
      </c>
      <c r="F215" s="3" t="s">
        <v>13</v>
      </c>
      <c r="G215" s="4">
        <v>1848.0000000000002</v>
      </c>
      <c r="H215" s="4">
        <v>1849</v>
      </c>
      <c r="I215" s="5">
        <v>0.26</v>
      </c>
      <c r="J215" s="4">
        <f t="shared" si="3"/>
        <v>1368.26</v>
      </c>
      <c r="K215" s="3" t="s">
        <v>55</v>
      </c>
      <c r="L215" s="4">
        <v>115</v>
      </c>
      <c r="M215" s="3" t="s">
        <v>56</v>
      </c>
      <c r="N215" s="6"/>
      <c r="O215" s="3" t="s">
        <v>57</v>
      </c>
    </row>
    <row r="216" spans="1:15" ht="29" x14ac:dyDescent="0.35">
      <c r="A216" s="3" t="s">
        <v>348</v>
      </c>
      <c r="B216" s="3" t="s">
        <v>51</v>
      </c>
      <c r="C216" s="3" t="s">
        <v>393</v>
      </c>
      <c r="D216" s="3" t="s">
        <v>121</v>
      </c>
      <c r="E216" s="3" t="s">
        <v>54</v>
      </c>
      <c r="F216" s="3" t="s">
        <v>13</v>
      </c>
      <c r="G216" s="4">
        <v>1848.0000000000002</v>
      </c>
      <c r="H216" s="4">
        <v>1849</v>
      </c>
      <c r="I216" s="5">
        <v>0.26</v>
      </c>
      <c r="J216" s="4">
        <f t="shared" si="3"/>
        <v>1368.26</v>
      </c>
      <c r="K216" s="3" t="s">
        <v>55</v>
      </c>
      <c r="L216" s="4">
        <v>115</v>
      </c>
      <c r="M216" s="3" t="s">
        <v>56</v>
      </c>
      <c r="N216" s="6"/>
      <c r="O216" s="3" t="s">
        <v>57</v>
      </c>
    </row>
    <row r="217" spans="1:15" ht="29" x14ac:dyDescent="0.35">
      <c r="A217" s="3" t="s">
        <v>348</v>
      </c>
      <c r="B217" s="3" t="s">
        <v>51</v>
      </c>
      <c r="C217" s="3" t="s">
        <v>394</v>
      </c>
      <c r="D217" s="3" t="s">
        <v>123</v>
      </c>
      <c r="E217" s="3" t="s">
        <v>54</v>
      </c>
      <c r="F217" s="3" t="s">
        <v>13</v>
      </c>
      <c r="G217" s="4">
        <v>1848.0000000000002</v>
      </c>
      <c r="H217" s="4">
        <v>1849</v>
      </c>
      <c r="I217" s="5">
        <v>0.26</v>
      </c>
      <c r="J217" s="4">
        <f t="shared" si="3"/>
        <v>1368.26</v>
      </c>
      <c r="K217" s="3" t="s">
        <v>55</v>
      </c>
      <c r="L217" s="4">
        <v>115</v>
      </c>
      <c r="M217" s="3" t="s">
        <v>56</v>
      </c>
      <c r="N217" s="6"/>
      <c r="O217" s="3" t="s">
        <v>57</v>
      </c>
    </row>
    <row r="218" spans="1:15" ht="29" x14ac:dyDescent="0.35">
      <c r="A218" s="3" t="s">
        <v>348</v>
      </c>
      <c r="B218" s="3" t="s">
        <v>51</v>
      </c>
      <c r="C218" s="3" t="s">
        <v>395</v>
      </c>
      <c r="D218" s="3" t="s">
        <v>396</v>
      </c>
      <c r="E218" s="3" t="s">
        <v>54</v>
      </c>
      <c r="F218" s="3" t="s">
        <v>13</v>
      </c>
      <c r="G218" s="4">
        <v>1848.0000000000002</v>
      </c>
      <c r="H218" s="4">
        <v>1849</v>
      </c>
      <c r="I218" s="5">
        <v>0.26</v>
      </c>
      <c r="J218" s="4">
        <f t="shared" si="3"/>
        <v>1368.26</v>
      </c>
      <c r="K218" s="3" t="s">
        <v>55</v>
      </c>
      <c r="L218" s="4">
        <v>115</v>
      </c>
      <c r="M218" s="3" t="s">
        <v>56</v>
      </c>
      <c r="N218" s="6"/>
      <c r="O218" s="3" t="s">
        <v>57</v>
      </c>
    </row>
    <row r="219" spans="1:15" ht="29" x14ac:dyDescent="0.35">
      <c r="A219" s="3" t="s">
        <v>348</v>
      </c>
      <c r="B219" s="3" t="s">
        <v>51</v>
      </c>
      <c r="C219" s="3" t="s">
        <v>397</v>
      </c>
      <c r="D219" s="3" t="s">
        <v>127</v>
      </c>
      <c r="E219" s="3" t="s">
        <v>54</v>
      </c>
      <c r="F219" s="3" t="s">
        <v>13</v>
      </c>
      <c r="G219" s="4">
        <v>1787.5000000000002</v>
      </c>
      <c r="H219" s="4">
        <v>1789</v>
      </c>
      <c r="I219" s="5">
        <v>0.26</v>
      </c>
      <c r="J219" s="4">
        <f t="shared" si="3"/>
        <v>1323.86</v>
      </c>
      <c r="K219" s="3" t="s">
        <v>55</v>
      </c>
      <c r="L219" s="4">
        <v>115</v>
      </c>
      <c r="M219" s="3" t="s">
        <v>56</v>
      </c>
      <c r="N219" s="6"/>
      <c r="O219" s="3" t="s">
        <v>57</v>
      </c>
    </row>
    <row r="220" spans="1:15" ht="29" x14ac:dyDescent="0.35">
      <c r="A220" s="3" t="s">
        <v>348</v>
      </c>
      <c r="B220" s="3" t="s">
        <v>51</v>
      </c>
      <c r="C220" s="3" t="s">
        <v>398</v>
      </c>
      <c r="D220" s="3" t="s">
        <v>129</v>
      </c>
      <c r="E220" s="3" t="s">
        <v>54</v>
      </c>
      <c r="F220" s="3" t="s">
        <v>13</v>
      </c>
      <c r="G220" s="4">
        <v>1848.0000000000002</v>
      </c>
      <c r="H220" s="4">
        <v>1849</v>
      </c>
      <c r="I220" s="5">
        <v>0.26</v>
      </c>
      <c r="J220" s="4">
        <f t="shared" si="3"/>
        <v>1368.26</v>
      </c>
      <c r="K220" s="3" t="s">
        <v>55</v>
      </c>
      <c r="L220" s="4">
        <v>115</v>
      </c>
      <c r="M220" s="3" t="s">
        <v>56</v>
      </c>
      <c r="N220" s="6"/>
      <c r="O220" s="3" t="s">
        <v>57</v>
      </c>
    </row>
    <row r="221" spans="1:15" ht="29" x14ac:dyDescent="0.35">
      <c r="A221" s="3" t="s">
        <v>348</v>
      </c>
      <c r="B221" s="3" t="s">
        <v>51</v>
      </c>
      <c r="C221" s="3" t="s">
        <v>399</v>
      </c>
      <c r="D221" s="3" t="s">
        <v>131</v>
      </c>
      <c r="E221" s="3" t="s">
        <v>54</v>
      </c>
      <c r="F221" s="3" t="s">
        <v>13</v>
      </c>
      <c r="G221" s="4">
        <v>1848.0000000000002</v>
      </c>
      <c r="H221" s="4">
        <v>1849</v>
      </c>
      <c r="I221" s="5">
        <v>0.26</v>
      </c>
      <c r="J221" s="4">
        <f t="shared" si="3"/>
        <v>1368.26</v>
      </c>
      <c r="K221" s="3" t="s">
        <v>55</v>
      </c>
      <c r="L221" s="4">
        <v>115</v>
      </c>
      <c r="M221" s="3" t="s">
        <v>56</v>
      </c>
      <c r="N221" s="6"/>
      <c r="O221" s="3" t="s">
        <v>57</v>
      </c>
    </row>
    <row r="222" spans="1:15" ht="29" x14ac:dyDescent="0.35">
      <c r="A222" s="3" t="s">
        <v>348</v>
      </c>
      <c r="B222" s="3" t="s">
        <v>51</v>
      </c>
      <c r="C222" s="3" t="s">
        <v>400</v>
      </c>
      <c r="D222" s="3" t="s">
        <v>133</v>
      </c>
      <c r="E222" s="3" t="s">
        <v>54</v>
      </c>
      <c r="F222" s="3" t="s">
        <v>13</v>
      </c>
      <c r="G222" s="4">
        <v>1848.0000000000002</v>
      </c>
      <c r="H222" s="4">
        <v>1849</v>
      </c>
      <c r="I222" s="5">
        <v>0.26</v>
      </c>
      <c r="J222" s="4">
        <f t="shared" si="3"/>
        <v>1368.26</v>
      </c>
      <c r="K222" s="3" t="s">
        <v>55</v>
      </c>
      <c r="L222" s="4">
        <v>115</v>
      </c>
      <c r="M222" s="3" t="s">
        <v>56</v>
      </c>
      <c r="N222" s="6"/>
      <c r="O222" s="3" t="s">
        <v>57</v>
      </c>
    </row>
    <row r="223" spans="1:15" ht="29" x14ac:dyDescent="0.35">
      <c r="A223" s="3" t="s">
        <v>348</v>
      </c>
      <c r="B223" s="3" t="s">
        <v>51</v>
      </c>
      <c r="C223" s="3" t="s">
        <v>401</v>
      </c>
      <c r="D223" s="3" t="s">
        <v>402</v>
      </c>
      <c r="E223" s="3" t="s">
        <v>54</v>
      </c>
      <c r="F223" s="3" t="s">
        <v>13</v>
      </c>
      <c r="G223" s="4">
        <v>1848.0000000000002</v>
      </c>
      <c r="H223" s="4">
        <v>1849</v>
      </c>
      <c r="I223" s="5">
        <v>0.26</v>
      </c>
      <c r="J223" s="4">
        <f t="shared" si="3"/>
        <v>1368.26</v>
      </c>
      <c r="K223" s="3" t="s">
        <v>55</v>
      </c>
      <c r="L223" s="4">
        <v>115</v>
      </c>
      <c r="M223" s="3" t="s">
        <v>56</v>
      </c>
      <c r="N223" s="6"/>
      <c r="O223" s="3" t="s">
        <v>57</v>
      </c>
    </row>
    <row r="224" spans="1:15" x14ac:dyDescent="0.35">
      <c r="A224" s="3" t="s">
        <v>348</v>
      </c>
      <c r="B224" s="3" t="s">
        <v>136</v>
      </c>
      <c r="C224" s="3" t="s">
        <v>403</v>
      </c>
      <c r="D224" s="3" t="s">
        <v>404</v>
      </c>
      <c r="E224" s="3" t="s">
        <v>12</v>
      </c>
      <c r="F224" s="3" t="s">
        <v>13</v>
      </c>
      <c r="G224" s="4">
        <v>86.9</v>
      </c>
      <c r="H224" s="4">
        <v>87</v>
      </c>
      <c r="I224" s="5">
        <v>0.26</v>
      </c>
      <c r="J224" s="4">
        <f t="shared" si="3"/>
        <v>64.38</v>
      </c>
      <c r="K224" s="3" t="s">
        <v>14</v>
      </c>
      <c r="L224" s="6"/>
      <c r="M224" s="3" t="s">
        <v>13</v>
      </c>
      <c r="N224" s="6"/>
      <c r="O224" s="3" t="s">
        <v>15</v>
      </c>
    </row>
    <row r="225" spans="1:15" x14ac:dyDescent="0.35">
      <c r="A225" s="3" t="s">
        <v>348</v>
      </c>
      <c r="B225" s="3" t="s">
        <v>136</v>
      </c>
      <c r="C225" s="3" t="s">
        <v>405</v>
      </c>
      <c r="D225" s="3" t="s">
        <v>406</v>
      </c>
      <c r="E225" s="3" t="s">
        <v>12</v>
      </c>
      <c r="F225" s="3" t="s">
        <v>13</v>
      </c>
      <c r="G225" s="4">
        <v>75.900000000000006</v>
      </c>
      <c r="H225" s="4">
        <v>76</v>
      </c>
      <c r="I225" s="5">
        <v>0.26</v>
      </c>
      <c r="J225" s="4">
        <f t="shared" si="3"/>
        <v>56.24</v>
      </c>
      <c r="K225" s="3" t="s">
        <v>14</v>
      </c>
      <c r="L225" s="6"/>
      <c r="M225" s="3" t="s">
        <v>13</v>
      </c>
      <c r="N225" s="6"/>
      <c r="O225" s="3" t="s">
        <v>15</v>
      </c>
    </row>
    <row r="226" spans="1:15" x14ac:dyDescent="0.35">
      <c r="A226" s="3" t="s">
        <v>348</v>
      </c>
      <c r="B226" s="3" t="s">
        <v>136</v>
      </c>
      <c r="C226" s="3" t="s">
        <v>407</v>
      </c>
      <c r="D226" s="3" t="s">
        <v>408</v>
      </c>
      <c r="E226" s="3" t="s">
        <v>12</v>
      </c>
      <c r="F226" s="3" t="s">
        <v>13</v>
      </c>
      <c r="G226" s="4">
        <v>71.5</v>
      </c>
      <c r="H226" s="4">
        <v>72</v>
      </c>
      <c r="I226" s="5">
        <v>0.26</v>
      </c>
      <c r="J226" s="4">
        <f t="shared" si="3"/>
        <v>53.28</v>
      </c>
      <c r="K226" s="3" t="s">
        <v>14</v>
      </c>
      <c r="L226" s="6"/>
      <c r="M226" s="3" t="s">
        <v>13</v>
      </c>
      <c r="N226" s="6"/>
      <c r="O226" s="3" t="s">
        <v>15</v>
      </c>
    </row>
    <row r="227" spans="1:15" x14ac:dyDescent="0.35">
      <c r="A227" s="3" t="s">
        <v>348</v>
      </c>
      <c r="B227" s="3" t="s">
        <v>136</v>
      </c>
      <c r="C227" s="3" t="s">
        <v>409</v>
      </c>
      <c r="D227" s="3" t="s">
        <v>410</v>
      </c>
      <c r="E227" s="3" t="s">
        <v>12</v>
      </c>
      <c r="F227" s="3" t="s">
        <v>13</v>
      </c>
      <c r="G227" s="4">
        <v>50.6</v>
      </c>
      <c r="H227" s="4">
        <v>51</v>
      </c>
      <c r="I227" s="5">
        <v>0.26</v>
      </c>
      <c r="J227" s="4">
        <f t="shared" si="3"/>
        <v>37.74</v>
      </c>
      <c r="K227" s="3" t="s">
        <v>14</v>
      </c>
      <c r="L227" s="6"/>
      <c r="M227" s="3" t="s">
        <v>13</v>
      </c>
      <c r="N227" s="6"/>
      <c r="O227" s="3" t="s">
        <v>15</v>
      </c>
    </row>
    <row r="228" spans="1:15" x14ac:dyDescent="0.35">
      <c r="A228" s="3" t="s">
        <v>348</v>
      </c>
      <c r="B228" s="3" t="s">
        <v>136</v>
      </c>
      <c r="C228" s="3" t="s">
        <v>411</v>
      </c>
      <c r="D228" s="3" t="s">
        <v>412</v>
      </c>
      <c r="E228" s="3" t="s">
        <v>12</v>
      </c>
      <c r="F228" s="3" t="s">
        <v>13</v>
      </c>
      <c r="G228" s="4">
        <v>46.2</v>
      </c>
      <c r="H228" s="4">
        <v>47</v>
      </c>
      <c r="I228" s="5">
        <v>0.26</v>
      </c>
      <c r="J228" s="4">
        <f t="shared" si="3"/>
        <v>34.78</v>
      </c>
      <c r="K228" s="3" t="s">
        <v>14</v>
      </c>
      <c r="L228" s="6"/>
      <c r="M228" s="3" t="s">
        <v>13</v>
      </c>
      <c r="N228" s="6"/>
      <c r="O228" s="3" t="s">
        <v>15</v>
      </c>
    </row>
    <row r="229" spans="1:15" x14ac:dyDescent="0.35">
      <c r="A229" s="3" t="s">
        <v>348</v>
      </c>
      <c r="B229" s="3" t="s">
        <v>136</v>
      </c>
      <c r="C229" s="3" t="s">
        <v>413</v>
      </c>
      <c r="D229" s="3" t="s">
        <v>414</v>
      </c>
      <c r="E229" s="3" t="s">
        <v>12</v>
      </c>
      <c r="F229" s="3" t="s">
        <v>13</v>
      </c>
      <c r="G229" s="4">
        <v>119.9</v>
      </c>
      <c r="H229" s="4">
        <v>120</v>
      </c>
      <c r="I229" s="5">
        <v>0.26</v>
      </c>
      <c r="J229" s="4">
        <f t="shared" si="3"/>
        <v>88.8</v>
      </c>
      <c r="K229" s="3" t="s">
        <v>14</v>
      </c>
      <c r="L229" s="6"/>
      <c r="M229" s="3" t="s">
        <v>13</v>
      </c>
      <c r="N229" s="6"/>
      <c r="O229" s="3" t="s">
        <v>15</v>
      </c>
    </row>
    <row r="230" spans="1:15" x14ac:dyDescent="0.35">
      <c r="A230" s="3" t="s">
        <v>348</v>
      </c>
      <c r="B230" s="3" t="s">
        <v>136</v>
      </c>
      <c r="C230" s="3" t="s">
        <v>415</v>
      </c>
      <c r="D230" s="3" t="s">
        <v>416</v>
      </c>
      <c r="E230" s="3" t="s">
        <v>12</v>
      </c>
      <c r="F230" s="3" t="s">
        <v>13</v>
      </c>
      <c r="G230" s="4">
        <v>67.100000000000009</v>
      </c>
      <c r="H230" s="4">
        <v>68</v>
      </c>
      <c r="I230" s="5">
        <v>0.26</v>
      </c>
      <c r="J230" s="4">
        <f t="shared" si="3"/>
        <v>50.32</v>
      </c>
      <c r="K230" s="3" t="s">
        <v>14</v>
      </c>
      <c r="L230" s="6"/>
      <c r="M230" s="3" t="s">
        <v>13</v>
      </c>
      <c r="N230" s="6"/>
      <c r="O230" s="3" t="s">
        <v>15</v>
      </c>
    </row>
    <row r="231" spans="1:15" ht="29" x14ac:dyDescent="0.35">
      <c r="A231" s="3" t="s">
        <v>348</v>
      </c>
      <c r="B231" s="3" t="s">
        <v>203</v>
      </c>
      <c r="C231" s="3" t="s">
        <v>204</v>
      </c>
      <c r="D231" s="3" t="s">
        <v>205</v>
      </c>
      <c r="E231" s="3" t="s">
        <v>12</v>
      </c>
      <c r="F231" s="3" t="s">
        <v>13</v>
      </c>
      <c r="G231" s="4">
        <v>25.3</v>
      </c>
      <c r="H231" s="4">
        <v>26</v>
      </c>
      <c r="I231" s="5">
        <v>0.26</v>
      </c>
      <c r="J231" s="4">
        <f t="shared" si="3"/>
        <v>19.239999999999998</v>
      </c>
      <c r="K231" s="3" t="s">
        <v>14</v>
      </c>
      <c r="L231" s="6"/>
      <c r="M231" s="3" t="s">
        <v>13</v>
      </c>
      <c r="N231" s="6"/>
      <c r="O231" s="3" t="s">
        <v>15</v>
      </c>
    </row>
    <row r="232" spans="1:15" ht="29" x14ac:dyDescent="0.35">
      <c r="A232" s="3" t="s">
        <v>348</v>
      </c>
      <c r="B232" s="3" t="s">
        <v>203</v>
      </c>
      <c r="C232" s="3" t="s">
        <v>206</v>
      </c>
      <c r="D232" s="3" t="s">
        <v>207</v>
      </c>
      <c r="E232" s="3" t="s">
        <v>12</v>
      </c>
      <c r="F232" s="3" t="s">
        <v>13</v>
      </c>
      <c r="G232" s="4">
        <v>25.3</v>
      </c>
      <c r="H232" s="4">
        <v>26</v>
      </c>
      <c r="I232" s="5">
        <v>0.26</v>
      </c>
      <c r="J232" s="4">
        <f t="shared" si="3"/>
        <v>19.239999999999998</v>
      </c>
      <c r="K232" s="3" t="s">
        <v>14</v>
      </c>
      <c r="L232" s="6"/>
      <c r="M232" s="3" t="s">
        <v>13</v>
      </c>
      <c r="N232" s="6"/>
      <c r="O232" s="3" t="s">
        <v>15</v>
      </c>
    </row>
    <row r="233" spans="1:15" ht="29" x14ac:dyDescent="0.35">
      <c r="A233" s="3" t="s">
        <v>348</v>
      </c>
      <c r="B233" s="3" t="s">
        <v>203</v>
      </c>
      <c r="C233" s="3" t="s">
        <v>208</v>
      </c>
      <c r="D233" s="3" t="s">
        <v>209</v>
      </c>
      <c r="E233" s="3" t="s">
        <v>12</v>
      </c>
      <c r="F233" s="3" t="s">
        <v>13</v>
      </c>
      <c r="G233" s="4">
        <v>3.3000000000000003</v>
      </c>
      <c r="H233" s="4">
        <v>4</v>
      </c>
      <c r="I233" s="5">
        <v>0.26</v>
      </c>
      <c r="J233" s="4">
        <f t="shared" si="3"/>
        <v>2.96</v>
      </c>
      <c r="K233" s="3" t="s">
        <v>14</v>
      </c>
      <c r="L233" s="6"/>
      <c r="M233" s="3" t="s">
        <v>13</v>
      </c>
      <c r="N233" s="6"/>
      <c r="O233" s="3" t="s">
        <v>15</v>
      </c>
    </row>
    <row r="234" spans="1:15" ht="29" x14ac:dyDescent="0.35">
      <c r="A234" s="3" t="s">
        <v>348</v>
      </c>
      <c r="B234" s="3" t="s">
        <v>203</v>
      </c>
      <c r="C234" s="3" t="s">
        <v>210</v>
      </c>
      <c r="D234" s="3" t="s">
        <v>211</v>
      </c>
      <c r="E234" s="3" t="s">
        <v>12</v>
      </c>
      <c r="F234" s="3" t="s">
        <v>13</v>
      </c>
      <c r="G234" s="4">
        <v>42.900000000000006</v>
      </c>
      <c r="H234" s="4">
        <v>43</v>
      </c>
      <c r="I234" s="5">
        <v>0.26</v>
      </c>
      <c r="J234" s="4">
        <f t="shared" si="3"/>
        <v>31.82</v>
      </c>
      <c r="K234" s="3" t="s">
        <v>14</v>
      </c>
      <c r="L234" s="6"/>
      <c r="M234" s="3" t="s">
        <v>13</v>
      </c>
      <c r="N234" s="6"/>
      <c r="O234" s="3" t="s">
        <v>15</v>
      </c>
    </row>
    <row r="235" spans="1:15" x14ac:dyDescent="0.35">
      <c r="A235" s="3" t="s">
        <v>348</v>
      </c>
      <c r="B235" s="3" t="s">
        <v>212</v>
      </c>
      <c r="C235" s="3" t="s">
        <v>213</v>
      </c>
      <c r="D235" s="3" t="s">
        <v>214</v>
      </c>
      <c r="E235" s="3" t="s">
        <v>12</v>
      </c>
      <c r="F235" s="3" t="s">
        <v>13</v>
      </c>
      <c r="G235" s="4">
        <v>79.2</v>
      </c>
      <c r="H235" s="4">
        <v>80</v>
      </c>
      <c r="I235" s="5">
        <v>0.26</v>
      </c>
      <c r="J235" s="4">
        <f t="shared" si="3"/>
        <v>59.2</v>
      </c>
      <c r="K235" s="3" t="s">
        <v>14</v>
      </c>
      <c r="L235" s="6"/>
      <c r="M235" s="3" t="s">
        <v>13</v>
      </c>
      <c r="N235" s="6"/>
      <c r="O235" s="3" t="s">
        <v>15</v>
      </c>
    </row>
    <row r="236" spans="1:15" x14ac:dyDescent="0.35">
      <c r="A236" s="3" t="s">
        <v>348</v>
      </c>
      <c r="B236" s="3" t="s">
        <v>212</v>
      </c>
      <c r="C236" s="3" t="s">
        <v>215</v>
      </c>
      <c r="D236" s="3" t="s">
        <v>216</v>
      </c>
      <c r="E236" s="3" t="s">
        <v>12</v>
      </c>
      <c r="F236" s="3" t="s">
        <v>13</v>
      </c>
      <c r="G236" s="4">
        <v>100.10000000000001</v>
      </c>
      <c r="H236" s="4">
        <v>101</v>
      </c>
      <c r="I236" s="5">
        <v>0.26</v>
      </c>
      <c r="J236" s="4">
        <f t="shared" si="3"/>
        <v>74.739999999999995</v>
      </c>
      <c r="K236" s="3" t="s">
        <v>14</v>
      </c>
      <c r="L236" s="6"/>
      <c r="M236" s="3" t="s">
        <v>13</v>
      </c>
      <c r="N236" s="6"/>
      <c r="O236" s="3" t="s">
        <v>15</v>
      </c>
    </row>
    <row r="237" spans="1:15" x14ac:dyDescent="0.35">
      <c r="A237" s="3" t="s">
        <v>348</v>
      </c>
      <c r="B237" s="3" t="s">
        <v>217</v>
      </c>
      <c r="C237" s="3" t="s">
        <v>218</v>
      </c>
      <c r="D237" s="3" t="s">
        <v>219</v>
      </c>
      <c r="E237" s="3" t="s">
        <v>12</v>
      </c>
      <c r="F237" s="3" t="s">
        <v>13</v>
      </c>
      <c r="G237" s="4">
        <v>20.900000000000002</v>
      </c>
      <c r="H237" s="4">
        <v>21</v>
      </c>
      <c r="I237" s="5">
        <v>0.26</v>
      </c>
      <c r="J237" s="4">
        <f t="shared" si="3"/>
        <v>15.54</v>
      </c>
      <c r="K237" s="3" t="s">
        <v>14</v>
      </c>
      <c r="L237" s="6"/>
      <c r="M237" s="3" t="s">
        <v>13</v>
      </c>
      <c r="N237" s="6"/>
      <c r="O237" s="3" t="s">
        <v>15</v>
      </c>
    </row>
    <row r="238" spans="1:15" x14ac:dyDescent="0.35">
      <c r="A238" s="3" t="s">
        <v>348</v>
      </c>
      <c r="B238" s="3" t="s">
        <v>217</v>
      </c>
      <c r="C238" s="3" t="s">
        <v>220</v>
      </c>
      <c r="D238" s="3" t="s">
        <v>221</v>
      </c>
      <c r="E238" s="3" t="s">
        <v>12</v>
      </c>
      <c r="F238" s="3" t="s">
        <v>13</v>
      </c>
      <c r="G238" s="4">
        <v>911.90000000000009</v>
      </c>
      <c r="H238" s="4">
        <v>912</v>
      </c>
      <c r="I238" s="5">
        <v>0.26</v>
      </c>
      <c r="J238" s="4">
        <f t="shared" si="3"/>
        <v>674.88</v>
      </c>
      <c r="K238" s="3" t="s">
        <v>14</v>
      </c>
      <c r="L238" s="6"/>
      <c r="M238" s="3" t="s">
        <v>13</v>
      </c>
      <c r="N238" s="6"/>
      <c r="O238" s="3" t="s">
        <v>15</v>
      </c>
    </row>
    <row r="239" spans="1:15" x14ac:dyDescent="0.35">
      <c r="A239" s="3" t="s">
        <v>348</v>
      </c>
      <c r="B239" s="3" t="s">
        <v>217</v>
      </c>
      <c r="C239" s="3" t="s">
        <v>222</v>
      </c>
      <c r="D239" s="3" t="s">
        <v>223</v>
      </c>
      <c r="E239" s="3" t="s">
        <v>12</v>
      </c>
      <c r="F239" s="3" t="s">
        <v>13</v>
      </c>
      <c r="G239" s="4">
        <v>960.30000000000007</v>
      </c>
      <c r="H239" s="4">
        <v>961</v>
      </c>
      <c r="I239" s="5">
        <v>0.26</v>
      </c>
      <c r="J239" s="4">
        <f t="shared" si="3"/>
        <v>711.14</v>
      </c>
      <c r="K239" s="3" t="s">
        <v>14</v>
      </c>
      <c r="L239" s="6"/>
      <c r="M239" s="3" t="s">
        <v>13</v>
      </c>
      <c r="N239" s="6"/>
      <c r="O239" s="3" t="s">
        <v>15</v>
      </c>
    </row>
    <row r="240" spans="1:15" x14ac:dyDescent="0.35">
      <c r="A240" s="3" t="s">
        <v>348</v>
      </c>
      <c r="B240" s="3" t="s">
        <v>217</v>
      </c>
      <c r="C240" s="3" t="s">
        <v>224</v>
      </c>
      <c r="D240" s="3" t="s">
        <v>225</v>
      </c>
      <c r="E240" s="3" t="s">
        <v>12</v>
      </c>
      <c r="F240" s="3" t="s">
        <v>13</v>
      </c>
      <c r="G240" s="4">
        <v>189.20000000000002</v>
      </c>
      <c r="H240" s="4">
        <v>190</v>
      </c>
      <c r="I240" s="5">
        <v>0.26</v>
      </c>
      <c r="J240" s="4">
        <f t="shared" si="3"/>
        <v>140.6</v>
      </c>
      <c r="K240" s="3" t="s">
        <v>14</v>
      </c>
      <c r="L240" s="6"/>
      <c r="M240" s="3" t="s">
        <v>13</v>
      </c>
      <c r="N240" s="6"/>
      <c r="O240" s="3" t="s">
        <v>15</v>
      </c>
    </row>
    <row r="241" spans="1:15" x14ac:dyDescent="0.35">
      <c r="A241" s="3" t="s">
        <v>348</v>
      </c>
      <c r="B241" s="3" t="s">
        <v>217</v>
      </c>
      <c r="C241" s="3" t="s">
        <v>226</v>
      </c>
      <c r="D241" s="3" t="s">
        <v>227</v>
      </c>
      <c r="E241" s="3" t="s">
        <v>12</v>
      </c>
      <c r="F241" s="3" t="s">
        <v>13</v>
      </c>
      <c r="G241" s="4">
        <v>458.70000000000005</v>
      </c>
      <c r="H241" s="4">
        <v>459</v>
      </c>
      <c r="I241" s="5">
        <v>0.26</v>
      </c>
      <c r="J241" s="4">
        <f t="shared" si="3"/>
        <v>339.65999999999997</v>
      </c>
      <c r="K241" s="3" t="s">
        <v>14</v>
      </c>
      <c r="L241" s="6"/>
      <c r="M241" s="3" t="s">
        <v>13</v>
      </c>
      <c r="N241" s="6"/>
      <c r="O241" s="3" t="s">
        <v>15</v>
      </c>
    </row>
    <row r="242" spans="1:15" x14ac:dyDescent="0.35">
      <c r="A242" s="3" t="s">
        <v>348</v>
      </c>
      <c r="B242" s="3" t="s">
        <v>228</v>
      </c>
      <c r="C242" s="3" t="s">
        <v>229</v>
      </c>
      <c r="D242" s="3" t="s">
        <v>230</v>
      </c>
      <c r="E242" s="3" t="s">
        <v>12</v>
      </c>
      <c r="F242" s="3" t="s">
        <v>13</v>
      </c>
      <c r="G242" s="4">
        <v>816.2</v>
      </c>
      <c r="H242" s="4">
        <v>817</v>
      </c>
      <c r="I242" s="5">
        <v>0.26</v>
      </c>
      <c r="J242" s="4">
        <f t="shared" si="3"/>
        <v>604.58000000000004</v>
      </c>
      <c r="K242" s="3" t="s">
        <v>14</v>
      </c>
      <c r="L242" s="6"/>
      <c r="M242" s="3" t="s">
        <v>13</v>
      </c>
      <c r="N242" s="6"/>
      <c r="O242" s="3" t="s">
        <v>15</v>
      </c>
    </row>
    <row r="243" spans="1:15" x14ac:dyDescent="0.35">
      <c r="A243" s="3" t="s">
        <v>348</v>
      </c>
      <c r="B243" s="3" t="s">
        <v>228</v>
      </c>
      <c r="C243" s="3" t="s">
        <v>231</v>
      </c>
      <c r="D243" s="3" t="s">
        <v>232</v>
      </c>
      <c r="E243" s="3" t="s">
        <v>12</v>
      </c>
      <c r="F243" s="3" t="s">
        <v>13</v>
      </c>
      <c r="G243" s="4">
        <v>790.90000000000009</v>
      </c>
      <c r="H243" s="4">
        <v>791</v>
      </c>
      <c r="I243" s="5">
        <v>0.26</v>
      </c>
      <c r="J243" s="4">
        <f t="shared" si="3"/>
        <v>585.34</v>
      </c>
      <c r="K243" s="3" t="s">
        <v>14</v>
      </c>
      <c r="L243" s="6"/>
      <c r="M243" s="3" t="s">
        <v>13</v>
      </c>
      <c r="N243" s="6"/>
      <c r="O243" s="3" t="s">
        <v>15</v>
      </c>
    </row>
    <row r="244" spans="1:15" x14ac:dyDescent="0.35">
      <c r="A244" s="3" t="s">
        <v>348</v>
      </c>
      <c r="B244" s="3" t="s">
        <v>228</v>
      </c>
      <c r="C244" s="3" t="s">
        <v>233</v>
      </c>
      <c r="D244" s="3" t="s">
        <v>234</v>
      </c>
      <c r="E244" s="3" t="s">
        <v>12</v>
      </c>
      <c r="F244" s="3" t="s">
        <v>13</v>
      </c>
      <c r="G244" s="4">
        <v>816.2</v>
      </c>
      <c r="H244" s="4">
        <v>817</v>
      </c>
      <c r="I244" s="5">
        <v>0.26</v>
      </c>
      <c r="J244" s="4">
        <f t="shared" si="3"/>
        <v>604.58000000000004</v>
      </c>
      <c r="K244" s="3" t="s">
        <v>14</v>
      </c>
      <c r="L244" s="6"/>
      <c r="M244" s="3" t="s">
        <v>13</v>
      </c>
      <c r="N244" s="6"/>
      <c r="O244" s="3" t="s">
        <v>15</v>
      </c>
    </row>
    <row r="245" spans="1:15" x14ac:dyDescent="0.35">
      <c r="A245" s="3" t="s">
        <v>348</v>
      </c>
      <c r="B245" s="3" t="s">
        <v>235</v>
      </c>
      <c r="C245" s="3" t="s">
        <v>236</v>
      </c>
      <c r="D245" s="3" t="s">
        <v>237</v>
      </c>
      <c r="E245" s="3" t="s">
        <v>12</v>
      </c>
      <c r="F245" s="3" t="s">
        <v>13</v>
      </c>
      <c r="G245" s="4">
        <v>15.400000000000002</v>
      </c>
      <c r="H245" s="4">
        <v>16</v>
      </c>
      <c r="I245" s="5">
        <v>0.26</v>
      </c>
      <c r="J245" s="4">
        <f t="shared" si="3"/>
        <v>11.84</v>
      </c>
      <c r="K245" s="3" t="s">
        <v>14</v>
      </c>
      <c r="L245" s="6"/>
      <c r="M245" s="3" t="s">
        <v>13</v>
      </c>
      <c r="N245" s="6"/>
      <c r="O245" s="3" t="s">
        <v>15</v>
      </c>
    </row>
    <row r="246" spans="1:15" ht="29" x14ac:dyDescent="0.35">
      <c r="A246" s="3" t="s">
        <v>348</v>
      </c>
      <c r="B246" s="3" t="s">
        <v>238</v>
      </c>
      <c r="C246" s="3" t="s">
        <v>417</v>
      </c>
      <c r="D246" s="3" t="s">
        <v>418</v>
      </c>
      <c r="E246" s="3" t="s">
        <v>12</v>
      </c>
      <c r="F246" s="3" t="s">
        <v>13</v>
      </c>
      <c r="G246" s="4">
        <v>536.80000000000007</v>
      </c>
      <c r="H246" s="4">
        <v>537</v>
      </c>
      <c r="I246" s="5">
        <v>0.26</v>
      </c>
      <c r="J246" s="4">
        <f t="shared" si="3"/>
        <v>397.38</v>
      </c>
      <c r="K246" s="3" t="s">
        <v>14</v>
      </c>
      <c r="L246" s="6"/>
      <c r="M246" s="3" t="s">
        <v>13</v>
      </c>
      <c r="N246" s="6"/>
      <c r="O246" s="3" t="s">
        <v>15</v>
      </c>
    </row>
    <row r="247" spans="1:15" ht="29" x14ac:dyDescent="0.35">
      <c r="A247" s="3" t="s">
        <v>348</v>
      </c>
      <c r="B247" s="3" t="s">
        <v>238</v>
      </c>
      <c r="C247" s="3" t="s">
        <v>239</v>
      </c>
      <c r="D247" s="3" t="s">
        <v>240</v>
      </c>
      <c r="E247" s="3" t="s">
        <v>12</v>
      </c>
      <c r="F247" s="3" t="s">
        <v>13</v>
      </c>
      <c r="G247" s="4">
        <v>123.20000000000002</v>
      </c>
      <c r="H247" s="4">
        <v>124</v>
      </c>
      <c r="I247" s="5">
        <v>0.26</v>
      </c>
      <c r="J247" s="4">
        <f t="shared" si="3"/>
        <v>91.76</v>
      </c>
      <c r="K247" s="3" t="s">
        <v>14</v>
      </c>
      <c r="L247" s="6"/>
      <c r="M247" s="3" t="s">
        <v>13</v>
      </c>
      <c r="N247" s="6"/>
      <c r="O247" s="3" t="s">
        <v>15</v>
      </c>
    </row>
    <row r="248" spans="1:15" ht="29" x14ac:dyDescent="0.35">
      <c r="A248" s="3" t="s">
        <v>348</v>
      </c>
      <c r="B248" s="3" t="s">
        <v>238</v>
      </c>
      <c r="C248" s="3" t="s">
        <v>241</v>
      </c>
      <c r="D248" s="3" t="s">
        <v>242</v>
      </c>
      <c r="E248" s="3" t="s">
        <v>12</v>
      </c>
      <c r="F248" s="3" t="s">
        <v>13</v>
      </c>
      <c r="G248" s="4">
        <v>864.6</v>
      </c>
      <c r="H248" s="4">
        <v>865</v>
      </c>
      <c r="I248" s="5">
        <v>0.26</v>
      </c>
      <c r="J248" s="4">
        <f t="shared" si="3"/>
        <v>640.1</v>
      </c>
      <c r="K248" s="3" t="s">
        <v>14</v>
      </c>
      <c r="L248" s="6"/>
      <c r="M248" s="3" t="s">
        <v>13</v>
      </c>
      <c r="N248" s="6"/>
      <c r="O248" s="3" t="s">
        <v>15</v>
      </c>
    </row>
    <row r="249" spans="1:15" ht="29" x14ac:dyDescent="0.35">
      <c r="A249" s="3" t="s">
        <v>348</v>
      </c>
      <c r="B249" s="3" t="s">
        <v>238</v>
      </c>
      <c r="C249" s="3" t="s">
        <v>243</v>
      </c>
      <c r="D249" s="3" t="s">
        <v>244</v>
      </c>
      <c r="E249" s="3" t="s">
        <v>12</v>
      </c>
      <c r="F249" s="3" t="s">
        <v>13</v>
      </c>
      <c r="G249" s="4">
        <v>349.8</v>
      </c>
      <c r="H249" s="4">
        <v>350</v>
      </c>
      <c r="I249" s="5">
        <v>0.26</v>
      </c>
      <c r="J249" s="4">
        <f t="shared" si="3"/>
        <v>259</v>
      </c>
      <c r="K249" s="3" t="s">
        <v>14</v>
      </c>
      <c r="L249" s="6"/>
      <c r="M249" s="3" t="s">
        <v>13</v>
      </c>
      <c r="N249" s="6"/>
      <c r="O249" s="3" t="s">
        <v>15</v>
      </c>
    </row>
    <row r="250" spans="1:15" ht="29" x14ac:dyDescent="0.35">
      <c r="A250" s="3" t="s">
        <v>348</v>
      </c>
      <c r="B250" s="3" t="s">
        <v>238</v>
      </c>
      <c r="C250" s="3" t="s">
        <v>245</v>
      </c>
      <c r="D250" s="3" t="s">
        <v>246</v>
      </c>
      <c r="E250" s="3" t="s">
        <v>12</v>
      </c>
      <c r="F250" s="3" t="s">
        <v>13</v>
      </c>
      <c r="G250" s="4">
        <v>281.60000000000002</v>
      </c>
      <c r="H250" s="4">
        <v>282</v>
      </c>
      <c r="I250" s="5">
        <v>0.26</v>
      </c>
      <c r="J250" s="4">
        <f t="shared" si="3"/>
        <v>208.68</v>
      </c>
      <c r="K250" s="3" t="s">
        <v>14</v>
      </c>
      <c r="L250" s="6"/>
      <c r="M250" s="3" t="s">
        <v>13</v>
      </c>
      <c r="N250" s="6"/>
      <c r="O250" s="3" t="s">
        <v>15</v>
      </c>
    </row>
    <row r="251" spans="1:15" x14ac:dyDescent="0.35">
      <c r="A251" s="3" t="s">
        <v>348</v>
      </c>
      <c r="B251" s="3" t="s">
        <v>247</v>
      </c>
      <c r="C251" s="3" t="s">
        <v>248</v>
      </c>
      <c r="D251" s="3" t="s">
        <v>249</v>
      </c>
      <c r="E251" s="3" t="s">
        <v>12</v>
      </c>
      <c r="F251" s="3" t="s">
        <v>13</v>
      </c>
      <c r="G251" s="4">
        <v>536.80000000000007</v>
      </c>
      <c r="H251" s="4">
        <v>537</v>
      </c>
      <c r="I251" s="5">
        <v>0.26</v>
      </c>
      <c r="J251" s="4">
        <f t="shared" si="3"/>
        <v>397.38</v>
      </c>
      <c r="K251" s="3" t="s">
        <v>14</v>
      </c>
      <c r="L251" s="6"/>
      <c r="M251" s="3" t="s">
        <v>13</v>
      </c>
      <c r="N251" s="6"/>
      <c r="O251" s="3" t="s">
        <v>15</v>
      </c>
    </row>
    <row r="252" spans="1:15" ht="29" x14ac:dyDescent="0.35">
      <c r="A252" s="3" t="s">
        <v>348</v>
      </c>
      <c r="B252" s="3" t="s">
        <v>250</v>
      </c>
      <c r="C252" s="3" t="s">
        <v>251</v>
      </c>
      <c r="D252" s="3" t="s">
        <v>252</v>
      </c>
      <c r="E252" s="3" t="s">
        <v>12</v>
      </c>
      <c r="F252" s="3" t="s">
        <v>13</v>
      </c>
      <c r="G252" s="4">
        <v>53.900000000000006</v>
      </c>
      <c r="H252" s="4">
        <v>54</v>
      </c>
      <c r="I252" s="5">
        <v>0.26</v>
      </c>
      <c r="J252" s="4">
        <f t="shared" si="3"/>
        <v>39.96</v>
      </c>
      <c r="K252" s="3" t="s">
        <v>14</v>
      </c>
      <c r="L252" s="6"/>
      <c r="M252" s="3" t="s">
        <v>13</v>
      </c>
      <c r="N252" s="6"/>
      <c r="O252" s="3" t="s">
        <v>15</v>
      </c>
    </row>
    <row r="253" spans="1:15" ht="29" x14ac:dyDescent="0.35">
      <c r="A253" s="3" t="s">
        <v>348</v>
      </c>
      <c r="B253" s="3" t="s">
        <v>250</v>
      </c>
      <c r="C253" s="3" t="s">
        <v>253</v>
      </c>
      <c r="D253" s="3" t="s">
        <v>254</v>
      </c>
      <c r="E253" s="3" t="s">
        <v>12</v>
      </c>
      <c r="F253" s="3" t="s">
        <v>13</v>
      </c>
      <c r="G253" s="4">
        <v>52.800000000000004</v>
      </c>
      <c r="H253" s="4">
        <v>53</v>
      </c>
      <c r="I253" s="5">
        <v>0.26</v>
      </c>
      <c r="J253" s="4">
        <f t="shared" si="3"/>
        <v>39.22</v>
      </c>
      <c r="K253" s="3" t="s">
        <v>14</v>
      </c>
      <c r="L253" s="6"/>
      <c r="M253" s="3" t="s">
        <v>13</v>
      </c>
      <c r="N253" s="6"/>
      <c r="O253" s="3" t="s">
        <v>15</v>
      </c>
    </row>
    <row r="254" spans="1:15" ht="29" x14ac:dyDescent="0.35">
      <c r="A254" s="3" t="s">
        <v>348</v>
      </c>
      <c r="B254" s="3" t="s">
        <v>250</v>
      </c>
      <c r="C254" s="3" t="s">
        <v>255</v>
      </c>
      <c r="D254" s="3" t="s">
        <v>256</v>
      </c>
      <c r="E254" s="3" t="s">
        <v>12</v>
      </c>
      <c r="F254" s="3" t="s">
        <v>13</v>
      </c>
      <c r="G254" s="4">
        <v>45.1</v>
      </c>
      <c r="H254" s="4">
        <v>46</v>
      </c>
      <c r="I254" s="5">
        <v>0.26</v>
      </c>
      <c r="J254" s="4">
        <f t="shared" si="3"/>
        <v>34.04</v>
      </c>
      <c r="K254" s="3" t="s">
        <v>14</v>
      </c>
      <c r="L254" s="6"/>
      <c r="M254" s="3" t="s">
        <v>13</v>
      </c>
      <c r="N254" s="6"/>
      <c r="O254" s="3" t="s">
        <v>15</v>
      </c>
    </row>
    <row r="255" spans="1:15" ht="29" x14ac:dyDescent="0.35">
      <c r="A255" s="3" t="s">
        <v>348</v>
      </c>
      <c r="B255" s="3" t="s">
        <v>250</v>
      </c>
      <c r="C255" s="3" t="s">
        <v>257</v>
      </c>
      <c r="D255" s="3" t="s">
        <v>258</v>
      </c>
      <c r="E255" s="3" t="s">
        <v>12</v>
      </c>
      <c r="F255" s="3" t="s">
        <v>13</v>
      </c>
      <c r="G255" s="4">
        <v>163.9</v>
      </c>
      <c r="H255" s="4">
        <v>164</v>
      </c>
      <c r="I255" s="5">
        <v>0.26</v>
      </c>
      <c r="J255" s="4">
        <f t="shared" si="3"/>
        <v>121.36</v>
      </c>
      <c r="K255" s="3" t="s">
        <v>14</v>
      </c>
      <c r="L255" s="6"/>
      <c r="M255" s="3" t="s">
        <v>13</v>
      </c>
      <c r="N255" s="6"/>
      <c r="O255" s="3" t="s">
        <v>15</v>
      </c>
    </row>
    <row r="256" spans="1:15" ht="29" x14ac:dyDescent="0.35">
      <c r="A256" s="3" t="s">
        <v>348</v>
      </c>
      <c r="B256" s="3" t="s">
        <v>250</v>
      </c>
      <c r="C256" s="3" t="s">
        <v>259</v>
      </c>
      <c r="D256" s="3" t="s">
        <v>260</v>
      </c>
      <c r="E256" s="3" t="s">
        <v>12</v>
      </c>
      <c r="F256" s="3" t="s">
        <v>13</v>
      </c>
      <c r="G256" s="4">
        <v>82.5</v>
      </c>
      <c r="H256" s="4">
        <v>83</v>
      </c>
      <c r="I256" s="5">
        <v>0.26</v>
      </c>
      <c r="J256" s="4">
        <f t="shared" si="3"/>
        <v>61.42</v>
      </c>
      <c r="K256" s="3" t="s">
        <v>14</v>
      </c>
      <c r="L256" s="6"/>
      <c r="M256" s="3" t="s">
        <v>13</v>
      </c>
      <c r="N256" s="6"/>
      <c r="O256" s="3" t="s">
        <v>15</v>
      </c>
    </row>
    <row r="257" spans="1:15" ht="43.5" x14ac:dyDescent="0.35">
      <c r="A257" s="3" t="s">
        <v>348</v>
      </c>
      <c r="B257" s="3" t="s">
        <v>261</v>
      </c>
      <c r="C257" s="3" t="s">
        <v>262</v>
      </c>
      <c r="D257" s="3" t="s">
        <v>263</v>
      </c>
      <c r="E257" s="3" t="s">
        <v>54</v>
      </c>
      <c r="F257" s="3" t="s">
        <v>13</v>
      </c>
      <c r="G257" s="4">
        <v>315.70000000000005</v>
      </c>
      <c r="H257" s="4">
        <v>316</v>
      </c>
      <c r="I257" s="5">
        <v>0.26</v>
      </c>
      <c r="J257" s="4">
        <f t="shared" si="3"/>
        <v>233.84</v>
      </c>
      <c r="K257" s="3" t="s">
        <v>264</v>
      </c>
      <c r="L257" s="6"/>
      <c r="M257" s="3" t="s">
        <v>13</v>
      </c>
      <c r="N257" s="6"/>
      <c r="O257" s="3" t="s">
        <v>265</v>
      </c>
    </row>
    <row r="258" spans="1:15" ht="43.5" x14ac:dyDescent="0.35">
      <c r="A258" s="3" t="s">
        <v>348</v>
      </c>
      <c r="B258" s="3" t="s">
        <v>261</v>
      </c>
      <c r="C258" s="3" t="s">
        <v>266</v>
      </c>
      <c r="D258" s="3" t="s">
        <v>267</v>
      </c>
      <c r="E258" s="3" t="s">
        <v>54</v>
      </c>
      <c r="F258" s="3" t="s">
        <v>13</v>
      </c>
      <c r="G258" s="4">
        <v>644.6</v>
      </c>
      <c r="H258" s="4">
        <v>645</v>
      </c>
      <c r="I258" s="5">
        <v>0.26</v>
      </c>
      <c r="J258" s="4">
        <f t="shared" si="3"/>
        <v>477.3</v>
      </c>
      <c r="K258" s="3" t="s">
        <v>264</v>
      </c>
      <c r="L258" s="6"/>
      <c r="M258" s="3" t="s">
        <v>13</v>
      </c>
      <c r="N258" s="6"/>
      <c r="O258" s="3" t="s">
        <v>265</v>
      </c>
    </row>
    <row r="259" spans="1:15" ht="43.5" x14ac:dyDescent="0.35">
      <c r="A259" s="3" t="s">
        <v>348</v>
      </c>
      <c r="B259" s="3" t="s">
        <v>261</v>
      </c>
      <c r="C259" s="3" t="s">
        <v>268</v>
      </c>
      <c r="D259" s="3" t="s">
        <v>269</v>
      </c>
      <c r="E259" s="3" t="s">
        <v>54</v>
      </c>
      <c r="F259" s="3" t="s">
        <v>13</v>
      </c>
      <c r="G259" s="4">
        <v>834.90000000000009</v>
      </c>
      <c r="H259" s="4">
        <v>835</v>
      </c>
      <c r="I259" s="5">
        <v>0.26</v>
      </c>
      <c r="J259" s="4">
        <f t="shared" si="3"/>
        <v>617.9</v>
      </c>
      <c r="K259" s="3" t="s">
        <v>264</v>
      </c>
      <c r="L259" s="6"/>
      <c r="M259" s="3" t="s">
        <v>13</v>
      </c>
      <c r="N259" s="6"/>
      <c r="O259" s="3" t="s">
        <v>265</v>
      </c>
    </row>
    <row r="260" spans="1:15" ht="43.5" x14ac:dyDescent="0.35">
      <c r="A260" s="3" t="s">
        <v>348</v>
      </c>
      <c r="B260" s="3" t="s">
        <v>261</v>
      </c>
      <c r="C260" s="3" t="s">
        <v>270</v>
      </c>
      <c r="D260" s="3" t="s">
        <v>271</v>
      </c>
      <c r="E260" s="3" t="s">
        <v>54</v>
      </c>
      <c r="F260" s="3" t="s">
        <v>13</v>
      </c>
      <c r="G260" s="4">
        <v>298.10000000000002</v>
      </c>
      <c r="H260" s="4">
        <v>299</v>
      </c>
      <c r="I260" s="5">
        <v>0.26</v>
      </c>
      <c r="J260" s="4">
        <f t="shared" si="3"/>
        <v>221.26</v>
      </c>
      <c r="K260" s="3" t="s">
        <v>264</v>
      </c>
      <c r="L260" s="6"/>
      <c r="M260" s="3" t="s">
        <v>13</v>
      </c>
      <c r="N260" s="6"/>
      <c r="O260" s="3" t="s">
        <v>265</v>
      </c>
    </row>
    <row r="261" spans="1:15" ht="43.5" x14ac:dyDescent="0.35">
      <c r="A261" s="3" t="s">
        <v>348</v>
      </c>
      <c r="B261" s="3" t="s">
        <v>261</v>
      </c>
      <c r="C261" s="3" t="s">
        <v>272</v>
      </c>
      <c r="D261" s="3" t="s">
        <v>273</v>
      </c>
      <c r="E261" s="3" t="s">
        <v>54</v>
      </c>
      <c r="F261" s="3" t="s">
        <v>13</v>
      </c>
      <c r="G261" s="4">
        <v>298.10000000000002</v>
      </c>
      <c r="H261" s="4">
        <v>299</v>
      </c>
      <c r="I261" s="5">
        <v>0.26</v>
      </c>
      <c r="J261" s="4">
        <f t="shared" si="3"/>
        <v>221.26</v>
      </c>
      <c r="K261" s="3" t="s">
        <v>264</v>
      </c>
      <c r="L261" s="6"/>
      <c r="M261" s="3" t="s">
        <v>13</v>
      </c>
      <c r="N261" s="6"/>
      <c r="O261" s="3" t="s">
        <v>265</v>
      </c>
    </row>
    <row r="262" spans="1:15" ht="43.5" x14ac:dyDescent="0.35">
      <c r="A262" s="3" t="s">
        <v>348</v>
      </c>
      <c r="B262" s="3" t="s">
        <v>261</v>
      </c>
      <c r="C262" s="3" t="s">
        <v>274</v>
      </c>
      <c r="D262" s="3" t="s">
        <v>275</v>
      </c>
      <c r="E262" s="3" t="s">
        <v>54</v>
      </c>
      <c r="F262" s="3" t="s">
        <v>13</v>
      </c>
      <c r="G262" s="4">
        <v>715.00000000000011</v>
      </c>
      <c r="H262" s="4">
        <v>715</v>
      </c>
      <c r="I262" s="5">
        <v>0.26</v>
      </c>
      <c r="J262" s="4">
        <f t="shared" si="3"/>
        <v>529.1</v>
      </c>
      <c r="K262" s="3" t="s">
        <v>264</v>
      </c>
      <c r="L262" s="6"/>
      <c r="M262" s="3" t="s">
        <v>13</v>
      </c>
      <c r="N262" s="6"/>
      <c r="O262" s="3" t="s">
        <v>265</v>
      </c>
    </row>
    <row r="263" spans="1:15" ht="43.5" x14ac:dyDescent="0.35">
      <c r="A263" s="3" t="s">
        <v>348</v>
      </c>
      <c r="B263" s="3" t="s">
        <v>261</v>
      </c>
      <c r="C263" s="3" t="s">
        <v>276</v>
      </c>
      <c r="D263" s="3" t="s">
        <v>277</v>
      </c>
      <c r="E263" s="3" t="s">
        <v>54</v>
      </c>
      <c r="F263" s="3" t="s">
        <v>13</v>
      </c>
      <c r="G263" s="4">
        <v>161.70000000000002</v>
      </c>
      <c r="H263" s="4">
        <v>239</v>
      </c>
      <c r="I263" s="5">
        <v>0.26</v>
      </c>
      <c r="J263" s="4">
        <f t="shared" si="3"/>
        <v>176.85999999999999</v>
      </c>
      <c r="K263" s="3" t="s">
        <v>264</v>
      </c>
      <c r="L263" s="6"/>
      <c r="M263" s="3" t="s">
        <v>13</v>
      </c>
      <c r="N263" s="6"/>
      <c r="O263" s="3" t="s">
        <v>265</v>
      </c>
    </row>
    <row r="264" spans="1:15" ht="43.5" x14ac:dyDescent="0.35">
      <c r="A264" s="3" t="s">
        <v>348</v>
      </c>
      <c r="B264" s="3" t="s">
        <v>261</v>
      </c>
      <c r="C264" s="3" t="s">
        <v>278</v>
      </c>
      <c r="D264" s="3" t="s">
        <v>279</v>
      </c>
      <c r="E264" s="3" t="s">
        <v>54</v>
      </c>
      <c r="F264" s="3" t="s">
        <v>13</v>
      </c>
      <c r="G264" s="4">
        <v>60.500000000000007</v>
      </c>
      <c r="H264" s="4">
        <v>61</v>
      </c>
      <c r="I264" s="5">
        <v>0.26</v>
      </c>
      <c r="J264" s="4">
        <f t="shared" si="3"/>
        <v>45.14</v>
      </c>
      <c r="K264" s="3" t="s">
        <v>264</v>
      </c>
      <c r="L264" s="6"/>
      <c r="M264" s="3" t="s">
        <v>13</v>
      </c>
      <c r="N264" s="6"/>
      <c r="O264" s="3" t="s">
        <v>265</v>
      </c>
    </row>
    <row r="265" spans="1:15" ht="43.5" x14ac:dyDescent="0.35">
      <c r="A265" s="3" t="s">
        <v>348</v>
      </c>
      <c r="B265" s="3" t="s">
        <v>261</v>
      </c>
      <c r="C265" s="3" t="s">
        <v>280</v>
      </c>
      <c r="D265" s="3" t="s">
        <v>281</v>
      </c>
      <c r="E265" s="3" t="s">
        <v>54</v>
      </c>
      <c r="F265" s="3" t="s">
        <v>13</v>
      </c>
      <c r="G265" s="4">
        <v>0</v>
      </c>
      <c r="H265" s="4">
        <v>0</v>
      </c>
      <c r="I265" s="5">
        <v>0.26</v>
      </c>
      <c r="J265" s="4">
        <f t="shared" si="3"/>
        <v>0</v>
      </c>
      <c r="K265" s="3" t="s">
        <v>264</v>
      </c>
      <c r="L265" s="6"/>
      <c r="M265" s="3" t="s">
        <v>13</v>
      </c>
      <c r="N265" s="6"/>
      <c r="O265" s="3" t="s">
        <v>265</v>
      </c>
    </row>
    <row r="266" spans="1:15" ht="43.5" x14ac:dyDescent="0.35">
      <c r="A266" s="3" t="s">
        <v>348</v>
      </c>
      <c r="B266" s="3" t="s">
        <v>261</v>
      </c>
      <c r="C266" s="3" t="s">
        <v>282</v>
      </c>
      <c r="D266" s="3" t="s">
        <v>283</v>
      </c>
      <c r="E266" s="3" t="s">
        <v>54</v>
      </c>
      <c r="F266" s="3" t="s">
        <v>13</v>
      </c>
      <c r="G266" s="4">
        <v>97.9</v>
      </c>
      <c r="H266" s="4">
        <v>98</v>
      </c>
      <c r="I266" s="5">
        <v>0.26</v>
      </c>
      <c r="J266" s="4">
        <f t="shared" si="3"/>
        <v>72.52</v>
      </c>
      <c r="K266" s="3" t="s">
        <v>264</v>
      </c>
      <c r="L266" s="6"/>
      <c r="M266" s="3" t="s">
        <v>13</v>
      </c>
      <c r="N266" s="6"/>
      <c r="O266" s="3" t="s">
        <v>265</v>
      </c>
    </row>
    <row r="267" spans="1:15" ht="43.5" x14ac:dyDescent="0.35">
      <c r="A267" s="3" t="s">
        <v>348</v>
      </c>
      <c r="B267" s="3" t="s">
        <v>261</v>
      </c>
      <c r="C267" s="3" t="s">
        <v>284</v>
      </c>
      <c r="D267" s="3" t="s">
        <v>285</v>
      </c>
      <c r="E267" s="3" t="s">
        <v>54</v>
      </c>
      <c r="F267" s="3" t="s">
        <v>13</v>
      </c>
      <c r="G267" s="4">
        <v>315.70000000000005</v>
      </c>
      <c r="H267" s="4">
        <v>316</v>
      </c>
      <c r="I267" s="5">
        <v>0.26</v>
      </c>
      <c r="J267" s="4">
        <f t="shared" si="3"/>
        <v>233.84</v>
      </c>
      <c r="K267" s="3" t="s">
        <v>264</v>
      </c>
      <c r="L267" s="6"/>
      <c r="M267" s="3" t="s">
        <v>13</v>
      </c>
      <c r="N267" s="6"/>
      <c r="O267" s="3" t="s">
        <v>265</v>
      </c>
    </row>
    <row r="268" spans="1:15" ht="43.5" x14ac:dyDescent="0.35">
      <c r="A268" s="3" t="s">
        <v>348</v>
      </c>
      <c r="B268" s="3" t="s">
        <v>261</v>
      </c>
      <c r="C268" s="3" t="s">
        <v>286</v>
      </c>
      <c r="D268" s="3" t="s">
        <v>287</v>
      </c>
      <c r="E268" s="3" t="s">
        <v>54</v>
      </c>
      <c r="F268" s="3" t="s">
        <v>13</v>
      </c>
      <c r="G268" s="4">
        <v>119.9</v>
      </c>
      <c r="H268" s="4">
        <v>120</v>
      </c>
      <c r="I268" s="5">
        <v>0.26</v>
      </c>
      <c r="J268" s="4">
        <f t="shared" ref="J268:J298" si="4">SUM(H268*0.74)</f>
        <v>88.8</v>
      </c>
      <c r="K268" s="3" t="s">
        <v>264</v>
      </c>
      <c r="L268" s="6"/>
      <c r="M268" s="3" t="s">
        <v>13</v>
      </c>
      <c r="N268" s="6"/>
      <c r="O268" s="3" t="s">
        <v>265</v>
      </c>
    </row>
    <row r="269" spans="1:15" ht="43.5" x14ac:dyDescent="0.35">
      <c r="A269" s="3" t="s">
        <v>348</v>
      </c>
      <c r="B269" s="3" t="s">
        <v>261</v>
      </c>
      <c r="C269" s="3" t="s">
        <v>288</v>
      </c>
      <c r="D269" s="3" t="s">
        <v>289</v>
      </c>
      <c r="E269" s="3" t="s">
        <v>54</v>
      </c>
      <c r="F269" s="3" t="s">
        <v>13</v>
      </c>
      <c r="G269" s="4">
        <v>187.00000000000003</v>
      </c>
      <c r="H269" s="4">
        <v>188</v>
      </c>
      <c r="I269" s="5">
        <v>0.26</v>
      </c>
      <c r="J269" s="4">
        <f t="shared" si="4"/>
        <v>139.12</v>
      </c>
      <c r="K269" s="3" t="s">
        <v>264</v>
      </c>
      <c r="L269" s="6"/>
      <c r="M269" s="3" t="s">
        <v>13</v>
      </c>
      <c r="N269" s="6"/>
      <c r="O269" s="3" t="s">
        <v>265</v>
      </c>
    </row>
    <row r="270" spans="1:15" ht="43.5" x14ac:dyDescent="0.35">
      <c r="A270" s="3" t="s">
        <v>348</v>
      </c>
      <c r="B270" s="3" t="s">
        <v>261</v>
      </c>
      <c r="C270" s="3" t="s">
        <v>292</v>
      </c>
      <c r="D270" s="3" t="s">
        <v>952</v>
      </c>
      <c r="E270" s="3" t="s">
        <v>54</v>
      </c>
      <c r="F270" s="3" t="s">
        <v>294</v>
      </c>
      <c r="G270" s="4">
        <v>1120.9000000000001</v>
      </c>
      <c r="H270" s="4">
        <v>1121</v>
      </c>
      <c r="I270" s="5">
        <v>0.26</v>
      </c>
      <c r="J270" s="4">
        <f t="shared" si="4"/>
        <v>829.54</v>
      </c>
      <c r="K270" s="3" t="s">
        <v>264</v>
      </c>
      <c r="L270" s="6"/>
      <c r="M270" s="3" t="s">
        <v>13</v>
      </c>
      <c r="N270" s="6"/>
      <c r="O270" s="3" t="s">
        <v>265</v>
      </c>
    </row>
    <row r="271" spans="1:15" ht="43.5" x14ac:dyDescent="0.35">
      <c r="A271" s="3" t="s">
        <v>348</v>
      </c>
      <c r="B271" s="3" t="s">
        <v>261</v>
      </c>
      <c r="C271" s="3" t="s">
        <v>295</v>
      </c>
      <c r="D271" s="3" t="s">
        <v>296</v>
      </c>
      <c r="E271" s="3" t="s">
        <v>54</v>
      </c>
      <c r="F271" s="3" t="s">
        <v>297</v>
      </c>
      <c r="G271" s="4">
        <v>1406.9</v>
      </c>
      <c r="H271" s="4">
        <v>1407</v>
      </c>
      <c r="I271" s="5">
        <v>0.26</v>
      </c>
      <c r="J271" s="4">
        <f t="shared" si="4"/>
        <v>1041.18</v>
      </c>
      <c r="K271" s="3" t="s">
        <v>264</v>
      </c>
      <c r="L271" s="6"/>
      <c r="M271" s="3" t="s">
        <v>13</v>
      </c>
      <c r="N271" s="6"/>
      <c r="O271" s="3" t="s">
        <v>265</v>
      </c>
    </row>
    <row r="272" spans="1:15" ht="43.5" x14ac:dyDescent="0.35">
      <c r="A272" s="3" t="s">
        <v>348</v>
      </c>
      <c r="B272" s="3" t="s">
        <v>261</v>
      </c>
      <c r="C272" s="3" t="s">
        <v>298</v>
      </c>
      <c r="D272" s="3" t="s">
        <v>953</v>
      </c>
      <c r="E272" s="3" t="s">
        <v>54</v>
      </c>
      <c r="F272" s="3" t="s">
        <v>300</v>
      </c>
      <c r="G272" s="4">
        <v>911.90000000000009</v>
      </c>
      <c r="H272" s="4">
        <v>912</v>
      </c>
      <c r="I272" s="5">
        <v>0.26</v>
      </c>
      <c r="J272" s="4">
        <f t="shared" si="4"/>
        <v>674.88</v>
      </c>
      <c r="K272" s="3" t="s">
        <v>264</v>
      </c>
      <c r="L272" s="6"/>
      <c r="M272" s="3" t="s">
        <v>13</v>
      </c>
      <c r="N272" s="6"/>
      <c r="O272" s="3" t="s">
        <v>265</v>
      </c>
    </row>
    <row r="273" spans="1:15" ht="43.5" x14ac:dyDescent="0.35">
      <c r="A273" s="3" t="s">
        <v>348</v>
      </c>
      <c r="B273" s="3" t="s">
        <v>261</v>
      </c>
      <c r="C273" s="3" t="s">
        <v>301</v>
      </c>
      <c r="D273" s="3" t="s">
        <v>302</v>
      </c>
      <c r="E273" s="3" t="s">
        <v>54</v>
      </c>
      <c r="F273" s="3" t="s">
        <v>303</v>
      </c>
      <c r="G273" s="4">
        <v>304.70000000000005</v>
      </c>
      <c r="H273" s="4">
        <v>305</v>
      </c>
      <c r="I273" s="5">
        <v>0.26</v>
      </c>
      <c r="J273" s="4">
        <f t="shared" si="4"/>
        <v>225.7</v>
      </c>
      <c r="K273" s="3" t="s">
        <v>264</v>
      </c>
      <c r="L273" s="6"/>
      <c r="M273" s="3" t="s">
        <v>13</v>
      </c>
      <c r="N273" s="6"/>
      <c r="O273" s="3" t="s">
        <v>265</v>
      </c>
    </row>
    <row r="274" spans="1:15" ht="43.5" x14ac:dyDescent="0.35">
      <c r="A274" s="3" t="s">
        <v>348</v>
      </c>
      <c r="B274" s="3" t="s">
        <v>261</v>
      </c>
      <c r="C274" s="3" t="s">
        <v>304</v>
      </c>
      <c r="D274" s="3" t="s">
        <v>305</v>
      </c>
      <c r="E274" s="3" t="s">
        <v>54</v>
      </c>
      <c r="F274" s="3" t="s">
        <v>306</v>
      </c>
      <c r="G274" s="4">
        <v>299.20000000000005</v>
      </c>
      <c r="H274" s="4">
        <v>300</v>
      </c>
      <c r="I274" s="5">
        <v>0.26</v>
      </c>
      <c r="J274" s="4">
        <f t="shared" si="4"/>
        <v>222</v>
      </c>
      <c r="K274" s="3" t="s">
        <v>264</v>
      </c>
      <c r="L274" s="6"/>
      <c r="M274" s="3" t="s">
        <v>13</v>
      </c>
      <c r="N274" s="6"/>
      <c r="O274" s="3" t="s">
        <v>265</v>
      </c>
    </row>
    <row r="275" spans="1:15" ht="43.5" x14ac:dyDescent="0.35">
      <c r="A275" s="3" t="s">
        <v>348</v>
      </c>
      <c r="B275" s="3" t="s">
        <v>261</v>
      </c>
      <c r="C275" s="3" t="s">
        <v>307</v>
      </c>
      <c r="D275" s="3" t="s">
        <v>308</v>
      </c>
      <c r="E275" s="3" t="s">
        <v>54</v>
      </c>
      <c r="F275" s="3" t="s">
        <v>309</v>
      </c>
      <c r="G275" s="4">
        <v>667.7</v>
      </c>
      <c r="H275" s="4">
        <v>668</v>
      </c>
      <c r="I275" s="5">
        <v>0.26</v>
      </c>
      <c r="J275" s="4">
        <f t="shared" si="4"/>
        <v>494.32</v>
      </c>
      <c r="K275" s="3" t="s">
        <v>264</v>
      </c>
      <c r="L275" s="6"/>
      <c r="M275" s="3" t="s">
        <v>13</v>
      </c>
      <c r="N275" s="6"/>
      <c r="O275" s="3" t="s">
        <v>265</v>
      </c>
    </row>
    <row r="276" spans="1:15" ht="43.5" x14ac:dyDescent="0.35">
      <c r="A276" s="3" t="s">
        <v>348</v>
      </c>
      <c r="B276" s="3" t="s">
        <v>261</v>
      </c>
      <c r="C276" s="3" t="s">
        <v>310</v>
      </c>
      <c r="D276" s="3" t="s">
        <v>311</v>
      </c>
      <c r="E276" s="3" t="s">
        <v>54</v>
      </c>
      <c r="F276" s="3" t="s">
        <v>312</v>
      </c>
      <c r="G276" s="4">
        <v>1239.7</v>
      </c>
      <c r="H276" s="4">
        <v>1240</v>
      </c>
      <c r="I276" s="5">
        <v>0.26</v>
      </c>
      <c r="J276" s="4">
        <f t="shared" si="4"/>
        <v>917.6</v>
      </c>
      <c r="K276" s="3" t="s">
        <v>264</v>
      </c>
      <c r="L276" s="6"/>
      <c r="M276" s="3" t="s">
        <v>13</v>
      </c>
      <c r="N276" s="6"/>
      <c r="O276" s="3" t="s">
        <v>265</v>
      </c>
    </row>
    <row r="277" spans="1:15" ht="43.5" x14ac:dyDescent="0.35">
      <c r="A277" s="3" t="s">
        <v>348</v>
      </c>
      <c r="B277" s="3" t="s">
        <v>261</v>
      </c>
      <c r="C277" s="3" t="s">
        <v>313</v>
      </c>
      <c r="D277" s="3" t="s">
        <v>314</v>
      </c>
      <c r="E277" s="3" t="s">
        <v>54</v>
      </c>
      <c r="F277" s="3" t="s">
        <v>315</v>
      </c>
      <c r="G277" s="4">
        <v>418.00000000000006</v>
      </c>
      <c r="H277" s="4">
        <v>419</v>
      </c>
      <c r="I277" s="5">
        <v>0.26</v>
      </c>
      <c r="J277" s="4">
        <f t="shared" si="4"/>
        <v>310.06</v>
      </c>
      <c r="K277" s="3" t="s">
        <v>264</v>
      </c>
      <c r="L277" s="6"/>
      <c r="M277" s="3" t="s">
        <v>13</v>
      </c>
      <c r="N277" s="6"/>
      <c r="O277" s="3" t="s">
        <v>265</v>
      </c>
    </row>
    <row r="278" spans="1:15" x14ac:dyDescent="0.35">
      <c r="A278" s="3" t="s">
        <v>348</v>
      </c>
      <c r="B278" s="3" t="s">
        <v>316</v>
      </c>
      <c r="C278" s="3" t="s">
        <v>317</v>
      </c>
      <c r="D278" s="3" t="s">
        <v>318</v>
      </c>
      <c r="E278" s="3" t="s">
        <v>12</v>
      </c>
      <c r="F278" s="3" t="s">
        <v>13</v>
      </c>
      <c r="G278" s="4">
        <v>504.90000000000003</v>
      </c>
      <c r="H278" s="4"/>
      <c r="I278" s="5">
        <v>0.26</v>
      </c>
      <c r="J278" s="4">
        <f t="shared" si="4"/>
        <v>0</v>
      </c>
      <c r="K278" s="3" t="s">
        <v>14</v>
      </c>
      <c r="L278" s="6"/>
      <c r="M278" s="3" t="s">
        <v>13</v>
      </c>
      <c r="N278" s="6"/>
      <c r="O278" s="3" t="s">
        <v>15</v>
      </c>
    </row>
    <row r="279" spans="1:15" x14ac:dyDescent="0.35">
      <c r="A279" s="3" t="s">
        <v>348</v>
      </c>
      <c r="B279" s="3" t="s">
        <v>316</v>
      </c>
      <c r="C279" s="3" t="s">
        <v>419</v>
      </c>
      <c r="D279" s="3" t="s">
        <v>420</v>
      </c>
      <c r="E279" s="3" t="s">
        <v>12</v>
      </c>
      <c r="F279" s="3" t="s">
        <v>13</v>
      </c>
      <c r="G279" s="4">
        <v>75.900000000000006</v>
      </c>
      <c r="H279" s="4">
        <v>70</v>
      </c>
      <c r="I279" s="5">
        <v>0.26</v>
      </c>
      <c r="J279" s="4">
        <f t="shared" si="4"/>
        <v>51.8</v>
      </c>
      <c r="K279" s="3" t="s">
        <v>14</v>
      </c>
      <c r="L279" s="6"/>
      <c r="M279" s="3" t="s">
        <v>13</v>
      </c>
      <c r="N279" s="6"/>
      <c r="O279" s="3" t="s">
        <v>15</v>
      </c>
    </row>
    <row r="280" spans="1:15" x14ac:dyDescent="0.35">
      <c r="A280" s="3" t="s">
        <v>348</v>
      </c>
      <c r="B280" s="3" t="s">
        <v>316</v>
      </c>
      <c r="C280" s="3" t="s">
        <v>421</v>
      </c>
      <c r="D280" s="3" t="s">
        <v>422</v>
      </c>
      <c r="E280" s="3" t="s">
        <v>12</v>
      </c>
      <c r="F280" s="3" t="s">
        <v>13</v>
      </c>
      <c r="G280" s="6">
        <v>0</v>
      </c>
      <c r="H280" s="4"/>
      <c r="I280" s="5">
        <v>0.26</v>
      </c>
      <c r="J280" s="4">
        <f t="shared" si="4"/>
        <v>0</v>
      </c>
      <c r="K280" s="3" t="s">
        <v>14</v>
      </c>
      <c r="L280" s="6"/>
      <c r="M280" s="3" t="s">
        <v>13</v>
      </c>
      <c r="N280" s="6"/>
      <c r="O280" s="3" t="s">
        <v>15</v>
      </c>
    </row>
    <row r="281" spans="1:15" x14ac:dyDescent="0.35">
      <c r="A281" s="3" t="s">
        <v>348</v>
      </c>
      <c r="B281" s="3" t="s">
        <v>316</v>
      </c>
      <c r="C281" s="3" t="s">
        <v>319</v>
      </c>
      <c r="D281" s="3" t="s">
        <v>320</v>
      </c>
      <c r="E281" s="3" t="s">
        <v>12</v>
      </c>
      <c r="F281" s="3" t="s">
        <v>13</v>
      </c>
      <c r="G281" s="4">
        <v>299.20000000000005</v>
      </c>
      <c r="H281" s="4">
        <v>300</v>
      </c>
      <c r="I281" s="5">
        <v>0.26</v>
      </c>
      <c r="J281" s="4">
        <f t="shared" si="4"/>
        <v>222</v>
      </c>
      <c r="K281" s="3" t="s">
        <v>14</v>
      </c>
      <c r="L281" s="6"/>
      <c r="M281" s="3" t="s">
        <v>13</v>
      </c>
      <c r="N281" s="6"/>
      <c r="O281" s="3" t="s">
        <v>15</v>
      </c>
    </row>
    <row r="282" spans="1:15" x14ac:dyDescent="0.35">
      <c r="A282" s="3" t="s">
        <v>348</v>
      </c>
      <c r="B282" s="3" t="s">
        <v>316</v>
      </c>
      <c r="C282" s="3" t="s">
        <v>321</v>
      </c>
      <c r="D282" s="3" t="s">
        <v>322</v>
      </c>
      <c r="E282" s="3" t="s">
        <v>12</v>
      </c>
      <c r="F282" s="3" t="s">
        <v>13</v>
      </c>
      <c r="G282" s="4">
        <v>299.20000000000005</v>
      </c>
      <c r="H282" s="4">
        <v>273</v>
      </c>
      <c r="I282" s="5">
        <v>0.26</v>
      </c>
      <c r="J282" s="4">
        <f t="shared" si="4"/>
        <v>202.02</v>
      </c>
      <c r="K282" s="3" t="s">
        <v>14</v>
      </c>
      <c r="L282" s="6"/>
      <c r="M282" s="3" t="s">
        <v>13</v>
      </c>
      <c r="N282" s="6"/>
      <c r="O282" s="3" t="s">
        <v>15</v>
      </c>
    </row>
    <row r="283" spans="1:15" x14ac:dyDescent="0.35">
      <c r="A283" s="3" t="s">
        <v>348</v>
      </c>
      <c r="B283" s="3" t="s">
        <v>316</v>
      </c>
      <c r="C283" s="3" t="s">
        <v>323</v>
      </c>
      <c r="D283" s="3" t="s">
        <v>324</v>
      </c>
      <c r="E283" s="3" t="s">
        <v>12</v>
      </c>
      <c r="F283" s="3" t="s">
        <v>13</v>
      </c>
      <c r="G283" s="4">
        <v>299.20000000000005</v>
      </c>
      <c r="H283" s="4">
        <v>273</v>
      </c>
      <c r="I283" s="5">
        <v>0.26</v>
      </c>
      <c r="J283" s="4">
        <f t="shared" si="4"/>
        <v>202.02</v>
      </c>
      <c r="K283" s="3" t="s">
        <v>14</v>
      </c>
      <c r="L283" s="6"/>
      <c r="M283" s="3" t="s">
        <v>13</v>
      </c>
      <c r="N283" s="6"/>
      <c r="O283" s="3" t="s">
        <v>15</v>
      </c>
    </row>
    <row r="284" spans="1:15" x14ac:dyDescent="0.35">
      <c r="A284" s="3" t="s">
        <v>348</v>
      </c>
      <c r="B284" s="3" t="s">
        <v>316</v>
      </c>
      <c r="C284" s="3" t="s">
        <v>325</v>
      </c>
      <c r="D284" s="3" t="s">
        <v>326</v>
      </c>
      <c r="E284" s="3" t="s">
        <v>12</v>
      </c>
      <c r="F284" s="3" t="s">
        <v>13</v>
      </c>
      <c r="G284" s="4">
        <v>299.20000000000005</v>
      </c>
      <c r="H284" s="4">
        <v>300</v>
      </c>
      <c r="I284" s="5">
        <v>0.26</v>
      </c>
      <c r="J284" s="4">
        <f t="shared" si="4"/>
        <v>222</v>
      </c>
      <c r="K284" s="3" t="s">
        <v>14</v>
      </c>
      <c r="L284" s="6"/>
      <c r="M284" s="3" t="s">
        <v>13</v>
      </c>
      <c r="N284" s="6"/>
      <c r="O284" s="3" t="s">
        <v>15</v>
      </c>
    </row>
    <row r="285" spans="1:15" x14ac:dyDescent="0.35">
      <c r="A285" s="3" t="s">
        <v>348</v>
      </c>
      <c r="B285" s="3" t="s">
        <v>316</v>
      </c>
      <c r="C285" s="3" t="s">
        <v>423</v>
      </c>
      <c r="D285" s="3" t="s">
        <v>424</v>
      </c>
      <c r="E285" s="3" t="s">
        <v>12</v>
      </c>
      <c r="F285" s="3" t="s">
        <v>13</v>
      </c>
      <c r="G285" s="4">
        <v>147.4</v>
      </c>
      <c r="H285" s="4">
        <v>148</v>
      </c>
      <c r="I285" s="5">
        <v>0.26</v>
      </c>
      <c r="J285" s="4">
        <f t="shared" si="4"/>
        <v>109.52</v>
      </c>
      <c r="K285" s="3" t="s">
        <v>14</v>
      </c>
      <c r="L285" s="6"/>
      <c r="M285" s="3" t="s">
        <v>13</v>
      </c>
      <c r="N285" s="6"/>
      <c r="O285" s="3" t="s">
        <v>15</v>
      </c>
    </row>
    <row r="286" spans="1:15" x14ac:dyDescent="0.35">
      <c r="A286" s="3" t="s">
        <v>348</v>
      </c>
      <c r="B286" s="3" t="s">
        <v>316</v>
      </c>
      <c r="C286" s="3" t="s">
        <v>425</v>
      </c>
      <c r="D286" s="3" t="s">
        <v>426</v>
      </c>
      <c r="E286" s="3" t="s">
        <v>12</v>
      </c>
      <c r="F286" s="3" t="s">
        <v>13</v>
      </c>
      <c r="G286" s="4">
        <v>105.60000000000001</v>
      </c>
      <c r="H286" s="4">
        <v>106</v>
      </c>
      <c r="I286" s="5">
        <v>0.26</v>
      </c>
      <c r="J286" s="4">
        <f t="shared" si="4"/>
        <v>78.44</v>
      </c>
      <c r="K286" s="3" t="s">
        <v>14</v>
      </c>
      <c r="L286" s="6"/>
      <c r="M286" s="3" t="s">
        <v>13</v>
      </c>
      <c r="N286" s="6"/>
      <c r="O286" s="3" t="s">
        <v>15</v>
      </c>
    </row>
    <row r="287" spans="1:15" x14ac:dyDescent="0.35">
      <c r="A287" s="3" t="s">
        <v>348</v>
      </c>
      <c r="B287" s="3" t="s">
        <v>316</v>
      </c>
      <c r="C287" s="3" t="s">
        <v>1017</v>
      </c>
      <c r="D287" s="3" t="s">
        <v>1019</v>
      </c>
      <c r="E287" s="3" t="s">
        <v>12</v>
      </c>
      <c r="F287" s="3"/>
      <c r="G287" s="4"/>
      <c r="H287" s="4">
        <v>195</v>
      </c>
      <c r="I287" s="5"/>
      <c r="J287" s="4">
        <f t="shared" si="4"/>
        <v>144.30000000000001</v>
      </c>
      <c r="K287" s="3"/>
      <c r="L287" s="6"/>
      <c r="M287" s="3"/>
      <c r="N287" s="6"/>
      <c r="O287" s="3"/>
    </row>
    <row r="288" spans="1:15" x14ac:dyDescent="0.35">
      <c r="A288" s="3" t="s">
        <v>348</v>
      </c>
      <c r="B288" s="3" t="s">
        <v>316</v>
      </c>
      <c r="C288" s="3" t="s">
        <v>1018</v>
      </c>
      <c r="D288" s="3" t="s">
        <v>1020</v>
      </c>
      <c r="E288" s="3" t="s">
        <v>12</v>
      </c>
      <c r="F288" s="3"/>
      <c r="G288" s="4"/>
      <c r="H288" s="4">
        <v>195</v>
      </c>
      <c r="I288" s="5"/>
      <c r="J288" s="4">
        <f t="shared" si="4"/>
        <v>144.30000000000001</v>
      </c>
      <c r="K288" s="3"/>
      <c r="L288" s="6"/>
      <c r="M288" s="3"/>
      <c r="N288" s="6"/>
      <c r="O288" s="3"/>
    </row>
    <row r="289" spans="1:15" x14ac:dyDescent="0.35">
      <c r="A289" s="3" t="s">
        <v>348</v>
      </c>
      <c r="B289" s="3" t="s">
        <v>316</v>
      </c>
      <c r="C289" s="3" t="s">
        <v>327</v>
      </c>
      <c r="D289" s="3" t="s">
        <v>328</v>
      </c>
      <c r="E289" s="3" t="s">
        <v>12</v>
      </c>
      <c r="F289" s="3" t="s">
        <v>13</v>
      </c>
      <c r="G289" s="4">
        <v>90.2</v>
      </c>
      <c r="H289" s="4">
        <v>91</v>
      </c>
      <c r="I289" s="5">
        <v>0.26</v>
      </c>
      <c r="J289" s="4">
        <f t="shared" si="4"/>
        <v>67.34</v>
      </c>
      <c r="K289" s="3" t="s">
        <v>14</v>
      </c>
      <c r="L289" s="6"/>
      <c r="M289" s="3" t="s">
        <v>13</v>
      </c>
      <c r="N289" s="6"/>
      <c r="O289" s="3" t="s">
        <v>15</v>
      </c>
    </row>
    <row r="290" spans="1:15" x14ac:dyDescent="0.35">
      <c r="A290" s="3" t="s">
        <v>348</v>
      </c>
      <c r="B290" s="3" t="s">
        <v>316</v>
      </c>
      <c r="C290" s="3" t="s">
        <v>329</v>
      </c>
      <c r="D290" s="3" t="s">
        <v>330</v>
      </c>
      <c r="E290" s="3" t="s">
        <v>12</v>
      </c>
      <c r="F290" s="3" t="s">
        <v>13</v>
      </c>
      <c r="G290" s="4">
        <v>25.3</v>
      </c>
      <c r="H290" s="4">
        <v>26</v>
      </c>
      <c r="I290" s="5">
        <v>0.26</v>
      </c>
      <c r="J290" s="4">
        <f t="shared" si="4"/>
        <v>19.239999999999998</v>
      </c>
      <c r="K290" s="3" t="s">
        <v>14</v>
      </c>
      <c r="L290" s="6"/>
      <c r="M290" s="3" t="s">
        <v>13</v>
      </c>
      <c r="N290" s="6"/>
      <c r="O290" s="3" t="s">
        <v>15</v>
      </c>
    </row>
    <row r="291" spans="1:15" x14ac:dyDescent="0.35">
      <c r="A291" s="3" t="s">
        <v>348</v>
      </c>
      <c r="B291" s="3" t="s">
        <v>316</v>
      </c>
      <c r="C291" s="3" t="s">
        <v>331</v>
      </c>
      <c r="D291" s="3" t="s">
        <v>332</v>
      </c>
      <c r="E291" s="3" t="s">
        <v>12</v>
      </c>
      <c r="F291" s="3" t="s">
        <v>13</v>
      </c>
      <c r="G291" s="4">
        <v>14.3</v>
      </c>
      <c r="H291" s="4">
        <v>15</v>
      </c>
      <c r="I291" s="5">
        <v>0.26</v>
      </c>
      <c r="J291" s="4">
        <f t="shared" si="4"/>
        <v>11.1</v>
      </c>
      <c r="K291" s="3" t="s">
        <v>14</v>
      </c>
      <c r="L291" s="6"/>
      <c r="M291" s="3" t="s">
        <v>13</v>
      </c>
      <c r="N291" s="6"/>
      <c r="O291" s="3" t="s">
        <v>15</v>
      </c>
    </row>
    <row r="292" spans="1:15" x14ac:dyDescent="0.35">
      <c r="A292" s="3" t="s">
        <v>348</v>
      </c>
      <c r="B292" s="3" t="s">
        <v>316</v>
      </c>
      <c r="C292" s="3" t="s">
        <v>333</v>
      </c>
      <c r="D292" s="3" t="s">
        <v>334</v>
      </c>
      <c r="E292" s="3" t="s">
        <v>12</v>
      </c>
      <c r="F292" s="3" t="s">
        <v>13</v>
      </c>
      <c r="G292" s="4">
        <v>25.3</v>
      </c>
      <c r="H292" s="4">
        <v>26</v>
      </c>
      <c r="I292" s="5">
        <v>0.26</v>
      </c>
      <c r="J292" s="4">
        <f t="shared" si="4"/>
        <v>19.239999999999998</v>
      </c>
      <c r="K292" s="3" t="s">
        <v>14</v>
      </c>
      <c r="L292" s="6"/>
      <c r="M292" s="3" t="s">
        <v>13</v>
      </c>
      <c r="N292" s="6"/>
      <c r="O292" s="3" t="s">
        <v>15</v>
      </c>
    </row>
    <row r="293" spans="1:15" x14ac:dyDescent="0.35">
      <c r="A293" s="3" t="s">
        <v>348</v>
      </c>
      <c r="B293" s="3" t="s">
        <v>316</v>
      </c>
      <c r="C293" s="3" t="s">
        <v>335</v>
      </c>
      <c r="D293" s="3" t="s">
        <v>336</v>
      </c>
      <c r="E293" s="3" t="s">
        <v>12</v>
      </c>
      <c r="F293" s="3" t="s">
        <v>13</v>
      </c>
      <c r="G293" s="4">
        <v>14.3</v>
      </c>
      <c r="H293" s="4">
        <v>15</v>
      </c>
      <c r="I293" s="5">
        <v>0.26</v>
      </c>
      <c r="J293" s="4">
        <f t="shared" si="4"/>
        <v>11.1</v>
      </c>
      <c r="K293" s="3" t="s">
        <v>14</v>
      </c>
      <c r="L293" s="6"/>
      <c r="M293" s="3" t="s">
        <v>13</v>
      </c>
      <c r="N293" s="6"/>
      <c r="O293" s="3" t="s">
        <v>15</v>
      </c>
    </row>
    <row r="294" spans="1:15" x14ac:dyDescent="0.35">
      <c r="A294" s="3" t="s">
        <v>348</v>
      </c>
      <c r="B294" s="3" t="s">
        <v>316</v>
      </c>
      <c r="C294" s="3" t="s">
        <v>337</v>
      </c>
      <c r="D294" s="3" t="s">
        <v>338</v>
      </c>
      <c r="E294" s="3" t="s">
        <v>12</v>
      </c>
      <c r="F294" s="3" t="s">
        <v>13</v>
      </c>
      <c r="G294" s="4">
        <v>14.3</v>
      </c>
      <c r="H294" s="4">
        <v>15</v>
      </c>
      <c r="I294" s="5">
        <v>0.26</v>
      </c>
      <c r="J294" s="4">
        <f t="shared" si="4"/>
        <v>11.1</v>
      </c>
      <c r="K294" s="3" t="s">
        <v>14</v>
      </c>
      <c r="L294" s="6"/>
      <c r="M294" s="3" t="s">
        <v>13</v>
      </c>
      <c r="N294" s="6"/>
      <c r="O294" s="3" t="s">
        <v>15</v>
      </c>
    </row>
    <row r="295" spans="1:15" x14ac:dyDescent="0.35">
      <c r="A295" s="3" t="s">
        <v>348</v>
      </c>
      <c r="B295" s="3" t="s">
        <v>316</v>
      </c>
      <c r="C295" s="3" t="s">
        <v>339</v>
      </c>
      <c r="D295" s="3" t="s">
        <v>340</v>
      </c>
      <c r="E295" s="3" t="s">
        <v>12</v>
      </c>
      <c r="F295" s="3" t="s">
        <v>13</v>
      </c>
      <c r="G295" s="4">
        <v>55.000000000000007</v>
      </c>
      <c r="H295" s="4">
        <v>55</v>
      </c>
      <c r="I295" s="5">
        <v>0.26</v>
      </c>
      <c r="J295" s="4">
        <f t="shared" si="4"/>
        <v>40.700000000000003</v>
      </c>
      <c r="K295" s="3" t="s">
        <v>14</v>
      </c>
      <c r="L295" s="6"/>
      <c r="M295" s="3" t="s">
        <v>13</v>
      </c>
      <c r="N295" s="6"/>
      <c r="O295" s="3" t="s">
        <v>15</v>
      </c>
    </row>
    <row r="296" spans="1:15" x14ac:dyDescent="0.35">
      <c r="A296" s="3" t="s">
        <v>348</v>
      </c>
      <c r="B296" s="3" t="s">
        <v>341</v>
      </c>
      <c r="C296" s="3" t="s">
        <v>342</v>
      </c>
      <c r="D296" s="3" t="s">
        <v>343</v>
      </c>
      <c r="E296" s="3" t="s">
        <v>12</v>
      </c>
      <c r="F296" s="3" t="s">
        <v>13</v>
      </c>
      <c r="G296" s="4">
        <v>295.90000000000003</v>
      </c>
      <c r="H296" s="4">
        <v>276</v>
      </c>
      <c r="I296" s="5">
        <v>0.26</v>
      </c>
      <c r="J296" s="4">
        <f t="shared" si="4"/>
        <v>204.24</v>
      </c>
      <c r="K296" s="3" t="s">
        <v>14</v>
      </c>
      <c r="L296" s="6"/>
      <c r="M296" s="3" t="s">
        <v>13</v>
      </c>
      <c r="N296" s="6"/>
      <c r="O296" s="3" t="s">
        <v>15</v>
      </c>
    </row>
    <row r="297" spans="1:15" x14ac:dyDescent="0.35">
      <c r="A297" s="3" t="s">
        <v>348</v>
      </c>
      <c r="B297" s="3" t="s">
        <v>341</v>
      </c>
      <c r="C297" s="3" t="s">
        <v>344</v>
      </c>
      <c r="D297" s="3" t="s">
        <v>345</v>
      </c>
      <c r="E297" s="3" t="s">
        <v>12</v>
      </c>
      <c r="F297" s="3" t="s">
        <v>13</v>
      </c>
      <c r="G297" s="4">
        <v>412.50000000000006</v>
      </c>
      <c r="H297" s="4">
        <v>379</v>
      </c>
      <c r="I297" s="5">
        <v>0.26</v>
      </c>
      <c r="J297" s="4">
        <f t="shared" si="4"/>
        <v>280.45999999999998</v>
      </c>
      <c r="K297" s="3" t="s">
        <v>14</v>
      </c>
      <c r="L297" s="6"/>
      <c r="M297" s="3" t="s">
        <v>13</v>
      </c>
      <c r="N297" s="6"/>
      <c r="O297" s="3" t="s">
        <v>15</v>
      </c>
    </row>
    <row r="298" spans="1:15" x14ac:dyDescent="0.35">
      <c r="A298" s="3" t="s">
        <v>348</v>
      </c>
      <c r="B298" s="3" t="s">
        <v>341</v>
      </c>
      <c r="C298" s="3" t="s">
        <v>346</v>
      </c>
      <c r="D298" s="3" t="s">
        <v>347</v>
      </c>
      <c r="E298" s="3" t="s">
        <v>12</v>
      </c>
      <c r="F298" s="3" t="s">
        <v>13</v>
      </c>
      <c r="G298" s="4">
        <v>345.40000000000003</v>
      </c>
      <c r="H298" s="4">
        <v>318</v>
      </c>
      <c r="I298" s="5">
        <v>0.26</v>
      </c>
      <c r="J298" s="4">
        <f t="shared" si="4"/>
        <v>235.32</v>
      </c>
      <c r="K298" s="3" t="s">
        <v>14</v>
      </c>
      <c r="L298" s="6"/>
      <c r="M298" s="3" t="s">
        <v>13</v>
      </c>
      <c r="N298" s="6"/>
      <c r="O298" s="3" t="s">
        <v>15</v>
      </c>
    </row>
  </sheetData>
  <autoFilter ref="A1:O1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3"/>
  <sheetViews>
    <sheetView topLeftCell="F1" workbookViewId="0">
      <selection activeCell="L2" sqref="L2"/>
    </sheetView>
  </sheetViews>
  <sheetFormatPr defaultColWidth="9" defaultRowHeight="14.5" x14ac:dyDescent="0.35"/>
  <cols>
    <col min="1" max="1" width="14" style="2" customWidth="1"/>
    <col min="2" max="2" width="19.81640625" style="2" customWidth="1"/>
    <col min="3" max="3" width="25.7265625" style="2" customWidth="1"/>
    <col min="4" max="4" width="64.26953125" style="2" customWidth="1"/>
    <col min="5" max="5" width="14" style="2" customWidth="1"/>
    <col min="6" max="6" width="14.1796875" style="2" customWidth="1"/>
    <col min="7" max="7" width="24.453125" style="2" customWidth="1"/>
    <col min="8" max="8" width="22.08984375" style="2" customWidth="1"/>
    <col min="9" max="9" width="14" style="2" customWidth="1"/>
    <col min="10" max="10" width="24.54296875" style="2" customWidth="1"/>
    <col min="11" max="11" width="22.453125" style="2" customWidth="1"/>
    <col min="12" max="14" width="14" style="2" customWidth="1"/>
    <col min="15" max="15" width="56" style="2" customWidth="1"/>
    <col min="16" max="16384" width="9" style="2"/>
  </cols>
  <sheetData>
    <row r="1" spans="1:15" ht="72.5" x14ac:dyDescent="0.35">
      <c r="A1" s="1" t="s">
        <v>950</v>
      </c>
      <c r="B1" s="1" t="s">
        <v>951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1007</v>
      </c>
      <c r="H1" s="1" t="s">
        <v>1022</v>
      </c>
      <c r="I1" s="1" t="s">
        <v>4</v>
      </c>
      <c r="J1" s="1" t="s">
        <v>1023</v>
      </c>
      <c r="K1" s="1" t="s">
        <v>947</v>
      </c>
      <c r="L1" s="1" t="s">
        <v>1050</v>
      </c>
      <c r="M1" s="1" t="s">
        <v>6</v>
      </c>
      <c r="N1" s="1" t="s">
        <v>948</v>
      </c>
      <c r="O1" s="1" t="s">
        <v>7</v>
      </c>
    </row>
    <row r="2" spans="1:15" x14ac:dyDescent="0.35">
      <c r="A2" s="7" t="s">
        <v>427</v>
      </c>
      <c r="B2" s="7" t="s">
        <v>428</v>
      </c>
      <c r="C2" s="30" t="s">
        <v>429</v>
      </c>
      <c r="D2" s="7" t="s">
        <v>430</v>
      </c>
      <c r="E2" s="7" t="s">
        <v>12</v>
      </c>
      <c r="F2" s="7" t="s">
        <v>13</v>
      </c>
      <c r="G2" s="8">
        <v>33</v>
      </c>
      <c r="H2" s="8">
        <v>33</v>
      </c>
      <c r="I2" s="9">
        <v>0.26</v>
      </c>
      <c r="J2" s="8">
        <f>SUM(H2*0.74)</f>
        <v>24.419999999999998</v>
      </c>
      <c r="K2" s="7" t="s">
        <v>14</v>
      </c>
      <c r="L2" s="10"/>
      <c r="M2" s="7" t="s">
        <v>13</v>
      </c>
      <c r="N2" s="10"/>
      <c r="O2" s="7" t="s">
        <v>15</v>
      </c>
    </row>
    <row r="3" spans="1:15" x14ac:dyDescent="0.35">
      <c r="A3" s="7" t="s">
        <v>427</v>
      </c>
      <c r="B3" s="7" t="s">
        <v>431</v>
      </c>
      <c r="C3" s="7" t="s">
        <v>432</v>
      </c>
      <c r="D3" s="7" t="s">
        <v>433</v>
      </c>
      <c r="E3" s="7" t="s">
        <v>12</v>
      </c>
      <c r="F3" s="7" t="s">
        <v>13</v>
      </c>
      <c r="G3" s="8">
        <v>473.00000000000006</v>
      </c>
      <c r="H3" s="8">
        <v>475</v>
      </c>
      <c r="I3" s="9">
        <v>0.26</v>
      </c>
      <c r="J3" s="8">
        <f t="shared" ref="J3:J51" si="0">SUM(H3*0.74)</f>
        <v>351.5</v>
      </c>
      <c r="K3" s="7" t="s">
        <v>14</v>
      </c>
      <c r="L3" s="10"/>
      <c r="M3" s="7" t="s">
        <v>13</v>
      </c>
      <c r="N3" s="10"/>
      <c r="O3" s="7" t="s">
        <v>15</v>
      </c>
    </row>
    <row r="4" spans="1:15" x14ac:dyDescent="0.35">
      <c r="A4" s="7" t="s">
        <v>427</v>
      </c>
      <c r="B4" s="7" t="s">
        <v>431</v>
      </c>
      <c r="C4" s="7" t="s">
        <v>434</v>
      </c>
      <c r="D4" s="7" t="s">
        <v>435</v>
      </c>
      <c r="E4" s="7" t="s">
        <v>12</v>
      </c>
      <c r="F4" s="7" t="s">
        <v>13</v>
      </c>
      <c r="G4" s="8">
        <v>181.50000000000003</v>
      </c>
      <c r="H4" s="8">
        <v>182</v>
      </c>
      <c r="I4" s="9">
        <v>0.26</v>
      </c>
      <c r="J4" s="8">
        <f t="shared" si="0"/>
        <v>134.68</v>
      </c>
      <c r="K4" s="7" t="s">
        <v>14</v>
      </c>
      <c r="L4" s="10"/>
      <c r="M4" s="7" t="s">
        <v>13</v>
      </c>
      <c r="N4" s="10"/>
      <c r="O4" s="7" t="s">
        <v>15</v>
      </c>
    </row>
    <row r="5" spans="1:15" x14ac:dyDescent="0.35">
      <c r="A5" s="7" t="s">
        <v>427</v>
      </c>
      <c r="B5" s="7" t="s">
        <v>431</v>
      </c>
      <c r="C5" s="30" t="s">
        <v>436</v>
      </c>
      <c r="D5" s="7" t="s">
        <v>437</v>
      </c>
      <c r="E5" s="7" t="s">
        <v>12</v>
      </c>
      <c r="F5" s="7" t="s">
        <v>13</v>
      </c>
      <c r="G5" s="8">
        <v>207.9</v>
      </c>
      <c r="H5" s="8">
        <v>208</v>
      </c>
      <c r="I5" s="9">
        <v>0.26</v>
      </c>
      <c r="J5" s="8">
        <f t="shared" si="0"/>
        <v>153.91999999999999</v>
      </c>
      <c r="K5" s="7" t="s">
        <v>14</v>
      </c>
      <c r="L5" s="10"/>
      <c r="M5" s="7" t="s">
        <v>13</v>
      </c>
      <c r="N5" s="10"/>
      <c r="O5" s="7" t="s">
        <v>15</v>
      </c>
    </row>
    <row r="6" spans="1:15" ht="29" x14ac:dyDescent="0.35">
      <c r="A6" s="7" t="s">
        <v>427</v>
      </c>
      <c r="B6" s="7" t="s">
        <v>51</v>
      </c>
      <c r="C6" s="30" t="s">
        <v>438</v>
      </c>
      <c r="D6" s="7" t="s">
        <v>439</v>
      </c>
      <c r="E6" s="7" t="s">
        <v>54</v>
      </c>
      <c r="F6" s="7" t="s">
        <v>13</v>
      </c>
      <c r="G6" s="8">
        <v>1039.5</v>
      </c>
      <c r="H6" s="8">
        <v>1070</v>
      </c>
      <c r="I6" s="9">
        <v>0.26</v>
      </c>
      <c r="J6" s="8">
        <f t="shared" si="0"/>
        <v>791.8</v>
      </c>
      <c r="K6" s="7" t="s">
        <v>55</v>
      </c>
      <c r="L6" s="8">
        <v>115</v>
      </c>
      <c r="M6" s="7" t="s">
        <v>56</v>
      </c>
      <c r="N6" s="10"/>
      <c r="O6" s="7" t="s">
        <v>57</v>
      </c>
    </row>
    <row r="7" spans="1:15" ht="29" x14ac:dyDescent="0.35">
      <c r="A7" s="7" t="s">
        <v>427</v>
      </c>
      <c r="B7" s="7" t="s">
        <v>51</v>
      </c>
      <c r="C7" s="7" t="s">
        <v>440</v>
      </c>
      <c r="D7" s="7" t="s">
        <v>441</v>
      </c>
      <c r="E7" s="7" t="s">
        <v>54</v>
      </c>
      <c r="F7" s="7" t="s">
        <v>13</v>
      </c>
      <c r="G7" s="8">
        <v>1039.5</v>
      </c>
      <c r="H7" s="8">
        <v>1070</v>
      </c>
      <c r="I7" s="9">
        <v>0.26</v>
      </c>
      <c r="J7" s="8">
        <f t="shared" si="0"/>
        <v>791.8</v>
      </c>
      <c r="K7" s="7" t="s">
        <v>55</v>
      </c>
      <c r="L7" s="8">
        <v>115</v>
      </c>
      <c r="M7" s="7" t="s">
        <v>56</v>
      </c>
      <c r="N7" s="10"/>
      <c r="O7" s="7" t="s">
        <v>57</v>
      </c>
    </row>
    <row r="8" spans="1:15" ht="29" x14ac:dyDescent="0.35">
      <c r="A8" s="7" t="s">
        <v>427</v>
      </c>
      <c r="B8" s="7" t="s">
        <v>51</v>
      </c>
      <c r="C8" s="7" t="s">
        <v>442</v>
      </c>
      <c r="D8" s="7" t="s">
        <v>443</v>
      </c>
      <c r="E8" s="7" t="s">
        <v>54</v>
      </c>
      <c r="F8" s="7" t="s">
        <v>13</v>
      </c>
      <c r="G8" s="8">
        <v>1252.9000000000001</v>
      </c>
      <c r="H8" s="8">
        <v>1253</v>
      </c>
      <c r="I8" s="9">
        <v>0.26</v>
      </c>
      <c r="J8" s="8">
        <f t="shared" si="0"/>
        <v>927.22</v>
      </c>
      <c r="K8" s="7" t="s">
        <v>55</v>
      </c>
      <c r="L8" s="8">
        <v>115</v>
      </c>
      <c r="M8" s="7" t="s">
        <v>56</v>
      </c>
      <c r="N8" s="10"/>
      <c r="O8" s="7" t="s">
        <v>57</v>
      </c>
    </row>
    <row r="9" spans="1:15" ht="29" x14ac:dyDescent="0.35">
      <c r="A9" s="7" t="s">
        <v>427</v>
      </c>
      <c r="B9" s="7" t="s">
        <v>51</v>
      </c>
      <c r="C9" s="7" t="s">
        <v>444</v>
      </c>
      <c r="D9" s="7" t="s">
        <v>445</v>
      </c>
      <c r="E9" s="7" t="s">
        <v>54</v>
      </c>
      <c r="F9" s="7" t="s">
        <v>13</v>
      </c>
      <c r="G9" s="8">
        <v>1252.9000000000001</v>
      </c>
      <c r="H9" s="8">
        <v>1253</v>
      </c>
      <c r="I9" s="9">
        <v>0.26</v>
      </c>
      <c r="J9" s="8">
        <f t="shared" si="0"/>
        <v>927.22</v>
      </c>
      <c r="K9" s="7" t="s">
        <v>55</v>
      </c>
      <c r="L9" s="8">
        <v>115</v>
      </c>
      <c r="M9" s="7" t="s">
        <v>56</v>
      </c>
      <c r="N9" s="10"/>
      <c r="O9" s="7" t="s">
        <v>57</v>
      </c>
    </row>
    <row r="10" spans="1:15" ht="29" x14ac:dyDescent="0.35">
      <c r="A10" s="7" t="s">
        <v>427</v>
      </c>
      <c r="B10" s="7" t="s">
        <v>51</v>
      </c>
      <c r="C10" s="7" t="s">
        <v>446</v>
      </c>
      <c r="D10" s="7" t="s">
        <v>447</v>
      </c>
      <c r="E10" s="7" t="s">
        <v>54</v>
      </c>
      <c r="F10" s="7" t="s">
        <v>13</v>
      </c>
      <c r="G10" s="8">
        <v>1039.5</v>
      </c>
      <c r="H10" s="8">
        <v>1070</v>
      </c>
      <c r="I10" s="9">
        <v>0.26</v>
      </c>
      <c r="J10" s="8">
        <f t="shared" si="0"/>
        <v>791.8</v>
      </c>
      <c r="K10" s="7" t="s">
        <v>55</v>
      </c>
      <c r="L10" s="8">
        <v>115</v>
      </c>
      <c r="M10" s="7" t="s">
        <v>56</v>
      </c>
      <c r="N10" s="10"/>
      <c r="O10" s="7" t="s">
        <v>57</v>
      </c>
    </row>
    <row r="11" spans="1:15" ht="29" x14ac:dyDescent="0.35">
      <c r="A11" s="7" t="s">
        <v>427</v>
      </c>
      <c r="B11" s="7" t="s">
        <v>51</v>
      </c>
      <c r="C11" s="7" t="s">
        <v>448</v>
      </c>
      <c r="D11" s="7" t="s">
        <v>449</v>
      </c>
      <c r="E11" s="7" t="s">
        <v>54</v>
      </c>
      <c r="F11" s="7" t="s">
        <v>13</v>
      </c>
      <c r="G11" s="8">
        <v>1039.5</v>
      </c>
      <c r="H11" s="8">
        <v>1070</v>
      </c>
      <c r="I11" s="9">
        <v>0.26</v>
      </c>
      <c r="J11" s="8">
        <f t="shared" si="0"/>
        <v>791.8</v>
      </c>
      <c r="K11" s="7" t="s">
        <v>55</v>
      </c>
      <c r="L11" s="8">
        <v>115</v>
      </c>
      <c r="M11" s="7" t="s">
        <v>56</v>
      </c>
      <c r="N11" s="10"/>
      <c r="O11" s="7" t="s">
        <v>57</v>
      </c>
    </row>
    <row r="12" spans="1:15" ht="29" x14ac:dyDescent="0.35">
      <c r="A12" s="7" t="s">
        <v>427</v>
      </c>
      <c r="B12" s="7" t="s">
        <v>51</v>
      </c>
      <c r="C12" s="7" t="s">
        <v>450</v>
      </c>
      <c r="D12" s="7" t="s">
        <v>451</v>
      </c>
      <c r="E12" s="7" t="s">
        <v>54</v>
      </c>
      <c r="F12" s="7" t="s">
        <v>13</v>
      </c>
      <c r="G12" s="8">
        <v>1039.5</v>
      </c>
      <c r="H12" s="8">
        <v>1070</v>
      </c>
      <c r="I12" s="9">
        <v>0.26</v>
      </c>
      <c r="J12" s="8">
        <f t="shared" si="0"/>
        <v>791.8</v>
      </c>
      <c r="K12" s="7" t="s">
        <v>55</v>
      </c>
      <c r="L12" s="8">
        <v>115</v>
      </c>
      <c r="M12" s="7" t="s">
        <v>56</v>
      </c>
      <c r="N12" s="10"/>
      <c r="O12" s="7" t="s">
        <v>57</v>
      </c>
    </row>
    <row r="13" spans="1:15" ht="29" x14ac:dyDescent="0.35">
      <c r="A13" s="7" t="s">
        <v>427</v>
      </c>
      <c r="B13" s="7" t="s">
        <v>51</v>
      </c>
      <c r="C13" s="7" t="s">
        <v>452</v>
      </c>
      <c r="D13" s="7" t="s">
        <v>453</v>
      </c>
      <c r="E13" s="7" t="s">
        <v>54</v>
      </c>
      <c r="F13" s="7" t="s">
        <v>13</v>
      </c>
      <c r="G13" s="8">
        <v>1039.5</v>
      </c>
      <c r="H13" s="8">
        <v>1070</v>
      </c>
      <c r="I13" s="9">
        <v>0.26</v>
      </c>
      <c r="J13" s="8">
        <f t="shared" si="0"/>
        <v>791.8</v>
      </c>
      <c r="K13" s="7" t="s">
        <v>55</v>
      </c>
      <c r="L13" s="8">
        <v>115</v>
      </c>
      <c r="M13" s="7" t="s">
        <v>56</v>
      </c>
      <c r="N13" s="10"/>
      <c r="O13" s="7" t="s">
        <v>57</v>
      </c>
    </row>
    <row r="14" spans="1:15" ht="29" x14ac:dyDescent="0.35">
      <c r="A14" s="7" t="s">
        <v>427</v>
      </c>
      <c r="B14" s="7" t="s">
        <v>51</v>
      </c>
      <c r="C14" s="7" t="s">
        <v>454</v>
      </c>
      <c r="D14" s="7" t="s">
        <v>455</v>
      </c>
      <c r="E14" s="7" t="s">
        <v>54</v>
      </c>
      <c r="F14" s="7" t="s">
        <v>13</v>
      </c>
      <c r="G14" s="8">
        <v>1252.9000000000001</v>
      </c>
      <c r="H14" s="8">
        <v>1253</v>
      </c>
      <c r="I14" s="9">
        <v>0.26</v>
      </c>
      <c r="J14" s="8">
        <f t="shared" si="0"/>
        <v>927.22</v>
      </c>
      <c r="K14" s="7" t="s">
        <v>55</v>
      </c>
      <c r="L14" s="8">
        <v>115</v>
      </c>
      <c r="M14" s="7" t="s">
        <v>56</v>
      </c>
      <c r="N14" s="10"/>
      <c r="O14" s="7" t="s">
        <v>57</v>
      </c>
    </row>
    <row r="15" spans="1:15" ht="29" x14ac:dyDescent="0.35">
      <c r="A15" s="7" t="s">
        <v>427</v>
      </c>
      <c r="B15" s="7" t="s">
        <v>51</v>
      </c>
      <c r="C15" s="7" t="s">
        <v>456</v>
      </c>
      <c r="D15" s="7" t="s">
        <v>457</v>
      </c>
      <c r="E15" s="7" t="s">
        <v>54</v>
      </c>
      <c r="F15" s="7" t="s">
        <v>13</v>
      </c>
      <c r="G15" s="8">
        <v>1252.9000000000001</v>
      </c>
      <c r="H15" s="8">
        <v>1253</v>
      </c>
      <c r="I15" s="9">
        <v>0.26</v>
      </c>
      <c r="J15" s="8">
        <f t="shared" si="0"/>
        <v>927.22</v>
      </c>
      <c r="K15" s="7" t="s">
        <v>55</v>
      </c>
      <c r="L15" s="8">
        <v>115</v>
      </c>
      <c r="M15" s="7" t="s">
        <v>56</v>
      </c>
      <c r="N15" s="10"/>
      <c r="O15" s="7" t="s">
        <v>57</v>
      </c>
    </row>
    <row r="16" spans="1:15" ht="29" x14ac:dyDescent="0.35">
      <c r="A16" s="7" t="s">
        <v>427</v>
      </c>
      <c r="B16" s="7" t="s">
        <v>51</v>
      </c>
      <c r="C16" s="7" t="s">
        <v>458</v>
      </c>
      <c r="D16" s="7" t="s">
        <v>459</v>
      </c>
      <c r="E16" s="7" t="s">
        <v>54</v>
      </c>
      <c r="F16" s="7" t="s">
        <v>13</v>
      </c>
      <c r="G16" s="8">
        <v>1252.9000000000001</v>
      </c>
      <c r="H16" s="8">
        <v>1253</v>
      </c>
      <c r="I16" s="9">
        <v>0.26</v>
      </c>
      <c r="J16" s="8">
        <f t="shared" si="0"/>
        <v>927.22</v>
      </c>
      <c r="K16" s="7" t="s">
        <v>55</v>
      </c>
      <c r="L16" s="8">
        <v>115</v>
      </c>
      <c r="M16" s="7" t="s">
        <v>56</v>
      </c>
      <c r="N16" s="10"/>
      <c r="O16" s="7" t="s">
        <v>57</v>
      </c>
    </row>
    <row r="17" spans="1:15" ht="29" x14ac:dyDescent="0.35">
      <c r="A17" s="7" t="s">
        <v>427</v>
      </c>
      <c r="B17" s="7" t="s">
        <v>51</v>
      </c>
      <c r="C17" s="7" t="s">
        <v>460</v>
      </c>
      <c r="D17" s="7" t="s">
        <v>461</v>
      </c>
      <c r="E17" s="7" t="s">
        <v>54</v>
      </c>
      <c r="F17" s="7" t="s">
        <v>13</v>
      </c>
      <c r="G17" s="8">
        <v>1252.9000000000001</v>
      </c>
      <c r="H17" s="8">
        <v>1253</v>
      </c>
      <c r="I17" s="9">
        <v>0.26</v>
      </c>
      <c r="J17" s="8">
        <f t="shared" si="0"/>
        <v>927.22</v>
      </c>
      <c r="K17" s="7" t="s">
        <v>55</v>
      </c>
      <c r="L17" s="8">
        <v>115</v>
      </c>
      <c r="M17" s="7" t="s">
        <v>56</v>
      </c>
      <c r="N17" s="10"/>
      <c r="O17" s="7" t="s">
        <v>57</v>
      </c>
    </row>
    <row r="18" spans="1:15" ht="29" x14ac:dyDescent="0.35">
      <c r="A18" s="7" t="s">
        <v>427</v>
      </c>
      <c r="B18" s="7" t="s">
        <v>51</v>
      </c>
      <c r="C18" s="7" t="s">
        <v>462</v>
      </c>
      <c r="D18" s="7" t="s">
        <v>463</v>
      </c>
      <c r="E18" s="7" t="s">
        <v>54</v>
      </c>
      <c r="F18" s="7" t="s">
        <v>13</v>
      </c>
      <c r="G18" s="8">
        <v>1252.9000000000001</v>
      </c>
      <c r="H18" s="8">
        <v>1253</v>
      </c>
      <c r="I18" s="9">
        <v>0.26</v>
      </c>
      <c r="J18" s="8">
        <f t="shared" si="0"/>
        <v>927.22</v>
      </c>
      <c r="K18" s="7" t="s">
        <v>55</v>
      </c>
      <c r="L18" s="8">
        <v>115</v>
      </c>
      <c r="M18" s="7" t="s">
        <v>56</v>
      </c>
      <c r="N18" s="10"/>
      <c r="O18" s="7" t="s">
        <v>57</v>
      </c>
    </row>
    <row r="19" spans="1:15" ht="29" x14ac:dyDescent="0.35">
      <c r="A19" s="7" t="s">
        <v>427</v>
      </c>
      <c r="B19" s="7" t="s">
        <v>51</v>
      </c>
      <c r="C19" s="7" t="s">
        <v>464</v>
      </c>
      <c r="D19" s="7" t="s">
        <v>465</v>
      </c>
      <c r="E19" s="7" t="s">
        <v>54</v>
      </c>
      <c r="F19" s="7" t="s">
        <v>13</v>
      </c>
      <c r="G19" s="8">
        <v>1252.9000000000001</v>
      </c>
      <c r="H19" s="8">
        <v>1253</v>
      </c>
      <c r="I19" s="9">
        <v>0.26</v>
      </c>
      <c r="J19" s="8">
        <f t="shared" si="0"/>
        <v>927.22</v>
      </c>
      <c r="K19" s="7" t="s">
        <v>55</v>
      </c>
      <c r="L19" s="8">
        <v>115</v>
      </c>
      <c r="M19" s="7" t="s">
        <v>56</v>
      </c>
      <c r="N19" s="10"/>
      <c r="O19" s="7" t="s">
        <v>57</v>
      </c>
    </row>
    <row r="20" spans="1:15" ht="43.5" x14ac:dyDescent="0.35">
      <c r="A20" s="7" t="s">
        <v>427</v>
      </c>
      <c r="B20" s="7" t="s">
        <v>466</v>
      </c>
      <c r="C20" s="30" t="s">
        <v>467</v>
      </c>
      <c r="D20" s="7" t="s">
        <v>468</v>
      </c>
      <c r="E20" s="7" t="s">
        <v>12</v>
      </c>
      <c r="F20" s="7" t="s">
        <v>13</v>
      </c>
      <c r="G20" s="8">
        <v>289.3</v>
      </c>
      <c r="H20" s="8">
        <v>264</v>
      </c>
      <c r="I20" s="9">
        <v>0.26</v>
      </c>
      <c r="J20" s="8">
        <f t="shared" si="0"/>
        <v>195.35999999999999</v>
      </c>
      <c r="K20" s="7" t="s">
        <v>264</v>
      </c>
      <c r="L20" s="10"/>
      <c r="M20" s="7" t="s">
        <v>13</v>
      </c>
      <c r="N20" s="10"/>
      <c r="O20" s="7" t="s">
        <v>265</v>
      </c>
    </row>
    <row r="21" spans="1:15" ht="43.5" x14ac:dyDescent="0.35">
      <c r="A21" s="7" t="s">
        <v>427</v>
      </c>
      <c r="B21" s="7" t="s">
        <v>466</v>
      </c>
      <c r="C21" s="7" t="s">
        <v>469</v>
      </c>
      <c r="D21" s="7" t="s">
        <v>470</v>
      </c>
      <c r="E21" s="7" t="s">
        <v>12</v>
      </c>
      <c r="F21" s="7" t="s">
        <v>13</v>
      </c>
      <c r="G21" s="8">
        <v>348.70000000000005</v>
      </c>
      <c r="H21" s="8">
        <v>324</v>
      </c>
      <c r="I21" s="9">
        <v>0.26</v>
      </c>
      <c r="J21" s="8">
        <f t="shared" si="0"/>
        <v>239.76</v>
      </c>
      <c r="K21" s="7" t="s">
        <v>264</v>
      </c>
      <c r="L21" s="10"/>
      <c r="M21" s="7" t="s">
        <v>13</v>
      </c>
      <c r="N21" s="10"/>
      <c r="O21" s="7" t="s">
        <v>265</v>
      </c>
    </row>
    <row r="22" spans="1:15" ht="43.5" x14ac:dyDescent="0.35">
      <c r="A22" s="7" t="s">
        <v>427</v>
      </c>
      <c r="B22" s="7" t="s">
        <v>466</v>
      </c>
      <c r="C22" s="7" t="s">
        <v>471</v>
      </c>
      <c r="D22" s="7" t="s">
        <v>472</v>
      </c>
      <c r="E22" s="7" t="s">
        <v>12</v>
      </c>
      <c r="F22" s="7" t="s">
        <v>13</v>
      </c>
      <c r="G22" s="8">
        <v>348.70000000000005</v>
      </c>
      <c r="H22" s="8">
        <v>324</v>
      </c>
      <c r="I22" s="9">
        <v>0.26</v>
      </c>
      <c r="J22" s="8">
        <f t="shared" si="0"/>
        <v>239.76</v>
      </c>
      <c r="K22" s="7" t="s">
        <v>264</v>
      </c>
      <c r="L22" s="10"/>
      <c r="M22" s="7" t="s">
        <v>13</v>
      </c>
      <c r="N22" s="10"/>
      <c r="O22" s="7" t="s">
        <v>265</v>
      </c>
    </row>
    <row r="23" spans="1:15" ht="58" x14ac:dyDescent="0.35">
      <c r="A23" s="7" t="s">
        <v>427</v>
      </c>
      <c r="B23" s="7" t="s">
        <v>473</v>
      </c>
      <c r="C23" s="30" t="s">
        <v>474</v>
      </c>
      <c r="D23" s="7" t="s">
        <v>475</v>
      </c>
      <c r="E23" s="7" t="s">
        <v>12</v>
      </c>
      <c r="F23" s="7" t="s">
        <v>13</v>
      </c>
      <c r="G23" s="8">
        <v>144.10000000000002</v>
      </c>
      <c r="H23" s="8">
        <v>145</v>
      </c>
      <c r="I23" s="9">
        <v>0.26</v>
      </c>
      <c r="J23" s="8">
        <f t="shared" si="0"/>
        <v>107.3</v>
      </c>
      <c r="K23" s="7" t="s">
        <v>14</v>
      </c>
      <c r="L23" s="10"/>
      <c r="M23" s="7" t="s">
        <v>13</v>
      </c>
      <c r="N23" s="10"/>
      <c r="O23" s="7" t="s">
        <v>15</v>
      </c>
    </row>
    <row r="24" spans="1:15" ht="58" x14ac:dyDescent="0.35">
      <c r="A24" s="7" t="s">
        <v>427</v>
      </c>
      <c r="B24" s="7" t="s">
        <v>473</v>
      </c>
      <c r="C24" s="7" t="s">
        <v>476</v>
      </c>
      <c r="D24" s="7" t="s">
        <v>477</v>
      </c>
      <c r="E24" s="7" t="s">
        <v>12</v>
      </c>
      <c r="F24" s="7" t="s">
        <v>13</v>
      </c>
      <c r="G24" s="8">
        <v>78.100000000000009</v>
      </c>
      <c r="H24" s="8">
        <v>79</v>
      </c>
      <c r="I24" s="9">
        <v>0.26</v>
      </c>
      <c r="J24" s="8">
        <f t="shared" si="0"/>
        <v>58.46</v>
      </c>
      <c r="K24" s="7" t="s">
        <v>14</v>
      </c>
      <c r="L24" s="10"/>
      <c r="M24" s="7" t="s">
        <v>13</v>
      </c>
      <c r="N24" s="10"/>
      <c r="O24" s="7" t="s">
        <v>15</v>
      </c>
    </row>
    <row r="25" spans="1:15" ht="58" x14ac:dyDescent="0.35">
      <c r="A25" s="7" t="s">
        <v>427</v>
      </c>
      <c r="B25" s="7" t="s">
        <v>473</v>
      </c>
      <c r="C25" s="30" t="s">
        <v>478</v>
      </c>
      <c r="D25" s="7" t="s">
        <v>479</v>
      </c>
      <c r="E25" s="7" t="s">
        <v>12</v>
      </c>
      <c r="F25" s="7" t="s">
        <v>13</v>
      </c>
      <c r="G25" s="8">
        <v>132</v>
      </c>
      <c r="H25" s="8">
        <v>132</v>
      </c>
      <c r="I25" s="9">
        <v>0.26</v>
      </c>
      <c r="J25" s="8">
        <f t="shared" si="0"/>
        <v>97.679999999999993</v>
      </c>
      <c r="K25" s="7" t="s">
        <v>14</v>
      </c>
      <c r="L25" s="10"/>
      <c r="M25" s="7" t="s">
        <v>13</v>
      </c>
      <c r="N25" s="10"/>
      <c r="O25" s="7" t="s">
        <v>15</v>
      </c>
    </row>
    <row r="26" spans="1:15" x14ac:dyDescent="0.35">
      <c r="A26" s="7" t="s">
        <v>427</v>
      </c>
      <c r="B26" s="7" t="s">
        <v>480</v>
      </c>
      <c r="C26" s="7" t="s">
        <v>481</v>
      </c>
      <c r="D26" s="7" t="s">
        <v>482</v>
      </c>
      <c r="E26" s="7" t="s">
        <v>12</v>
      </c>
      <c r="F26" s="7" t="s">
        <v>13</v>
      </c>
      <c r="G26" s="8">
        <v>144.10000000000002</v>
      </c>
      <c r="H26" s="8">
        <v>145</v>
      </c>
      <c r="I26" s="9">
        <v>0.26</v>
      </c>
      <c r="J26" s="8">
        <f t="shared" si="0"/>
        <v>107.3</v>
      </c>
      <c r="K26" s="7" t="s">
        <v>14</v>
      </c>
      <c r="L26" s="10"/>
      <c r="M26" s="7" t="s">
        <v>13</v>
      </c>
      <c r="N26" s="10"/>
      <c r="O26" s="7" t="s">
        <v>15</v>
      </c>
    </row>
    <row r="27" spans="1:15" x14ac:dyDescent="0.35">
      <c r="A27" s="30" t="s">
        <v>427</v>
      </c>
      <c r="B27" s="30" t="s">
        <v>480</v>
      </c>
      <c r="C27" s="30" t="s">
        <v>498</v>
      </c>
      <c r="D27" s="7" t="s">
        <v>499</v>
      </c>
      <c r="E27" s="30" t="s">
        <v>12</v>
      </c>
      <c r="F27" s="7"/>
      <c r="G27" s="8"/>
      <c r="H27" s="8">
        <v>145</v>
      </c>
      <c r="I27" s="9"/>
      <c r="J27" s="8"/>
      <c r="K27" s="7"/>
      <c r="L27" s="10"/>
      <c r="M27" s="7"/>
      <c r="N27" s="10"/>
      <c r="O27" s="7"/>
    </row>
    <row r="28" spans="1:15" x14ac:dyDescent="0.35">
      <c r="A28" s="7" t="s">
        <v>427</v>
      </c>
      <c r="B28" s="7" t="s">
        <v>480</v>
      </c>
      <c r="C28" s="7" t="s">
        <v>483</v>
      </c>
      <c r="D28" s="7" t="s">
        <v>484</v>
      </c>
      <c r="E28" s="7" t="s">
        <v>12</v>
      </c>
      <c r="F28" s="7" t="s">
        <v>13</v>
      </c>
      <c r="G28" s="8">
        <v>179.3</v>
      </c>
      <c r="H28" s="8">
        <v>182</v>
      </c>
      <c r="I28" s="9">
        <v>0.26</v>
      </c>
      <c r="J28" s="8">
        <f t="shared" si="0"/>
        <v>134.68</v>
      </c>
      <c r="K28" s="7" t="s">
        <v>14</v>
      </c>
      <c r="L28" s="10"/>
      <c r="M28" s="7" t="s">
        <v>13</v>
      </c>
      <c r="N28" s="10"/>
      <c r="O28" s="7" t="s">
        <v>15</v>
      </c>
    </row>
    <row r="29" spans="1:15" x14ac:dyDescent="0.35">
      <c r="A29" s="7" t="s">
        <v>427</v>
      </c>
      <c r="B29" s="7" t="s">
        <v>480</v>
      </c>
      <c r="C29" s="7" t="s">
        <v>485</v>
      </c>
      <c r="D29" s="7" t="s">
        <v>486</v>
      </c>
      <c r="E29" s="7" t="s">
        <v>12</v>
      </c>
      <c r="F29" s="7" t="s">
        <v>13</v>
      </c>
      <c r="G29" s="8">
        <v>144.10000000000002</v>
      </c>
      <c r="H29" s="8">
        <v>182</v>
      </c>
      <c r="I29" s="9">
        <v>0.26</v>
      </c>
      <c r="J29" s="8">
        <f t="shared" si="0"/>
        <v>134.68</v>
      </c>
      <c r="K29" s="7" t="s">
        <v>14</v>
      </c>
      <c r="L29" s="10"/>
      <c r="M29" s="7" t="s">
        <v>13</v>
      </c>
      <c r="N29" s="10"/>
      <c r="O29" s="7" t="s">
        <v>15</v>
      </c>
    </row>
    <row r="30" spans="1:15" x14ac:dyDescent="0.35">
      <c r="A30" s="30" t="s">
        <v>427</v>
      </c>
      <c r="B30" s="30" t="s">
        <v>480</v>
      </c>
      <c r="C30" s="30" t="s">
        <v>502</v>
      </c>
      <c r="D30" s="7" t="s">
        <v>503</v>
      </c>
      <c r="E30" s="30" t="s">
        <v>12</v>
      </c>
      <c r="F30" s="7"/>
      <c r="G30" s="8"/>
      <c r="H30" s="8">
        <v>145</v>
      </c>
      <c r="I30" s="9"/>
      <c r="J30" s="8"/>
      <c r="K30" s="7"/>
      <c r="L30" s="10"/>
      <c r="M30" s="7"/>
      <c r="N30" s="10"/>
      <c r="O30" s="7"/>
    </row>
    <row r="31" spans="1:15" x14ac:dyDescent="0.35">
      <c r="A31" s="7" t="s">
        <v>427</v>
      </c>
      <c r="B31" s="7" t="s">
        <v>480</v>
      </c>
      <c r="C31" s="7" t="s">
        <v>487</v>
      </c>
      <c r="D31" s="7" t="s">
        <v>488</v>
      </c>
      <c r="E31" s="7" t="s">
        <v>12</v>
      </c>
      <c r="F31" s="7" t="s">
        <v>13</v>
      </c>
      <c r="G31" s="8">
        <v>179.3</v>
      </c>
      <c r="H31" s="8">
        <v>145</v>
      </c>
      <c r="I31" s="9">
        <v>0.26</v>
      </c>
      <c r="J31" s="8">
        <f t="shared" si="0"/>
        <v>107.3</v>
      </c>
      <c r="K31" s="7" t="s">
        <v>14</v>
      </c>
      <c r="L31" s="10"/>
      <c r="M31" s="7" t="s">
        <v>13</v>
      </c>
      <c r="N31" s="10"/>
      <c r="O31" s="7" t="s">
        <v>15</v>
      </c>
    </row>
    <row r="32" spans="1:15" x14ac:dyDescent="0.35">
      <c r="A32" s="30" t="s">
        <v>427</v>
      </c>
      <c r="B32" s="30" t="s">
        <v>480</v>
      </c>
      <c r="C32" s="30" t="s">
        <v>504</v>
      </c>
      <c r="D32" s="7" t="s">
        <v>505</v>
      </c>
      <c r="E32" s="30" t="s">
        <v>12</v>
      </c>
      <c r="F32" s="7"/>
      <c r="G32" s="8"/>
      <c r="H32" s="8">
        <v>182</v>
      </c>
      <c r="I32" s="9"/>
      <c r="J32" s="8"/>
      <c r="K32" s="7"/>
      <c r="L32" s="10"/>
      <c r="M32" s="7"/>
      <c r="N32" s="10"/>
      <c r="O32" s="7"/>
    </row>
    <row r="33" spans="1:15" x14ac:dyDescent="0.35">
      <c r="A33" s="7" t="s">
        <v>427</v>
      </c>
      <c r="B33" s="7" t="s">
        <v>489</v>
      </c>
      <c r="C33" s="7" t="s">
        <v>490</v>
      </c>
      <c r="D33" s="7" t="s">
        <v>491</v>
      </c>
      <c r="E33" s="7" t="s">
        <v>12</v>
      </c>
      <c r="F33" s="7" t="s">
        <v>13</v>
      </c>
      <c r="G33" s="8">
        <v>352</v>
      </c>
      <c r="H33" s="8">
        <v>182</v>
      </c>
      <c r="I33" s="9">
        <v>0.26</v>
      </c>
      <c r="J33" s="8">
        <f t="shared" si="0"/>
        <v>134.68</v>
      </c>
      <c r="K33" s="7" t="s">
        <v>14</v>
      </c>
      <c r="L33" s="10"/>
      <c r="M33" s="7" t="s">
        <v>13</v>
      </c>
      <c r="N33" s="10"/>
      <c r="O33" s="7" t="s">
        <v>15</v>
      </c>
    </row>
    <row r="34" spans="1:15" ht="43.5" x14ac:dyDescent="0.35">
      <c r="A34" s="7" t="s">
        <v>427</v>
      </c>
      <c r="B34" s="7" t="s">
        <v>492</v>
      </c>
      <c r="C34" s="7" t="s">
        <v>493</v>
      </c>
      <c r="D34" s="7" t="s">
        <v>494</v>
      </c>
      <c r="E34" s="7" t="s">
        <v>12</v>
      </c>
      <c r="F34" s="7" t="s">
        <v>13</v>
      </c>
      <c r="G34" s="8">
        <v>100.10000000000001</v>
      </c>
      <c r="H34" s="8">
        <v>101</v>
      </c>
      <c r="I34" s="9">
        <v>0.26</v>
      </c>
      <c r="J34" s="8">
        <f t="shared" si="0"/>
        <v>74.739999999999995</v>
      </c>
      <c r="K34" s="7" t="s">
        <v>14</v>
      </c>
      <c r="L34" s="10"/>
      <c r="M34" s="7" t="s">
        <v>13</v>
      </c>
      <c r="N34" s="10"/>
      <c r="O34" s="7" t="s">
        <v>15</v>
      </c>
    </row>
    <row r="35" spans="1:15" ht="43.5" x14ac:dyDescent="0.35">
      <c r="A35" s="7" t="s">
        <v>427</v>
      </c>
      <c r="B35" s="7" t="s">
        <v>492</v>
      </c>
      <c r="C35" s="7" t="s">
        <v>495</v>
      </c>
      <c r="D35" s="7" t="s">
        <v>496</v>
      </c>
      <c r="E35" s="7" t="s">
        <v>12</v>
      </c>
      <c r="F35" s="7" t="s">
        <v>13</v>
      </c>
      <c r="G35" s="8">
        <v>100.10000000000001</v>
      </c>
      <c r="H35" s="8">
        <v>101</v>
      </c>
      <c r="I35" s="9">
        <v>0.26</v>
      </c>
      <c r="J35" s="8">
        <f t="shared" si="0"/>
        <v>74.739999999999995</v>
      </c>
      <c r="K35" s="7" t="s">
        <v>14</v>
      </c>
      <c r="L35" s="10"/>
      <c r="M35" s="7" t="s">
        <v>13</v>
      </c>
      <c r="N35" s="10"/>
      <c r="O35" s="7" t="s">
        <v>15</v>
      </c>
    </row>
    <row r="36" spans="1:15" ht="29" x14ac:dyDescent="0.35">
      <c r="A36" s="7" t="s">
        <v>427</v>
      </c>
      <c r="B36" s="7" t="s">
        <v>497</v>
      </c>
      <c r="C36" s="7" t="s">
        <v>498</v>
      </c>
      <c r="D36" s="7" t="s">
        <v>499</v>
      </c>
      <c r="E36" s="7" t="s">
        <v>12</v>
      </c>
      <c r="F36" s="7" t="s">
        <v>13</v>
      </c>
      <c r="G36" s="8">
        <v>144.10000000000002</v>
      </c>
      <c r="H36" s="8">
        <v>145</v>
      </c>
      <c r="I36" s="9">
        <v>0.26</v>
      </c>
      <c r="J36" s="8">
        <f t="shared" si="0"/>
        <v>107.3</v>
      </c>
      <c r="K36" s="7" t="s">
        <v>14</v>
      </c>
      <c r="L36" s="10"/>
      <c r="M36" s="7" t="s">
        <v>13</v>
      </c>
      <c r="N36" s="10"/>
      <c r="O36" s="7" t="s">
        <v>15</v>
      </c>
    </row>
    <row r="37" spans="1:15" ht="29" x14ac:dyDescent="0.35">
      <c r="A37" s="7" t="s">
        <v>427</v>
      </c>
      <c r="B37" s="7" t="s">
        <v>497</v>
      </c>
      <c r="C37" s="7" t="s">
        <v>500</v>
      </c>
      <c r="D37" s="7" t="s">
        <v>501</v>
      </c>
      <c r="E37" s="7" t="s">
        <v>12</v>
      </c>
      <c r="F37" s="7" t="s">
        <v>13</v>
      </c>
      <c r="G37" s="8">
        <v>179.3</v>
      </c>
      <c r="H37" s="8">
        <v>182</v>
      </c>
      <c r="I37" s="9">
        <v>0.26</v>
      </c>
      <c r="J37" s="8">
        <f t="shared" si="0"/>
        <v>134.68</v>
      </c>
      <c r="K37" s="7" t="s">
        <v>14</v>
      </c>
      <c r="L37" s="10"/>
      <c r="M37" s="7" t="s">
        <v>13</v>
      </c>
      <c r="N37" s="10"/>
      <c r="O37" s="7" t="s">
        <v>15</v>
      </c>
    </row>
    <row r="38" spans="1:15" ht="29" x14ac:dyDescent="0.35">
      <c r="A38" s="7" t="s">
        <v>427</v>
      </c>
      <c r="B38" s="7" t="s">
        <v>497</v>
      </c>
      <c r="C38" s="7" t="s">
        <v>502</v>
      </c>
      <c r="D38" s="7" t="s">
        <v>503</v>
      </c>
      <c r="E38" s="7" t="s">
        <v>12</v>
      </c>
      <c r="F38" s="7" t="s">
        <v>13</v>
      </c>
      <c r="G38" s="8">
        <v>144.10000000000002</v>
      </c>
      <c r="H38" s="8">
        <v>145</v>
      </c>
      <c r="I38" s="9">
        <v>0.26</v>
      </c>
      <c r="J38" s="8">
        <f t="shared" si="0"/>
        <v>107.3</v>
      </c>
      <c r="K38" s="7" t="s">
        <v>14</v>
      </c>
      <c r="L38" s="10"/>
      <c r="M38" s="7" t="s">
        <v>13</v>
      </c>
      <c r="N38" s="10"/>
      <c r="O38" s="7" t="s">
        <v>15</v>
      </c>
    </row>
    <row r="39" spans="1:15" ht="29" x14ac:dyDescent="0.35">
      <c r="A39" s="7" t="s">
        <v>427</v>
      </c>
      <c r="B39" s="7" t="s">
        <v>497</v>
      </c>
      <c r="C39" s="7" t="s">
        <v>504</v>
      </c>
      <c r="D39" s="7" t="s">
        <v>505</v>
      </c>
      <c r="E39" s="7" t="s">
        <v>12</v>
      </c>
      <c r="F39" s="7" t="s">
        <v>13</v>
      </c>
      <c r="G39" s="8">
        <v>179.3</v>
      </c>
      <c r="H39" s="8">
        <v>182</v>
      </c>
      <c r="I39" s="9">
        <v>0.26</v>
      </c>
      <c r="J39" s="8">
        <f t="shared" si="0"/>
        <v>134.68</v>
      </c>
      <c r="K39" s="7" t="s">
        <v>14</v>
      </c>
      <c r="L39" s="10"/>
      <c r="M39" s="7" t="s">
        <v>13</v>
      </c>
      <c r="N39" s="10"/>
      <c r="O39" s="7" t="s">
        <v>15</v>
      </c>
    </row>
    <row r="40" spans="1:15" x14ac:dyDescent="0.35">
      <c r="A40" s="7" t="s">
        <v>427</v>
      </c>
      <c r="B40" s="7" t="s">
        <v>506</v>
      </c>
      <c r="C40" s="7" t="s">
        <v>507</v>
      </c>
      <c r="D40" s="7" t="s">
        <v>508</v>
      </c>
      <c r="E40" s="7" t="s">
        <v>12</v>
      </c>
      <c r="F40" s="7" t="s">
        <v>13</v>
      </c>
      <c r="G40" s="8">
        <v>385.00000000000006</v>
      </c>
      <c r="H40" s="8">
        <v>498</v>
      </c>
      <c r="I40" s="9">
        <v>0.26</v>
      </c>
      <c r="J40" s="8">
        <f t="shared" si="0"/>
        <v>368.52</v>
      </c>
      <c r="K40" s="7" t="s">
        <v>14</v>
      </c>
      <c r="L40" s="10"/>
      <c r="M40" s="7" t="s">
        <v>13</v>
      </c>
      <c r="N40" s="10"/>
      <c r="O40" s="7" t="s">
        <v>15</v>
      </c>
    </row>
    <row r="41" spans="1:15" x14ac:dyDescent="0.35">
      <c r="A41" s="7" t="s">
        <v>427</v>
      </c>
      <c r="B41" s="7" t="s">
        <v>506</v>
      </c>
      <c r="C41" s="7" t="s">
        <v>509</v>
      </c>
      <c r="D41" s="7" t="s">
        <v>510</v>
      </c>
      <c r="E41" s="7" t="s">
        <v>12</v>
      </c>
      <c r="F41" s="7" t="s">
        <v>13</v>
      </c>
      <c r="G41" s="8">
        <v>374.00000000000006</v>
      </c>
      <c r="H41" s="8">
        <v>454</v>
      </c>
      <c r="I41" s="9">
        <v>0.26</v>
      </c>
      <c r="J41" s="8">
        <f t="shared" si="0"/>
        <v>335.96</v>
      </c>
      <c r="K41" s="7" t="s">
        <v>14</v>
      </c>
      <c r="L41" s="10"/>
      <c r="M41" s="7" t="s">
        <v>13</v>
      </c>
      <c r="N41" s="10"/>
      <c r="O41" s="7" t="s">
        <v>15</v>
      </c>
    </row>
    <row r="42" spans="1:15" x14ac:dyDescent="0.35">
      <c r="A42" s="7" t="s">
        <v>427</v>
      </c>
      <c r="B42" s="7" t="s">
        <v>506</v>
      </c>
      <c r="C42" s="30" t="s">
        <v>511</v>
      </c>
      <c r="D42" s="7" t="s">
        <v>512</v>
      </c>
      <c r="E42" s="7" t="s">
        <v>12</v>
      </c>
      <c r="F42" s="7" t="s">
        <v>13</v>
      </c>
      <c r="G42" s="8">
        <v>456.50000000000006</v>
      </c>
      <c r="H42" s="8">
        <v>457</v>
      </c>
      <c r="I42" s="9">
        <v>0.26</v>
      </c>
      <c r="J42" s="8">
        <f t="shared" si="0"/>
        <v>338.18</v>
      </c>
      <c r="K42" s="7" t="s">
        <v>14</v>
      </c>
      <c r="L42" s="10"/>
      <c r="M42" s="7" t="s">
        <v>13</v>
      </c>
      <c r="N42" s="10"/>
      <c r="O42" s="7" t="s">
        <v>15</v>
      </c>
    </row>
    <row r="43" spans="1:15" x14ac:dyDescent="0.35">
      <c r="A43" s="7" t="s">
        <v>427</v>
      </c>
      <c r="B43" s="7" t="s">
        <v>506</v>
      </c>
      <c r="C43" s="7" t="s">
        <v>513</v>
      </c>
      <c r="D43" s="7" t="s">
        <v>514</v>
      </c>
      <c r="E43" s="7" t="s">
        <v>12</v>
      </c>
      <c r="F43" s="7" t="s">
        <v>13</v>
      </c>
      <c r="G43" s="8">
        <v>499.40000000000003</v>
      </c>
      <c r="H43" s="8">
        <v>500</v>
      </c>
      <c r="I43" s="9">
        <v>0.26</v>
      </c>
      <c r="J43" s="8">
        <f t="shared" si="0"/>
        <v>370</v>
      </c>
      <c r="K43" s="7" t="s">
        <v>14</v>
      </c>
      <c r="L43" s="10"/>
      <c r="M43" s="7" t="s">
        <v>13</v>
      </c>
      <c r="N43" s="10"/>
      <c r="O43" s="7" t="s">
        <v>15</v>
      </c>
    </row>
    <row r="44" spans="1:15" x14ac:dyDescent="0.35">
      <c r="A44" s="7" t="s">
        <v>427</v>
      </c>
      <c r="B44" s="7" t="s">
        <v>515</v>
      </c>
      <c r="C44" s="7" t="s">
        <v>516</v>
      </c>
      <c r="D44" s="7" t="s">
        <v>517</v>
      </c>
      <c r="E44" s="7" t="s">
        <v>12</v>
      </c>
      <c r="F44" s="7" t="s">
        <v>13</v>
      </c>
      <c r="G44" s="8">
        <v>49.500000000000007</v>
      </c>
      <c r="H44" s="8">
        <v>50</v>
      </c>
      <c r="I44" s="9">
        <v>0.26</v>
      </c>
      <c r="J44" s="8">
        <f t="shared" si="0"/>
        <v>37</v>
      </c>
      <c r="K44" s="7" t="s">
        <v>14</v>
      </c>
      <c r="L44" s="10"/>
      <c r="M44" s="7" t="s">
        <v>13</v>
      </c>
      <c r="N44" s="10"/>
      <c r="O44" s="7" t="s">
        <v>15</v>
      </c>
    </row>
    <row r="45" spans="1:15" x14ac:dyDescent="0.35">
      <c r="A45" s="7" t="s">
        <v>427</v>
      </c>
      <c r="B45" s="7" t="s">
        <v>515</v>
      </c>
      <c r="C45" s="7" t="s">
        <v>518</v>
      </c>
      <c r="D45" s="7" t="s">
        <v>519</v>
      </c>
      <c r="E45" s="7" t="s">
        <v>12</v>
      </c>
      <c r="F45" s="7" t="s">
        <v>13</v>
      </c>
      <c r="G45" s="8">
        <v>25.3</v>
      </c>
      <c r="H45" s="8">
        <v>26</v>
      </c>
      <c r="I45" s="9">
        <v>0.26</v>
      </c>
      <c r="J45" s="8">
        <f t="shared" si="0"/>
        <v>19.239999999999998</v>
      </c>
      <c r="K45" s="7" t="s">
        <v>14</v>
      </c>
      <c r="L45" s="10"/>
      <c r="M45" s="7" t="s">
        <v>13</v>
      </c>
      <c r="N45" s="10"/>
      <c r="O45" s="7" t="s">
        <v>15</v>
      </c>
    </row>
    <row r="46" spans="1:15" ht="43.5" x14ac:dyDescent="0.35">
      <c r="A46" s="7" t="s">
        <v>427</v>
      </c>
      <c r="B46" s="7" t="s">
        <v>520</v>
      </c>
      <c r="C46" s="30" t="s">
        <v>521</v>
      </c>
      <c r="D46" s="7" t="s">
        <v>522</v>
      </c>
      <c r="E46" s="7" t="s">
        <v>12</v>
      </c>
      <c r="F46" s="7" t="s">
        <v>13</v>
      </c>
      <c r="G46" s="8">
        <v>500.50000000000006</v>
      </c>
      <c r="H46" s="8">
        <v>501</v>
      </c>
      <c r="I46" s="9">
        <v>0.26</v>
      </c>
      <c r="J46" s="8">
        <f t="shared" si="0"/>
        <v>370.74</v>
      </c>
      <c r="K46" s="7" t="s">
        <v>264</v>
      </c>
      <c r="L46" s="10"/>
      <c r="M46" s="7" t="s">
        <v>13</v>
      </c>
      <c r="N46" s="10"/>
      <c r="O46" s="7" t="s">
        <v>265</v>
      </c>
    </row>
    <row r="47" spans="1:15" ht="43.5" x14ac:dyDescent="0.35">
      <c r="A47" s="7" t="s">
        <v>427</v>
      </c>
      <c r="B47" s="7" t="s">
        <v>520</v>
      </c>
      <c r="C47" s="7" t="s">
        <v>523</v>
      </c>
      <c r="D47" s="7" t="s">
        <v>524</v>
      </c>
      <c r="E47" s="7" t="s">
        <v>12</v>
      </c>
      <c r="F47" s="7" t="s">
        <v>13</v>
      </c>
      <c r="G47" s="8">
        <v>561</v>
      </c>
      <c r="H47" s="8">
        <v>561</v>
      </c>
      <c r="I47" s="9">
        <v>0.26</v>
      </c>
      <c r="J47" s="8">
        <f t="shared" si="0"/>
        <v>415.14</v>
      </c>
      <c r="K47" s="7" t="s">
        <v>264</v>
      </c>
      <c r="L47" s="10"/>
      <c r="M47" s="7" t="s">
        <v>13</v>
      </c>
      <c r="N47" s="10"/>
      <c r="O47" s="7" t="s">
        <v>265</v>
      </c>
    </row>
    <row r="48" spans="1:15" ht="43.5" x14ac:dyDescent="0.35">
      <c r="A48" s="7" t="s">
        <v>427</v>
      </c>
      <c r="B48" s="7" t="s">
        <v>520</v>
      </c>
      <c r="C48" s="7" t="s">
        <v>525</v>
      </c>
      <c r="D48" s="7" t="s">
        <v>526</v>
      </c>
      <c r="E48" s="7" t="s">
        <v>12</v>
      </c>
      <c r="F48" s="7" t="s">
        <v>13</v>
      </c>
      <c r="G48" s="8">
        <v>561</v>
      </c>
      <c r="H48" s="8">
        <v>561</v>
      </c>
      <c r="I48" s="9">
        <v>0.26</v>
      </c>
      <c r="J48" s="8">
        <f t="shared" si="0"/>
        <v>415.14</v>
      </c>
      <c r="K48" s="7" t="s">
        <v>264</v>
      </c>
      <c r="L48" s="10"/>
      <c r="M48" s="7" t="s">
        <v>13</v>
      </c>
      <c r="N48" s="10"/>
      <c r="O48" s="7" t="s">
        <v>265</v>
      </c>
    </row>
    <row r="49" spans="1:15" ht="43.5" x14ac:dyDescent="0.35">
      <c r="A49" s="7" t="s">
        <v>427</v>
      </c>
      <c r="B49" s="7" t="s">
        <v>520</v>
      </c>
      <c r="C49" s="7" t="s">
        <v>527</v>
      </c>
      <c r="D49" s="7" t="s">
        <v>528</v>
      </c>
      <c r="E49" s="7" t="s">
        <v>12</v>
      </c>
      <c r="F49" s="7" t="s">
        <v>13</v>
      </c>
      <c r="G49" s="8">
        <v>561</v>
      </c>
      <c r="H49" s="8">
        <v>561</v>
      </c>
      <c r="I49" s="9">
        <v>0.26</v>
      </c>
      <c r="J49" s="8">
        <f t="shared" si="0"/>
        <v>415.14</v>
      </c>
      <c r="K49" s="7" t="s">
        <v>264</v>
      </c>
      <c r="L49" s="10"/>
      <c r="M49" s="7" t="s">
        <v>13</v>
      </c>
      <c r="N49" s="10"/>
      <c r="O49" s="7" t="s">
        <v>265</v>
      </c>
    </row>
    <row r="50" spans="1:15" x14ac:dyDescent="0.35">
      <c r="A50" s="7" t="s">
        <v>427</v>
      </c>
      <c r="B50" s="7" t="s">
        <v>529</v>
      </c>
      <c r="C50" s="7" t="s">
        <v>530</v>
      </c>
      <c r="D50" s="7" t="s">
        <v>531</v>
      </c>
      <c r="E50" s="7" t="s">
        <v>12</v>
      </c>
      <c r="F50" s="7" t="s">
        <v>13</v>
      </c>
      <c r="G50" s="8">
        <v>776.6</v>
      </c>
      <c r="H50" s="8">
        <v>777</v>
      </c>
      <c r="I50" s="9">
        <v>0.26</v>
      </c>
      <c r="J50" s="8">
        <f t="shared" si="0"/>
        <v>574.98</v>
      </c>
      <c r="K50" s="7" t="s">
        <v>14</v>
      </c>
      <c r="L50" s="10"/>
      <c r="M50" s="7" t="s">
        <v>13</v>
      </c>
      <c r="N50" s="10"/>
      <c r="O50" s="7" t="s">
        <v>15</v>
      </c>
    </row>
    <row r="51" spans="1:15" x14ac:dyDescent="0.35">
      <c r="A51" s="7" t="s">
        <v>427</v>
      </c>
      <c r="B51" s="7" t="s">
        <v>529</v>
      </c>
      <c r="C51" s="7" t="s">
        <v>532</v>
      </c>
      <c r="D51" s="7" t="s">
        <v>533</v>
      </c>
      <c r="E51" s="7" t="s">
        <v>12</v>
      </c>
      <c r="F51" s="7" t="s">
        <v>13</v>
      </c>
      <c r="G51" s="8">
        <v>96.800000000000011</v>
      </c>
      <c r="H51" s="8">
        <v>97</v>
      </c>
      <c r="I51" s="9">
        <v>0.26</v>
      </c>
      <c r="J51" s="8">
        <f t="shared" si="0"/>
        <v>71.78</v>
      </c>
      <c r="K51" s="7" t="s">
        <v>14</v>
      </c>
      <c r="L51" s="10"/>
      <c r="M51" s="7" t="s">
        <v>13</v>
      </c>
      <c r="N51" s="10"/>
      <c r="O51" s="7" t="s">
        <v>15</v>
      </c>
    </row>
    <row r="52" spans="1:15" x14ac:dyDescent="0.35">
      <c r="A52" s="7" t="s">
        <v>427</v>
      </c>
      <c r="B52" s="7" t="s">
        <v>529</v>
      </c>
      <c r="C52" s="7" t="s">
        <v>534</v>
      </c>
      <c r="D52" s="7" t="s">
        <v>535</v>
      </c>
      <c r="E52" s="7" t="s">
        <v>12</v>
      </c>
      <c r="F52" s="7" t="s">
        <v>13</v>
      </c>
      <c r="G52" s="8">
        <v>107.80000000000001</v>
      </c>
      <c r="H52" s="8">
        <v>108</v>
      </c>
      <c r="I52" s="9">
        <v>0.26</v>
      </c>
      <c r="J52" s="8">
        <f t="shared" ref="J52:J115" si="1">SUM(H52*0.74)</f>
        <v>79.92</v>
      </c>
      <c r="K52" s="7" t="s">
        <v>14</v>
      </c>
      <c r="L52" s="10"/>
      <c r="M52" s="7" t="s">
        <v>13</v>
      </c>
      <c r="N52" s="10"/>
      <c r="O52" s="7" t="s">
        <v>15</v>
      </c>
    </row>
    <row r="53" spans="1:15" x14ac:dyDescent="0.35">
      <c r="A53" s="7" t="s">
        <v>427</v>
      </c>
      <c r="B53" s="7" t="s">
        <v>529</v>
      </c>
      <c r="C53" s="7" t="s">
        <v>536</v>
      </c>
      <c r="D53" s="7" t="s">
        <v>537</v>
      </c>
      <c r="E53" s="7" t="s">
        <v>12</v>
      </c>
      <c r="F53" s="7" t="s">
        <v>13</v>
      </c>
      <c r="G53" s="8">
        <v>215.60000000000002</v>
      </c>
      <c r="H53" s="8">
        <v>216</v>
      </c>
      <c r="I53" s="9">
        <v>0.26</v>
      </c>
      <c r="J53" s="8">
        <f t="shared" si="1"/>
        <v>159.84</v>
      </c>
      <c r="K53" s="7" t="s">
        <v>14</v>
      </c>
      <c r="L53" s="10"/>
      <c r="M53" s="7" t="s">
        <v>13</v>
      </c>
      <c r="N53" s="10"/>
      <c r="O53" s="7" t="s">
        <v>15</v>
      </c>
    </row>
    <row r="54" spans="1:15" x14ac:dyDescent="0.35">
      <c r="A54" s="7" t="s">
        <v>427</v>
      </c>
      <c r="B54" s="7" t="s">
        <v>529</v>
      </c>
      <c r="C54" s="7" t="s">
        <v>538</v>
      </c>
      <c r="D54" s="7" t="s">
        <v>539</v>
      </c>
      <c r="E54" s="7" t="s">
        <v>12</v>
      </c>
      <c r="F54" s="7" t="s">
        <v>13</v>
      </c>
      <c r="G54" s="8">
        <v>226.60000000000002</v>
      </c>
      <c r="H54" s="8">
        <v>227</v>
      </c>
      <c r="I54" s="9">
        <v>0.26</v>
      </c>
      <c r="J54" s="8">
        <f t="shared" si="1"/>
        <v>167.98</v>
      </c>
      <c r="K54" s="7" t="s">
        <v>14</v>
      </c>
      <c r="L54" s="10"/>
      <c r="M54" s="7" t="s">
        <v>13</v>
      </c>
      <c r="N54" s="10"/>
      <c r="O54" s="7" t="s">
        <v>15</v>
      </c>
    </row>
    <row r="55" spans="1:15" x14ac:dyDescent="0.35">
      <c r="A55" s="7" t="s">
        <v>427</v>
      </c>
      <c r="B55" s="7" t="s">
        <v>529</v>
      </c>
      <c r="C55" s="7" t="s">
        <v>540</v>
      </c>
      <c r="D55" s="7" t="s">
        <v>541</v>
      </c>
      <c r="E55" s="7" t="s">
        <v>12</v>
      </c>
      <c r="F55" s="7" t="s">
        <v>13</v>
      </c>
      <c r="G55" s="8">
        <v>223.3</v>
      </c>
      <c r="H55" s="8">
        <v>224</v>
      </c>
      <c r="I55" s="9">
        <v>0.26</v>
      </c>
      <c r="J55" s="8">
        <f t="shared" si="1"/>
        <v>165.76</v>
      </c>
      <c r="K55" s="7" t="s">
        <v>14</v>
      </c>
      <c r="L55" s="10"/>
      <c r="M55" s="7" t="s">
        <v>13</v>
      </c>
      <c r="N55" s="10"/>
      <c r="O55" s="7" t="s">
        <v>15</v>
      </c>
    </row>
    <row r="56" spans="1:15" x14ac:dyDescent="0.35">
      <c r="A56" s="7" t="s">
        <v>427</v>
      </c>
      <c r="B56" s="7" t="s">
        <v>529</v>
      </c>
      <c r="C56" s="7" t="s">
        <v>542</v>
      </c>
      <c r="D56" s="7" t="s">
        <v>543</v>
      </c>
      <c r="E56" s="7" t="s">
        <v>12</v>
      </c>
      <c r="F56" s="7" t="s">
        <v>13</v>
      </c>
      <c r="G56" s="8">
        <v>138.60000000000002</v>
      </c>
      <c r="H56" s="8">
        <v>139</v>
      </c>
      <c r="I56" s="9">
        <v>0.26</v>
      </c>
      <c r="J56" s="8">
        <f t="shared" si="1"/>
        <v>102.86</v>
      </c>
      <c r="K56" s="7" t="s">
        <v>14</v>
      </c>
      <c r="L56" s="10"/>
      <c r="M56" s="7" t="s">
        <v>13</v>
      </c>
      <c r="N56" s="10"/>
      <c r="O56" s="7" t="s">
        <v>15</v>
      </c>
    </row>
    <row r="57" spans="1:15" x14ac:dyDescent="0.35">
      <c r="A57" s="7" t="s">
        <v>427</v>
      </c>
      <c r="B57" s="7" t="s">
        <v>529</v>
      </c>
      <c r="C57" s="7" t="s">
        <v>544</v>
      </c>
      <c r="D57" s="7" t="s">
        <v>545</v>
      </c>
      <c r="E57" s="7" t="s">
        <v>12</v>
      </c>
      <c r="F57" s="7" t="s">
        <v>13</v>
      </c>
      <c r="G57" s="8">
        <v>172.70000000000002</v>
      </c>
      <c r="H57" s="8">
        <v>173</v>
      </c>
      <c r="I57" s="9">
        <v>0.26</v>
      </c>
      <c r="J57" s="8">
        <f t="shared" si="1"/>
        <v>128.02000000000001</v>
      </c>
      <c r="K57" s="7" t="s">
        <v>14</v>
      </c>
      <c r="L57" s="10"/>
      <c r="M57" s="7" t="s">
        <v>13</v>
      </c>
      <c r="N57" s="10"/>
      <c r="O57" s="7" t="s">
        <v>15</v>
      </c>
    </row>
    <row r="58" spans="1:15" x14ac:dyDescent="0.35">
      <c r="A58" s="7" t="s">
        <v>427</v>
      </c>
      <c r="B58" s="7" t="s">
        <v>546</v>
      </c>
      <c r="C58" s="7" t="s">
        <v>547</v>
      </c>
      <c r="D58" s="7" t="s">
        <v>548</v>
      </c>
      <c r="E58" s="7" t="s">
        <v>12</v>
      </c>
      <c r="F58" s="7" t="s">
        <v>13</v>
      </c>
      <c r="G58" s="8">
        <v>31.900000000000002</v>
      </c>
      <c r="H58" s="8">
        <v>32</v>
      </c>
      <c r="I58" s="9">
        <v>0.26</v>
      </c>
      <c r="J58" s="8">
        <f t="shared" si="1"/>
        <v>23.68</v>
      </c>
      <c r="K58" s="7" t="s">
        <v>14</v>
      </c>
      <c r="L58" s="10"/>
      <c r="M58" s="7" t="s">
        <v>13</v>
      </c>
      <c r="N58" s="10"/>
      <c r="O58" s="7" t="s">
        <v>15</v>
      </c>
    </row>
    <row r="59" spans="1:15" x14ac:dyDescent="0.35">
      <c r="A59" s="7" t="s">
        <v>427</v>
      </c>
      <c r="B59" s="7" t="s">
        <v>546</v>
      </c>
      <c r="C59" s="30" t="s">
        <v>549</v>
      </c>
      <c r="D59" s="7" t="s">
        <v>550</v>
      </c>
      <c r="E59" s="7" t="s">
        <v>12</v>
      </c>
      <c r="F59" s="7" t="s">
        <v>13</v>
      </c>
      <c r="G59" s="8">
        <v>34.1</v>
      </c>
      <c r="H59" s="8">
        <v>35</v>
      </c>
      <c r="I59" s="9">
        <v>0.26</v>
      </c>
      <c r="J59" s="8">
        <f t="shared" si="1"/>
        <v>25.9</v>
      </c>
      <c r="K59" s="7" t="s">
        <v>14</v>
      </c>
      <c r="L59" s="10"/>
      <c r="M59" s="7" t="s">
        <v>13</v>
      </c>
      <c r="N59" s="10"/>
      <c r="O59" s="7" t="s">
        <v>15</v>
      </c>
    </row>
    <row r="60" spans="1:15" x14ac:dyDescent="0.35">
      <c r="A60" s="7" t="s">
        <v>427</v>
      </c>
      <c r="B60" s="7" t="s">
        <v>546</v>
      </c>
      <c r="C60" s="7" t="s">
        <v>551</v>
      </c>
      <c r="D60" s="7" t="s">
        <v>552</v>
      </c>
      <c r="E60" s="7" t="s">
        <v>12</v>
      </c>
      <c r="F60" s="7" t="s">
        <v>13</v>
      </c>
      <c r="G60" s="8">
        <v>45.1</v>
      </c>
      <c r="H60" s="8">
        <v>46</v>
      </c>
      <c r="I60" s="9">
        <v>0.26</v>
      </c>
      <c r="J60" s="8">
        <f t="shared" si="1"/>
        <v>34.04</v>
      </c>
      <c r="K60" s="7" t="s">
        <v>14</v>
      </c>
      <c r="L60" s="10"/>
      <c r="M60" s="7" t="s">
        <v>13</v>
      </c>
      <c r="N60" s="10"/>
      <c r="O60" s="7" t="s">
        <v>15</v>
      </c>
    </row>
    <row r="61" spans="1:15" x14ac:dyDescent="0.35">
      <c r="A61" s="7" t="s">
        <v>427</v>
      </c>
      <c r="B61" s="7" t="s">
        <v>546</v>
      </c>
      <c r="C61" s="7" t="s">
        <v>553</v>
      </c>
      <c r="D61" s="7" t="s">
        <v>554</v>
      </c>
      <c r="E61" s="7" t="s">
        <v>12</v>
      </c>
      <c r="F61" s="7" t="s">
        <v>13</v>
      </c>
      <c r="G61" s="8">
        <v>44</v>
      </c>
      <c r="H61" s="8">
        <v>44</v>
      </c>
      <c r="I61" s="9">
        <v>0.26</v>
      </c>
      <c r="J61" s="8">
        <f t="shared" si="1"/>
        <v>32.56</v>
      </c>
      <c r="K61" s="7" t="s">
        <v>14</v>
      </c>
      <c r="L61" s="10"/>
      <c r="M61" s="7" t="s">
        <v>13</v>
      </c>
      <c r="N61" s="10"/>
      <c r="O61" s="7" t="s">
        <v>15</v>
      </c>
    </row>
    <row r="62" spans="1:15" x14ac:dyDescent="0.35">
      <c r="A62" s="7" t="s">
        <v>427</v>
      </c>
      <c r="B62" s="7" t="s">
        <v>546</v>
      </c>
      <c r="C62" s="7" t="s">
        <v>555</v>
      </c>
      <c r="D62" s="7" t="s">
        <v>556</v>
      </c>
      <c r="E62" s="7" t="s">
        <v>12</v>
      </c>
      <c r="F62" s="7" t="s">
        <v>13</v>
      </c>
      <c r="G62" s="8">
        <v>44</v>
      </c>
      <c r="H62" s="8">
        <v>44</v>
      </c>
      <c r="I62" s="9">
        <v>0.26</v>
      </c>
      <c r="J62" s="8">
        <f t="shared" si="1"/>
        <v>32.56</v>
      </c>
      <c r="K62" s="7" t="s">
        <v>14</v>
      </c>
      <c r="L62" s="10"/>
      <c r="M62" s="7" t="s">
        <v>13</v>
      </c>
      <c r="N62" s="10"/>
      <c r="O62" s="7" t="s">
        <v>15</v>
      </c>
    </row>
    <row r="63" spans="1:15" x14ac:dyDescent="0.35">
      <c r="A63" s="7" t="s">
        <v>427</v>
      </c>
      <c r="B63" s="7" t="s">
        <v>546</v>
      </c>
      <c r="C63" s="7" t="s">
        <v>557</v>
      </c>
      <c r="D63" s="7" t="s">
        <v>558</v>
      </c>
      <c r="E63" s="7" t="s">
        <v>12</v>
      </c>
      <c r="F63" s="7" t="s">
        <v>13</v>
      </c>
      <c r="G63" s="8">
        <v>80.300000000000011</v>
      </c>
      <c r="H63" s="8">
        <v>81</v>
      </c>
      <c r="I63" s="9">
        <v>0.26</v>
      </c>
      <c r="J63" s="8">
        <f t="shared" si="1"/>
        <v>59.94</v>
      </c>
      <c r="K63" s="7" t="s">
        <v>14</v>
      </c>
      <c r="L63" s="10"/>
      <c r="M63" s="7" t="s">
        <v>13</v>
      </c>
      <c r="N63" s="10"/>
      <c r="O63" s="7" t="s">
        <v>15</v>
      </c>
    </row>
    <row r="64" spans="1:15" x14ac:dyDescent="0.35">
      <c r="A64" s="7" t="s">
        <v>427</v>
      </c>
      <c r="B64" s="7" t="s">
        <v>546</v>
      </c>
      <c r="C64" s="7" t="s">
        <v>559</v>
      </c>
      <c r="D64" s="7" t="s">
        <v>560</v>
      </c>
      <c r="E64" s="7" t="s">
        <v>12</v>
      </c>
      <c r="F64" s="7" t="s">
        <v>13</v>
      </c>
      <c r="G64" s="8">
        <v>80.300000000000011</v>
      </c>
      <c r="H64" s="8">
        <v>81</v>
      </c>
      <c r="I64" s="9">
        <v>0.26</v>
      </c>
      <c r="J64" s="8">
        <f t="shared" si="1"/>
        <v>59.94</v>
      </c>
      <c r="K64" s="7" t="s">
        <v>14</v>
      </c>
      <c r="L64" s="10"/>
      <c r="M64" s="7" t="s">
        <v>13</v>
      </c>
      <c r="N64" s="10"/>
      <c r="O64" s="7" t="s">
        <v>15</v>
      </c>
    </row>
    <row r="65" spans="1:15" x14ac:dyDescent="0.35">
      <c r="A65" s="7" t="s">
        <v>427</v>
      </c>
      <c r="B65" s="7" t="s">
        <v>546</v>
      </c>
      <c r="C65" s="7" t="s">
        <v>561</v>
      </c>
      <c r="D65" s="7" t="s">
        <v>562</v>
      </c>
      <c r="E65" s="7" t="s">
        <v>12</v>
      </c>
      <c r="F65" s="7" t="s">
        <v>13</v>
      </c>
      <c r="G65" s="8">
        <v>26.400000000000002</v>
      </c>
      <c r="H65" s="8">
        <v>27</v>
      </c>
      <c r="I65" s="9">
        <v>0.26</v>
      </c>
      <c r="J65" s="8">
        <f t="shared" si="1"/>
        <v>19.98</v>
      </c>
      <c r="K65" s="7" t="s">
        <v>14</v>
      </c>
      <c r="L65" s="10"/>
      <c r="M65" s="7" t="s">
        <v>13</v>
      </c>
      <c r="N65" s="10"/>
      <c r="O65" s="7" t="s">
        <v>15</v>
      </c>
    </row>
    <row r="66" spans="1:15" x14ac:dyDescent="0.35">
      <c r="A66" s="7" t="s">
        <v>427</v>
      </c>
      <c r="B66" s="7" t="s">
        <v>546</v>
      </c>
      <c r="C66" s="7" t="s">
        <v>563</v>
      </c>
      <c r="D66" s="7" t="s">
        <v>564</v>
      </c>
      <c r="E66" s="7" t="s">
        <v>12</v>
      </c>
      <c r="F66" s="7" t="s">
        <v>13</v>
      </c>
      <c r="G66" s="8">
        <v>129.80000000000001</v>
      </c>
      <c r="H66" s="8">
        <v>130</v>
      </c>
      <c r="I66" s="9">
        <v>0.26</v>
      </c>
      <c r="J66" s="8">
        <f t="shared" si="1"/>
        <v>96.2</v>
      </c>
      <c r="K66" s="7" t="s">
        <v>14</v>
      </c>
      <c r="L66" s="10"/>
      <c r="M66" s="7" t="s">
        <v>13</v>
      </c>
      <c r="N66" s="10"/>
      <c r="O66" s="7" t="s">
        <v>15</v>
      </c>
    </row>
    <row r="67" spans="1:15" x14ac:dyDescent="0.35">
      <c r="A67" s="7" t="s">
        <v>427</v>
      </c>
      <c r="B67" s="7" t="s">
        <v>546</v>
      </c>
      <c r="C67" s="7" t="s">
        <v>565</v>
      </c>
      <c r="D67" s="7" t="s">
        <v>566</v>
      </c>
      <c r="E67" s="7" t="s">
        <v>12</v>
      </c>
      <c r="F67" s="7" t="s">
        <v>13</v>
      </c>
      <c r="G67" s="8">
        <v>64.900000000000006</v>
      </c>
      <c r="H67" s="8">
        <v>65</v>
      </c>
      <c r="I67" s="9">
        <v>0.26</v>
      </c>
      <c r="J67" s="8">
        <f t="shared" si="1"/>
        <v>48.1</v>
      </c>
      <c r="K67" s="7" t="s">
        <v>14</v>
      </c>
      <c r="L67" s="10"/>
      <c r="M67" s="7" t="s">
        <v>13</v>
      </c>
      <c r="N67" s="10"/>
      <c r="O67" s="7" t="s">
        <v>15</v>
      </c>
    </row>
    <row r="68" spans="1:15" x14ac:dyDescent="0.35">
      <c r="A68" s="7" t="s">
        <v>427</v>
      </c>
      <c r="B68" s="7" t="s">
        <v>546</v>
      </c>
      <c r="C68" s="30" t="s">
        <v>567</v>
      </c>
      <c r="D68" s="7" t="s">
        <v>568</v>
      </c>
      <c r="E68" s="7" t="s">
        <v>12</v>
      </c>
      <c r="F68" s="7" t="s">
        <v>13</v>
      </c>
      <c r="G68" s="8">
        <v>132</v>
      </c>
      <c r="H68" s="8">
        <v>132</v>
      </c>
      <c r="I68" s="9">
        <v>0.26</v>
      </c>
      <c r="J68" s="8">
        <f t="shared" si="1"/>
        <v>97.679999999999993</v>
      </c>
      <c r="K68" s="7" t="s">
        <v>14</v>
      </c>
      <c r="L68" s="10"/>
      <c r="M68" s="7" t="s">
        <v>13</v>
      </c>
      <c r="N68" s="10"/>
      <c r="O68" s="7" t="s">
        <v>15</v>
      </c>
    </row>
    <row r="69" spans="1:15" ht="43.5" x14ac:dyDescent="0.35">
      <c r="A69" s="7" t="s">
        <v>427</v>
      </c>
      <c r="B69" s="30" t="s">
        <v>1030</v>
      </c>
      <c r="C69" s="7" t="s">
        <v>1024</v>
      </c>
      <c r="D69" s="7" t="s">
        <v>1027</v>
      </c>
      <c r="E69" s="7" t="s">
        <v>12</v>
      </c>
      <c r="F69" s="30" t="s">
        <v>1031</v>
      </c>
      <c r="G69" s="8"/>
      <c r="H69" s="8">
        <v>320</v>
      </c>
      <c r="I69" s="9">
        <v>0.26</v>
      </c>
      <c r="J69" s="8">
        <f t="shared" si="1"/>
        <v>236.8</v>
      </c>
      <c r="K69" s="7" t="s">
        <v>264</v>
      </c>
      <c r="L69" s="8"/>
      <c r="M69" s="7"/>
      <c r="N69" s="8"/>
      <c r="O69" s="7" t="s">
        <v>265</v>
      </c>
    </row>
    <row r="70" spans="1:15" ht="43.5" x14ac:dyDescent="0.35">
      <c r="A70" s="7" t="s">
        <v>427</v>
      </c>
      <c r="B70" s="30" t="s">
        <v>1030</v>
      </c>
      <c r="C70" s="30" t="s">
        <v>1025</v>
      </c>
      <c r="D70" s="7" t="s">
        <v>1028</v>
      </c>
      <c r="E70" s="7" t="s">
        <v>12</v>
      </c>
      <c r="F70" s="30" t="s">
        <v>1031</v>
      </c>
      <c r="G70" s="8"/>
      <c r="H70" s="8">
        <v>440</v>
      </c>
      <c r="I70" s="9">
        <v>0.26</v>
      </c>
      <c r="J70" s="8">
        <f t="shared" si="1"/>
        <v>325.60000000000002</v>
      </c>
      <c r="K70" s="7" t="s">
        <v>264</v>
      </c>
      <c r="L70" s="8"/>
      <c r="M70" s="7"/>
      <c r="N70" s="8"/>
      <c r="O70" s="7" t="s">
        <v>265</v>
      </c>
    </row>
    <row r="71" spans="1:15" ht="43.5" x14ac:dyDescent="0.35">
      <c r="A71" s="7" t="s">
        <v>427</v>
      </c>
      <c r="B71" s="30" t="s">
        <v>1030</v>
      </c>
      <c r="C71" s="30" t="s">
        <v>1026</v>
      </c>
      <c r="D71" s="7" t="s">
        <v>1029</v>
      </c>
      <c r="E71" s="7" t="s">
        <v>12</v>
      </c>
      <c r="F71" s="30" t="s">
        <v>1031</v>
      </c>
      <c r="G71" s="8"/>
      <c r="H71" s="8">
        <v>450</v>
      </c>
      <c r="I71" s="9">
        <v>0.26</v>
      </c>
      <c r="J71" s="8">
        <f t="shared" si="1"/>
        <v>333</v>
      </c>
      <c r="K71" s="7" t="s">
        <v>264</v>
      </c>
      <c r="L71" s="8"/>
      <c r="M71" s="7"/>
      <c r="N71" s="8">
        <v>4.5599999999999996</v>
      </c>
      <c r="O71" s="7" t="s">
        <v>265</v>
      </c>
    </row>
    <row r="72" spans="1:15" ht="43.5" x14ac:dyDescent="0.35">
      <c r="A72" s="7" t="s">
        <v>427</v>
      </c>
      <c r="B72" s="7" t="s">
        <v>571</v>
      </c>
      <c r="C72" s="7" t="s">
        <v>572</v>
      </c>
      <c r="D72" s="7" t="s">
        <v>573</v>
      </c>
      <c r="E72" s="7" t="s">
        <v>12</v>
      </c>
      <c r="F72" s="7" t="s">
        <v>13</v>
      </c>
      <c r="G72" s="8">
        <v>457.6</v>
      </c>
      <c r="H72" s="8">
        <v>399</v>
      </c>
      <c r="I72" s="9">
        <v>0.26</v>
      </c>
      <c r="J72" s="8">
        <f t="shared" si="1"/>
        <v>295.26</v>
      </c>
      <c r="K72" s="7" t="s">
        <v>264</v>
      </c>
      <c r="L72" s="10"/>
      <c r="M72" s="7" t="s">
        <v>13</v>
      </c>
      <c r="N72" s="10"/>
      <c r="O72" s="7" t="s">
        <v>265</v>
      </c>
    </row>
    <row r="73" spans="1:15" ht="43.5" x14ac:dyDescent="0.35">
      <c r="A73" s="7" t="s">
        <v>427</v>
      </c>
      <c r="B73" s="7" t="s">
        <v>571</v>
      </c>
      <c r="C73" s="7" t="s">
        <v>574</v>
      </c>
      <c r="D73" s="7" t="s">
        <v>575</v>
      </c>
      <c r="E73" s="7" t="s">
        <v>12</v>
      </c>
      <c r="F73" s="7" t="s">
        <v>13</v>
      </c>
      <c r="G73" s="8">
        <v>518.1</v>
      </c>
      <c r="H73" s="8">
        <v>459</v>
      </c>
      <c r="I73" s="9">
        <v>0.26</v>
      </c>
      <c r="J73" s="8">
        <f t="shared" si="1"/>
        <v>339.65999999999997</v>
      </c>
      <c r="K73" s="7" t="s">
        <v>264</v>
      </c>
      <c r="L73" s="10"/>
      <c r="M73" s="7" t="s">
        <v>13</v>
      </c>
      <c r="N73" s="10"/>
      <c r="O73" s="7" t="s">
        <v>265</v>
      </c>
    </row>
    <row r="74" spans="1:15" ht="43.5" x14ac:dyDescent="0.35">
      <c r="A74" s="7" t="s">
        <v>427</v>
      </c>
      <c r="B74" s="7" t="s">
        <v>571</v>
      </c>
      <c r="C74" s="7" t="s">
        <v>576</v>
      </c>
      <c r="D74" s="7" t="s">
        <v>577</v>
      </c>
      <c r="E74" s="7" t="s">
        <v>12</v>
      </c>
      <c r="F74" s="7" t="s">
        <v>13</v>
      </c>
      <c r="G74" s="8">
        <v>518.1</v>
      </c>
      <c r="H74" s="8">
        <v>459</v>
      </c>
      <c r="I74" s="9">
        <v>0.26</v>
      </c>
      <c r="J74" s="8">
        <f t="shared" si="1"/>
        <v>339.65999999999997</v>
      </c>
      <c r="K74" s="7" t="s">
        <v>264</v>
      </c>
      <c r="L74" s="10"/>
      <c r="M74" s="7" t="s">
        <v>13</v>
      </c>
      <c r="N74" s="10"/>
      <c r="O74" s="7" t="s">
        <v>265</v>
      </c>
    </row>
    <row r="75" spans="1:15" ht="29" x14ac:dyDescent="0.35">
      <c r="A75" s="7" t="s">
        <v>427</v>
      </c>
      <c r="B75" s="7" t="s">
        <v>238</v>
      </c>
      <c r="C75" s="30" t="s">
        <v>245</v>
      </c>
      <c r="D75" s="7" t="s">
        <v>246</v>
      </c>
      <c r="E75" s="7" t="s">
        <v>12</v>
      </c>
      <c r="F75" s="7" t="s">
        <v>13</v>
      </c>
      <c r="G75" s="8">
        <v>281.60000000000002</v>
      </c>
      <c r="H75" s="8">
        <v>282</v>
      </c>
      <c r="I75" s="9">
        <v>0.26</v>
      </c>
      <c r="J75" s="8">
        <f t="shared" si="1"/>
        <v>208.68</v>
      </c>
      <c r="K75" s="7" t="s">
        <v>14</v>
      </c>
      <c r="L75" s="10"/>
      <c r="M75" s="7" t="s">
        <v>13</v>
      </c>
      <c r="N75" s="10"/>
      <c r="O75" s="7" t="s">
        <v>15</v>
      </c>
    </row>
    <row r="76" spans="1:15" x14ac:dyDescent="0.35">
      <c r="A76" s="7" t="s">
        <v>427</v>
      </c>
      <c r="B76" s="7" t="s">
        <v>578</v>
      </c>
      <c r="C76" s="7" t="s">
        <v>579</v>
      </c>
      <c r="D76" s="7" t="s">
        <v>580</v>
      </c>
      <c r="E76" s="7" t="s">
        <v>12</v>
      </c>
      <c r="F76" s="7" t="s">
        <v>13</v>
      </c>
      <c r="G76" s="8">
        <v>26.400000000000002</v>
      </c>
      <c r="H76" s="8">
        <v>27</v>
      </c>
      <c r="I76" s="9">
        <v>0.26</v>
      </c>
      <c r="J76" s="8">
        <f t="shared" si="1"/>
        <v>19.98</v>
      </c>
      <c r="K76" s="7" t="s">
        <v>14</v>
      </c>
      <c r="L76" s="10"/>
      <c r="M76" s="7" t="s">
        <v>13</v>
      </c>
      <c r="N76" s="10"/>
      <c r="O76" s="7" t="s">
        <v>15</v>
      </c>
    </row>
    <row r="77" spans="1:15" x14ac:dyDescent="0.35">
      <c r="A77" s="7" t="s">
        <v>427</v>
      </c>
      <c r="B77" s="7" t="s">
        <v>578</v>
      </c>
      <c r="C77" s="7" t="s">
        <v>581</v>
      </c>
      <c r="D77" s="7" t="s">
        <v>582</v>
      </c>
      <c r="E77" s="7" t="s">
        <v>12</v>
      </c>
      <c r="F77" s="7" t="s">
        <v>13</v>
      </c>
      <c r="G77" s="8">
        <v>55.000000000000007</v>
      </c>
      <c r="H77" s="8">
        <v>55</v>
      </c>
      <c r="I77" s="9">
        <v>0.26</v>
      </c>
      <c r="J77" s="8">
        <f t="shared" si="1"/>
        <v>40.700000000000003</v>
      </c>
      <c r="K77" s="7" t="s">
        <v>14</v>
      </c>
      <c r="L77" s="10"/>
      <c r="M77" s="7" t="s">
        <v>13</v>
      </c>
      <c r="N77" s="10"/>
      <c r="O77" s="7" t="s">
        <v>15</v>
      </c>
    </row>
    <row r="78" spans="1:15" x14ac:dyDescent="0.35">
      <c r="A78" s="7" t="s">
        <v>427</v>
      </c>
      <c r="B78" s="7" t="s">
        <v>578</v>
      </c>
      <c r="C78" s="7" t="s">
        <v>583</v>
      </c>
      <c r="D78" s="7" t="s">
        <v>584</v>
      </c>
      <c r="E78" s="7" t="s">
        <v>12</v>
      </c>
      <c r="F78" s="7" t="s">
        <v>13</v>
      </c>
      <c r="G78" s="8">
        <v>112.2</v>
      </c>
      <c r="H78" s="8">
        <v>113</v>
      </c>
      <c r="I78" s="9">
        <v>0.26</v>
      </c>
      <c r="J78" s="8">
        <f t="shared" si="1"/>
        <v>83.62</v>
      </c>
      <c r="K78" s="7" t="s">
        <v>14</v>
      </c>
      <c r="L78" s="10"/>
      <c r="M78" s="7" t="s">
        <v>13</v>
      </c>
      <c r="N78" s="10"/>
      <c r="O78" s="7" t="s">
        <v>15</v>
      </c>
    </row>
    <row r="79" spans="1:15" x14ac:dyDescent="0.35">
      <c r="A79" s="7" t="s">
        <v>427</v>
      </c>
      <c r="B79" s="7" t="s">
        <v>578</v>
      </c>
      <c r="C79" s="7" t="s">
        <v>585</v>
      </c>
      <c r="D79" s="7" t="s">
        <v>586</v>
      </c>
      <c r="E79" s="7" t="s">
        <v>12</v>
      </c>
      <c r="F79" s="7" t="s">
        <v>13</v>
      </c>
      <c r="G79" s="8">
        <v>46.2</v>
      </c>
      <c r="H79" s="8">
        <v>47</v>
      </c>
      <c r="I79" s="9">
        <v>0.26</v>
      </c>
      <c r="J79" s="8">
        <f t="shared" si="1"/>
        <v>34.78</v>
      </c>
      <c r="K79" s="7" t="s">
        <v>14</v>
      </c>
      <c r="L79" s="10"/>
      <c r="M79" s="7" t="s">
        <v>13</v>
      </c>
      <c r="N79" s="10"/>
      <c r="O79" s="7" t="s">
        <v>15</v>
      </c>
    </row>
    <row r="80" spans="1:15" x14ac:dyDescent="0.35">
      <c r="A80" s="7" t="s">
        <v>427</v>
      </c>
      <c r="B80" s="7" t="s">
        <v>578</v>
      </c>
      <c r="C80" s="7" t="s">
        <v>587</v>
      </c>
      <c r="D80" s="7" t="s">
        <v>588</v>
      </c>
      <c r="E80" s="7" t="s">
        <v>12</v>
      </c>
      <c r="F80" s="7" t="s">
        <v>13</v>
      </c>
      <c r="G80" s="8">
        <v>95.7</v>
      </c>
      <c r="H80" s="8">
        <v>96</v>
      </c>
      <c r="I80" s="9">
        <v>0.26</v>
      </c>
      <c r="J80" s="8">
        <f t="shared" si="1"/>
        <v>71.039999999999992</v>
      </c>
      <c r="K80" s="7" t="s">
        <v>14</v>
      </c>
      <c r="L80" s="10"/>
      <c r="M80" s="7" t="s">
        <v>13</v>
      </c>
      <c r="N80" s="10"/>
      <c r="O80" s="7" t="s">
        <v>15</v>
      </c>
    </row>
    <row r="81" spans="1:15" x14ac:dyDescent="0.35">
      <c r="A81" s="7" t="s">
        <v>427</v>
      </c>
      <c r="B81" s="7" t="s">
        <v>589</v>
      </c>
      <c r="C81" s="7" t="s">
        <v>590</v>
      </c>
      <c r="D81" s="7" t="s">
        <v>591</v>
      </c>
      <c r="E81" s="7" t="s">
        <v>12</v>
      </c>
      <c r="F81" s="7" t="s">
        <v>13</v>
      </c>
      <c r="G81" s="8">
        <v>55.000000000000007</v>
      </c>
      <c r="H81" s="8">
        <v>55</v>
      </c>
      <c r="I81" s="9">
        <v>0.26</v>
      </c>
      <c r="J81" s="8">
        <f t="shared" si="1"/>
        <v>40.700000000000003</v>
      </c>
      <c r="K81" s="7" t="s">
        <v>14</v>
      </c>
      <c r="L81" s="10"/>
      <c r="M81" s="7" t="s">
        <v>13</v>
      </c>
      <c r="N81" s="10"/>
      <c r="O81" s="7" t="s">
        <v>15</v>
      </c>
    </row>
    <row r="82" spans="1:15" x14ac:dyDescent="0.35">
      <c r="A82" s="7" t="s">
        <v>427</v>
      </c>
      <c r="B82" s="7" t="s">
        <v>589</v>
      </c>
      <c r="C82" s="7" t="s">
        <v>592</v>
      </c>
      <c r="D82" s="7" t="s">
        <v>593</v>
      </c>
      <c r="E82" s="7" t="s">
        <v>12</v>
      </c>
      <c r="F82" s="7" t="s">
        <v>13</v>
      </c>
      <c r="G82" s="8">
        <v>127.60000000000001</v>
      </c>
      <c r="H82" s="8">
        <v>352</v>
      </c>
      <c r="I82" s="9">
        <v>0.26</v>
      </c>
      <c r="J82" s="8">
        <f t="shared" si="1"/>
        <v>260.48</v>
      </c>
      <c r="K82" s="7" t="s">
        <v>14</v>
      </c>
      <c r="L82" s="10"/>
      <c r="M82" s="7" t="s">
        <v>13</v>
      </c>
      <c r="N82" s="10"/>
      <c r="O82" s="7" t="s">
        <v>15</v>
      </c>
    </row>
    <row r="83" spans="1:15" x14ac:dyDescent="0.35">
      <c r="A83" s="7" t="s">
        <v>427</v>
      </c>
      <c r="B83" s="7" t="s">
        <v>589</v>
      </c>
      <c r="C83" s="7" t="s">
        <v>594</v>
      </c>
      <c r="D83" s="7" t="s">
        <v>595</v>
      </c>
      <c r="E83" s="7" t="s">
        <v>12</v>
      </c>
      <c r="F83" s="7" t="s">
        <v>13</v>
      </c>
      <c r="G83" s="8">
        <v>415.8</v>
      </c>
      <c r="H83" s="8">
        <v>129</v>
      </c>
      <c r="I83" s="9">
        <v>0.26</v>
      </c>
      <c r="J83" s="8">
        <f t="shared" si="1"/>
        <v>95.46</v>
      </c>
      <c r="K83" s="7" t="s">
        <v>14</v>
      </c>
      <c r="L83" s="10"/>
      <c r="M83" s="7" t="s">
        <v>13</v>
      </c>
      <c r="N83" s="10"/>
      <c r="O83" s="7" t="s">
        <v>15</v>
      </c>
    </row>
    <row r="84" spans="1:15" x14ac:dyDescent="0.35">
      <c r="A84" s="7" t="s">
        <v>427</v>
      </c>
      <c r="B84" s="7" t="s">
        <v>589</v>
      </c>
      <c r="C84" s="7" t="s">
        <v>596</v>
      </c>
      <c r="D84" s="7" t="s">
        <v>597</v>
      </c>
      <c r="E84" s="7" t="s">
        <v>12</v>
      </c>
      <c r="F84" s="7" t="s">
        <v>13</v>
      </c>
      <c r="G84" s="8">
        <v>475.20000000000005</v>
      </c>
      <c r="H84" s="8">
        <v>419</v>
      </c>
      <c r="I84" s="9">
        <v>0.26</v>
      </c>
      <c r="J84" s="8">
        <f t="shared" si="1"/>
        <v>310.06</v>
      </c>
      <c r="K84" s="7" t="s">
        <v>14</v>
      </c>
      <c r="L84" s="10"/>
      <c r="M84" s="7" t="s">
        <v>13</v>
      </c>
      <c r="N84" s="10"/>
      <c r="O84" s="7" t="s">
        <v>15</v>
      </c>
    </row>
    <row r="85" spans="1:15" x14ac:dyDescent="0.35">
      <c r="A85" s="7" t="s">
        <v>427</v>
      </c>
      <c r="B85" s="7" t="s">
        <v>589</v>
      </c>
      <c r="C85" s="7" t="s">
        <v>598</v>
      </c>
      <c r="D85" s="7" t="s">
        <v>599</v>
      </c>
      <c r="E85" s="7" t="s">
        <v>12</v>
      </c>
      <c r="F85" s="7" t="s">
        <v>13</v>
      </c>
      <c r="G85" s="8">
        <v>529.1</v>
      </c>
      <c r="H85" s="8">
        <v>477</v>
      </c>
      <c r="I85" s="9">
        <v>0.26</v>
      </c>
      <c r="J85" s="8">
        <f t="shared" si="1"/>
        <v>352.98</v>
      </c>
      <c r="K85" s="7" t="s">
        <v>14</v>
      </c>
      <c r="L85" s="10"/>
      <c r="M85" s="7" t="s">
        <v>13</v>
      </c>
      <c r="N85" s="10"/>
      <c r="O85" s="7" t="s">
        <v>15</v>
      </c>
    </row>
    <row r="86" spans="1:15" ht="43.5" x14ac:dyDescent="0.35">
      <c r="A86" s="7" t="s">
        <v>427</v>
      </c>
      <c r="B86" s="7" t="s">
        <v>600</v>
      </c>
      <c r="C86" s="7" t="s">
        <v>601</v>
      </c>
      <c r="D86" s="7" t="s">
        <v>602</v>
      </c>
      <c r="E86" s="7" t="s">
        <v>12</v>
      </c>
      <c r="F86" s="7" t="s">
        <v>13</v>
      </c>
      <c r="G86" s="8">
        <v>457.6</v>
      </c>
      <c r="H86" s="8">
        <v>399</v>
      </c>
      <c r="I86" s="9">
        <v>0.26</v>
      </c>
      <c r="J86" s="8">
        <f t="shared" si="1"/>
        <v>295.26</v>
      </c>
      <c r="K86" s="7" t="s">
        <v>264</v>
      </c>
      <c r="L86" s="10"/>
      <c r="M86" s="7" t="s">
        <v>13</v>
      </c>
      <c r="N86" s="10"/>
      <c r="O86" s="7" t="s">
        <v>265</v>
      </c>
    </row>
    <row r="87" spans="1:15" ht="43.5" x14ac:dyDescent="0.35">
      <c r="A87" s="7" t="s">
        <v>427</v>
      </c>
      <c r="B87" s="7" t="s">
        <v>600</v>
      </c>
      <c r="C87" s="7" t="s">
        <v>603</v>
      </c>
      <c r="D87" s="7" t="s">
        <v>604</v>
      </c>
      <c r="E87" s="7" t="s">
        <v>12</v>
      </c>
      <c r="F87" s="7" t="s">
        <v>13</v>
      </c>
      <c r="G87" s="8">
        <v>518.1</v>
      </c>
      <c r="H87" s="8">
        <v>459</v>
      </c>
      <c r="I87" s="9">
        <v>0.26</v>
      </c>
      <c r="J87" s="8">
        <f t="shared" si="1"/>
        <v>339.65999999999997</v>
      </c>
      <c r="K87" s="7" t="s">
        <v>264</v>
      </c>
      <c r="L87" s="10"/>
      <c r="M87" s="7" t="s">
        <v>13</v>
      </c>
      <c r="N87" s="10"/>
      <c r="O87" s="7" t="s">
        <v>265</v>
      </c>
    </row>
    <row r="88" spans="1:15" ht="43.5" x14ac:dyDescent="0.35">
      <c r="A88" s="7" t="s">
        <v>427</v>
      </c>
      <c r="B88" s="7" t="s">
        <v>600</v>
      </c>
      <c r="C88" s="7" t="s">
        <v>605</v>
      </c>
      <c r="D88" s="7" t="s">
        <v>606</v>
      </c>
      <c r="E88" s="7" t="s">
        <v>12</v>
      </c>
      <c r="F88" s="7" t="s">
        <v>13</v>
      </c>
      <c r="G88" s="8">
        <v>518.1</v>
      </c>
      <c r="H88" s="8">
        <v>459</v>
      </c>
      <c r="I88" s="9">
        <v>0.26</v>
      </c>
      <c r="J88" s="8">
        <f t="shared" si="1"/>
        <v>339.65999999999997</v>
      </c>
      <c r="K88" s="7" t="s">
        <v>264</v>
      </c>
      <c r="L88" s="10"/>
      <c r="M88" s="7" t="s">
        <v>13</v>
      </c>
      <c r="N88" s="10"/>
      <c r="O88" s="7" t="s">
        <v>265</v>
      </c>
    </row>
    <row r="89" spans="1:15" x14ac:dyDescent="0.35">
      <c r="A89" s="7" t="s">
        <v>427</v>
      </c>
      <c r="B89" s="7" t="s">
        <v>247</v>
      </c>
      <c r="C89" s="7" t="s">
        <v>248</v>
      </c>
      <c r="D89" s="7" t="s">
        <v>249</v>
      </c>
      <c r="E89" s="7" t="s">
        <v>12</v>
      </c>
      <c r="F89" s="7" t="s">
        <v>13</v>
      </c>
      <c r="G89" s="8">
        <v>536.80000000000007</v>
      </c>
      <c r="H89" s="8">
        <v>537</v>
      </c>
      <c r="I89" s="9">
        <v>0.26</v>
      </c>
      <c r="J89" s="8">
        <f t="shared" si="1"/>
        <v>397.38</v>
      </c>
      <c r="K89" s="7" t="s">
        <v>14</v>
      </c>
      <c r="L89" s="10"/>
      <c r="M89" s="7" t="s">
        <v>13</v>
      </c>
      <c r="N89" s="10"/>
      <c r="O89" s="7" t="s">
        <v>15</v>
      </c>
    </row>
    <row r="90" spans="1:15" x14ac:dyDescent="0.35">
      <c r="A90" s="7" t="s">
        <v>427</v>
      </c>
      <c r="B90" s="7" t="s">
        <v>247</v>
      </c>
      <c r="C90" s="30" t="s">
        <v>607</v>
      </c>
      <c r="D90" s="7" t="s">
        <v>608</v>
      </c>
      <c r="E90" s="7" t="s">
        <v>12</v>
      </c>
      <c r="F90" s="7" t="s">
        <v>13</v>
      </c>
      <c r="G90" s="8">
        <v>733.7</v>
      </c>
      <c r="H90" s="8">
        <v>734</v>
      </c>
      <c r="I90" s="9">
        <v>0.26</v>
      </c>
      <c r="J90" s="8">
        <f t="shared" si="1"/>
        <v>543.16</v>
      </c>
      <c r="K90" s="7" t="s">
        <v>14</v>
      </c>
      <c r="L90" s="10"/>
      <c r="M90" s="7" t="s">
        <v>13</v>
      </c>
      <c r="N90" s="10"/>
      <c r="O90" s="7" t="s">
        <v>15</v>
      </c>
    </row>
    <row r="91" spans="1:15" ht="43.5" x14ac:dyDescent="0.35">
      <c r="A91" s="7" t="s">
        <v>427</v>
      </c>
      <c r="B91" s="7" t="s">
        <v>609</v>
      </c>
      <c r="C91" s="7" t="s">
        <v>610</v>
      </c>
      <c r="D91" s="7" t="s">
        <v>611</v>
      </c>
      <c r="E91" s="7" t="s">
        <v>12</v>
      </c>
      <c r="F91" s="7" t="s">
        <v>13</v>
      </c>
      <c r="G91" s="8">
        <v>36.300000000000004</v>
      </c>
      <c r="H91" s="8">
        <v>37</v>
      </c>
      <c r="I91" s="9">
        <v>0.26</v>
      </c>
      <c r="J91" s="8">
        <f t="shared" si="1"/>
        <v>27.38</v>
      </c>
      <c r="K91" s="7" t="s">
        <v>14</v>
      </c>
      <c r="L91" s="10"/>
      <c r="M91" s="7" t="s">
        <v>13</v>
      </c>
      <c r="N91" s="10"/>
      <c r="O91" s="7" t="s">
        <v>15</v>
      </c>
    </row>
    <row r="92" spans="1:15" ht="43.5" x14ac:dyDescent="0.35">
      <c r="A92" s="7" t="s">
        <v>427</v>
      </c>
      <c r="B92" s="7" t="s">
        <v>609</v>
      </c>
      <c r="C92" s="7" t="s">
        <v>612</v>
      </c>
      <c r="D92" s="7" t="s">
        <v>613</v>
      </c>
      <c r="E92" s="7" t="s">
        <v>12</v>
      </c>
      <c r="F92" s="7" t="s">
        <v>13</v>
      </c>
      <c r="G92" s="8">
        <v>71.5</v>
      </c>
      <c r="H92" s="8">
        <v>72</v>
      </c>
      <c r="I92" s="9">
        <v>0.26</v>
      </c>
      <c r="J92" s="8">
        <f t="shared" si="1"/>
        <v>53.28</v>
      </c>
      <c r="K92" s="7" t="s">
        <v>14</v>
      </c>
      <c r="L92" s="10"/>
      <c r="M92" s="7" t="s">
        <v>13</v>
      </c>
      <c r="N92" s="10"/>
      <c r="O92" s="7" t="s">
        <v>15</v>
      </c>
    </row>
    <row r="93" spans="1:15" ht="43.5" x14ac:dyDescent="0.35">
      <c r="A93" s="7" t="s">
        <v>427</v>
      </c>
      <c r="B93" s="7" t="s">
        <v>609</v>
      </c>
      <c r="C93" s="7" t="s">
        <v>614</v>
      </c>
      <c r="D93" s="7" t="s">
        <v>615</v>
      </c>
      <c r="E93" s="7" t="s">
        <v>12</v>
      </c>
      <c r="F93" s="7" t="s">
        <v>13</v>
      </c>
      <c r="G93" s="8">
        <v>33</v>
      </c>
      <c r="H93" s="8">
        <v>33</v>
      </c>
      <c r="I93" s="9">
        <v>0.26</v>
      </c>
      <c r="J93" s="8">
        <f t="shared" si="1"/>
        <v>24.419999999999998</v>
      </c>
      <c r="K93" s="7" t="s">
        <v>14</v>
      </c>
      <c r="L93" s="10"/>
      <c r="M93" s="7" t="s">
        <v>13</v>
      </c>
      <c r="N93" s="10"/>
      <c r="O93" s="7" t="s">
        <v>15</v>
      </c>
    </row>
    <row r="94" spans="1:15" ht="43.5" x14ac:dyDescent="0.35">
      <c r="A94" s="7" t="s">
        <v>427</v>
      </c>
      <c r="B94" s="7" t="s">
        <v>609</v>
      </c>
      <c r="C94" s="7" t="s">
        <v>616</v>
      </c>
      <c r="D94" s="7" t="s">
        <v>617</v>
      </c>
      <c r="E94" s="7" t="s">
        <v>12</v>
      </c>
      <c r="F94" s="7" t="s">
        <v>13</v>
      </c>
      <c r="G94" s="8">
        <v>138.60000000000002</v>
      </c>
      <c r="H94" s="8">
        <v>139</v>
      </c>
      <c r="I94" s="9">
        <v>0.26</v>
      </c>
      <c r="J94" s="8">
        <f t="shared" si="1"/>
        <v>102.86</v>
      </c>
      <c r="K94" s="7" t="s">
        <v>14</v>
      </c>
      <c r="L94" s="10"/>
      <c r="M94" s="7" t="s">
        <v>13</v>
      </c>
      <c r="N94" s="10"/>
      <c r="O94" s="7" t="s">
        <v>15</v>
      </c>
    </row>
    <row r="95" spans="1:15" ht="29" x14ac:dyDescent="0.35">
      <c r="A95" s="7" t="s">
        <v>427</v>
      </c>
      <c r="B95" s="7" t="s">
        <v>250</v>
      </c>
      <c r="C95" s="30" t="s">
        <v>257</v>
      </c>
      <c r="D95" s="7" t="s">
        <v>258</v>
      </c>
      <c r="E95" s="7" t="s">
        <v>12</v>
      </c>
      <c r="F95" s="7" t="s">
        <v>13</v>
      </c>
      <c r="G95" s="8">
        <v>163.9</v>
      </c>
      <c r="H95" s="8">
        <v>164</v>
      </c>
      <c r="I95" s="9">
        <v>0.26</v>
      </c>
      <c r="J95" s="8">
        <f t="shared" si="1"/>
        <v>121.36</v>
      </c>
      <c r="K95" s="7" t="s">
        <v>14</v>
      </c>
      <c r="L95" s="10"/>
      <c r="M95" s="7" t="s">
        <v>13</v>
      </c>
      <c r="N95" s="10"/>
      <c r="O95" s="7" t="s">
        <v>15</v>
      </c>
    </row>
    <row r="96" spans="1:15" ht="43.5" x14ac:dyDescent="0.35">
      <c r="A96" s="7" t="s">
        <v>427</v>
      </c>
      <c r="B96" s="7" t="s">
        <v>261</v>
      </c>
      <c r="C96" s="7" t="s">
        <v>618</v>
      </c>
      <c r="D96" s="7" t="s">
        <v>619</v>
      </c>
      <c r="E96" s="7" t="s">
        <v>54</v>
      </c>
      <c r="F96" s="7" t="s">
        <v>13</v>
      </c>
      <c r="G96" s="8">
        <v>315.70000000000005</v>
      </c>
      <c r="H96" s="8">
        <v>316</v>
      </c>
      <c r="I96" s="9">
        <v>0.26</v>
      </c>
      <c r="J96" s="8">
        <f t="shared" si="1"/>
        <v>233.84</v>
      </c>
      <c r="K96" s="7" t="s">
        <v>264</v>
      </c>
      <c r="L96" s="10"/>
      <c r="M96" s="7" t="s">
        <v>13</v>
      </c>
      <c r="N96" s="10"/>
      <c r="O96" s="7" t="s">
        <v>265</v>
      </c>
    </row>
    <row r="97" spans="1:15" ht="43.5" x14ac:dyDescent="0.35">
      <c r="A97" s="7" t="s">
        <v>427</v>
      </c>
      <c r="B97" s="7" t="s">
        <v>261</v>
      </c>
      <c r="C97" s="7" t="s">
        <v>620</v>
      </c>
      <c r="D97" s="7" t="s">
        <v>621</v>
      </c>
      <c r="E97" s="7" t="s">
        <v>54</v>
      </c>
      <c r="F97" s="7" t="s">
        <v>13</v>
      </c>
      <c r="G97" s="8">
        <v>644.6</v>
      </c>
      <c r="H97" s="8">
        <v>645</v>
      </c>
      <c r="I97" s="9">
        <v>0.26</v>
      </c>
      <c r="J97" s="8">
        <f t="shared" si="1"/>
        <v>477.3</v>
      </c>
      <c r="K97" s="7" t="s">
        <v>264</v>
      </c>
      <c r="L97" s="10"/>
      <c r="M97" s="7" t="s">
        <v>13</v>
      </c>
      <c r="N97" s="10"/>
      <c r="O97" s="7" t="s">
        <v>265</v>
      </c>
    </row>
    <row r="98" spans="1:15" ht="43.5" x14ac:dyDescent="0.35">
      <c r="A98" s="7" t="s">
        <v>427</v>
      </c>
      <c r="B98" s="7" t="s">
        <v>261</v>
      </c>
      <c r="C98" s="7" t="s">
        <v>622</v>
      </c>
      <c r="D98" s="7" t="s">
        <v>623</v>
      </c>
      <c r="E98" s="7" t="s">
        <v>54</v>
      </c>
      <c r="F98" s="7" t="s">
        <v>13</v>
      </c>
      <c r="G98" s="8">
        <v>834.90000000000009</v>
      </c>
      <c r="H98" s="8">
        <v>835</v>
      </c>
      <c r="I98" s="9">
        <v>0.26</v>
      </c>
      <c r="J98" s="8">
        <f t="shared" si="1"/>
        <v>617.9</v>
      </c>
      <c r="K98" s="7" t="s">
        <v>264</v>
      </c>
      <c r="L98" s="10"/>
      <c r="M98" s="7" t="s">
        <v>13</v>
      </c>
      <c r="N98" s="10"/>
      <c r="O98" s="7" t="s">
        <v>265</v>
      </c>
    </row>
    <row r="99" spans="1:15" ht="43.5" x14ac:dyDescent="0.35">
      <c r="A99" s="7" t="s">
        <v>427</v>
      </c>
      <c r="B99" s="7" t="s">
        <v>261</v>
      </c>
      <c r="C99" s="7" t="s">
        <v>624</v>
      </c>
      <c r="D99" s="7" t="s">
        <v>625</v>
      </c>
      <c r="E99" s="7" t="s">
        <v>54</v>
      </c>
      <c r="F99" s="7" t="s">
        <v>13</v>
      </c>
      <c r="G99" s="8">
        <v>298.10000000000002</v>
      </c>
      <c r="H99" s="8">
        <v>299</v>
      </c>
      <c r="I99" s="9">
        <v>0.26</v>
      </c>
      <c r="J99" s="8">
        <f t="shared" si="1"/>
        <v>221.26</v>
      </c>
      <c r="K99" s="7" t="s">
        <v>264</v>
      </c>
      <c r="L99" s="10"/>
      <c r="M99" s="7" t="s">
        <v>13</v>
      </c>
      <c r="N99" s="10"/>
      <c r="O99" s="7" t="s">
        <v>265</v>
      </c>
    </row>
    <row r="100" spans="1:15" ht="43.5" x14ac:dyDescent="0.35">
      <c r="A100" s="7" t="s">
        <v>427</v>
      </c>
      <c r="B100" s="7" t="s">
        <v>261</v>
      </c>
      <c r="C100" s="7" t="s">
        <v>626</v>
      </c>
      <c r="D100" s="7" t="s">
        <v>627</v>
      </c>
      <c r="E100" s="7" t="s">
        <v>54</v>
      </c>
      <c r="F100" s="7" t="s">
        <v>13</v>
      </c>
      <c r="G100" s="8">
        <v>298.10000000000002</v>
      </c>
      <c r="H100" s="8">
        <v>299</v>
      </c>
      <c r="I100" s="9">
        <v>0.26</v>
      </c>
      <c r="J100" s="8">
        <f t="shared" si="1"/>
        <v>221.26</v>
      </c>
      <c r="K100" s="7" t="s">
        <v>264</v>
      </c>
      <c r="L100" s="10"/>
      <c r="M100" s="7" t="s">
        <v>13</v>
      </c>
      <c r="N100" s="10"/>
      <c r="O100" s="7" t="s">
        <v>265</v>
      </c>
    </row>
    <row r="101" spans="1:15" ht="43.5" x14ac:dyDescent="0.35">
      <c r="A101" s="7" t="s">
        <v>427</v>
      </c>
      <c r="B101" s="7" t="s">
        <v>261</v>
      </c>
      <c r="C101" s="7" t="s">
        <v>628</v>
      </c>
      <c r="D101" s="7" t="s">
        <v>629</v>
      </c>
      <c r="E101" s="7" t="s">
        <v>54</v>
      </c>
      <c r="F101" s="7" t="s">
        <v>13</v>
      </c>
      <c r="G101" s="8">
        <v>715.00000000000011</v>
      </c>
      <c r="H101" s="8">
        <v>715</v>
      </c>
      <c r="I101" s="9">
        <v>0.26</v>
      </c>
      <c r="J101" s="8">
        <f t="shared" si="1"/>
        <v>529.1</v>
      </c>
      <c r="K101" s="7" t="s">
        <v>264</v>
      </c>
      <c r="L101" s="10"/>
      <c r="M101" s="7" t="s">
        <v>13</v>
      </c>
      <c r="N101" s="10"/>
      <c r="O101" s="7" t="s">
        <v>265</v>
      </c>
    </row>
    <row r="102" spans="1:15" ht="43.5" x14ac:dyDescent="0.35">
      <c r="A102" s="7" t="s">
        <v>427</v>
      </c>
      <c r="B102" s="7" t="s">
        <v>261</v>
      </c>
      <c r="C102" s="7" t="s">
        <v>630</v>
      </c>
      <c r="D102" s="7" t="s">
        <v>277</v>
      </c>
      <c r="E102" s="7" t="s">
        <v>54</v>
      </c>
      <c r="F102" s="7" t="s">
        <v>13</v>
      </c>
      <c r="G102" s="8">
        <v>161.70000000000002</v>
      </c>
      <c r="H102" s="8">
        <v>162</v>
      </c>
      <c r="I102" s="9">
        <v>0.26</v>
      </c>
      <c r="J102" s="8">
        <f t="shared" si="1"/>
        <v>119.88</v>
      </c>
      <c r="K102" s="7" t="s">
        <v>264</v>
      </c>
      <c r="L102" s="10"/>
      <c r="M102" s="7" t="s">
        <v>13</v>
      </c>
      <c r="N102" s="10"/>
      <c r="O102" s="7" t="s">
        <v>265</v>
      </c>
    </row>
    <row r="103" spans="1:15" ht="43.5" x14ac:dyDescent="0.35">
      <c r="A103" s="7" t="s">
        <v>427</v>
      </c>
      <c r="B103" s="7" t="s">
        <v>261</v>
      </c>
      <c r="C103" s="7" t="s">
        <v>631</v>
      </c>
      <c r="D103" s="7" t="s">
        <v>632</v>
      </c>
      <c r="E103" s="7" t="s">
        <v>54</v>
      </c>
      <c r="F103" s="7" t="s">
        <v>13</v>
      </c>
      <c r="G103" s="8">
        <v>60.500000000000007</v>
      </c>
      <c r="H103" s="8">
        <v>61</v>
      </c>
      <c r="I103" s="9">
        <v>0.26</v>
      </c>
      <c r="J103" s="8">
        <f t="shared" si="1"/>
        <v>45.14</v>
      </c>
      <c r="K103" s="7" t="s">
        <v>264</v>
      </c>
      <c r="L103" s="10"/>
      <c r="M103" s="7" t="s">
        <v>13</v>
      </c>
      <c r="N103" s="10"/>
      <c r="O103" s="7" t="s">
        <v>265</v>
      </c>
    </row>
    <row r="104" spans="1:15" ht="43.5" x14ac:dyDescent="0.35">
      <c r="A104" s="7" t="s">
        <v>427</v>
      </c>
      <c r="B104" s="7" t="s">
        <v>261</v>
      </c>
      <c r="C104" s="7" t="s">
        <v>633</v>
      </c>
      <c r="D104" s="7" t="s">
        <v>281</v>
      </c>
      <c r="E104" s="7" t="s">
        <v>54</v>
      </c>
      <c r="F104" s="7" t="s">
        <v>13</v>
      </c>
      <c r="G104" s="8">
        <v>0</v>
      </c>
      <c r="H104" s="8"/>
      <c r="I104" s="9">
        <v>0.26</v>
      </c>
      <c r="J104" s="8">
        <f t="shared" si="1"/>
        <v>0</v>
      </c>
      <c r="K104" s="7" t="s">
        <v>264</v>
      </c>
      <c r="L104" s="10"/>
      <c r="M104" s="7" t="s">
        <v>13</v>
      </c>
      <c r="N104" s="10"/>
      <c r="O104" s="7" t="s">
        <v>265</v>
      </c>
    </row>
    <row r="105" spans="1:15" ht="43.5" x14ac:dyDescent="0.35">
      <c r="A105" s="7" t="s">
        <v>427</v>
      </c>
      <c r="B105" s="7" t="s">
        <v>261</v>
      </c>
      <c r="C105" s="7" t="s">
        <v>634</v>
      </c>
      <c r="D105" s="7" t="s">
        <v>635</v>
      </c>
      <c r="E105" s="7" t="s">
        <v>54</v>
      </c>
      <c r="F105" s="7" t="s">
        <v>13</v>
      </c>
      <c r="G105" s="8">
        <v>101.2</v>
      </c>
      <c r="H105" s="8">
        <v>102</v>
      </c>
      <c r="I105" s="9">
        <v>0.26</v>
      </c>
      <c r="J105" s="8">
        <f t="shared" si="1"/>
        <v>75.48</v>
      </c>
      <c r="K105" s="7" t="s">
        <v>264</v>
      </c>
      <c r="L105" s="10"/>
      <c r="M105" s="7" t="s">
        <v>13</v>
      </c>
      <c r="N105" s="10"/>
      <c r="O105" s="7" t="s">
        <v>265</v>
      </c>
    </row>
    <row r="106" spans="1:15" ht="43.5" x14ac:dyDescent="0.35">
      <c r="A106" s="7" t="s">
        <v>427</v>
      </c>
      <c r="B106" s="7" t="s">
        <v>261</v>
      </c>
      <c r="C106" s="7" t="s">
        <v>636</v>
      </c>
      <c r="D106" s="7" t="s">
        <v>637</v>
      </c>
      <c r="E106" s="7" t="s">
        <v>54</v>
      </c>
      <c r="F106" s="7" t="s">
        <v>13</v>
      </c>
      <c r="G106" s="8">
        <v>315.70000000000005</v>
      </c>
      <c r="H106" s="8">
        <v>316</v>
      </c>
      <c r="I106" s="9">
        <v>0.26</v>
      </c>
      <c r="J106" s="8">
        <f t="shared" si="1"/>
        <v>233.84</v>
      </c>
      <c r="K106" s="7" t="s">
        <v>264</v>
      </c>
      <c r="L106" s="10"/>
      <c r="M106" s="7" t="s">
        <v>13</v>
      </c>
      <c r="N106" s="10"/>
      <c r="O106" s="7" t="s">
        <v>265</v>
      </c>
    </row>
    <row r="107" spans="1:15" ht="43.5" x14ac:dyDescent="0.35">
      <c r="A107" s="7" t="s">
        <v>427</v>
      </c>
      <c r="B107" s="7" t="s">
        <v>261</v>
      </c>
      <c r="C107" s="7" t="s">
        <v>638</v>
      </c>
      <c r="D107" s="7" t="s">
        <v>639</v>
      </c>
      <c r="E107" s="7" t="s">
        <v>54</v>
      </c>
      <c r="F107" s="7" t="s">
        <v>13</v>
      </c>
      <c r="G107" s="8">
        <v>119.9</v>
      </c>
      <c r="H107" s="8">
        <v>120</v>
      </c>
      <c r="I107" s="9">
        <v>0.26</v>
      </c>
      <c r="J107" s="8">
        <f t="shared" si="1"/>
        <v>88.8</v>
      </c>
      <c r="K107" s="7" t="s">
        <v>264</v>
      </c>
      <c r="L107" s="10"/>
      <c r="M107" s="7" t="s">
        <v>13</v>
      </c>
      <c r="N107" s="10"/>
      <c r="O107" s="7" t="s">
        <v>265</v>
      </c>
    </row>
    <row r="108" spans="1:15" ht="43.5" x14ac:dyDescent="0.35">
      <c r="A108" s="7" t="s">
        <v>427</v>
      </c>
      <c r="B108" s="7" t="s">
        <v>261</v>
      </c>
      <c r="C108" s="7" t="s">
        <v>640</v>
      </c>
      <c r="D108" s="7" t="s">
        <v>289</v>
      </c>
      <c r="E108" s="7" t="s">
        <v>54</v>
      </c>
      <c r="F108" s="7" t="s">
        <v>13</v>
      </c>
      <c r="G108" s="8">
        <v>187.00000000000003</v>
      </c>
      <c r="H108" s="8">
        <v>187</v>
      </c>
      <c r="I108" s="9">
        <v>0.26</v>
      </c>
      <c r="J108" s="8">
        <f t="shared" si="1"/>
        <v>138.38</v>
      </c>
      <c r="K108" s="7" t="s">
        <v>264</v>
      </c>
      <c r="L108" s="10"/>
      <c r="M108" s="7" t="s">
        <v>13</v>
      </c>
      <c r="N108" s="10"/>
      <c r="O108" s="7" t="s">
        <v>265</v>
      </c>
    </row>
    <row r="109" spans="1:15" ht="43.5" x14ac:dyDescent="0.35">
      <c r="A109" s="7" t="s">
        <v>427</v>
      </c>
      <c r="B109" s="7" t="s">
        <v>261</v>
      </c>
      <c r="C109" s="7" t="s">
        <v>641</v>
      </c>
      <c r="D109" s="7" t="s">
        <v>642</v>
      </c>
      <c r="E109" s="7" t="s">
        <v>54</v>
      </c>
      <c r="F109" s="7" t="s">
        <v>13</v>
      </c>
      <c r="G109" s="8">
        <v>60.500000000000007</v>
      </c>
      <c r="H109" s="8">
        <v>61</v>
      </c>
      <c r="I109" s="9">
        <v>0.26</v>
      </c>
      <c r="J109" s="8">
        <f t="shared" si="1"/>
        <v>45.14</v>
      </c>
      <c r="K109" s="7" t="s">
        <v>264</v>
      </c>
      <c r="L109" s="10"/>
      <c r="M109" s="7" t="s">
        <v>13</v>
      </c>
      <c r="N109" s="10"/>
      <c r="O109" s="7" t="s">
        <v>265</v>
      </c>
    </row>
    <row r="110" spans="1:15" ht="58" x14ac:dyDescent="0.35">
      <c r="A110" s="7" t="s">
        <v>427</v>
      </c>
      <c r="B110" s="7" t="s">
        <v>261</v>
      </c>
      <c r="C110" s="7" t="s">
        <v>643</v>
      </c>
      <c r="D110" s="7" t="s">
        <v>293</v>
      </c>
      <c r="E110" s="7" t="s">
        <v>54</v>
      </c>
      <c r="F110" s="7" t="s">
        <v>644</v>
      </c>
      <c r="G110" s="8">
        <v>1120.9000000000001</v>
      </c>
      <c r="H110" s="8">
        <v>1121</v>
      </c>
      <c r="I110" s="9">
        <v>0.26</v>
      </c>
      <c r="J110" s="8">
        <f t="shared" si="1"/>
        <v>829.54</v>
      </c>
      <c r="K110" s="7" t="s">
        <v>264</v>
      </c>
      <c r="L110" s="10"/>
      <c r="M110" s="7" t="s">
        <v>13</v>
      </c>
      <c r="N110" s="10"/>
      <c r="O110" s="7" t="s">
        <v>265</v>
      </c>
    </row>
    <row r="111" spans="1:15" ht="58" x14ac:dyDescent="0.35">
      <c r="A111" s="7" t="s">
        <v>427</v>
      </c>
      <c r="B111" s="7" t="s">
        <v>261</v>
      </c>
      <c r="C111" s="7" t="s">
        <v>645</v>
      </c>
      <c r="D111" s="7" t="s">
        <v>296</v>
      </c>
      <c r="E111" s="7" t="s">
        <v>54</v>
      </c>
      <c r="F111" s="7" t="s">
        <v>646</v>
      </c>
      <c r="G111" s="8">
        <v>1406.9</v>
      </c>
      <c r="H111" s="8">
        <v>1407</v>
      </c>
      <c r="I111" s="9">
        <v>0.26</v>
      </c>
      <c r="J111" s="8">
        <f t="shared" si="1"/>
        <v>1041.18</v>
      </c>
      <c r="K111" s="7" t="s">
        <v>264</v>
      </c>
      <c r="L111" s="10"/>
      <c r="M111" s="7" t="s">
        <v>13</v>
      </c>
      <c r="N111" s="10"/>
      <c r="O111" s="7" t="s">
        <v>265</v>
      </c>
    </row>
    <row r="112" spans="1:15" ht="43.5" x14ac:dyDescent="0.35">
      <c r="A112" s="7" t="s">
        <v>427</v>
      </c>
      <c r="B112" s="7" t="s">
        <v>261</v>
      </c>
      <c r="C112" s="7" t="s">
        <v>647</v>
      </c>
      <c r="D112" s="7" t="s">
        <v>299</v>
      </c>
      <c r="E112" s="7" t="s">
        <v>54</v>
      </c>
      <c r="F112" s="7" t="s">
        <v>648</v>
      </c>
      <c r="G112" s="8">
        <v>911.90000000000009</v>
      </c>
      <c r="H112" s="8">
        <v>912</v>
      </c>
      <c r="I112" s="9">
        <v>0.26</v>
      </c>
      <c r="J112" s="8">
        <f t="shared" si="1"/>
        <v>674.88</v>
      </c>
      <c r="K112" s="7" t="s">
        <v>264</v>
      </c>
      <c r="L112" s="10"/>
      <c r="M112" s="7" t="s">
        <v>13</v>
      </c>
      <c r="N112" s="10"/>
      <c r="O112" s="7" t="s">
        <v>265</v>
      </c>
    </row>
    <row r="113" spans="1:15" ht="43.5" x14ac:dyDescent="0.35">
      <c r="A113" s="7" t="s">
        <v>427</v>
      </c>
      <c r="B113" s="7" t="s">
        <v>261</v>
      </c>
      <c r="C113" s="7" t="s">
        <v>649</v>
      </c>
      <c r="D113" s="7" t="s">
        <v>302</v>
      </c>
      <c r="E113" s="7" t="s">
        <v>54</v>
      </c>
      <c r="F113" s="7" t="s">
        <v>650</v>
      </c>
      <c r="G113" s="8">
        <v>304.70000000000005</v>
      </c>
      <c r="H113" s="8">
        <v>305</v>
      </c>
      <c r="I113" s="9">
        <v>0.26</v>
      </c>
      <c r="J113" s="8">
        <f t="shared" si="1"/>
        <v>225.7</v>
      </c>
      <c r="K113" s="7" t="s">
        <v>264</v>
      </c>
      <c r="L113" s="10"/>
      <c r="M113" s="7" t="s">
        <v>13</v>
      </c>
      <c r="N113" s="10"/>
      <c r="O113" s="7" t="s">
        <v>265</v>
      </c>
    </row>
    <row r="114" spans="1:15" ht="72.5" x14ac:dyDescent="0.35">
      <c r="A114" s="7" t="s">
        <v>427</v>
      </c>
      <c r="B114" s="7" t="s">
        <v>261</v>
      </c>
      <c r="C114" s="7" t="s">
        <v>651</v>
      </c>
      <c r="D114" s="7" t="s">
        <v>305</v>
      </c>
      <c r="E114" s="7" t="s">
        <v>54</v>
      </c>
      <c r="F114" s="7" t="s">
        <v>652</v>
      </c>
      <c r="G114" s="8">
        <v>299.20000000000005</v>
      </c>
      <c r="H114" s="8">
        <v>300</v>
      </c>
      <c r="I114" s="9">
        <v>0.26</v>
      </c>
      <c r="J114" s="8">
        <f t="shared" si="1"/>
        <v>222</v>
      </c>
      <c r="K114" s="7" t="s">
        <v>264</v>
      </c>
      <c r="L114" s="10"/>
      <c r="M114" s="7" t="s">
        <v>13</v>
      </c>
      <c r="N114" s="10"/>
      <c r="O114" s="7" t="s">
        <v>265</v>
      </c>
    </row>
    <row r="115" spans="1:15" ht="43.5" x14ac:dyDescent="0.35">
      <c r="A115" s="7" t="s">
        <v>427</v>
      </c>
      <c r="B115" s="7" t="s">
        <v>261</v>
      </c>
      <c r="C115" s="7" t="s">
        <v>653</v>
      </c>
      <c r="D115" s="7" t="s">
        <v>654</v>
      </c>
      <c r="E115" s="7" t="s">
        <v>54</v>
      </c>
      <c r="F115" s="7" t="s">
        <v>655</v>
      </c>
      <c r="G115" s="8">
        <v>667.7</v>
      </c>
      <c r="H115" s="8">
        <v>668</v>
      </c>
      <c r="I115" s="9">
        <v>0.26</v>
      </c>
      <c r="J115" s="8">
        <f t="shared" si="1"/>
        <v>494.32</v>
      </c>
      <c r="K115" s="7" t="s">
        <v>264</v>
      </c>
      <c r="L115" s="10"/>
      <c r="M115" s="7" t="s">
        <v>13</v>
      </c>
      <c r="N115" s="10"/>
      <c r="O115" s="7" t="s">
        <v>265</v>
      </c>
    </row>
    <row r="116" spans="1:15" ht="58" x14ac:dyDescent="0.35">
      <c r="A116" s="7" t="s">
        <v>427</v>
      </c>
      <c r="B116" s="7" t="s">
        <v>261</v>
      </c>
      <c r="C116" s="7" t="s">
        <v>656</v>
      </c>
      <c r="D116" s="7" t="s">
        <v>657</v>
      </c>
      <c r="E116" s="7" t="s">
        <v>54</v>
      </c>
      <c r="F116" s="7" t="s">
        <v>658</v>
      </c>
      <c r="G116" s="8">
        <v>1239.7</v>
      </c>
      <c r="H116" s="8">
        <v>1240</v>
      </c>
      <c r="I116" s="9">
        <v>0.26</v>
      </c>
      <c r="J116" s="8">
        <f t="shared" ref="J116:J123" si="2">SUM(H116*0.74)</f>
        <v>917.6</v>
      </c>
      <c r="K116" s="7" t="s">
        <v>264</v>
      </c>
      <c r="L116" s="10"/>
      <c r="M116" s="7" t="s">
        <v>13</v>
      </c>
      <c r="N116" s="10"/>
      <c r="O116" s="7" t="s">
        <v>265</v>
      </c>
    </row>
    <row r="117" spans="1:15" ht="43.5" x14ac:dyDescent="0.35">
      <c r="A117" s="7" t="s">
        <v>427</v>
      </c>
      <c r="B117" s="7" t="s">
        <v>261</v>
      </c>
      <c r="C117" s="7" t="s">
        <v>659</v>
      </c>
      <c r="D117" s="7" t="s">
        <v>314</v>
      </c>
      <c r="E117" s="7" t="s">
        <v>54</v>
      </c>
      <c r="F117" s="7" t="s">
        <v>660</v>
      </c>
      <c r="G117" s="8">
        <v>418.00000000000006</v>
      </c>
      <c r="H117" s="8">
        <v>418</v>
      </c>
      <c r="I117" s="9">
        <v>0.26</v>
      </c>
      <c r="J117" s="8">
        <f t="shared" si="2"/>
        <v>309.32</v>
      </c>
      <c r="K117" s="7" t="s">
        <v>264</v>
      </c>
      <c r="L117" s="10"/>
      <c r="M117" s="7" t="s">
        <v>13</v>
      </c>
      <c r="N117" s="10"/>
      <c r="O117" s="7" t="s">
        <v>265</v>
      </c>
    </row>
    <row r="118" spans="1:15" x14ac:dyDescent="0.35">
      <c r="A118" s="7" t="s">
        <v>427</v>
      </c>
      <c r="B118" s="7" t="s">
        <v>661</v>
      </c>
      <c r="C118" s="30" t="s">
        <v>662</v>
      </c>
      <c r="D118" s="7" t="s">
        <v>663</v>
      </c>
      <c r="E118" s="7" t="s">
        <v>12</v>
      </c>
      <c r="F118" s="7" t="s">
        <v>13</v>
      </c>
      <c r="G118" s="8">
        <v>86.9</v>
      </c>
      <c r="H118" s="8">
        <v>87</v>
      </c>
      <c r="I118" s="9">
        <v>0.26</v>
      </c>
      <c r="J118" s="8">
        <f t="shared" si="2"/>
        <v>64.38</v>
      </c>
      <c r="K118" s="7" t="s">
        <v>14</v>
      </c>
      <c r="L118" s="10"/>
      <c r="M118" s="7" t="s">
        <v>13</v>
      </c>
      <c r="N118" s="10"/>
      <c r="O118" s="7" t="s">
        <v>15</v>
      </c>
    </row>
    <row r="119" spans="1:15" x14ac:dyDescent="0.35">
      <c r="A119" s="7" t="s">
        <v>427</v>
      </c>
      <c r="B119" s="7" t="s">
        <v>661</v>
      </c>
      <c r="C119" s="7" t="s">
        <v>664</v>
      </c>
      <c r="D119" s="7" t="s">
        <v>665</v>
      </c>
      <c r="E119" s="7" t="s">
        <v>12</v>
      </c>
      <c r="F119" s="7" t="s">
        <v>13</v>
      </c>
      <c r="G119" s="8">
        <v>86.9</v>
      </c>
      <c r="H119" s="8">
        <v>87</v>
      </c>
      <c r="I119" s="9">
        <v>0.26</v>
      </c>
      <c r="J119" s="8">
        <f t="shared" si="2"/>
        <v>64.38</v>
      </c>
      <c r="K119" s="7" t="s">
        <v>14</v>
      </c>
      <c r="L119" s="10"/>
      <c r="M119" s="7" t="s">
        <v>13</v>
      </c>
      <c r="N119" s="10"/>
      <c r="O119" s="7" t="s">
        <v>15</v>
      </c>
    </row>
    <row r="120" spans="1:15" x14ac:dyDescent="0.35">
      <c r="A120" s="7" t="s">
        <v>427</v>
      </c>
      <c r="B120" s="7" t="s">
        <v>661</v>
      </c>
      <c r="C120" s="7" t="s">
        <v>666</v>
      </c>
      <c r="D120" s="7" t="s">
        <v>667</v>
      </c>
      <c r="E120" s="7" t="s">
        <v>12</v>
      </c>
      <c r="F120" s="7" t="s">
        <v>13</v>
      </c>
      <c r="G120" s="8">
        <v>149.60000000000002</v>
      </c>
      <c r="H120" s="8">
        <v>150</v>
      </c>
      <c r="I120" s="9">
        <v>0.26</v>
      </c>
      <c r="J120" s="8">
        <f t="shared" si="2"/>
        <v>111</v>
      </c>
      <c r="K120" s="7" t="s">
        <v>14</v>
      </c>
      <c r="L120" s="10"/>
      <c r="M120" s="7" t="s">
        <v>13</v>
      </c>
      <c r="N120" s="10"/>
      <c r="O120" s="7" t="s">
        <v>15</v>
      </c>
    </row>
    <row r="121" spans="1:15" x14ac:dyDescent="0.35">
      <c r="A121" s="7" t="s">
        <v>427</v>
      </c>
      <c r="B121" s="7" t="s">
        <v>661</v>
      </c>
      <c r="C121" s="7" t="s">
        <v>668</v>
      </c>
      <c r="D121" s="7" t="s">
        <v>669</v>
      </c>
      <c r="E121" s="7" t="s">
        <v>12</v>
      </c>
      <c r="F121" s="7" t="s">
        <v>13</v>
      </c>
      <c r="G121" s="8">
        <v>149.60000000000002</v>
      </c>
      <c r="H121" s="8">
        <v>150</v>
      </c>
      <c r="I121" s="9">
        <v>0.26</v>
      </c>
      <c r="J121" s="8">
        <f t="shared" si="2"/>
        <v>111</v>
      </c>
      <c r="K121" s="7" t="s">
        <v>14</v>
      </c>
      <c r="L121" s="10"/>
      <c r="M121" s="7" t="s">
        <v>13</v>
      </c>
      <c r="N121" s="10"/>
      <c r="O121" s="7" t="s">
        <v>15</v>
      </c>
    </row>
    <row r="122" spans="1:15" x14ac:dyDescent="0.35">
      <c r="A122" s="7" t="s">
        <v>427</v>
      </c>
      <c r="B122" s="7" t="s">
        <v>670</v>
      </c>
      <c r="C122" s="7" t="s">
        <v>671</v>
      </c>
      <c r="D122" s="7" t="s">
        <v>672</v>
      </c>
      <c r="E122" s="7" t="s">
        <v>12</v>
      </c>
      <c r="F122" s="7" t="s">
        <v>13</v>
      </c>
      <c r="G122" s="8">
        <v>221.10000000000002</v>
      </c>
      <c r="H122" s="8">
        <v>222</v>
      </c>
      <c r="I122" s="9">
        <v>0.26</v>
      </c>
      <c r="J122" s="8">
        <f t="shared" si="2"/>
        <v>164.28</v>
      </c>
      <c r="K122" s="7" t="s">
        <v>14</v>
      </c>
      <c r="L122" s="10"/>
      <c r="M122" s="7" t="s">
        <v>13</v>
      </c>
      <c r="N122" s="10"/>
      <c r="O122" s="7" t="s">
        <v>15</v>
      </c>
    </row>
    <row r="123" spans="1:15" x14ac:dyDescent="0.35">
      <c r="A123" s="7" t="s">
        <v>427</v>
      </c>
      <c r="B123" s="7" t="s">
        <v>670</v>
      </c>
      <c r="C123" s="7" t="s">
        <v>673</v>
      </c>
      <c r="D123" s="7" t="s">
        <v>674</v>
      </c>
      <c r="E123" s="7" t="s">
        <v>12</v>
      </c>
      <c r="F123" s="7" t="s">
        <v>13</v>
      </c>
      <c r="G123" s="8">
        <v>221.10000000000002</v>
      </c>
      <c r="H123" s="8">
        <v>222</v>
      </c>
      <c r="I123" s="9">
        <v>0.26</v>
      </c>
      <c r="J123" s="8">
        <f t="shared" si="2"/>
        <v>164.28</v>
      </c>
      <c r="K123" s="7" t="s">
        <v>14</v>
      </c>
      <c r="L123" s="10"/>
      <c r="M123" s="7" t="s">
        <v>13</v>
      </c>
      <c r="N123" s="10"/>
      <c r="O123" s="7" t="s">
        <v>15</v>
      </c>
    </row>
  </sheetData>
  <autoFilter ref="A1:O123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10"/>
  <sheetViews>
    <sheetView tabSelected="1" topLeftCell="A86" workbookViewId="0">
      <selection activeCell="J98" sqref="J98"/>
    </sheetView>
  </sheetViews>
  <sheetFormatPr defaultColWidth="9" defaultRowHeight="14.5" x14ac:dyDescent="0.35"/>
  <cols>
    <col min="1" max="1" width="14" style="2" customWidth="1"/>
    <col min="2" max="2" width="17.1796875" style="2" customWidth="1"/>
    <col min="3" max="3" width="23.08984375" style="2" customWidth="1"/>
    <col min="4" max="4" width="47.453125" style="2" customWidth="1"/>
    <col min="5" max="5" width="14" style="2" customWidth="1"/>
    <col min="6" max="6" width="19.7265625" style="2" customWidth="1"/>
    <col min="7" max="7" width="25.54296875" style="2" customWidth="1"/>
    <col min="8" max="8" width="26.1796875" style="2" customWidth="1"/>
    <col min="9" max="9" width="14" style="2" customWidth="1"/>
    <col min="10" max="10" width="25.08984375" style="2" customWidth="1"/>
    <col min="11" max="11" width="22.453125" style="2" customWidth="1"/>
    <col min="12" max="16" width="14" style="2" customWidth="1"/>
    <col min="17" max="17" width="56" style="2" customWidth="1"/>
    <col min="18" max="16384" width="9" style="2"/>
  </cols>
  <sheetData>
    <row r="1" spans="1:17" ht="72.5" x14ac:dyDescent="0.35">
      <c r="A1" s="1" t="s">
        <v>950</v>
      </c>
      <c r="B1" s="1" t="s">
        <v>951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1007</v>
      </c>
      <c r="H1" s="1" t="s">
        <v>1008</v>
      </c>
      <c r="I1" s="1" t="s">
        <v>4</v>
      </c>
      <c r="J1" s="1" t="s">
        <v>1023</v>
      </c>
      <c r="K1" s="1" t="s">
        <v>947</v>
      </c>
      <c r="L1" s="1" t="s">
        <v>949</v>
      </c>
      <c r="M1" s="1" t="s">
        <v>1049</v>
      </c>
      <c r="N1" s="1" t="s">
        <v>6</v>
      </c>
      <c r="O1" s="1" t="s">
        <v>948</v>
      </c>
      <c r="P1" s="1" t="s">
        <v>1006</v>
      </c>
      <c r="Q1" s="1" t="s">
        <v>7</v>
      </c>
    </row>
    <row r="2" spans="1:17" x14ac:dyDescent="0.35">
      <c r="A2" s="11" t="s">
        <v>675</v>
      </c>
      <c r="B2" s="11" t="s">
        <v>428</v>
      </c>
      <c r="C2" s="11" t="s">
        <v>676</v>
      </c>
      <c r="D2" s="11" t="s">
        <v>677</v>
      </c>
      <c r="E2" s="11" t="s">
        <v>12</v>
      </c>
      <c r="F2" s="11" t="s">
        <v>13</v>
      </c>
      <c r="G2" s="12">
        <v>793.1</v>
      </c>
      <c r="H2" s="12">
        <v>794</v>
      </c>
      <c r="I2" s="13">
        <v>0.26</v>
      </c>
      <c r="J2" s="12">
        <f t="shared" ref="J2:J33" si="0">SUM(H2*0.74)</f>
        <v>587.55999999999995</v>
      </c>
      <c r="K2" s="11" t="s">
        <v>14</v>
      </c>
      <c r="L2" s="14"/>
      <c r="M2" s="14"/>
      <c r="N2" s="11" t="s">
        <v>13</v>
      </c>
      <c r="O2" s="14"/>
      <c r="P2" s="14"/>
      <c r="Q2" s="11" t="s">
        <v>15</v>
      </c>
    </row>
    <row r="3" spans="1:17" x14ac:dyDescent="0.35">
      <c r="A3" s="11" t="s">
        <v>675</v>
      </c>
      <c r="B3" s="11" t="s">
        <v>428</v>
      </c>
      <c r="C3" s="11" t="s">
        <v>678</v>
      </c>
      <c r="D3" s="11" t="s">
        <v>679</v>
      </c>
      <c r="E3" s="11" t="s">
        <v>12</v>
      </c>
      <c r="F3" s="11" t="s">
        <v>13</v>
      </c>
      <c r="G3" s="12">
        <v>36.300000000000004</v>
      </c>
      <c r="H3" s="12">
        <v>37</v>
      </c>
      <c r="I3" s="13">
        <v>0.26</v>
      </c>
      <c r="J3" s="12">
        <f t="shared" si="0"/>
        <v>27.38</v>
      </c>
      <c r="K3" s="11" t="s">
        <v>14</v>
      </c>
      <c r="L3" s="14"/>
      <c r="M3" s="14"/>
      <c r="N3" s="11" t="s">
        <v>13</v>
      </c>
      <c r="O3" s="14"/>
      <c r="P3" s="14"/>
      <c r="Q3" s="11" t="s">
        <v>15</v>
      </c>
    </row>
    <row r="4" spans="1:17" x14ac:dyDescent="0.35">
      <c r="A4" s="11" t="s">
        <v>675</v>
      </c>
      <c r="B4" s="11" t="s">
        <v>428</v>
      </c>
      <c r="C4" s="11" t="s">
        <v>680</v>
      </c>
      <c r="D4" s="11" t="s">
        <v>681</v>
      </c>
      <c r="E4" s="11" t="s">
        <v>12</v>
      </c>
      <c r="F4" s="11" t="s">
        <v>13</v>
      </c>
      <c r="G4" s="12">
        <v>31.900000000000002</v>
      </c>
      <c r="H4" s="12">
        <v>32</v>
      </c>
      <c r="I4" s="13">
        <v>0.26</v>
      </c>
      <c r="J4" s="12">
        <f t="shared" si="0"/>
        <v>23.68</v>
      </c>
      <c r="K4" s="11" t="s">
        <v>14</v>
      </c>
      <c r="L4" s="14"/>
      <c r="M4" s="14"/>
      <c r="N4" s="11" t="s">
        <v>13</v>
      </c>
      <c r="O4" s="14"/>
      <c r="P4" s="14"/>
      <c r="Q4" s="11" t="s">
        <v>15</v>
      </c>
    </row>
    <row r="5" spans="1:17" ht="29" x14ac:dyDescent="0.35">
      <c r="A5" s="11" t="s">
        <v>675</v>
      </c>
      <c r="B5" s="11" t="s">
        <v>261</v>
      </c>
      <c r="C5" s="11" t="s">
        <v>682</v>
      </c>
      <c r="D5" s="11" t="s">
        <v>683</v>
      </c>
      <c r="E5" s="11" t="s">
        <v>54</v>
      </c>
      <c r="F5" s="11" t="s">
        <v>13</v>
      </c>
      <c r="G5" s="12">
        <v>7896.9000000000005</v>
      </c>
      <c r="H5" s="12">
        <v>7897</v>
      </c>
      <c r="I5" s="13">
        <v>0.26</v>
      </c>
      <c r="J5" s="12">
        <f t="shared" si="0"/>
        <v>5843.78</v>
      </c>
      <c r="K5" s="11" t="s">
        <v>569</v>
      </c>
      <c r="L5" s="12">
        <v>358.95</v>
      </c>
      <c r="M5" s="12">
        <f>SUM(H5*0.05)</f>
        <v>394.85</v>
      </c>
      <c r="N5" s="11" t="s">
        <v>570</v>
      </c>
      <c r="O5" s="12">
        <v>71.790000000000006</v>
      </c>
      <c r="P5" s="12">
        <f t="shared" ref="P5:P25" si="1">SUM(H5*0.01)</f>
        <v>78.97</v>
      </c>
      <c r="Q5" s="11" t="s">
        <v>1005</v>
      </c>
    </row>
    <row r="6" spans="1:17" ht="29" x14ac:dyDescent="0.35">
      <c r="A6" s="11" t="s">
        <v>675</v>
      </c>
      <c r="B6" s="11" t="s">
        <v>261</v>
      </c>
      <c r="C6" s="11" t="s">
        <v>684</v>
      </c>
      <c r="D6" s="11" t="s">
        <v>685</v>
      </c>
      <c r="E6" s="11" t="s">
        <v>54</v>
      </c>
      <c r="F6" s="11" t="s">
        <v>13</v>
      </c>
      <c r="G6" s="12">
        <v>3949.0000000000005</v>
      </c>
      <c r="H6" s="12">
        <v>3949</v>
      </c>
      <c r="I6" s="13">
        <v>0.26</v>
      </c>
      <c r="J6" s="12">
        <f t="shared" si="0"/>
        <v>2922.2599999999998</v>
      </c>
      <c r="K6" s="11" t="s">
        <v>569</v>
      </c>
      <c r="L6" s="12">
        <v>179.5</v>
      </c>
      <c r="M6" s="12">
        <f>SUM(H6*0.05)</f>
        <v>197.45000000000002</v>
      </c>
      <c r="N6" s="11" t="s">
        <v>570</v>
      </c>
      <c r="O6" s="12">
        <v>35.9</v>
      </c>
      <c r="P6" s="12">
        <f t="shared" si="1"/>
        <v>39.49</v>
      </c>
      <c r="Q6" s="11" t="s">
        <v>1005</v>
      </c>
    </row>
    <row r="7" spans="1:17" ht="29" x14ac:dyDescent="0.35">
      <c r="A7" s="11" t="s">
        <v>675</v>
      </c>
      <c r="B7" s="11" t="s">
        <v>261</v>
      </c>
      <c r="C7" s="11" t="s">
        <v>686</v>
      </c>
      <c r="D7" s="11" t="s">
        <v>687</v>
      </c>
      <c r="E7" s="11" t="s">
        <v>54</v>
      </c>
      <c r="F7" s="11" t="s">
        <v>13</v>
      </c>
      <c r="G7" s="12">
        <v>640.20000000000005</v>
      </c>
      <c r="H7" s="12">
        <v>641</v>
      </c>
      <c r="I7" s="13">
        <v>0.26</v>
      </c>
      <c r="J7" s="12">
        <f t="shared" si="0"/>
        <v>474.34</v>
      </c>
      <c r="K7" s="11" t="s">
        <v>569</v>
      </c>
      <c r="L7" s="12">
        <v>29.1</v>
      </c>
      <c r="M7" s="12">
        <f t="shared" ref="M7:M19" si="2">SUM(H7*0.05)</f>
        <v>32.050000000000004</v>
      </c>
      <c r="N7" s="11" t="s">
        <v>570</v>
      </c>
      <c r="O7" s="12">
        <v>5.82</v>
      </c>
      <c r="P7" s="12">
        <f t="shared" si="1"/>
        <v>6.41</v>
      </c>
      <c r="Q7" s="11" t="s">
        <v>1005</v>
      </c>
    </row>
    <row r="8" spans="1:17" ht="29" x14ac:dyDescent="0.35">
      <c r="A8" s="11" t="s">
        <v>675</v>
      </c>
      <c r="B8" s="11" t="s">
        <v>261</v>
      </c>
      <c r="C8" s="11" t="s">
        <v>688</v>
      </c>
      <c r="D8" s="11" t="s">
        <v>689</v>
      </c>
      <c r="E8" s="11" t="s">
        <v>54</v>
      </c>
      <c r="F8" s="11" t="s">
        <v>13</v>
      </c>
      <c r="G8" s="12">
        <v>5909.2000000000007</v>
      </c>
      <c r="H8" s="12">
        <v>5910</v>
      </c>
      <c r="I8" s="13">
        <v>0.26</v>
      </c>
      <c r="J8" s="12">
        <f t="shared" si="0"/>
        <v>4373.3999999999996</v>
      </c>
      <c r="K8" s="11" t="s">
        <v>569</v>
      </c>
      <c r="L8" s="12">
        <v>268.60000000000002</v>
      </c>
      <c r="M8" s="12">
        <f t="shared" si="2"/>
        <v>295.5</v>
      </c>
      <c r="N8" s="11" t="s">
        <v>570</v>
      </c>
      <c r="O8" s="12">
        <v>53.72</v>
      </c>
      <c r="P8" s="12">
        <f t="shared" si="1"/>
        <v>59.1</v>
      </c>
      <c r="Q8" s="11" t="s">
        <v>1005</v>
      </c>
    </row>
    <row r="9" spans="1:17" ht="29" x14ac:dyDescent="0.35">
      <c r="A9" s="11" t="s">
        <v>675</v>
      </c>
      <c r="B9" s="11" t="s">
        <v>261</v>
      </c>
      <c r="C9" s="11" t="s">
        <v>690</v>
      </c>
      <c r="D9" s="11" t="s">
        <v>691</v>
      </c>
      <c r="E9" s="11" t="s">
        <v>54</v>
      </c>
      <c r="F9" s="11" t="s">
        <v>13</v>
      </c>
      <c r="G9" s="12">
        <v>5791.5000000000009</v>
      </c>
      <c r="H9" s="12">
        <v>5792</v>
      </c>
      <c r="I9" s="13">
        <v>0.26</v>
      </c>
      <c r="J9" s="12">
        <f t="shared" si="0"/>
        <v>4286.08</v>
      </c>
      <c r="K9" s="11" t="s">
        <v>569</v>
      </c>
      <c r="L9" s="12">
        <v>263.25</v>
      </c>
      <c r="M9" s="12">
        <f t="shared" si="2"/>
        <v>289.60000000000002</v>
      </c>
      <c r="N9" s="11" t="s">
        <v>570</v>
      </c>
      <c r="O9" s="12">
        <v>52.65</v>
      </c>
      <c r="P9" s="12">
        <f t="shared" si="1"/>
        <v>57.92</v>
      </c>
      <c r="Q9" s="11" t="s">
        <v>1005</v>
      </c>
    </row>
    <row r="10" spans="1:17" ht="29" x14ac:dyDescent="0.35">
      <c r="A10" s="11" t="s">
        <v>675</v>
      </c>
      <c r="B10" s="11" t="s">
        <v>261</v>
      </c>
      <c r="C10" s="11" t="s">
        <v>692</v>
      </c>
      <c r="D10" s="11" t="s">
        <v>693</v>
      </c>
      <c r="E10" s="11" t="s">
        <v>54</v>
      </c>
      <c r="F10" s="11" t="s">
        <v>13</v>
      </c>
      <c r="G10" s="12">
        <v>932.80000000000007</v>
      </c>
      <c r="H10" s="12">
        <v>933</v>
      </c>
      <c r="I10" s="13">
        <v>0.26</v>
      </c>
      <c r="J10" s="12">
        <f t="shared" si="0"/>
        <v>690.42</v>
      </c>
      <c r="K10" s="11" t="s">
        <v>569</v>
      </c>
      <c r="L10" s="12">
        <v>42.4</v>
      </c>
      <c r="M10" s="12">
        <f t="shared" si="2"/>
        <v>46.650000000000006</v>
      </c>
      <c r="N10" s="11" t="s">
        <v>570</v>
      </c>
      <c r="O10" s="12">
        <v>8.48</v>
      </c>
      <c r="P10" s="12">
        <f t="shared" si="1"/>
        <v>9.33</v>
      </c>
      <c r="Q10" s="11" t="s">
        <v>1005</v>
      </c>
    </row>
    <row r="11" spans="1:17" ht="29" x14ac:dyDescent="0.35">
      <c r="A11" s="11" t="s">
        <v>675</v>
      </c>
      <c r="B11" s="11" t="s">
        <v>261</v>
      </c>
      <c r="C11" s="11" t="s">
        <v>694</v>
      </c>
      <c r="D11" s="11" t="s">
        <v>695</v>
      </c>
      <c r="E11" s="11" t="s">
        <v>54</v>
      </c>
      <c r="F11" s="11" t="s">
        <v>13</v>
      </c>
      <c r="G11" s="12">
        <v>467.50000000000006</v>
      </c>
      <c r="H11" s="12">
        <v>468</v>
      </c>
      <c r="I11" s="13">
        <v>0.26</v>
      </c>
      <c r="J11" s="12">
        <f t="shared" si="0"/>
        <v>346.32</v>
      </c>
      <c r="K11" s="11" t="s">
        <v>569</v>
      </c>
      <c r="L11" s="12">
        <v>21.25</v>
      </c>
      <c r="M11" s="12">
        <f t="shared" si="2"/>
        <v>23.400000000000002</v>
      </c>
      <c r="N11" s="11" t="s">
        <v>570</v>
      </c>
      <c r="O11" s="12">
        <v>4.25</v>
      </c>
      <c r="P11" s="12">
        <f t="shared" si="1"/>
        <v>4.68</v>
      </c>
      <c r="Q11" s="11" t="s">
        <v>1005</v>
      </c>
    </row>
    <row r="12" spans="1:17" ht="29" x14ac:dyDescent="0.35">
      <c r="A12" s="11" t="s">
        <v>675</v>
      </c>
      <c r="B12" s="11" t="s">
        <v>261</v>
      </c>
      <c r="C12" s="11" t="s">
        <v>696</v>
      </c>
      <c r="D12" s="11" t="s">
        <v>697</v>
      </c>
      <c r="E12" s="11" t="s">
        <v>54</v>
      </c>
      <c r="F12" s="11" t="s">
        <v>13</v>
      </c>
      <c r="G12" s="12">
        <v>231.00000000000003</v>
      </c>
      <c r="H12" s="12">
        <v>232</v>
      </c>
      <c r="I12" s="13">
        <v>0.26</v>
      </c>
      <c r="J12" s="12">
        <f t="shared" si="0"/>
        <v>171.68</v>
      </c>
      <c r="K12" s="11" t="s">
        <v>569</v>
      </c>
      <c r="L12" s="12">
        <v>10.5</v>
      </c>
      <c r="M12" s="12">
        <f t="shared" si="2"/>
        <v>11.600000000000001</v>
      </c>
      <c r="N12" s="11" t="s">
        <v>570</v>
      </c>
      <c r="O12" s="12">
        <v>2.1</v>
      </c>
      <c r="P12" s="12">
        <f t="shared" si="1"/>
        <v>2.3199999999999998</v>
      </c>
      <c r="Q12" s="11" t="s">
        <v>1005</v>
      </c>
    </row>
    <row r="13" spans="1:17" ht="29" x14ac:dyDescent="0.35">
      <c r="A13" s="11" t="s">
        <v>675</v>
      </c>
      <c r="B13" s="11" t="s">
        <v>698</v>
      </c>
      <c r="C13" s="11" t="s">
        <v>699</v>
      </c>
      <c r="D13" s="11" t="s">
        <v>700</v>
      </c>
      <c r="E13" s="11" t="s">
        <v>54</v>
      </c>
      <c r="F13" s="11" t="s">
        <v>13</v>
      </c>
      <c r="G13" s="12">
        <v>96.800000000000011</v>
      </c>
      <c r="H13" s="12">
        <v>97</v>
      </c>
      <c r="I13" s="13">
        <v>0.26</v>
      </c>
      <c r="J13" s="12">
        <f t="shared" si="0"/>
        <v>71.78</v>
      </c>
      <c r="K13" s="11" t="s">
        <v>569</v>
      </c>
      <c r="L13" s="12">
        <v>4.4000000000000004</v>
      </c>
      <c r="M13" s="12">
        <f t="shared" si="2"/>
        <v>4.8500000000000005</v>
      </c>
      <c r="N13" s="11" t="s">
        <v>570</v>
      </c>
      <c r="O13" s="12">
        <v>0.88</v>
      </c>
      <c r="P13" s="12">
        <f t="shared" si="1"/>
        <v>0.97</v>
      </c>
      <c r="Q13" s="11" t="s">
        <v>1005</v>
      </c>
    </row>
    <row r="14" spans="1:17" ht="29" x14ac:dyDescent="0.35">
      <c r="A14" s="11" t="s">
        <v>675</v>
      </c>
      <c r="B14" s="11" t="s">
        <v>698</v>
      </c>
      <c r="C14" s="11" t="s">
        <v>701</v>
      </c>
      <c r="D14" s="11" t="s">
        <v>702</v>
      </c>
      <c r="E14" s="11" t="s">
        <v>54</v>
      </c>
      <c r="F14" s="11" t="s">
        <v>13</v>
      </c>
      <c r="G14" s="12">
        <v>734.80000000000007</v>
      </c>
      <c r="H14" s="12">
        <v>735</v>
      </c>
      <c r="I14" s="13">
        <v>0.26</v>
      </c>
      <c r="J14" s="12">
        <f t="shared" si="0"/>
        <v>543.9</v>
      </c>
      <c r="K14" s="11" t="s">
        <v>569</v>
      </c>
      <c r="L14" s="12">
        <v>33.4</v>
      </c>
      <c r="M14" s="12">
        <f t="shared" si="2"/>
        <v>36.75</v>
      </c>
      <c r="N14" s="11" t="s">
        <v>570</v>
      </c>
      <c r="O14" s="12">
        <v>6.68</v>
      </c>
      <c r="P14" s="12">
        <f t="shared" si="1"/>
        <v>7.3500000000000005</v>
      </c>
      <c r="Q14" s="11" t="s">
        <v>1005</v>
      </c>
    </row>
    <row r="15" spans="1:17" ht="29" x14ac:dyDescent="0.35">
      <c r="A15" s="11" t="s">
        <v>675</v>
      </c>
      <c r="B15" s="11" t="s">
        <v>698</v>
      </c>
      <c r="C15" s="11" t="s">
        <v>703</v>
      </c>
      <c r="D15" s="11" t="s">
        <v>704</v>
      </c>
      <c r="E15" s="11" t="s">
        <v>54</v>
      </c>
      <c r="F15" s="11" t="s">
        <v>13</v>
      </c>
      <c r="G15" s="12">
        <v>734.80000000000007</v>
      </c>
      <c r="H15" s="12">
        <v>735</v>
      </c>
      <c r="I15" s="13">
        <v>0.26</v>
      </c>
      <c r="J15" s="12">
        <f t="shared" si="0"/>
        <v>543.9</v>
      </c>
      <c r="K15" s="11" t="s">
        <v>569</v>
      </c>
      <c r="L15" s="12">
        <v>33.4</v>
      </c>
      <c r="M15" s="12">
        <f t="shared" si="2"/>
        <v>36.75</v>
      </c>
      <c r="N15" s="11" t="s">
        <v>570</v>
      </c>
      <c r="O15" s="12">
        <v>6.68</v>
      </c>
      <c r="P15" s="12">
        <f t="shared" si="1"/>
        <v>7.3500000000000005</v>
      </c>
      <c r="Q15" s="11" t="s">
        <v>1005</v>
      </c>
    </row>
    <row r="16" spans="1:17" ht="29" x14ac:dyDescent="0.35">
      <c r="A16" s="11" t="s">
        <v>675</v>
      </c>
      <c r="B16" s="11" t="s">
        <v>698</v>
      </c>
      <c r="C16" s="11" t="s">
        <v>705</v>
      </c>
      <c r="D16" s="11" t="s">
        <v>706</v>
      </c>
      <c r="E16" s="11" t="s">
        <v>54</v>
      </c>
      <c r="F16" s="11" t="s">
        <v>13</v>
      </c>
      <c r="G16" s="12">
        <v>734.80000000000007</v>
      </c>
      <c r="H16" s="12">
        <v>735</v>
      </c>
      <c r="I16" s="13">
        <v>0.26</v>
      </c>
      <c r="J16" s="12">
        <f t="shared" si="0"/>
        <v>543.9</v>
      </c>
      <c r="K16" s="11" t="s">
        <v>569</v>
      </c>
      <c r="L16" s="12">
        <v>33.4</v>
      </c>
      <c r="M16" s="12">
        <f t="shared" si="2"/>
        <v>36.75</v>
      </c>
      <c r="N16" s="11" t="s">
        <v>570</v>
      </c>
      <c r="O16" s="12">
        <v>6.68</v>
      </c>
      <c r="P16" s="12">
        <f t="shared" si="1"/>
        <v>7.3500000000000005</v>
      </c>
      <c r="Q16" s="11" t="s">
        <v>1005</v>
      </c>
    </row>
    <row r="17" spans="1:17" ht="29" x14ac:dyDescent="0.35">
      <c r="A17" s="11" t="s">
        <v>675</v>
      </c>
      <c r="B17" s="11" t="s">
        <v>698</v>
      </c>
      <c r="C17" s="11" t="s">
        <v>707</v>
      </c>
      <c r="D17" s="11" t="s">
        <v>708</v>
      </c>
      <c r="E17" s="11" t="s">
        <v>54</v>
      </c>
      <c r="F17" s="11" t="s">
        <v>13</v>
      </c>
      <c r="G17" s="12">
        <v>159.5</v>
      </c>
      <c r="H17" s="12">
        <v>160</v>
      </c>
      <c r="I17" s="13">
        <v>0.26</v>
      </c>
      <c r="J17" s="12">
        <f t="shared" si="0"/>
        <v>118.4</v>
      </c>
      <c r="K17" s="11" t="s">
        <v>569</v>
      </c>
      <c r="L17" s="12">
        <v>7.25</v>
      </c>
      <c r="M17" s="12">
        <f t="shared" si="2"/>
        <v>8</v>
      </c>
      <c r="N17" s="11" t="s">
        <v>570</v>
      </c>
      <c r="O17" s="12">
        <v>1.45</v>
      </c>
      <c r="P17" s="12">
        <f t="shared" si="1"/>
        <v>1.6</v>
      </c>
      <c r="Q17" s="11" t="s">
        <v>1005</v>
      </c>
    </row>
    <row r="18" spans="1:17" ht="29" x14ac:dyDescent="0.35">
      <c r="A18" s="11" t="s">
        <v>675</v>
      </c>
      <c r="B18" s="11" t="s">
        <v>698</v>
      </c>
      <c r="C18" s="11" t="s">
        <v>709</v>
      </c>
      <c r="D18" s="11" t="s">
        <v>710</v>
      </c>
      <c r="E18" s="11" t="s">
        <v>54</v>
      </c>
      <c r="F18" s="11" t="s">
        <v>13</v>
      </c>
      <c r="G18" s="12">
        <v>115.50000000000001</v>
      </c>
      <c r="H18" s="12">
        <v>116</v>
      </c>
      <c r="I18" s="13">
        <v>0.26</v>
      </c>
      <c r="J18" s="12">
        <f t="shared" si="0"/>
        <v>85.84</v>
      </c>
      <c r="K18" s="11" t="s">
        <v>569</v>
      </c>
      <c r="L18" s="12">
        <v>5.25</v>
      </c>
      <c r="M18" s="12">
        <f t="shared" si="2"/>
        <v>5.8000000000000007</v>
      </c>
      <c r="N18" s="11" t="s">
        <v>570</v>
      </c>
      <c r="O18" s="12">
        <v>1.05</v>
      </c>
      <c r="P18" s="12">
        <f t="shared" si="1"/>
        <v>1.1599999999999999</v>
      </c>
      <c r="Q18" s="11" t="s">
        <v>1005</v>
      </c>
    </row>
    <row r="19" spans="1:17" ht="29" x14ac:dyDescent="0.35">
      <c r="A19" s="11" t="s">
        <v>675</v>
      </c>
      <c r="B19" s="11" t="s">
        <v>675</v>
      </c>
      <c r="C19" s="11" t="s">
        <v>711</v>
      </c>
      <c r="D19" s="11" t="s">
        <v>1033</v>
      </c>
      <c r="E19" s="11" t="s">
        <v>54</v>
      </c>
      <c r="F19" s="11" t="s">
        <v>13</v>
      </c>
      <c r="G19" s="12">
        <v>4040.3</v>
      </c>
      <c r="H19" s="12">
        <v>4044</v>
      </c>
      <c r="I19" s="13">
        <v>0.26</v>
      </c>
      <c r="J19" s="12">
        <f t="shared" si="0"/>
        <v>2992.56</v>
      </c>
      <c r="K19" s="11" t="s">
        <v>569</v>
      </c>
      <c r="L19" s="12">
        <v>183.65</v>
      </c>
      <c r="M19" s="12">
        <f t="shared" si="2"/>
        <v>202.20000000000002</v>
      </c>
      <c r="N19" s="11" t="s">
        <v>570</v>
      </c>
      <c r="O19" s="12">
        <v>36.729999999999997</v>
      </c>
      <c r="P19" s="12">
        <f t="shared" si="1"/>
        <v>40.44</v>
      </c>
      <c r="Q19" s="11" t="s">
        <v>1005</v>
      </c>
    </row>
    <row r="20" spans="1:17" ht="29" x14ac:dyDescent="0.35">
      <c r="A20" s="11" t="s">
        <v>675</v>
      </c>
      <c r="B20" s="11" t="s">
        <v>675</v>
      </c>
      <c r="C20" s="11" t="s">
        <v>712</v>
      </c>
      <c r="D20" s="11" t="s">
        <v>1032</v>
      </c>
      <c r="E20" s="11" t="s">
        <v>54</v>
      </c>
      <c r="F20" s="11" t="s">
        <v>13</v>
      </c>
      <c r="G20" s="12">
        <v>4546.3</v>
      </c>
      <c r="H20" s="12">
        <v>4551</v>
      </c>
      <c r="I20" s="13">
        <v>0.26</v>
      </c>
      <c r="J20" s="12">
        <f t="shared" si="0"/>
        <v>3367.74</v>
      </c>
      <c r="K20" s="11" t="s">
        <v>569</v>
      </c>
      <c r="L20" s="12">
        <v>206.65</v>
      </c>
      <c r="M20" s="12">
        <f>SUM(H20*0.05)</f>
        <v>227.55</v>
      </c>
      <c r="N20" s="11" t="s">
        <v>570</v>
      </c>
      <c r="O20" s="12">
        <v>41.33</v>
      </c>
      <c r="P20" s="12">
        <f t="shared" si="1"/>
        <v>45.51</v>
      </c>
      <c r="Q20" s="11" t="s">
        <v>1005</v>
      </c>
    </row>
    <row r="21" spans="1:17" ht="29" x14ac:dyDescent="0.35">
      <c r="A21" s="11" t="s">
        <v>675</v>
      </c>
      <c r="B21" s="11" t="s">
        <v>675</v>
      </c>
      <c r="C21" s="11" t="s">
        <v>713</v>
      </c>
      <c r="D21" s="11" t="s">
        <v>714</v>
      </c>
      <c r="E21" s="11" t="s">
        <v>54</v>
      </c>
      <c r="F21" s="11"/>
      <c r="G21" s="12">
        <v>4040.3</v>
      </c>
      <c r="H21" s="12">
        <v>4044</v>
      </c>
      <c r="I21" s="13">
        <v>0.26</v>
      </c>
      <c r="J21" s="12">
        <f t="shared" si="0"/>
        <v>2992.56</v>
      </c>
      <c r="K21" s="11" t="s">
        <v>569</v>
      </c>
      <c r="L21" s="12">
        <v>183.65</v>
      </c>
      <c r="M21" s="12">
        <f t="shared" ref="M21:M25" si="3">SUM(H21*0.05)</f>
        <v>202.20000000000002</v>
      </c>
      <c r="N21" s="11" t="s">
        <v>570</v>
      </c>
      <c r="O21" s="12">
        <v>36.729999999999997</v>
      </c>
      <c r="P21" s="12">
        <f t="shared" si="1"/>
        <v>40.44</v>
      </c>
      <c r="Q21" s="11" t="s">
        <v>1005</v>
      </c>
    </row>
    <row r="22" spans="1:17" ht="29" x14ac:dyDescent="0.35">
      <c r="A22" s="11" t="s">
        <v>675</v>
      </c>
      <c r="B22" s="11" t="s">
        <v>675</v>
      </c>
      <c r="C22" s="11" t="s">
        <v>715</v>
      </c>
      <c r="D22" s="11" t="s">
        <v>716</v>
      </c>
      <c r="E22" s="11" t="s">
        <v>54</v>
      </c>
      <c r="F22" s="11"/>
      <c r="G22" s="12">
        <v>4546.3</v>
      </c>
      <c r="H22" s="12">
        <v>4551</v>
      </c>
      <c r="I22" s="13">
        <v>0.26</v>
      </c>
      <c r="J22" s="12">
        <f t="shared" si="0"/>
        <v>3367.74</v>
      </c>
      <c r="K22" s="11" t="s">
        <v>569</v>
      </c>
      <c r="L22" s="12">
        <v>206.65</v>
      </c>
      <c r="M22" s="12">
        <f t="shared" si="3"/>
        <v>227.55</v>
      </c>
      <c r="N22" s="11" t="s">
        <v>570</v>
      </c>
      <c r="O22" s="12">
        <v>41.33</v>
      </c>
      <c r="P22" s="12">
        <f t="shared" si="1"/>
        <v>45.51</v>
      </c>
      <c r="Q22" s="11" t="s">
        <v>1005</v>
      </c>
    </row>
    <row r="23" spans="1:17" ht="29" x14ac:dyDescent="0.35">
      <c r="A23" s="11" t="s">
        <v>675</v>
      </c>
      <c r="B23" s="11" t="s">
        <v>675</v>
      </c>
      <c r="C23" s="11" t="s">
        <v>717</v>
      </c>
      <c r="D23" s="11" t="s">
        <v>718</v>
      </c>
      <c r="E23" s="11" t="s">
        <v>54</v>
      </c>
      <c r="F23" s="11" t="s">
        <v>719</v>
      </c>
      <c r="G23" s="12">
        <v>4040.3</v>
      </c>
      <c r="H23" s="12">
        <v>4044</v>
      </c>
      <c r="I23" s="13">
        <v>0.26</v>
      </c>
      <c r="J23" s="12">
        <f t="shared" si="0"/>
        <v>2992.56</v>
      </c>
      <c r="K23" s="11" t="s">
        <v>569</v>
      </c>
      <c r="L23" s="12">
        <v>183.65</v>
      </c>
      <c r="M23" s="12">
        <f t="shared" si="3"/>
        <v>202.20000000000002</v>
      </c>
      <c r="N23" s="11" t="s">
        <v>570</v>
      </c>
      <c r="O23" s="12">
        <v>36.729999999999997</v>
      </c>
      <c r="P23" s="12">
        <f t="shared" si="1"/>
        <v>40.44</v>
      </c>
      <c r="Q23" s="11" t="s">
        <v>1005</v>
      </c>
    </row>
    <row r="24" spans="1:17" ht="29" x14ac:dyDescent="0.35">
      <c r="A24" s="11" t="s">
        <v>675</v>
      </c>
      <c r="B24" s="11" t="s">
        <v>675</v>
      </c>
      <c r="C24" s="11" t="s">
        <v>720</v>
      </c>
      <c r="D24" s="11" t="s">
        <v>721</v>
      </c>
      <c r="E24" s="11" t="s">
        <v>54</v>
      </c>
      <c r="F24" s="11" t="s">
        <v>13</v>
      </c>
      <c r="G24" s="31">
        <v>4546.3</v>
      </c>
      <c r="H24" s="12">
        <v>4551</v>
      </c>
      <c r="I24" s="13">
        <v>0.26</v>
      </c>
      <c r="J24" s="12">
        <f t="shared" si="0"/>
        <v>3367.74</v>
      </c>
      <c r="K24" s="11" t="s">
        <v>569</v>
      </c>
      <c r="L24" s="14"/>
      <c r="M24" s="14">
        <f t="shared" si="3"/>
        <v>227.55</v>
      </c>
      <c r="N24" s="11" t="s">
        <v>570</v>
      </c>
      <c r="O24" s="14"/>
      <c r="P24" s="12">
        <f t="shared" si="1"/>
        <v>45.51</v>
      </c>
      <c r="Q24" s="11" t="s">
        <v>1005</v>
      </c>
    </row>
    <row r="25" spans="1:17" ht="25" customHeight="1" x14ac:dyDescent="0.35">
      <c r="A25" s="11" t="s">
        <v>675</v>
      </c>
      <c r="B25" s="11" t="s">
        <v>675</v>
      </c>
      <c r="C25" s="32" t="s">
        <v>1034</v>
      </c>
      <c r="D25" s="11" t="s">
        <v>1036</v>
      </c>
      <c r="E25" s="11" t="s">
        <v>54</v>
      </c>
      <c r="F25" s="11"/>
      <c r="G25" s="31"/>
      <c r="H25" s="12">
        <v>4044</v>
      </c>
      <c r="I25" s="13">
        <v>0.26</v>
      </c>
      <c r="J25" s="12">
        <f t="shared" si="0"/>
        <v>2992.56</v>
      </c>
      <c r="K25" s="11"/>
      <c r="L25" s="14"/>
      <c r="M25" s="14">
        <f t="shared" si="3"/>
        <v>202.20000000000002</v>
      </c>
      <c r="N25" s="11"/>
      <c r="O25" s="14"/>
      <c r="P25" s="12">
        <f t="shared" si="1"/>
        <v>40.44</v>
      </c>
      <c r="Q25" s="11"/>
    </row>
    <row r="26" spans="1:17" ht="28.5" customHeight="1" x14ac:dyDescent="0.35">
      <c r="A26" s="11" t="s">
        <v>675</v>
      </c>
      <c r="B26" s="11" t="s">
        <v>675</v>
      </c>
      <c r="C26" s="11" t="s">
        <v>1035</v>
      </c>
      <c r="D26" s="11" t="s">
        <v>1037</v>
      </c>
      <c r="E26" s="11" t="s">
        <v>54</v>
      </c>
      <c r="F26" s="11"/>
      <c r="G26" s="31"/>
      <c r="H26" s="12">
        <v>4051</v>
      </c>
      <c r="I26" s="13">
        <v>0.26</v>
      </c>
      <c r="J26" s="12">
        <f t="shared" si="0"/>
        <v>2997.74</v>
      </c>
      <c r="K26" s="11"/>
      <c r="L26" s="14"/>
      <c r="M26" s="14"/>
      <c r="N26" s="11"/>
      <c r="O26" s="14"/>
      <c r="P26" s="12"/>
      <c r="Q26" s="11"/>
    </row>
    <row r="27" spans="1:17" ht="43.5" x14ac:dyDescent="0.35">
      <c r="A27" s="11" t="s">
        <v>675</v>
      </c>
      <c r="B27" s="11" t="s">
        <v>722</v>
      </c>
      <c r="C27" s="11" t="s">
        <v>724</v>
      </c>
      <c r="D27" s="11" t="s">
        <v>725</v>
      </c>
      <c r="E27" s="11" t="s">
        <v>54</v>
      </c>
      <c r="F27" s="11" t="s">
        <v>723</v>
      </c>
      <c r="G27" s="12">
        <v>25906.100000000002</v>
      </c>
      <c r="H27" s="12">
        <v>25911</v>
      </c>
      <c r="I27" s="13">
        <v>0.26</v>
      </c>
      <c r="J27" s="12">
        <f t="shared" si="0"/>
        <v>19174.14</v>
      </c>
      <c r="K27" s="11" t="s">
        <v>569</v>
      </c>
      <c r="L27" s="12">
        <v>1177.55</v>
      </c>
      <c r="M27" s="12">
        <f t="shared" ref="M27:M29" si="4">SUM(H27*0.05)</f>
        <v>1295.5500000000002</v>
      </c>
      <c r="N27" s="11" t="s">
        <v>570</v>
      </c>
      <c r="O27" s="12">
        <v>235.51</v>
      </c>
      <c r="P27" s="12">
        <f>SUM(H27*0.01)</f>
        <v>259.11</v>
      </c>
      <c r="Q27" s="11" t="s">
        <v>1005</v>
      </c>
    </row>
    <row r="28" spans="1:17" ht="43.5" x14ac:dyDescent="0.35">
      <c r="A28" s="11" t="s">
        <v>675</v>
      </c>
      <c r="B28" s="11" t="s">
        <v>722</v>
      </c>
      <c r="C28" s="11" t="s">
        <v>726</v>
      </c>
      <c r="D28" s="11" t="s">
        <v>727</v>
      </c>
      <c r="E28" s="11" t="s">
        <v>54</v>
      </c>
      <c r="F28" s="11" t="s">
        <v>723</v>
      </c>
      <c r="G28" s="12">
        <v>25906.100000000002</v>
      </c>
      <c r="H28" s="12">
        <v>25911</v>
      </c>
      <c r="I28" s="13">
        <v>0.26</v>
      </c>
      <c r="J28" s="12">
        <f t="shared" si="0"/>
        <v>19174.14</v>
      </c>
      <c r="K28" s="11" t="s">
        <v>569</v>
      </c>
      <c r="L28" s="12">
        <v>1177.55</v>
      </c>
      <c r="M28" s="12">
        <f t="shared" si="4"/>
        <v>1295.5500000000002</v>
      </c>
      <c r="N28" s="11" t="s">
        <v>570</v>
      </c>
      <c r="O28" s="12">
        <v>235.51</v>
      </c>
      <c r="P28" s="12">
        <f>SUM(H28*0.01)</f>
        <v>259.11</v>
      </c>
      <c r="Q28" s="11" t="s">
        <v>1005</v>
      </c>
    </row>
    <row r="29" spans="1:17" ht="43.5" x14ac:dyDescent="0.35">
      <c r="A29" s="11" t="s">
        <v>675</v>
      </c>
      <c r="B29" s="11" t="s">
        <v>722</v>
      </c>
      <c r="C29" s="11" t="s">
        <v>728</v>
      </c>
      <c r="D29" s="11" t="s">
        <v>729</v>
      </c>
      <c r="E29" s="11" t="s">
        <v>54</v>
      </c>
      <c r="F29" s="11" t="s">
        <v>723</v>
      </c>
      <c r="G29" s="12">
        <v>25906.100000000002</v>
      </c>
      <c r="H29" s="12">
        <v>25911</v>
      </c>
      <c r="I29" s="13">
        <v>0.26</v>
      </c>
      <c r="J29" s="12">
        <f t="shared" si="0"/>
        <v>19174.14</v>
      </c>
      <c r="K29" s="11" t="s">
        <v>569</v>
      </c>
      <c r="L29" s="12">
        <v>1177.55</v>
      </c>
      <c r="M29" s="12">
        <f t="shared" si="4"/>
        <v>1295.5500000000002</v>
      </c>
      <c r="N29" s="11" t="s">
        <v>570</v>
      </c>
      <c r="O29" s="12">
        <v>235.51</v>
      </c>
      <c r="P29" s="12">
        <f>SUM(H29*0.01)</f>
        <v>259.11</v>
      </c>
      <c r="Q29" s="11" t="s">
        <v>1005</v>
      </c>
    </row>
    <row r="30" spans="1:17" ht="43.5" x14ac:dyDescent="0.35">
      <c r="A30" s="11" t="s">
        <v>675</v>
      </c>
      <c r="B30" s="11" t="s">
        <v>722</v>
      </c>
      <c r="C30" s="11" t="s">
        <v>1038</v>
      </c>
      <c r="D30" s="11" t="s">
        <v>1040</v>
      </c>
      <c r="E30" s="11" t="s">
        <v>54</v>
      </c>
      <c r="F30" s="11" t="s">
        <v>723</v>
      </c>
      <c r="G30" s="12"/>
      <c r="H30" s="12">
        <v>25911</v>
      </c>
      <c r="I30" s="13">
        <v>0.26</v>
      </c>
      <c r="J30" s="12">
        <f t="shared" si="0"/>
        <v>19174.14</v>
      </c>
      <c r="K30" s="11"/>
      <c r="L30" s="33"/>
      <c r="M30" s="33"/>
      <c r="N30" s="11"/>
      <c r="O30" s="33"/>
      <c r="P30" s="12"/>
      <c r="Q30" s="11"/>
    </row>
    <row r="31" spans="1:17" ht="43.5" x14ac:dyDescent="0.35">
      <c r="A31" s="11" t="s">
        <v>675</v>
      </c>
      <c r="B31" s="11" t="s">
        <v>722</v>
      </c>
      <c r="C31" s="11" t="s">
        <v>1039</v>
      </c>
      <c r="D31" s="11" t="s">
        <v>1041</v>
      </c>
      <c r="E31" s="11" t="s">
        <v>54</v>
      </c>
      <c r="F31" s="11" t="s">
        <v>723</v>
      </c>
      <c r="G31" s="12"/>
      <c r="H31" s="12">
        <v>25911</v>
      </c>
      <c r="I31" s="13">
        <v>0.26</v>
      </c>
      <c r="J31" s="12">
        <f t="shared" si="0"/>
        <v>19174.14</v>
      </c>
      <c r="K31" s="11"/>
      <c r="L31" s="33"/>
      <c r="M31" s="33"/>
      <c r="N31" s="11"/>
      <c r="O31" s="33"/>
      <c r="P31" s="12"/>
      <c r="Q31" s="11"/>
    </row>
    <row r="32" spans="1:17" ht="43.5" x14ac:dyDescent="0.35">
      <c r="A32" s="11" t="s">
        <v>730</v>
      </c>
      <c r="B32" s="11" t="s">
        <v>731</v>
      </c>
      <c r="C32" s="11" t="s">
        <v>732</v>
      </c>
      <c r="D32" s="11" t="s">
        <v>733</v>
      </c>
      <c r="E32" s="11" t="s">
        <v>12</v>
      </c>
      <c r="F32" s="11" t="s">
        <v>734</v>
      </c>
      <c r="G32" s="12">
        <v>53.900000000000006</v>
      </c>
      <c r="H32" s="12">
        <v>54</v>
      </c>
      <c r="I32" s="13">
        <v>0.26</v>
      </c>
      <c r="J32" s="12">
        <f t="shared" si="0"/>
        <v>39.96</v>
      </c>
      <c r="K32" s="11" t="s">
        <v>14</v>
      </c>
      <c r="L32" s="14"/>
      <c r="M32" s="14"/>
      <c r="N32" s="11" t="s">
        <v>13</v>
      </c>
      <c r="O32" s="14"/>
      <c r="P32" s="12">
        <f t="shared" ref="P32:P63" si="5">SUM(H32*0.01)</f>
        <v>0.54</v>
      </c>
      <c r="Q32" s="11" t="s">
        <v>15</v>
      </c>
    </row>
    <row r="33" spans="1:17" ht="29" x14ac:dyDescent="0.35">
      <c r="A33" s="11" t="s">
        <v>730</v>
      </c>
      <c r="B33" s="11" t="s">
        <v>731</v>
      </c>
      <c r="C33" s="11" t="s">
        <v>735</v>
      </c>
      <c r="D33" s="11" t="s">
        <v>736</v>
      </c>
      <c r="E33" s="11" t="s">
        <v>12</v>
      </c>
      <c r="F33" s="11" t="s">
        <v>13</v>
      </c>
      <c r="G33" s="12">
        <v>86.9</v>
      </c>
      <c r="H33" s="12">
        <v>87</v>
      </c>
      <c r="I33" s="13">
        <v>0.26</v>
      </c>
      <c r="J33" s="12">
        <f t="shared" si="0"/>
        <v>64.38</v>
      </c>
      <c r="K33" s="11" t="s">
        <v>14</v>
      </c>
      <c r="L33" s="14"/>
      <c r="M33" s="14"/>
      <c r="N33" s="11" t="s">
        <v>13</v>
      </c>
      <c r="O33" s="14"/>
      <c r="P33" s="12">
        <f t="shared" si="5"/>
        <v>0.87</v>
      </c>
      <c r="Q33" s="11" t="s">
        <v>15</v>
      </c>
    </row>
    <row r="34" spans="1:17" ht="29" x14ac:dyDescent="0.35">
      <c r="A34" s="11" t="s">
        <v>730</v>
      </c>
      <c r="B34" s="11" t="s">
        <v>731</v>
      </c>
      <c r="C34" s="11" t="s">
        <v>737</v>
      </c>
      <c r="D34" s="11" t="s">
        <v>738</v>
      </c>
      <c r="E34" s="11" t="s">
        <v>12</v>
      </c>
      <c r="F34" s="11" t="s">
        <v>13</v>
      </c>
      <c r="G34" s="12">
        <v>42.900000000000006</v>
      </c>
      <c r="H34" s="12">
        <v>43</v>
      </c>
      <c r="I34" s="13">
        <v>0.26</v>
      </c>
      <c r="J34" s="12">
        <f t="shared" ref="J34:J65" si="6">SUM(H34*0.74)</f>
        <v>31.82</v>
      </c>
      <c r="K34" s="11" t="s">
        <v>14</v>
      </c>
      <c r="L34" s="14"/>
      <c r="M34" s="14"/>
      <c r="N34" s="11" t="s">
        <v>13</v>
      </c>
      <c r="O34" s="14"/>
      <c r="P34" s="12">
        <f t="shared" si="5"/>
        <v>0.43</v>
      </c>
      <c r="Q34" s="11" t="s">
        <v>15</v>
      </c>
    </row>
    <row r="35" spans="1:17" ht="29" x14ac:dyDescent="0.35">
      <c r="A35" s="11" t="s">
        <v>730</v>
      </c>
      <c r="B35" s="11" t="s">
        <v>731</v>
      </c>
      <c r="C35" s="11" t="s">
        <v>739</v>
      </c>
      <c r="D35" s="11" t="s">
        <v>740</v>
      </c>
      <c r="E35" s="11" t="s">
        <v>12</v>
      </c>
      <c r="F35" s="11" t="s">
        <v>13</v>
      </c>
      <c r="G35" s="12">
        <v>53.900000000000006</v>
      </c>
      <c r="H35" s="12">
        <v>54</v>
      </c>
      <c r="I35" s="13">
        <v>0.26</v>
      </c>
      <c r="J35" s="12">
        <f t="shared" si="6"/>
        <v>39.96</v>
      </c>
      <c r="K35" s="11" t="s">
        <v>14</v>
      </c>
      <c r="L35" s="14"/>
      <c r="M35" s="14"/>
      <c r="N35" s="11" t="s">
        <v>13</v>
      </c>
      <c r="O35" s="14"/>
      <c r="P35" s="12">
        <f t="shared" si="5"/>
        <v>0.54</v>
      </c>
      <c r="Q35" s="11" t="s">
        <v>15</v>
      </c>
    </row>
    <row r="36" spans="1:17" ht="29" x14ac:dyDescent="0.35">
      <c r="A36" s="11" t="s">
        <v>730</v>
      </c>
      <c r="B36" s="11" t="s">
        <v>731</v>
      </c>
      <c r="C36" s="11" t="s">
        <v>741</v>
      </c>
      <c r="D36" s="11" t="s">
        <v>742</v>
      </c>
      <c r="E36" s="11" t="s">
        <v>12</v>
      </c>
      <c r="F36" s="11" t="s">
        <v>13</v>
      </c>
      <c r="G36" s="12">
        <v>610.5</v>
      </c>
      <c r="H36" s="12">
        <v>611</v>
      </c>
      <c r="I36" s="13">
        <v>0.26</v>
      </c>
      <c r="J36" s="12">
        <f t="shared" si="6"/>
        <v>452.14</v>
      </c>
      <c r="K36" s="11" t="s">
        <v>14</v>
      </c>
      <c r="L36" s="14"/>
      <c r="M36" s="14"/>
      <c r="N36" s="11" t="s">
        <v>13</v>
      </c>
      <c r="O36" s="14"/>
      <c r="P36" s="12">
        <f t="shared" si="5"/>
        <v>6.11</v>
      </c>
      <c r="Q36" s="11" t="s">
        <v>15</v>
      </c>
    </row>
    <row r="37" spans="1:17" ht="29" x14ac:dyDescent="0.35">
      <c r="A37" s="11" t="s">
        <v>730</v>
      </c>
      <c r="B37" s="11" t="s">
        <v>743</v>
      </c>
      <c r="C37" s="11" t="s">
        <v>744</v>
      </c>
      <c r="D37" s="11" t="s">
        <v>745</v>
      </c>
      <c r="E37" s="11" t="s">
        <v>54</v>
      </c>
      <c r="F37" s="11" t="s">
        <v>13</v>
      </c>
      <c r="G37" s="12">
        <v>1565.3000000000002</v>
      </c>
      <c r="H37" s="12">
        <v>1665</v>
      </c>
      <c r="I37" s="13">
        <v>0.26</v>
      </c>
      <c r="J37" s="12">
        <f t="shared" si="6"/>
        <v>1232.0999999999999</v>
      </c>
      <c r="K37" s="11" t="s">
        <v>569</v>
      </c>
      <c r="L37" s="12">
        <v>71.150000000000006</v>
      </c>
      <c r="M37" s="12">
        <f>SUM(H37*0.05)</f>
        <v>83.25</v>
      </c>
      <c r="N37" s="11" t="s">
        <v>570</v>
      </c>
      <c r="O37" s="12">
        <v>14.23</v>
      </c>
      <c r="P37" s="12">
        <f t="shared" si="5"/>
        <v>16.649999999999999</v>
      </c>
      <c r="Q37" s="11" t="s">
        <v>1005</v>
      </c>
    </row>
    <row r="38" spans="1:17" ht="29" x14ac:dyDescent="0.35">
      <c r="A38" s="11" t="s">
        <v>730</v>
      </c>
      <c r="B38" s="11" t="s">
        <v>743</v>
      </c>
      <c r="C38" s="11" t="s">
        <v>746</v>
      </c>
      <c r="D38" s="11" t="s">
        <v>747</v>
      </c>
      <c r="E38" s="11" t="s">
        <v>54</v>
      </c>
      <c r="F38" s="11" t="s">
        <v>13</v>
      </c>
      <c r="G38" s="12">
        <v>1565.3000000000002</v>
      </c>
      <c r="H38" s="12">
        <v>1566</v>
      </c>
      <c r="I38" s="13">
        <v>0.26</v>
      </c>
      <c r="J38" s="12">
        <f t="shared" si="6"/>
        <v>1158.8399999999999</v>
      </c>
      <c r="K38" s="11" t="s">
        <v>569</v>
      </c>
      <c r="L38" s="12">
        <v>71.150000000000006</v>
      </c>
      <c r="M38" s="12">
        <f t="shared" ref="M38:M56" si="7">SUM(H38*0.05)</f>
        <v>78.300000000000011</v>
      </c>
      <c r="N38" s="11" t="s">
        <v>570</v>
      </c>
      <c r="O38" s="12">
        <v>14.23</v>
      </c>
      <c r="P38" s="12">
        <f t="shared" si="5"/>
        <v>15.66</v>
      </c>
      <c r="Q38" s="11" t="s">
        <v>1005</v>
      </c>
    </row>
    <row r="39" spans="1:17" ht="29" x14ac:dyDescent="0.35">
      <c r="A39" s="11" t="s">
        <v>730</v>
      </c>
      <c r="B39" s="11" t="s">
        <v>743</v>
      </c>
      <c r="C39" s="11" t="s">
        <v>748</v>
      </c>
      <c r="D39" s="11" t="s">
        <v>749</v>
      </c>
      <c r="E39" s="11" t="s">
        <v>54</v>
      </c>
      <c r="F39" s="11" t="s">
        <v>13</v>
      </c>
      <c r="G39" s="12">
        <v>1565.3000000000002</v>
      </c>
      <c r="H39" s="12">
        <v>1566</v>
      </c>
      <c r="I39" s="13">
        <v>0.26</v>
      </c>
      <c r="J39" s="12">
        <f t="shared" si="6"/>
        <v>1158.8399999999999</v>
      </c>
      <c r="K39" s="11" t="s">
        <v>569</v>
      </c>
      <c r="L39" s="12">
        <v>71.150000000000006</v>
      </c>
      <c r="M39" s="12">
        <f t="shared" si="7"/>
        <v>78.300000000000011</v>
      </c>
      <c r="N39" s="11" t="s">
        <v>570</v>
      </c>
      <c r="O39" s="12">
        <v>14.23</v>
      </c>
      <c r="P39" s="12">
        <f t="shared" si="5"/>
        <v>15.66</v>
      </c>
      <c r="Q39" s="11" t="s">
        <v>1005</v>
      </c>
    </row>
    <row r="40" spans="1:17" ht="29" x14ac:dyDescent="0.35">
      <c r="A40" s="11" t="s">
        <v>730</v>
      </c>
      <c r="B40" s="11" t="s">
        <v>743</v>
      </c>
      <c r="C40" s="11" t="s">
        <v>750</v>
      </c>
      <c r="D40" s="11" t="s">
        <v>751</v>
      </c>
      <c r="E40" s="11" t="s">
        <v>54</v>
      </c>
      <c r="F40" s="11" t="s">
        <v>13</v>
      </c>
      <c r="G40" s="12">
        <v>1411.3000000000002</v>
      </c>
      <c r="H40" s="12">
        <v>1373</v>
      </c>
      <c r="I40" s="13">
        <v>0.26</v>
      </c>
      <c r="J40" s="12">
        <f t="shared" si="6"/>
        <v>1016.02</v>
      </c>
      <c r="K40" s="11" t="s">
        <v>569</v>
      </c>
      <c r="L40" s="12">
        <v>64.150000000000006</v>
      </c>
      <c r="M40" s="12">
        <f t="shared" si="7"/>
        <v>68.650000000000006</v>
      </c>
      <c r="N40" s="11" t="s">
        <v>570</v>
      </c>
      <c r="O40" s="12">
        <v>12.83</v>
      </c>
      <c r="P40" s="12">
        <f t="shared" si="5"/>
        <v>13.73</v>
      </c>
      <c r="Q40" s="11" t="s">
        <v>1005</v>
      </c>
    </row>
    <row r="41" spans="1:17" ht="29" x14ac:dyDescent="0.35">
      <c r="A41" s="11" t="s">
        <v>730</v>
      </c>
      <c r="B41" s="11" t="s">
        <v>743</v>
      </c>
      <c r="C41" s="11" t="s">
        <v>752</v>
      </c>
      <c r="D41" s="11" t="s">
        <v>753</v>
      </c>
      <c r="E41" s="11" t="s">
        <v>54</v>
      </c>
      <c r="F41" s="11" t="s">
        <v>13</v>
      </c>
      <c r="G41" s="12">
        <v>1411.3000000000002</v>
      </c>
      <c r="H41" s="12">
        <v>1373</v>
      </c>
      <c r="I41" s="13">
        <v>0.26</v>
      </c>
      <c r="J41" s="12">
        <f t="shared" si="6"/>
        <v>1016.02</v>
      </c>
      <c r="K41" s="11" t="s">
        <v>569</v>
      </c>
      <c r="L41" s="12">
        <v>64.150000000000006</v>
      </c>
      <c r="M41" s="12">
        <f t="shared" si="7"/>
        <v>68.650000000000006</v>
      </c>
      <c r="N41" s="11" t="s">
        <v>570</v>
      </c>
      <c r="O41" s="12">
        <v>12.83</v>
      </c>
      <c r="P41" s="12">
        <f t="shared" si="5"/>
        <v>13.73</v>
      </c>
      <c r="Q41" s="11" t="s">
        <v>1005</v>
      </c>
    </row>
    <row r="42" spans="1:17" ht="29" x14ac:dyDescent="0.35">
      <c r="A42" s="11" t="s">
        <v>730</v>
      </c>
      <c r="B42" s="11" t="s">
        <v>743</v>
      </c>
      <c r="C42" s="11" t="s">
        <v>754</v>
      </c>
      <c r="D42" s="11" t="s">
        <v>755</v>
      </c>
      <c r="E42" s="11" t="s">
        <v>54</v>
      </c>
      <c r="F42" s="11" t="s">
        <v>13</v>
      </c>
      <c r="G42" s="12">
        <v>1411.3000000000002</v>
      </c>
      <c r="H42" s="12">
        <v>1373</v>
      </c>
      <c r="I42" s="13">
        <v>0.26</v>
      </c>
      <c r="J42" s="12">
        <f t="shared" si="6"/>
        <v>1016.02</v>
      </c>
      <c r="K42" s="11" t="s">
        <v>569</v>
      </c>
      <c r="L42" s="12">
        <v>64.150000000000006</v>
      </c>
      <c r="M42" s="12">
        <f t="shared" si="7"/>
        <v>68.650000000000006</v>
      </c>
      <c r="N42" s="11" t="s">
        <v>570</v>
      </c>
      <c r="O42" s="12">
        <v>12.83</v>
      </c>
      <c r="P42" s="12">
        <f t="shared" si="5"/>
        <v>13.73</v>
      </c>
      <c r="Q42" s="11" t="s">
        <v>1005</v>
      </c>
    </row>
    <row r="43" spans="1:17" ht="29" x14ac:dyDescent="0.35">
      <c r="A43" s="11" t="s">
        <v>730</v>
      </c>
      <c r="B43" s="11" t="s">
        <v>743</v>
      </c>
      <c r="C43" s="11" t="s">
        <v>756</v>
      </c>
      <c r="D43" s="11" t="s">
        <v>757</v>
      </c>
      <c r="E43" s="11" t="s">
        <v>54</v>
      </c>
      <c r="F43" s="11" t="s">
        <v>13</v>
      </c>
      <c r="G43" s="12">
        <v>1411.3000000000002</v>
      </c>
      <c r="H43" s="12">
        <v>1373</v>
      </c>
      <c r="I43" s="13">
        <v>0.26</v>
      </c>
      <c r="J43" s="12">
        <f t="shared" si="6"/>
        <v>1016.02</v>
      </c>
      <c r="K43" s="11" t="s">
        <v>569</v>
      </c>
      <c r="L43" s="12">
        <v>64.150000000000006</v>
      </c>
      <c r="M43" s="12">
        <f t="shared" si="7"/>
        <v>68.650000000000006</v>
      </c>
      <c r="N43" s="11" t="s">
        <v>570</v>
      </c>
      <c r="O43" s="12">
        <v>12.83</v>
      </c>
      <c r="P43" s="12">
        <f t="shared" si="5"/>
        <v>13.73</v>
      </c>
      <c r="Q43" s="11" t="s">
        <v>1005</v>
      </c>
    </row>
    <row r="44" spans="1:17" ht="29" x14ac:dyDescent="0.35">
      <c r="A44" s="11" t="s">
        <v>730</v>
      </c>
      <c r="B44" s="11" t="s">
        <v>758</v>
      </c>
      <c r="C44" s="11" t="s">
        <v>759</v>
      </c>
      <c r="D44" s="11" t="s">
        <v>760</v>
      </c>
      <c r="E44" s="11" t="s">
        <v>54</v>
      </c>
      <c r="F44" s="11" t="s">
        <v>13</v>
      </c>
      <c r="G44" s="12">
        <v>1747.9</v>
      </c>
      <c r="H44" s="12">
        <v>1748</v>
      </c>
      <c r="I44" s="13">
        <v>0.26</v>
      </c>
      <c r="J44" s="12">
        <f t="shared" si="6"/>
        <v>1293.52</v>
      </c>
      <c r="K44" s="11" t="s">
        <v>569</v>
      </c>
      <c r="L44" s="12">
        <v>79.45</v>
      </c>
      <c r="M44" s="12">
        <f t="shared" si="7"/>
        <v>87.4</v>
      </c>
      <c r="N44" s="11" t="s">
        <v>570</v>
      </c>
      <c r="O44" s="12">
        <v>15.89</v>
      </c>
      <c r="P44" s="12">
        <f t="shared" si="5"/>
        <v>17.48</v>
      </c>
      <c r="Q44" s="11" t="s">
        <v>1005</v>
      </c>
    </row>
    <row r="45" spans="1:17" ht="29" x14ac:dyDescent="0.35">
      <c r="A45" s="11" t="s">
        <v>730</v>
      </c>
      <c r="B45" s="11" t="s">
        <v>758</v>
      </c>
      <c r="C45" s="11" t="s">
        <v>761</v>
      </c>
      <c r="D45" s="11" t="s">
        <v>762</v>
      </c>
      <c r="E45" s="11" t="s">
        <v>54</v>
      </c>
      <c r="F45" s="11" t="s">
        <v>13</v>
      </c>
      <c r="G45" s="12">
        <v>2497</v>
      </c>
      <c r="H45" s="12">
        <v>2497</v>
      </c>
      <c r="I45" s="13">
        <v>0.26</v>
      </c>
      <c r="J45" s="12">
        <f t="shared" si="6"/>
        <v>1847.78</v>
      </c>
      <c r="K45" s="11" t="s">
        <v>569</v>
      </c>
      <c r="L45" s="12">
        <v>113.5</v>
      </c>
      <c r="M45" s="12">
        <f t="shared" si="7"/>
        <v>124.85000000000001</v>
      </c>
      <c r="N45" s="11" t="s">
        <v>570</v>
      </c>
      <c r="O45" s="12">
        <v>22.7</v>
      </c>
      <c r="P45" s="12">
        <f t="shared" si="5"/>
        <v>24.97</v>
      </c>
      <c r="Q45" s="11" t="s">
        <v>1005</v>
      </c>
    </row>
    <row r="46" spans="1:17" ht="29" x14ac:dyDescent="0.35">
      <c r="A46" s="11" t="s">
        <v>730</v>
      </c>
      <c r="B46" s="11" t="s">
        <v>758</v>
      </c>
      <c r="C46" s="11" t="s">
        <v>763</v>
      </c>
      <c r="D46" s="11" t="s">
        <v>764</v>
      </c>
      <c r="E46" s="11" t="s">
        <v>54</v>
      </c>
      <c r="F46" s="11" t="s">
        <v>13</v>
      </c>
      <c r="G46" s="12">
        <v>1747.9</v>
      </c>
      <c r="H46" s="12">
        <v>1748</v>
      </c>
      <c r="I46" s="13">
        <v>0.26</v>
      </c>
      <c r="J46" s="12">
        <f t="shared" si="6"/>
        <v>1293.52</v>
      </c>
      <c r="K46" s="11" t="s">
        <v>569</v>
      </c>
      <c r="L46" s="12">
        <v>79.45</v>
      </c>
      <c r="M46" s="12">
        <f t="shared" si="7"/>
        <v>87.4</v>
      </c>
      <c r="N46" s="11" t="s">
        <v>570</v>
      </c>
      <c r="O46" s="12">
        <v>15.89</v>
      </c>
      <c r="P46" s="12">
        <f t="shared" si="5"/>
        <v>17.48</v>
      </c>
      <c r="Q46" s="11" t="s">
        <v>1005</v>
      </c>
    </row>
    <row r="47" spans="1:17" ht="29" x14ac:dyDescent="0.35">
      <c r="A47" s="11" t="s">
        <v>730</v>
      </c>
      <c r="B47" s="11" t="s">
        <v>758</v>
      </c>
      <c r="C47" s="11" t="s">
        <v>765</v>
      </c>
      <c r="D47" s="11" t="s">
        <v>766</v>
      </c>
      <c r="E47" s="11" t="s">
        <v>54</v>
      </c>
      <c r="F47" s="11" t="s">
        <v>13</v>
      </c>
      <c r="G47" s="12">
        <v>2497</v>
      </c>
      <c r="H47" s="12">
        <v>2497</v>
      </c>
      <c r="I47" s="13">
        <v>0.26</v>
      </c>
      <c r="J47" s="12">
        <f t="shared" si="6"/>
        <v>1847.78</v>
      </c>
      <c r="K47" s="11" t="s">
        <v>569</v>
      </c>
      <c r="L47" s="12">
        <v>113.5</v>
      </c>
      <c r="M47" s="12">
        <f t="shared" si="7"/>
        <v>124.85000000000001</v>
      </c>
      <c r="N47" s="11" t="s">
        <v>570</v>
      </c>
      <c r="O47" s="12">
        <v>22.7</v>
      </c>
      <c r="P47" s="12">
        <f t="shared" si="5"/>
        <v>24.97</v>
      </c>
      <c r="Q47" s="11" t="s">
        <v>1005</v>
      </c>
    </row>
    <row r="48" spans="1:17" ht="29" x14ac:dyDescent="0.35">
      <c r="A48" s="11" t="s">
        <v>730</v>
      </c>
      <c r="B48" s="11" t="s">
        <v>758</v>
      </c>
      <c r="C48" s="11" t="s">
        <v>767</v>
      </c>
      <c r="D48" s="11" t="s">
        <v>768</v>
      </c>
      <c r="E48" s="11" t="s">
        <v>54</v>
      </c>
      <c r="F48" s="11" t="s">
        <v>13</v>
      </c>
      <c r="G48" s="12">
        <v>1747.9</v>
      </c>
      <c r="H48" s="12">
        <v>1748</v>
      </c>
      <c r="I48" s="13">
        <v>0.26</v>
      </c>
      <c r="J48" s="12">
        <f t="shared" si="6"/>
        <v>1293.52</v>
      </c>
      <c r="K48" s="11" t="s">
        <v>569</v>
      </c>
      <c r="L48" s="12">
        <v>79.45</v>
      </c>
      <c r="M48" s="12">
        <f t="shared" si="7"/>
        <v>87.4</v>
      </c>
      <c r="N48" s="11" t="s">
        <v>570</v>
      </c>
      <c r="O48" s="12">
        <v>15.89</v>
      </c>
      <c r="P48" s="12">
        <f t="shared" si="5"/>
        <v>17.48</v>
      </c>
      <c r="Q48" s="11" t="s">
        <v>1005</v>
      </c>
    </row>
    <row r="49" spans="1:17" ht="29" x14ac:dyDescent="0.35">
      <c r="A49" s="11" t="s">
        <v>730</v>
      </c>
      <c r="B49" s="11" t="s">
        <v>758</v>
      </c>
      <c r="C49" s="11" t="s">
        <v>769</v>
      </c>
      <c r="D49" s="11" t="s">
        <v>770</v>
      </c>
      <c r="E49" s="11" t="s">
        <v>54</v>
      </c>
      <c r="F49" s="11" t="s">
        <v>13</v>
      </c>
      <c r="G49" s="12">
        <v>2497</v>
      </c>
      <c r="H49" s="12">
        <v>2497</v>
      </c>
      <c r="I49" s="13">
        <v>0.26</v>
      </c>
      <c r="J49" s="12">
        <f t="shared" si="6"/>
        <v>1847.78</v>
      </c>
      <c r="K49" s="11" t="s">
        <v>569</v>
      </c>
      <c r="L49" s="12">
        <v>113.5</v>
      </c>
      <c r="M49" s="12">
        <f t="shared" si="7"/>
        <v>124.85000000000001</v>
      </c>
      <c r="N49" s="11" t="s">
        <v>570</v>
      </c>
      <c r="O49" s="12">
        <v>22.7</v>
      </c>
      <c r="P49" s="12">
        <f t="shared" si="5"/>
        <v>24.97</v>
      </c>
      <c r="Q49" s="11" t="s">
        <v>1005</v>
      </c>
    </row>
    <row r="50" spans="1:17" ht="29" x14ac:dyDescent="0.35">
      <c r="A50" s="11" t="s">
        <v>730</v>
      </c>
      <c r="B50" s="11" t="s">
        <v>758</v>
      </c>
      <c r="C50" s="11" t="s">
        <v>771</v>
      </c>
      <c r="D50" s="11" t="s">
        <v>772</v>
      </c>
      <c r="E50" s="11" t="s">
        <v>54</v>
      </c>
      <c r="F50" s="11" t="s">
        <v>13</v>
      </c>
      <c r="G50" s="12">
        <v>1747.9</v>
      </c>
      <c r="H50" s="12">
        <v>1748</v>
      </c>
      <c r="I50" s="13">
        <v>0.26</v>
      </c>
      <c r="J50" s="12">
        <f t="shared" si="6"/>
        <v>1293.52</v>
      </c>
      <c r="K50" s="11" t="s">
        <v>569</v>
      </c>
      <c r="L50" s="12">
        <v>79.45</v>
      </c>
      <c r="M50" s="12">
        <f t="shared" si="7"/>
        <v>87.4</v>
      </c>
      <c r="N50" s="11" t="s">
        <v>570</v>
      </c>
      <c r="O50" s="12">
        <v>15.89</v>
      </c>
      <c r="P50" s="12">
        <f t="shared" si="5"/>
        <v>17.48</v>
      </c>
      <c r="Q50" s="11" t="s">
        <v>1005</v>
      </c>
    </row>
    <row r="51" spans="1:17" ht="29" x14ac:dyDescent="0.35">
      <c r="A51" s="11" t="s">
        <v>730</v>
      </c>
      <c r="B51" s="11" t="s">
        <v>758</v>
      </c>
      <c r="C51" s="11" t="s">
        <v>773</v>
      </c>
      <c r="D51" s="11" t="s">
        <v>774</v>
      </c>
      <c r="E51" s="11" t="s">
        <v>54</v>
      </c>
      <c r="F51" s="11" t="s">
        <v>13</v>
      </c>
      <c r="G51" s="12">
        <v>2497</v>
      </c>
      <c r="H51" s="12">
        <v>2497</v>
      </c>
      <c r="I51" s="13">
        <v>0.26</v>
      </c>
      <c r="J51" s="12">
        <f t="shared" si="6"/>
        <v>1847.78</v>
      </c>
      <c r="K51" s="11" t="s">
        <v>569</v>
      </c>
      <c r="L51" s="12">
        <v>113.5</v>
      </c>
      <c r="M51" s="12">
        <f t="shared" si="7"/>
        <v>124.85000000000001</v>
      </c>
      <c r="N51" s="11" t="s">
        <v>570</v>
      </c>
      <c r="O51" s="12">
        <v>22.7</v>
      </c>
      <c r="P51" s="12">
        <f t="shared" si="5"/>
        <v>24.97</v>
      </c>
      <c r="Q51" s="11" t="s">
        <v>1005</v>
      </c>
    </row>
    <row r="52" spans="1:17" ht="29" x14ac:dyDescent="0.35">
      <c r="A52" s="11" t="s">
        <v>730</v>
      </c>
      <c r="B52" s="11" t="s">
        <v>758</v>
      </c>
      <c r="C52" s="11" t="s">
        <v>775</v>
      </c>
      <c r="D52" s="11" t="s">
        <v>776</v>
      </c>
      <c r="E52" s="11" t="s">
        <v>54</v>
      </c>
      <c r="F52" s="11" t="s">
        <v>13</v>
      </c>
      <c r="G52" s="12">
        <v>1747.9</v>
      </c>
      <c r="H52" s="12">
        <v>1748</v>
      </c>
      <c r="I52" s="13">
        <v>0.26</v>
      </c>
      <c r="J52" s="12">
        <f t="shared" si="6"/>
        <v>1293.52</v>
      </c>
      <c r="K52" s="11" t="s">
        <v>569</v>
      </c>
      <c r="L52" s="12">
        <v>79.45</v>
      </c>
      <c r="M52" s="12">
        <f t="shared" si="7"/>
        <v>87.4</v>
      </c>
      <c r="N52" s="11" t="s">
        <v>570</v>
      </c>
      <c r="O52" s="12">
        <v>15.89</v>
      </c>
      <c r="P52" s="12">
        <f t="shared" si="5"/>
        <v>17.48</v>
      </c>
      <c r="Q52" s="11" t="s">
        <v>1005</v>
      </c>
    </row>
    <row r="53" spans="1:17" ht="29" x14ac:dyDescent="0.35">
      <c r="A53" s="11" t="s">
        <v>730</v>
      </c>
      <c r="B53" s="11" t="s">
        <v>758</v>
      </c>
      <c r="C53" s="11" t="s">
        <v>777</v>
      </c>
      <c r="D53" s="11" t="s">
        <v>778</v>
      </c>
      <c r="E53" s="11" t="s">
        <v>54</v>
      </c>
      <c r="F53" s="11" t="s">
        <v>13</v>
      </c>
      <c r="G53" s="12">
        <v>2497</v>
      </c>
      <c r="H53" s="12">
        <v>2497</v>
      </c>
      <c r="I53" s="13">
        <v>0.26</v>
      </c>
      <c r="J53" s="12">
        <f t="shared" si="6"/>
        <v>1847.78</v>
      </c>
      <c r="K53" s="11" t="s">
        <v>569</v>
      </c>
      <c r="L53" s="12">
        <v>113.5</v>
      </c>
      <c r="M53" s="12">
        <f t="shared" si="7"/>
        <v>124.85000000000001</v>
      </c>
      <c r="N53" s="11" t="s">
        <v>570</v>
      </c>
      <c r="O53" s="12">
        <v>22.7</v>
      </c>
      <c r="P53" s="12">
        <f t="shared" si="5"/>
        <v>24.97</v>
      </c>
      <c r="Q53" s="11" t="s">
        <v>1005</v>
      </c>
    </row>
    <row r="54" spans="1:17" ht="29" x14ac:dyDescent="0.35">
      <c r="A54" s="11" t="s">
        <v>730</v>
      </c>
      <c r="B54" s="11" t="s">
        <v>758</v>
      </c>
      <c r="C54" s="11" t="s">
        <v>779</v>
      </c>
      <c r="D54" s="11" t="s">
        <v>780</v>
      </c>
      <c r="E54" s="11" t="s">
        <v>54</v>
      </c>
      <c r="F54" s="11" t="s">
        <v>13</v>
      </c>
      <c r="G54" s="12">
        <v>1747.9</v>
      </c>
      <c r="H54" s="12">
        <v>1748</v>
      </c>
      <c r="I54" s="13">
        <v>0.26</v>
      </c>
      <c r="J54" s="12">
        <f t="shared" si="6"/>
        <v>1293.52</v>
      </c>
      <c r="K54" s="11" t="s">
        <v>569</v>
      </c>
      <c r="L54" s="12">
        <v>79.45</v>
      </c>
      <c r="M54" s="12">
        <f t="shared" si="7"/>
        <v>87.4</v>
      </c>
      <c r="N54" s="11" t="s">
        <v>570</v>
      </c>
      <c r="O54" s="12">
        <v>15.89</v>
      </c>
      <c r="P54" s="12">
        <f t="shared" si="5"/>
        <v>17.48</v>
      </c>
      <c r="Q54" s="11" t="s">
        <v>1005</v>
      </c>
    </row>
    <row r="55" spans="1:17" ht="29" x14ac:dyDescent="0.35">
      <c r="A55" s="11" t="s">
        <v>730</v>
      </c>
      <c r="B55" s="11" t="s">
        <v>758</v>
      </c>
      <c r="C55" s="11" t="s">
        <v>781</v>
      </c>
      <c r="D55" s="11" t="s">
        <v>782</v>
      </c>
      <c r="E55" s="11" t="s">
        <v>54</v>
      </c>
      <c r="F55" s="11" t="s">
        <v>13</v>
      </c>
      <c r="G55" s="12">
        <v>2497</v>
      </c>
      <c r="H55" s="12">
        <v>2497</v>
      </c>
      <c r="I55" s="13">
        <v>0.26</v>
      </c>
      <c r="J55" s="12">
        <f t="shared" si="6"/>
        <v>1847.78</v>
      </c>
      <c r="K55" s="11" t="s">
        <v>569</v>
      </c>
      <c r="L55" s="12">
        <v>113.5</v>
      </c>
      <c r="M55" s="12">
        <f t="shared" si="7"/>
        <v>124.85000000000001</v>
      </c>
      <c r="N55" s="11" t="s">
        <v>570</v>
      </c>
      <c r="O55" s="12">
        <v>22.7</v>
      </c>
      <c r="P55" s="12">
        <f t="shared" si="5"/>
        <v>24.97</v>
      </c>
      <c r="Q55" s="11" t="s">
        <v>1005</v>
      </c>
    </row>
    <row r="56" spans="1:17" x14ac:dyDescent="0.35">
      <c r="A56" s="11" t="s">
        <v>730</v>
      </c>
      <c r="B56" s="11" t="s">
        <v>235</v>
      </c>
      <c r="C56" s="11" t="s">
        <v>236</v>
      </c>
      <c r="D56" s="11" t="s">
        <v>237</v>
      </c>
      <c r="E56" s="11" t="s">
        <v>12</v>
      </c>
      <c r="F56" s="11" t="s">
        <v>13</v>
      </c>
      <c r="G56" s="12">
        <v>15.400000000000002</v>
      </c>
      <c r="H56" s="12">
        <v>16</v>
      </c>
      <c r="I56" s="13">
        <v>0.26</v>
      </c>
      <c r="J56" s="12">
        <f t="shared" si="6"/>
        <v>11.84</v>
      </c>
      <c r="K56" s="11" t="s">
        <v>14</v>
      </c>
      <c r="L56" s="14"/>
      <c r="M56" s="14">
        <f t="shared" si="7"/>
        <v>0.8</v>
      </c>
      <c r="N56" s="11" t="s">
        <v>13</v>
      </c>
      <c r="O56" s="14"/>
      <c r="P56" s="12">
        <f t="shared" si="5"/>
        <v>0.16</v>
      </c>
      <c r="Q56" s="11" t="s">
        <v>15</v>
      </c>
    </row>
    <row r="57" spans="1:17" ht="29" x14ac:dyDescent="0.35">
      <c r="A57" s="11" t="s">
        <v>730</v>
      </c>
      <c r="B57" s="11" t="s">
        <v>783</v>
      </c>
      <c r="C57" s="11" t="s">
        <v>784</v>
      </c>
      <c r="D57" s="11" t="s">
        <v>785</v>
      </c>
      <c r="E57" s="11" t="s">
        <v>54</v>
      </c>
      <c r="F57" s="11" t="s">
        <v>13</v>
      </c>
      <c r="G57" s="12">
        <v>2313.3000000000002</v>
      </c>
      <c r="H57" s="12">
        <v>2314</v>
      </c>
      <c r="I57" s="13">
        <v>0.26</v>
      </c>
      <c r="J57" s="12">
        <f t="shared" si="6"/>
        <v>1712.36</v>
      </c>
      <c r="K57" s="11" t="s">
        <v>569</v>
      </c>
      <c r="L57" s="12">
        <v>105.15</v>
      </c>
      <c r="M57" s="12">
        <f t="shared" ref="M57:M97" si="8">SUM(H57*0.05)</f>
        <v>115.7</v>
      </c>
      <c r="N57" s="11" t="s">
        <v>570</v>
      </c>
      <c r="O57" s="12">
        <v>21.03</v>
      </c>
      <c r="P57" s="12">
        <f t="shared" si="5"/>
        <v>23.14</v>
      </c>
      <c r="Q57" s="11" t="s">
        <v>1005</v>
      </c>
    </row>
    <row r="58" spans="1:17" ht="29" x14ac:dyDescent="0.35">
      <c r="A58" s="11" t="s">
        <v>730</v>
      </c>
      <c r="B58" s="11" t="s">
        <v>783</v>
      </c>
      <c r="C58" s="11" t="s">
        <v>786</v>
      </c>
      <c r="D58" s="11" t="s">
        <v>787</v>
      </c>
      <c r="E58" s="11" t="s">
        <v>54</v>
      </c>
      <c r="F58" s="11" t="s">
        <v>13</v>
      </c>
      <c r="G58" s="12">
        <v>2313.3000000000002</v>
      </c>
      <c r="H58" s="12">
        <v>2314</v>
      </c>
      <c r="I58" s="13">
        <v>0.26</v>
      </c>
      <c r="J58" s="12">
        <f t="shared" si="6"/>
        <v>1712.36</v>
      </c>
      <c r="K58" s="11" t="s">
        <v>569</v>
      </c>
      <c r="L58" s="12">
        <v>105.15</v>
      </c>
      <c r="M58" s="12">
        <f t="shared" si="8"/>
        <v>115.7</v>
      </c>
      <c r="N58" s="11" t="s">
        <v>570</v>
      </c>
      <c r="O58" s="12">
        <v>21.03</v>
      </c>
      <c r="P58" s="12">
        <f t="shared" si="5"/>
        <v>23.14</v>
      </c>
      <c r="Q58" s="11" t="s">
        <v>1005</v>
      </c>
    </row>
    <row r="59" spans="1:17" ht="29" x14ac:dyDescent="0.35">
      <c r="A59" s="11" t="s">
        <v>730</v>
      </c>
      <c r="B59" s="11" t="s">
        <v>783</v>
      </c>
      <c r="C59" s="11" t="s">
        <v>788</v>
      </c>
      <c r="D59" s="11" t="s">
        <v>789</v>
      </c>
      <c r="E59" s="11" t="s">
        <v>54</v>
      </c>
      <c r="F59" s="11" t="s">
        <v>13</v>
      </c>
      <c r="G59" s="12">
        <v>2313.3000000000002</v>
      </c>
      <c r="H59" s="12">
        <v>2314</v>
      </c>
      <c r="I59" s="13">
        <v>0.26</v>
      </c>
      <c r="J59" s="12">
        <f t="shared" si="6"/>
        <v>1712.36</v>
      </c>
      <c r="K59" s="11" t="s">
        <v>569</v>
      </c>
      <c r="L59" s="12">
        <v>105.15</v>
      </c>
      <c r="M59" s="12">
        <f t="shared" si="8"/>
        <v>115.7</v>
      </c>
      <c r="N59" s="11" t="s">
        <v>570</v>
      </c>
      <c r="O59" s="12">
        <v>21.03</v>
      </c>
      <c r="P59" s="12">
        <f t="shared" si="5"/>
        <v>23.14</v>
      </c>
      <c r="Q59" s="11" t="s">
        <v>1005</v>
      </c>
    </row>
    <row r="60" spans="1:17" ht="29" x14ac:dyDescent="0.35">
      <c r="A60" s="11" t="s">
        <v>730</v>
      </c>
      <c r="B60" s="11" t="s">
        <v>783</v>
      </c>
      <c r="C60" s="11" t="s">
        <v>790</v>
      </c>
      <c r="D60" s="11" t="s">
        <v>791</v>
      </c>
      <c r="E60" s="11" t="s">
        <v>54</v>
      </c>
      <c r="F60" s="11" t="s">
        <v>13</v>
      </c>
      <c r="G60" s="12">
        <v>2313.3000000000002</v>
      </c>
      <c r="H60" s="12">
        <v>2314</v>
      </c>
      <c r="I60" s="13">
        <v>0.26</v>
      </c>
      <c r="J60" s="12">
        <f t="shared" si="6"/>
        <v>1712.36</v>
      </c>
      <c r="K60" s="11" t="s">
        <v>569</v>
      </c>
      <c r="L60" s="12">
        <v>105.15</v>
      </c>
      <c r="M60" s="12">
        <f t="shared" si="8"/>
        <v>115.7</v>
      </c>
      <c r="N60" s="11" t="s">
        <v>570</v>
      </c>
      <c r="O60" s="12">
        <v>21.03</v>
      </c>
      <c r="P60" s="12">
        <f t="shared" si="5"/>
        <v>23.14</v>
      </c>
      <c r="Q60" s="11" t="s">
        <v>1005</v>
      </c>
    </row>
    <row r="61" spans="1:17" ht="29" x14ac:dyDescent="0.35">
      <c r="A61" s="11" t="s">
        <v>730</v>
      </c>
      <c r="B61" s="11" t="s">
        <v>783</v>
      </c>
      <c r="C61" s="11" t="s">
        <v>792</v>
      </c>
      <c r="D61" s="11" t="s">
        <v>793</v>
      </c>
      <c r="E61" s="11" t="s">
        <v>54</v>
      </c>
      <c r="F61" s="11" t="s">
        <v>13</v>
      </c>
      <c r="G61" s="12">
        <v>2313.3000000000002</v>
      </c>
      <c r="H61" s="12">
        <v>2314</v>
      </c>
      <c r="I61" s="13">
        <v>0.26</v>
      </c>
      <c r="J61" s="12">
        <f t="shared" si="6"/>
        <v>1712.36</v>
      </c>
      <c r="K61" s="11" t="s">
        <v>569</v>
      </c>
      <c r="L61" s="12">
        <v>105.15</v>
      </c>
      <c r="M61" s="12">
        <f t="shared" si="8"/>
        <v>115.7</v>
      </c>
      <c r="N61" s="11" t="s">
        <v>570</v>
      </c>
      <c r="O61" s="12">
        <v>21.03</v>
      </c>
      <c r="P61" s="12">
        <f t="shared" si="5"/>
        <v>23.14</v>
      </c>
      <c r="Q61" s="11" t="s">
        <v>1005</v>
      </c>
    </row>
    <row r="62" spans="1:17" ht="29" x14ac:dyDescent="0.35">
      <c r="A62" s="11" t="s">
        <v>730</v>
      </c>
      <c r="B62" s="11" t="s">
        <v>783</v>
      </c>
      <c r="C62" s="11" t="s">
        <v>794</v>
      </c>
      <c r="D62" s="11" t="s">
        <v>795</v>
      </c>
      <c r="E62" s="11" t="s">
        <v>54</v>
      </c>
      <c r="F62" s="11" t="s">
        <v>13</v>
      </c>
      <c r="G62" s="12">
        <v>2313.3000000000002</v>
      </c>
      <c r="H62" s="12">
        <v>2314</v>
      </c>
      <c r="I62" s="13">
        <v>0.26</v>
      </c>
      <c r="J62" s="12">
        <f t="shared" si="6"/>
        <v>1712.36</v>
      </c>
      <c r="K62" s="11" t="s">
        <v>569</v>
      </c>
      <c r="L62" s="12">
        <v>105.15</v>
      </c>
      <c r="M62" s="12">
        <f t="shared" si="8"/>
        <v>115.7</v>
      </c>
      <c r="N62" s="11" t="s">
        <v>570</v>
      </c>
      <c r="O62" s="12">
        <v>21.03</v>
      </c>
      <c r="P62" s="12">
        <f t="shared" si="5"/>
        <v>23.14</v>
      </c>
      <c r="Q62" s="11" t="s">
        <v>1005</v>
      </c>
    </row>
    <row r="63" spans="1:17" ht="29" x14ac:dyDescent="0.35">
      <c r="A63" s="11" t="s">
        <v>730</v>
      </c>
      <c r="B63" s="11" t="s">
        <v>783</v>
      </c>
      <c r="C63" s="11" t="s">
        <v>796</v>
      </c>
      <c r="D63" s="11" t="s">
        <v>797</v>
      </c>
      <c r="E63" s="11" t="s">
        <v>54</v>
      </c>
      <c r="F63" s="11" t="s">
        <v>13</v>
      </c>
      <c r="G63" s="12">
        <v>2313.3000000000002</v>
      </c>
      <c r="H63" s="12">
        <v>2314</v>
      </c>
      <c r="I63" s="13">
        <v>0.26</v>
      </c>
      <c r="J63" s="12">
        <f t="shared" si="6"/>
        <v>1712.36</v>
      </c>
      <c r="K63" s="11" t="s">
        <v>569</v>
      </c>
      <c r="L63" s="12">
        <v>105.15</v>
      </c>
      <c r="M63" s="12">
        <f t="shared" si="8"/>
        <v>115.7</v>
      </c>
      <c r="N63" s="11" t="s">
        <v>570</v>
      </c>
      <c r="O63" s="12">
        <v>21.03</v>
      </c>
      <c r="P63" s="12">
        <f t="shared" si="5"/>
        <v>23.14</v>
      </c>
      <c r="Q63" s="11" t="s">
        <v>1005</v>
      </c>
    </row>
    <row r="64" spans="1:17" ht="29" x14ac:dyDescent="0.35">
      <c r="A64" s="11" t="s">
        <v>730</v>
      </c>
      <c r="B64" s="11" t="s">
        <v>783</v>
      </c>
      <c r="C64" s="11" t="s">
        <v>798</v>
      </c>
      <c r="D64" s="11" t="s">
        <v>799</v>
      </c>
      <c r="E64" s="11" t="s">
        <v>54</v>
      </c>
      <c r="F64" s="11" t="s">
        <v>13</v>
      </c>
      <c r="G64" s="12">
        <v>2313.3000000000002</v>
      </c>
      <c r="H64" s="12">
        <v>2314</v>
      </c>
      <c r="I64" s="13">
        <v>0.26</v>
      </c>
      <c r="J64" s="12">
        <f t="shared" si="6"/>
        <v>1712.36</v>
      </c>
      <c r="K64" s="11" t="s">
        <v>569</v>
      </c>
      <c r="L64" s="12">
        <v>105.15</v>
      </c>
      <c r="M64" s="12">
        <f t="shared" si="8"/>
        <v>115.7</v>
      </c>
      <c r="N64" s="11" t="s">
        <v>570</v>
      </c>
      <c r="O64" s="12">
        <v>21.03</v>
      </c>
      <c r="P64" s="12">
        <f t="shared" ref="P64:P97" si="9">SUM(H64*0.01)</f>
        <v>23.14</v>
      </c>
      <c r="Q64" s="11" t="s">
        <v>1005</v>
      </c>
    </row>
    <row r="65" spans="1:17" ht="29" x14ac:dyDescent="0.35">
      <c r="A65" s="11" t="s">
        <v>730</v>
      </c>
      <c r="B65" s="11" t="s">
        <v>783</v>
      </c>
      <c r="C65" s="11" t="s">
        <v>800</v>
      </c>
      <c r="D65" s="11" t="s">
        <v>801</v>
      </c>
      <c r="E65" s="11" t="s">
        <v>54</v>
      </c>
      <c r="F65" s="11" t="s">
        <v>13</v>
      </c>
      <c r="G65" s="12">
        <v>2313.3000000000002</v>
      </c>
      <c r="H65" s="12">
        <v>2314</v>
      </c>
      <c r="I65" s="13">
        <v>0.26</v>
      </c>
      <c r="J65" s="12">
        <f t="shared" si="6"/>
        <v>1712.36</v>
      </c>
      <c r="K65" s="11" t="s">
        <v>569</v>
      </c>
      <c r="L65" s="12">
        <v>105.15</v>
      </c>
      <c r="M65" s="12">
        <f t="shared" si="8"/>
        <v>115.7</v>
      </c>
      <c r="N65" s="11" t="s">
        <v>570</v>
      </c>
      <c r="O65" s="12">
        <v>21.03</v>
      </c>
      <c r="P65" s="12">
        <f t="shared" si="9"/>
        <v>23.14</v>
      </c>
      <c r="Q65" s="11" t="s">
        <v>1005</v>
      </c>
    </row>
    <row r="66" spans="1:17" ht="29" x14ac:dyDescent="0.35">
      <c r="A66" s="11" t="s">
        <v>730</v>
      </c>
      <c r="B66" s="11" t="s">
        <v>783</v>
      </c>
      <c r="C66" s="11" t="s">
        <v>802</v>
      </c>
      <c r="D66" s="11" t="s">
        <v>803</v>
      </c>
      <c r="E66" s="11" t="s">
        <v>54</v>
      </c>
      <c r="F66" s="11" t="s">
        <v>13</v>
      </c>
      <c r="G66" s="12">
        <v>2313.3000000000002</v>
      </c>
      <c r="H66" s="12">
        <v>2314</v>
      </c>
      <c r="I66" s="13">
        <v>0.26</v>
      </c>
      <c r="J66" s="12">
        <f t="shared" ref="J66:J97" si="10">SUM(H66*0.74)</f>
        <v>1712.36</v>
      </c>
      <c r="K66" s="11" t="s">
        <v>569</v>
      </c>
      <c r="L66" s="12">
        <v>105.15</v>
      </c>
      <c r="M66" s="12">
        <f t="shared" si="8"/>
        <v>115.7</v>
      </c>
      <c r="N66" s="11" t="s">
        <v>570</v>
      </c>
      <c r="O66" s="12">
        <v>21.03</v>
      </c>
      <c r="P66" s="12">
        <f t="shared" si="9"/>
        <v>23.14</v>
      </c>
      <c r="Q66" s="11" t="s">
        <v>1005</v>
      </c>
    </row>
    <row r="67" spans="1:17" ht="29" x14ac:dyDescent="0.35">
      <c r="A67" s="11" t="s">
        <v>730</v>
      </c>
      <c r="B67" s="11" t="s">
        <v>783</v>
      </c>
      <c r="C67" s="11" t="s">
        <v>804</v>
      </c>
      <c r="D67" s="11" t="s">
        <v>805</v>
      </c>
      <c r="E67" s="11" t="s">
        <v>54</v>
      </c>
      <c r="F67" s="11" t="s">
        <v>13</v>
      </c>
      <c r="G67" s="12">
        <v>2313.3000000000002</v>
      </c>
      <c r="H67" s="12">
        <v>2314</v>
      </c>
      <c r="I67" s="13">
        <v>0.26</v>
      </c>
      <c r="J67" s="12">
        <f t="shared" si="10"/>
        <v>1712.36</v>
      </c>
      <c r="K67" s="11" t="s">
        <v>569</v>
      </c>
      <c r="L67" s="12">
        <v>105.15</v>
      </c>
      <c r="M67" s="12">
        <f t="shared" si="8"/>
        <v>115.7</v>
      </c>
      <c r="N67" s="11" t="s">
        <v>570</v>
      </c>
      <c r="O67" s="12">
        <v>21.03</v>
      </c>
      <c r="P67" s="12">
        <f t="shared" si="9"/>
        <v>23.14</v>
      </c>
      <c r="Q67" s="11" t="s">
        <v>1005</v>
      </c>
    </row>
    <row r="68" spans="1:17" ht="29" x14ac:dyDescent="0.35">
      <c r="A68" s="11" t="s">
        <v>730</v>
      </c>
      <c r="B68" s="11" t="s">
        <v>783</v>
      </c>
      <c r="C68" s="11" t="s">
        <v>806</v>
      </c>
      <c r="D68" s="11" t="s">
        <v>807</v>
      </c>
      <c r="E68" s="11" t="s">
        <v>54</v>
      </c>
      <c r="F68" s="11" t="s">
        <v>13</v>
      </c>
      <c r="G68" s="12">
        <v>2313.3000000000002</v>
      </c>
      <c r="H68" s="12">
        <v>2314</v>
      </c>
      <c r="I68" s="13">
        <v>0.26</v>
      </c>
      <c r="J68" s="12">
        <f t="shared" si="10"/>
        <v>1712.36</v>
      </c>
      <c r="K68" s="11" t="s">
        <v>569</v>
      </c>
      <c r="L68" s="12">
        <v>105.15</v>
      </c>
      <c r="M68" s="12">
        <f t="shared" si="8"/>
        <v>115.7</v>
      </c>
      <c r="N68" s="11" t="s">
        <v>570</v>
      </c>
      <c r="O68" s="12">
        <v>21.03</v>
      </c>
      <c r="P68" s="12">
        <f t="shared" si="9"/>
        <v>23.14</v>
      </c>
      <c r="Q68" s="11" t="s">
        <v>1005</v>
      </c>
    </row>
    <row r="69" spans="1:17" ht="29" x14ac:dyDescent="0.35">
      <c r="A69" s="11" t="s">
        <v>730</v>
      </c>
      <c r="B69" s="11" t="s">
        <v>783</v>
      </c>
      <c r="C69" s="11" t="s">
        <v>808</v>
      </c>
      <c r="D69" s="11" t="s">
        <v>809</v>
      </c>
      <c r="E69" s="11" t="s">
        <v>54</v>
      </c>
      <c r="F69" s="11" t="s">
        <v>13</v>
      </c>
      <c r="G69" s="12">
        <v>3062.4</v>
      </c>
      <c r="H69" s="12">
        <v>3063</v>
      </c>
      <c r="I69" s="13">
        <v>0.26</v>
      </c>
      <c r="J69" s="12">
        <f t="shared" si="10"/>
        <v>2266.62</v>
      </c>
      <c r="K69" s="11" t="s">
        <v>569</v>
      </c>
      <c r="L69" s="12">
        <v>139.19999999999999</v>
      </c>
      <c r="M69" s="12">
        <f t="shared" si="8"/>
        <v>153.15</v>
      </c>
      <c r="N69" s="11" t="s">
        <v>570</v>
      </c>
      <c r="O69" s="12">
        <v>27.84</v>
      </c>
      <c r="P69" s="12">
        <f t="shared" si="9"/>
        <v>30.63</v>
      </c>
      <c r="Q69" s="11" t="s">
        <v>1005</v>
      </c>
    </row>
    <row r="70" spans="1:17" ht="29" x14ac:dyDescent="0.35">
      <c r="A70" s="11" t="s">
        <v>730</v>
      </c>
      <c r="B70" s="11" t="s">
        <v>783</v>
      </c>
      <c r="C70" s="11" t="s">
        <v>810</v>
      </c>
      <c r="D70" s="11" t="s">
        <v>811</v>
      </c>
      <c r="E70" s="11" t="s">
        <v>54</v>
      </c>
      <c r="F70" s="11" t="s">
        <v>13</v>
      </c>
      <c r="G70" s="12">
        <v>3062.4</v>
      </c>
      <c r="H70" s="12">
        <v>3063</v>
      </c>
      <c r="I70" s="13">
        <v>0.26</v>
      </c>
      <c r="J70" s="12">
        <f t="shared" si="10"/>
        <v>2266.62</v>
      </c>
      <c r="K70" s="11" t="s">
        <v>569</v>
      </c>
      <c r="L70" s="12">
        <v>139.19999999999999</v>
      </c>
      <c r="M70" s="12">
        <f t="shared" si="8"/>
        <v>153.15</v>
      </c>
      <c r="N70" s="11" t="s">
        <v>570</v>
      </c>
      <c r="O70" s="12">
        <v>27.84</v>
      </c>
      <c r="P70" s="12">
        <f t="shared" si="9"/>
        <v>30.63</v>
      </c>
      <c r="Q70" s="11" t="s">
        <v>1005</v>
      </c>
    </row>
    <row r="71" spans="1:17" ht="29" x14ac:dyDescent="0.35">
      <c r="A71" s="11" t="s">
        <v>730</v>
      </c>
      <c r="B71" s="11" t="s">
        <v>783</v>
      </c>
      <c r="C71" s="11" t="s">
        <v>812</v>
      </c>
      <c r="D71" s="11" t="s">
        <v>813</v>
      </c>
      <c r="E71" s="11" t="s">
        <v>54</v>
      </c>
      <c r="F71" s="11" t="s">
        <v>13</v>
      </c>
      <c r="G71" s="12">
        <v>3062.4</v>
      </c>
      <c r="H71" s="12">
        <v>3063</v>
      </c>
      <c r="I71" s="13">
        <v>0.26</v>
      </c>
      <c r="J71" s="12">
        <f t="shared" si="10"/>
        <v>2266.62</v>
      </c>
      <c r="K71" s="11" t="s">
        <v>569</v>
      </c>
      <c r="L71" s="12">
        <v>139.19999999999999</v>
      </c>
      <c r="M71" s="12">
        <f t="shared" si="8"/>
        <v>153.15</v>
      </c>
      <c r="N71" s="11" t="s">
        <v>570</v>
      </c>
      <c r="O71" s="12">
        <v>27.84</v>
      </c>
      <c r="P71" s="12">
        <f t="shared" si="9"/>
        <v>30.63</v>
      </c>
      <c r="Q71" s="11" t="s">
        <v>1005</v>
      </c>
    </row>
    <row r="72" spans="1:17" ht="29" x14ac:dyDescent="0.35">
      <c r="A72" s="11" t="s">
        <v>730</v>
      </c>
      <c r="B72" s="11" t="s">
        <v>783</v>
      </c>
      <c r="C72" s="11" t="s">
        <v>814</v>
      </c>
      <c r="D72" s="11" t="s">
        <v>815</v>
      </c>
      <c r="E72" s="11" t="s">
        <v>54</v>
      </c>
      <c r="F72" s="11" t="s">
        <v>13</v>
      </c>
      <c r="G72" s="12">
        <v>3062.4</v>
      </c>
      <c r="H72" s="12">
        <v>3063</v>
      </c>
      <c r="I72" s="13">
        <v>0.26</v>
      </c>
      <c r="J72" s="12">
        <f t="shared" si="10"/>
        <v>2266.62</v>
      </c>
      <c r="K72" s="11" t="s">
        <v>569</v>
      </c>
      <c r="L72" s="12">
        <v>139.19999999999999</v>
      </c>
      <c r="M72" s="12">
        <f t="shared" si="8"/>
        <v>153.15</v>
      </c>
      <c r="N72" s="11" t="s">
        <v>570</v>
      </c>
      <c r="O72" s="12">
        <v>27.84</v>
      </c>
      <c r="P72" s="12">
        <f t="shared" si="9"/>
        <v>30.63</v>
      </c>
      <c r="Q72" s="11" t="s">
        <v>1005</v>
      </c>
    </row>
    <row r="73" spans="1:17" ht="29" x14ac:dyDescent="0.35">
      <c r="A73" s="11" t="s">
        <v>730</v>
      </c>
      <c r="B73" s="11" t="s">
        <v>783</v>
      </c>
      <c r="C73" s="11" t="s">
        <v>816</v>
      </c>
      <c r="D73" s="11" t="s">
        <v>817</v>
      </c>
      <c r="E73" s="11" t="s">
        <v>54</v>
      </c>
      <c r="F73" s="11" t="s">
        <v>13</v>
      </c>
      <c r="G73" s="12">
        <v>3062.4</v>
      </c>
      <c r="H73" s="12">
        <v>3063</v>
      </c>
      <c r="I73" s="13">
        <v>0.26</v>
      </c>
      <c r="J73" s="12">
        <f t="shared" si="10"/>
        <v>2266.62</v>
      </c>
      <c r="K73" s="11" t="s">
        <v>569</v>
      </c>
      <c r="L73" s="12">
        <v>139.19999999999999</v>
      </c>
      <c r="M73" s="12">
        <f t="shared" si="8"/>
        <v>153.15</v>
      </c>
      <c r="N73" s="11" t="s">
        <v>570</v>
      </c>
      <c r="O73" s="12">
        <v>27.84</v>
      </c>
      <c r="P73" s="12">
        <f t="shared" si="9"/>
        <v>30.63</v>
      </c>
      <c r="Q73" s="11" t="s">
        <v>1005</v>
      </c>
    </row>
    <row r="74" spans="1:17" ht="29" x14ac:dyDescent="0.35">
      <c r="A74" s="11" t="s">
        <v>730</v>
      </c>
      <c r="B74" s="11" t="s">
        <v>783</v>
      </c>
      <c r="C74" s="11" t="s">
        <v>818</v>
      </c>
      <c r="D74" s="11" t="s">
        <v>819</v>
      </c>
      <c r="E74" s="11" t="s">
        <v>54</v>
      </c>
      <c r="F74" s="11" t="s">
        <v>13</v>
      </c>
      <c r="G74" s="12">
        <v>3062.4</v>
      </c>
      <c r="H74" s="12">
        <v>3063</v>
      </c>
      <c r="I74" s="13">
        <v>0.26</v>
      </c>
      <c r="J74" s="12">
        <f t="shared" si="10"/>
        <v>2266.62</v>
      </c>
      <c r="K74" s="11" t="s">
        <v>569</v>
      </c>
      <c r="L74" s="12">
        <v>139.19999999999999</v>
      </c>
      <c r="M74" s="12">
        <f t="shared" si="8"/>
        <v>153.15</v>
      </c>
      <c r="N74" s="11" t="s">
        <v>570</v>
      </c>
      <c r="O74" s="12">
        <v>27.84</v>
      </c>
      <c r="P74" s="12">
        <f t="shared" si="9"/>
        <v>30.63</v>
      </c>
      <c r="Q74" s="11" t="s">
        <v>1005</v>
      </c>
    </row>
    <row r="75" spans="1:17" ht="29" x14ac:dyDescent="0.35">
      <c r="A75" s="11" t="s">
        <v>730</v>
      </c>
      <c r="B75" s="11" t="s">
        <v>783</v>
      </c>
      <c r="C75" s="11" t="s">
        <v>820</v>
      </c>
      <c r="D75" s="11" t="s">
        <v>821</v>
      </c>
      <c r="E75" s="11" t="s">
        <v>54</v>
      </c>
      <c r="F75" s="11" t="s">
        <v>13</v>
      </c>
      <c r="G75" s="12">
        <v>3062.4</v>
      </c>
      <c r="H75" s="12">
        <v>3063</v>
      </c>
      <c r="I75" s="13">
        <v>0.26</v>
      </c>
      <c r="J75" s="12">
        <f t="shared" si="10"/>
        <v>2266.62</v>
      </c>
      <c r="K75" s="11" t="s">
        <v>569</v>
      </c>
      <c r="L75" s="12">
        <v>139.19999999999999</v>
      </c>
      <c r="M75" s="12">
        <f t="shared" si="8"/>
        <v>153.15</v>
      </c>
      <c r="N75" s="11" t="s">
        <v>570</v>
      </c>
      <c r="O75" s="12">
        <v>27.84</v>
      </c>
      <c r="P75" s="12">
        <f t="shared" si="9"/>
        <v>30.63</v>
      </c>
      <c r="Q75" s="11" t="s">
        <v>1005</v>
      </c>
    </row>
    <row r="76" spans="1:17" ht="29" x14ac:dyDescent="0.35">
      <c r="A76" s="11" t="s">
        <v>730</v>
      </c>
      <c r="B76" s="11" t="s">
        <v>783</v>
      </c>
      <c r="C76" s="11" t="s">
        <v>822</v>
      </c>
      <c r="D76" s="11" t="s">
        <v>823</v>
      </c>
      <c r="E76" s="11" t="s">
        <v>54</v>
      </c>
      <c r="F76" s="11" t="s">
        <v>13</v>
      </c>
      <c r="G76" s="12">
        <v>3062.4</v>
      </c>
      <c r="H76" s="12">
        <v>3063</v>
      </c>
      <c r="I76" s="13">
        <v>0.26</v>
      </c>
      <c r="J76" s="12">
        <f t="shared" si="10"/>
        <v>2266.62</v>
      </c>
      <c r="K76" s="11" t="s">
        <v>569</v>
      </c>
      <c r="L76" s="12">
        <v>139.19999999999999</v>
      </c>
      <c r="M76" s="12">
        <f t="shared" si="8"/>
        <v>153.15</v>
      </c>
      <c r="N76" s="11" t="s">
        <v>570</v>
      </c>
      <c r="O76" s="12">
        <v>27.84</v>
      </c>
      <c r="P76" s="12">
        <f t="shared" si="9"/>
        <v>30.63</v>
      </c>
      <c r="Q76" s="11" t="s">
        <v>1005</v>
      </c>
    </row>
    <row r="77" spans="1:17" ht="29" x14ac:dyDescent="0.35">
      <c r="A77" s="11" t="s">
        <v>730</v>
      </c>
      <c r="B77" s="11" t="s">
        <v>783</v>
      </c>
      <c r="C77" s="11" t="s">
        <v>824</v>
      </c>
      <c r="D77" s="11" t="s">
        <v>825</v>
      </c>
      <c r="E77" s="11" t="s">
        <v>54</v>
      </c>
      <c r="F77" s="11" t="s">
        <v>13</v>
      </c>
      <c r="G77" s="12">
        <v>3062.4</v>
      </c>
      <c r="H77" s="12">
        <v>3063</v>
      </c>
      <c r="I77" s="13">
        <v>0.26</v>
      </c>
      <c r="J77" s="12">
        <f t="shared" si="10"/>
        <v>2266.62</v>
      </c>
      <c r="K77" s="11" t="s">
        <v>569</v>
      </c>
      <c r="L77" s="12">
        <v>139.19999999999999</v>
      </c>
      <c r="M77" s="12">
        <f t="shared" si="8"/>
        <v>153.15</v>
      </c>
      <c r="N77" s="11" t="s">
        <v>570</v>
      </c>
      <c r="O77" s="12">
        <v>27.84</v>
      </c>
      <c r="P77" s="12">
        <f t="shared" si="9"/>
        <v>30.63</v>
      </c>
      <c r="Q77" s="11" t="s">
        <v>1005</v>
      </c>
    </row>
    <row r="78" spans="1:17" ht="29" x14ac:dyDescent="0.35">
      <c r="A78" s="11" t="s">
        <v>730</v>
      </c>
      <c r="B78" s="11" t="s">
        <v>826</v>
      </c>
      <c r="C78" s="11" t="s">
        <v>1043</v>
      </c>
      <c r="D78" s="11" t="s">
        <v>1042</v>
      </c>
      <c r="E78" s="11" t="s">
        <v>54</v>
      </c>
      <c r="F78" s="11" t="s">
        <v>13</v>
      </c>
      <c r="G78" s="12">
        <v>3160.3</v>
      </c>
      <c r="H78" s="12">
        <v>3161</v>
      </c>
      <c r="I78" s="13">
        <v>0.26</v>
      </c>
      <c r="J78" s="12">
        <f t="shared" si="10"/>
        <v>2339.14</v>
      </c>
      <c r="K78" s="11" t="s">
        <v>569</v>
      </c>
      <c r="L78" s="12">
        <v>143.65</v>
      </c>
      <c r="M78" s="12">
        <f t="shared" si="8"/>
        <v>158.05000000000001</v>
      </c>
      <c r="N78" s="11" t="s">
        <v>570</v>
      </c>
      <c r="O78" s="12">
        <v>28.73</v>
      </c>
      <c r="P78" s="12">
        <f t="shared" si="9"/>
        <v>31.61</v>
      </c>
      <c r="Q78" s="11" t="s">
        <v>1005</v>
      </c>
    </row>
    <row r="79" spans="1:17" ht="29" x14ac:dyDescent="0.35">
      <c r="A79" s="11" t="s">
        <v>730</v>
      </c>
      <c r="B79" s="11" t="s">
        <v>826</v>
      </c>
      <c r="C79" s="11" t="s">
        <v>827</v>
      </c>
      <c r="D79" s="11" t="s">
        <v>828</v>
      </c>
      <c r="E79" s="11" t="s">
        <v>54</v>
      </c>
      <c r="F79" s="11" t="s">
        <v>13</v>
      </c>
      <c r="G79" s="12">
        <v>3160.3</v>
      </c>
      <c r="H79" s="12">
        <v>3161</v>
      </c>
      <c r="I79" s="13">
        <v>0.26</v>
      </c>
      <c r="J79" s="12">
        <f t="shared" si="10"/>
        <v>2339.14</v>
      </c>
      <c r="K79" s="11" t="s">
        <v>569</v>
      </c>
      <c r="L79" s="12">
        <v>143.65</v>
      </c>
      <c r="M79" s="12">
        <f t="shared" si="8"/>
        <v>158.05000000000001</v>
      </c>
      <c r="N79" s="11" t="s">
        <v>570</v>
      </c>
      <c r="O79" s="12">
        <v>28.73</v>
      </c>
      <c r="P79" s="12">
        <f t="shared" si="9"/>
        <v>31.61</v>
      </c>
      <c r="Q79" s="11" t="s">
        <v>1005</v>
      </c>
    </row>
    <row r="80" spans="1:17" ht="29" x14ac:dyDescent="0.35">
      <c r="A80" s="11" t="s">
        <v>730</v>
      </c>
      <c r="B80" s="11" t="s">
        <v>826</v>
      </c>
      <c r="C80" s="11" t="s">
        <v>829</v>
      </c>
      <c r="D80" s="11" t="s">
        <v>830</v>
      </c>
      <c r="E80" s="11" t="s">
        <v>54</v>
      </c>
      <c r="F80" s="11" t="s">
        <v>13</v>
      </c>
      <c r="G80" s="12">
        <v>3160.3</v>
      </c>
      <c r="H80" s="12">
        <v>3161</v>
      </c>
      <c r="I80" s="13">
        <v>0.26</v>
      </c>
      <c r="J80" s="12">
        <f t="shared" si="10"/>
        <v>2339.14</v>
      </c>
      <c r="K80" s="11" t="s">
        <v>569</v>
      </c>
      <c r="L80" s="12">
        <v>143.65</v>
      </c>
      <c r="M80" s="12">
        <f t="shared" si="8"/>
        <v>158.05000000000001</v>
      </c>
      <c r="N80" s="11" t="s">
        <v>570</v>
      </c>
      <c r="O80" s="12">
        <v>28.73</v>
      </c>
      <c r="P80" s="12">
        <f t="shared" si="9"/>
        <v>31.61</v>
      </c>
      <c r="Q80" s="11" t="s">
        <v>1005</v>
      </c>
    </row>
    <row r="81" spans="1:17" ht="29" x14ac:dyDescent="0.35">
      <c r="A81" s="11" t="s">
        <v>730</v>
      </c>
      <c r="B81" s="11" t="s">
        <v>826</v>
      </c>
      <c r="C81" s="11" t="s">
        <v>831</v>
      </c>
      <c r="D81" s="11" t="s">
        <v>832</v>
      </c>
      <c r="E81" s="11" t="s">
        <v>54</v>
      </c>
      <c r="F81" s="11" t="s">
        <v>13</v>
      </c>
      <c r="G81" s="12">
        <v>3160.3</v>
      </c>
      <c r="H81" s="12">
        <v>3161</v>
      </c>
      <c r="I81" s="13">
        <v>0.26</v>
      </c>
      <c r="J81" s="12">
        <f t="shared" si="10"/>
        <v>2339.14</v>
      </c>
      <c r="K81" s="11" t="s">
        <v>569</v>
      </c>
      <c r="L81" s="12">
        <v>143.65</v>
      </c>
      <c r="M81" s="12">
        <f t="shared" si="8"/>
        <v>158.05000000000001</v>
      </c>
      <c r="N81" s="11" t="s">
        <v>570</v>
      </c>
      <c r="O81" s="12">
        <v>28.73</v>
      </c>
      <c r="P81" s="12">
        <f t="shared" si="9"/>
        <v>31.61</v>
      </c>
      <c r="Q81" s="11" t="s">
        <v>1005</v>
      </c>
    </row>
    <row r="82" spans="1:17" ht="29" x14ac:dyDescent="0.35">
      <c r="A82" s="11" t="s">
        <v>730</v>
      </c>
      <c r="B82" s="11" t="s">
        <v>826</v>
      </c>
      <c r="C82" s="11" t="s">
        <v>833</v>
      </c>
      <c r="D82" s="11" t="s">
        <v>834</v>
      </c>
      <c r="E82" s="11" t="s">
        <v>54</v>
      </c>
      <c r="F82" s="11" t="s">
        <v>13</v>
      </c>
      <c r="G82" s="12">
        <v>3160.3</v>
      </c>
      <c r="H82" s="12">
        <v>3161</v>
      </c>
      <c r="I82" s="13">
        <v>0.26</v>
      </c>
      <c r="J82" s="12">
        <f t="shared" si="10"/>
        <v>2339.14</v>
      </c>
      <c r="K82" s="11" t="s">
        <v>569</v>
      </c>
      <c r="L82" s="12">
        <v>143.65</v>
      </c>
      <c r="M82" s="12">
        <f t="shared" si="8"/>
        <v>158.05000000000001</v>
      </c>
      <c r="N82" s="11" t="s">
        <v>570</v>
      </c>
      <c r="O82" s="12">
        <v>28.73</v>
      </c>
      <c r="P82" s="12">
        <f t="shared" si="9"/>
        <v>31.61</v>
      </c>
      <c r="Q82" s="11" t="s">
        <v>1005</v>
      </c>
    </row>
    <row r="83" spans="1:17" ht="29" x14ac:dyDescent="0.35">
      <c r="A83" s="11" t="s">
        <v>730</v>
      </c>
      <c r="B83" s="11" t="s">
        <v>826</v>
      </c>
      <c r="C83" s="11" t="s">
        <v>835</v>
      </c>
      <c r="D83" s="11" t="s">
        <v>836</v>
      </c>
      <c r="E83" s="11" t="s">
        <v>54</v>
      </c>
      <c r="F83" s="11" t="s">
        <v>13</v>
      </c>
      <c r="G83" s="12">
        <v>3160.3</v>
      </c>
      <c r="H83" s="12">
        <v>3161</v>
      </c>
      <c r="I83" s="13">
        <v>0.26</v>
      </c>
      <c r="J83" s="12">
        <f t="shared" si="10"/>
        <v>2339.14</v>
      </c>
      <c r="K83" s="11" t="s">
        <v>569</v>
      </c>
      <c r="L83" s="12">
        <v>143.65</v>
      </c>
      <c r="M83" s="12">
        <f t="shared" si="8"/>
        <v>158.05000000000001</v>
      </c>
      <c r="N83" s="11" t="s">
        <v>570</v>
      </c>
      <c r="O83" s="12">
        <v>28.73</v>
      </c>
      <c r="P83" s="12">
        <f t="shared" si="9"/>
        <v>31.61</v>
      </c>
      <c r="Q83" s="11" t="s">
        <v>1005</v>
      </c>
    </row>
    <row r="84" spans="1:17" ht="29" x14ac:dyDescent="0.35">
      <c r="A84" s="11" t="s">
        <v>730</v>
      </c>
      <c r="B84" s="11" t="s">
        <v>837</v>
      </c>
      <c r="C84" s="11" t="s">
        <v>838</v>
      </c>
      <c r="D84" s="11" t="s">
        <v>839</v>
      </c>
      <c r="E84" s="11" t="s">
        <v>54</v>
      </c>
      <c r="F84" s="11" t="s">
        <v>13</v>
      </c>
      <c r="G84" s="12">
        <v>2107.6000000000004</v>
      </c>
      <c r="H84" s="12">
        <v>2108</v>
      </c>
      <c r="I84" s="13">
        <v>0.26</v>
      </c>
      <c r="J84" s="12">
        <f t="shared" si="10"/>
        <v>1559.92</v>
      </c>
      <c r="K84" s="11" t="s">
        <v>569</v>
      </c>
      <c r="L84" s="12">
        <v>95.8</v>
      </c>
      <c r="M84" s="12">
        <f t="shared" si="8"/>
        <v>105.4</v>
      </c>
      <c r="N84" s="11" t="s">
        <v>570</v>
      </c>
      <c r="O84" s="12">
        <v>19.16</v>
      </c>
      <c r="P84" s="12">
        <f t="shared" si="9"/>
        <v>21.080000000000002</v>
      </c>
      <c r="Q84" s="11" t="s">
        <v>1005</v>
      </c>
    </row>
    <row r="85" spans="1:17" ht="29" x14ac:dyDescent="0.35">
      <c r="A85" s="11" t="s">
        <v>730</v>
      </c>
      <c r="B85" s="11" t="s">
        <v>837</v>
      </c>
      <c r="C85" s="11" t="s">
        <v>840</v>
      </c>
      <c r="D85" s="11" t="s">
        <v>841</v>
      </c>
      <c r="E85" s="11" t="s">
        <v>54</v>
      </c>
      <c r="F85" s="11" t="s">
        <v>13</v>
      </c>
      <c r="G85" s="12">
        <v>2107.6000000000004</v>
      </c>
      <c r="H85" s="12">
        <v>2108</v>
      </c>
      <c r="I85" s="13">
        <v>0.26</v>
      </c>
      <c r="J85" s="12">
        <f t="shared" si="10"/>
        <v>1559.92</v>
      </c>
      <c r="K85" s="11" t="s">
        <v>569</v>
      </c>
      <c r="L85" s="12">
        <v>95.8</v>
      </c>
      <c r="M85" s="12">
        <f t="shared" si="8"/>
        <v>105.4</v>
      </c>
      <c r="N85" s="11" t="s">
        <v>570</v>
      </c>
      <c r="O85" s="12">
        <v>19.16</v>
      </c>
      <c r="P85" s="12">
        <f t="shared" si="9"/>
        <v>21.080000000000002</v>
      </c>
      <c r="Q85" s="11" t="s">
        <v>1005</v>
      </c>
    </row>
    <row r="86" spans="1:17" ht="29" x14ac:dyDescent="0.35">
      <c r="A86" s="11" t="s">
        <v>730</v>
      </c>
      <c r="B86" s="11" t="s">
        <v>837</v>
      </c>
      <c r="C86" s="11" t="s">
        <v>842</v>
      </c>
      <c r="D86" s="11" t="s">
        <v>843</v>
      </c>
      <c r="E86" s="11" t="s">
        <v>54</v>
      </c>
      <c r="F86" s="11" t="s">
        <v>13</v>
      </c>
      <c r="G86" s="12">
        <v>2107.6000000000004</v>
      </c>
      <c r="H86" s="12">
        <v>2108</v>
      </c>
      <c r="I86" s="13">
        <v>0.26</v>
      </c>
      <c r="J86" s="12">
        <f t="shared" si="10"/>
        <v>1559.92</v>
      </c>
      <c r="K86" s="11" t="s">
        <v>569</v>
      </c>
      <c r="L86" s="12">
        <v>95.8</v>
      </c>
      <c r="M86" s="12">
        <f t="shared" si="8"/>
        <v>105.4</v>
      </c>
      <c r="N86" s="11" t="s">
        <v>570</v>
      </c>
      <c r="O86" s="12">
        <v>19.16</v>
      </c>
      <c r="P86" s="12">
        <f t="shared" si="9"/>
        <v>21.080000000000002</v>
      </c>
      <c r="Q86" s="11" t="s">
        <v>1005</v>
      </c>
    </row>
    <row r="87" spans="1:17" ht="29" x14ac:dyDescent="0.35">
      <c r="A87" s="11" t="s">
        <v>730</v>
      </c>
      <c r="B87" s="11" t="s">
        <v>837</v>
      </c>
      <c r="C87" s="11" t="s">
        <v>844</v>
      </c>
      <c r="D87" s="11" t="s">
        <v>845</v>
      </c>
      <c r="E87" s="11" t="s">
        <v>54</v>
      </c>
      <c r="F87" s="11" t="s">
        <v>13</v>
      </c>
      <c r="G87" s="12">
        <v>2107.6000000000004</v>
      </c>
      <c r="H87" s="12">
        <v>2108</v>
      </c>
      <c r="I87" s="13">
        <v>0.26</v>
      </c>
      <c r="J87" s="12">
        <f t="shared" si="10"/>
        <v>1559.92</v>
      </c>
      <c r="K87" s="11" t="s">
        <v>569</v>
      </c>
      <c r="L87" s="12">
        <v>95.8</v>
      </c>
      <c r="M87" s="12">
        <f t="shared" si="8"/>
        <v>105.4</v>
      </c>
      <c r="N87" s="11" t="s">
        <v>570</v>
      </c>
      <c r="O87" s="12">
        <v>19.16</v>
      </c>
      <c r="P87" s="12">
        <f t="shared" si="9"/>
        <v>21.080000000000002</v>
      </c>
      <c r="Q87" s="11" t="s">
        <v>1005</v>
      </c>
    </row>
    <row r="88" spans="1:17" ht="29" x14ac:dyDescent="0.35">
      <c r="A88" s="11" t="s">
        <v>730</v>
      </c>
      <c r="B88" s="11" t="s">
        <v>837</v>
      </c>
      <c r="C88" s="11" t="s">
        <v>846</v>
      </c>
      <c r="D88" s="11" t="s">
        <v>847</v>
      </c>
      <c r="E88" s="11" t="s">
        <v>54</v>
      </c>
      <c r="F88" s="11" t="s">
        <v>13</v>
      </c>
      <c r="G88" s="12">
        <v>2107.6000000000004</v>
      </c>
      <c r="H88" s="12">
        <v>2108</v>
      </c>
      <c r="I88" s="13">
        <v>0.26</v>
      </c>
      <c r="J88" s="12">
        <f t="shared" si="10"/>
        <v>1559.92</v>
      </c>
      <c r="K88" s="11" t="s">
        <v>569</v>
      </c>
      <c r="L88" s="12">
        <v>95.8</v>
      </c>
      <c r="M88" s="12">
        <f t="shared" si="8"/>
        <v>105.4</v>
      </c>
      <c r="N88" s="11" t="s">
        <v>570</v>
      </c>
      <c r="O88" s="12">
        <v>19.16</v>
      </c>
      <c r="P88" s="12">
        <f t="shared" si="9"/>
        <v>21.080000000000002</v>
      </c>
      <c r="Q88" s="11" t="s">
        <v>1005</v>
      </c>
    </row>
    <row r="89" spans="1:17" ht="29" x14ac:dyDescent="0.35">
      <c r="A89" s="11" t="s">
        <v>730</v>
      </c>
      <c r="B89" s="11" t="s">
        <v>837</v>
      </c>
      <c r="C89" s="11" t="s">
        <v>848</v>
      </c>
      <c r="D89" s="11" t="s">
        <v>849</v>
      </c>
      <c r="E89" s="11" t="s">
        <v>54</v>
      </c>
      <c r="F89" s="11" t="s">
        <v>13</v>
      </c>
      <c r="G89" s="12">
        <v>2107.6000000000004</v>
      </c>
      <c r="H89" s="12">
        <v>2108</v>
      </c>
      <c r="I89" s="13">
        <v>0.26</v>
      </c>
      <c r="J89" s="12">
        <f t="shared" si="10"/>
        <v>1559.92</v>
      </c>
      <c r="K89" s="11" t="s">
        <v>569</v>
      </c>
      <c r="L89" s="12">
        <v>95.8</v>
      </c>
      <c r="M89" s="12">
        <f t="shared" si="8"/>
        <v>105.4</v>
      </c>
      <c r="N89" s="11" t="s">
        <v>570</v>
      </c>
      <c r="O89" s="12">
        <v>19.16</v>
      </c>
      <c r="P89" s="12">
        <f t="shared" si="9"/>
        <v>21.080000000000002</v>
      </c>
      <c r="Q89" s="11" t="s">
        <v>1005</v>
      </c>
    </row>
    <row r="90" spans="1:17" ht="29" x14ac:dyDescent="0.35">
      <c r="A90" s="11" t="s">
        <v>730</v>
      </c>
      <c r="B90" s="11" t="s">
        <v>837</v>
      </c>
      <c r="C90" s="11" t="s">
        <v>850</v>
      </c>
      <c r="D90" s="11" t="s">
        <v>851</v>
      </c>
      <c r="E90" s="11" t="s">
        <v>54</v>
      </c>
      <c r="F90" s="11" t="s">
        <v>13</v>
      </c>
      <c r="G90" s="12">
        <v>2107.6000000000004</v>
      </c>
      <c r="H90" s="12">
        <v>2108</v>
      </c>
      <c r="I90" s="13">
        <v>0.26</v>
      </c>
      <c r="J90" s="12">
        <f t="shared" si="10"/>
        <v>1559.92</v>
      </c>
      <c r="K90" s="11" t="s">
        <v>569</v>
      </c>
      <c r="L90" s="12">
        <v>95.8</v>
      </c>
      <c r="M90" s="12">
        <f t="shared" si="8"/>
        <v>105.4</v>
      </c>
      <c r="N90" s="11" t="s">
        <v>570</v>
      </c>
      <c r="O90" s="12">
        <v>19.16</v>
      </c>
      <c r="P90" s="12">
        <f t="shared" si="9"/>
        <v>21.080000000000002</v>
      </c>
      <c r="Q90" s="11" t="s">
        <v>1005</v>
      </c>
    </row>
    <row r="91" spans="1:17" ht="29" x14ac:dyDescent="0.35">
      <c r="A91" s="11" t="s">
        <v>730</v>
      </c>
      <c r="B91" s="11" t="s">
        <v>261</v>
      </c>
      <c r="C91" s="11" t="s">
        <v>682</v>
      </c>
      <c r="D91" s="11" t="s">
        <v>683</v>
      </c>
      <c r="E91" s="11" t="s">
        <v>54</v>
      </c>
      <c r="F91" s="11" t="s">
        <v>13</v>
      </c>
      <c r="G91" s="12">
        <v>7896.9000000000005</v>
      </c>
      <c r="H91" s="12">
        <v>7897</v>
      </c>
      <c r="I91" s="13">
        <v>0.26</v>
      </c>
      <c r="J91" s="12">
        <f t="shared" si="10"/>
        <v>5843.78</v>
      </c>
      <c r="K91" s="11" t="s">
        <v>569</v>
      </c>
      <c r="L91" s="12">
        <v>358.95</v>
      </c>
      <c r="M91" s="12">
        <f t="shared" si="8"/>
        <v>394.85</v>
      </c>
      <c r="N91" s="11" t="s">
        <v>570</v>
      </c>
      <c r="O91" s="12">
        <v>71.790000000000006</v>
      </c>
      <c r="P91" s="12">
        <f t="shared" si="9"/>
        <v>78.97</v>
      </c>
      <c r="Q91" s="11" t="s">
        <v>1005</v>
      </c>
    </row>
    <row r="92" spans="1:17" ht="29" x14ac:dyDescent="0.35">
      <c r="A92" s="11" t="s">
        <v>730</v>
      </c>
      <c r="B92" s="11" t="s">
        <v>261</v>
      </c>
      <c r="C92" s="11" t="s">
        <v>684</v>
      </c>
      <c r="D92" s="11" t="s">
        <v>685</v>
      </c>
      <c r="E92" s="11" t="s">
        <v>54</v>
      </c>
      <c r="F92" s="11" t="s">
        <v>13</v>
      </c>
      <c r="G92" s="12">
        <v>3949.0000000000005</v>
      </c>
      <c r="H92" s="12">
        <v>3949</v>
      </c>
      <c r="I92" s="13">
        <v>0.26</v>
      </c>
      <c r="J92" s="12">
        <f t="shared" si="10"/>
        <v>2922.2599999999998</v>
      </c>
      <c r="K92" s="11" t="s">
        <v>569</v>
      </c>
      <c r="L92" s="12">
        <v>179.5</v>
      </c>
      <c r="M92" s="12">
        <f t="shared" si="8"/>
        <v>197.45000000000002</v>
      </c>
      <c r="N92" s="11" t="s">
        <v>570</v>
      </c>
      <c r="O92" s="12">
        <v>35.9</v>
      </c>
      <c r="P92" s="12">
        <f t="shared" si="9"/>
        <v>39.49</v>
      </c>
      <c r="Q92" s="11" t="s">
        <v>1005</v>
      </c>
    </row>
    <row r="93" spans="1:17" ht="29" x14ac:dyDescent="0.35">
      <c r="A93" s="11" t="s">
        <v>730</v>
      </c>
      <c r="B93" s="11" t="s">
        <v>261</v>
      </c>
      <c r="C93" s="11" t="s">
        <v>852</v>
      </c>
      <c r="D93" s="11" t="s">
        <v>853</v>
      </c>
      <c r="E93" s="11" t="s">
        <v>54</v>
      </c>
      <c r="F93" s="11" t="s">
        <v>13</v>
      </c>
      <c r="G93" s="12">
        <v>6594.5000000000009</v>
      </c>
      <c r="H93" s="12">
        <v>322</v>
      </c>
      <c r="I93" s="13">
        <v>0.26</v>
      </c>
      <c r="J93" s="12">
        <f t="shared" si="10"/>
        <v>238.28</v>
      </c>
      <c r="K93" s="11" t="s">
        <v>569</v>
      </c>
      <c r="L93" s="12">
        <v>299.75</v>
      </c>
      <c r="M93" s="12">
        <f t="shared" si="8"/>
        <v>16.100000000000001</v>
      </c>
      <c r="N93" s="11" t="s">
        <v>570</v>
      </c>
      <c r="O93" s="12">
        <v>59.95</v>
      </c>
      <c r="P93" s="12">
        <f t="shared" si="9"/>
        <v>3.22</v>
      </c>
      <c r="Q93" s="11" t="s">
        <v>1005</v>
      </c>
    </row>
    <row r="94" spans="1:17" ht="29" x14ac:dyDescent="0.35">
      <c r="A94" s="11" t="s">
        <v>730</v>
      </c>
      <c r="B94" s="11" t="s">
        <v>261</v>
      </c>
      <c r="C94" s="11" t="s">
        <v>854</v>
      </c>
      <c r="D94" s="11" t="s">
        <v>853</v>
      </c>
      <c r="E94" s="11" t="s">
        <v>54</v>
      </c>
      <c r="F94" s="11" t="s">
        <v>13</v>
      </c>
      <c r="G94" s="12">
        <v>3297.8</v>
      </c>
      <c r="H94" s="12">
        <v>6595</v>
      </c>
      <c r="I94" s="13">
        <v>0.26</v>
      </c>
      <c r="J94" s="12">
        <f t="shared" si="10"/>
        <v>4880.3</v>
      </c>
      <c r="K94" s="11" t="s">
        <v>569</v>
      </c>
      <c r="L94" s="12">
        <v>149.9</v>
      </c>
      <c r="M94" s="12">
        <f t="shared" si="8"/>
        <v>329.75</v>
      </c>
      <c r="N94" s="11" t="s">
        <v>570</v>
      </c>
      <c r="O94" s="12">
        <v>29.98</v>
      </c>
      <c r="P94" s="12">
        <f t="shared" si="9"/>
        <v>65.95</v>
      </c>
      <c r="Q94" s="11" t="s">
        <v>1005</v>
      </c>
    </row>
    <row r="95" spans="1:17" ht="29" x14ac:dyDescent="0.35">
      <c r="A95" s="11" t="s">
        <v>730</v>
      </c>
      <c r="B95" s="11" t="s">
        <v>261</v>
      </c>
      <c r="C95" s="11" t="s">
        <v>686</v>
      </c>
      <c r="D95" s="11" t="s">
        <v>687</v>
      </c>
      <c r="E95" s="11" t="s">
        <v>54</v>
      </c>
      <c r="F95" s="11" t="s">
        <v>13</v>
      </c>
      <c r="G95" s="12">
        <v>640.20000000000005</v>
      </c>
      <c r="H95" s="37">
        <v>641</v>
      </c>
      <c r="I95" s="13">
        <v>0.26</v>
      </c>
      <c r="J95" s="12">
        <f t="shared" si="10"/>
        <v>474.34</v>
      </c>
      <c r="K95" s="11" t="s">
        <v>569</v>
      </c>
      <c r="L95" s="12">
        <v>29.1</v>
      </c>
      <c r="M95" s="12">
        <f t="shared" si="8"/>
        <v>32.050000000000004</v>
      </c>
      <c r="N95" s="11" t="s">
        <v>570</v>
      </c>
      <c r="O95" s="12">
        <v>5.82</v>
      </c>
      <c r="P95" s="12">
        <f t="shared" si="9"/>
        <v>6.41</v>
      </c>
      <c r="Q95" s="11" t="s">
        <v>1005</v>
      </c>
    </row>
    <row r="96" spans="1:17" ht="23.5" customHeight="1" x14ac:dyDescent="0.35">
      <c r="A96" s="11" t="s">
        <v>730</v>
      </c>
      <c r="B96" s="11" t="s">
        <v>261</v>
      </c>
      <c r="C96" s="11" t="s">
        <v>1044</v>
      </c>
      <c r="D96" s="11" t="s">
        <v>1045</v>
      </c>
      <c r="E96" s="11" t="s">
        <v>54</v>
      </c>
      <c r="F96" s="11"/>
      <c r="G96" s="12"/>
      <c r="H96" s="12">
        <v>1283</v>
      </c>
      <c r="I96" s="13"/>
      <c r="J96" s="12">
        <f t="shared" si="10"/>
        <v>949.42</v>
      </c>
      <c r="K96" s="11"/>
      <c r="L96" s="12"/>
      <c r="M96" s="12">
        <f t="shared" si="8"/>
        <v>64.150000000000006</v>
      </c>
      <c r="N96" s="11"/>
      <c r="O96" s="12"/>
      <c r="P96" s="12">
        <f t="shared" si="9"/>
        <v>12.83</v>
      </c>
      <c r="Q96" s="11"/>
    </row>
    <row r="97" spans="1:17" ht="29" x14ac:dyDescent="0.35">
      <c r="A97" s="11" t="s">
        <v>730</v>
      </c>
      <c r="B97" s="11" t="s">
        <v>261</v>
      </c>
      <c r="C97" s="11" t="s">
        <v>688</v>
      </c>
      <c r="D97" s="11" t="s">
        <v>689</v>
      </c>
      <c r="E97" s="11" t="s">
        <v>54</v>
      </c>
      <c r="F97" s="11" t="s">
        <v>13</v>
      </c>
      <c r="G97" s="12">
        <v>5909.2000000000007</v>
      </c>
      <c r="H97" s="12">
        <v>5910</v>
      </c>
      <c r="I97" s="13">
        <v>0.26</v>
      </c>
      <c r="J97" s="12">
        <f t="shared" si="10"/>
        <v>4373.3999999999996</v>
      </c>
      <c r="K97" s="11" t="s">
        <v>569</v>
      </c>
      <c r="L97" s="12">
        <v>268.60000000000002</v>
      </c>
      <c r="M97" s="12">
        <f t="shared" si="8"/>
        <v>295.5</v>
      </c>
      <c r="N97" s="11" t="s">
        <v>570</v>
      </c>
      <c r="O97" s="12">
        <v>53.72</v>
      </c>
      <c r="P97" s="12">
        <f t="shared" si="9"/>
        <v>59.1</v>
      </c>
      <c r="Q97" s="11" t="s">
        <v>1005</v>
      </c>
    </row>
    <row r="98" spans="1:17" ht="29" x14ac:dyDescent="0.35">
      <c r="A98" s="11" t="s">
        <v>730</v>
      </c>
      <c r="B98" s="11" t="s">
        <v>261</v>
      </c>
      <c r="C98" s="11" t="s">
        <v>690</v>
      </c>
      <c r="D98" s="11" t="s">
        <v>691</v>
      </c>
      <c r="E98" s="11" t="s">
        <v>54</v>
      </c>
      <c r="F98" s="11" t="s">
        <v>13</v>
      </c>
      <c r="G98" s="12">
        <v>5791.5000000000009</v>
      </c>
      <c r="H98" s="12">
        <v>5792</v>
      </c>
      <c r="I98" s="13">
        <v>0.26</v>
      </c>
      <c r="J98" s="12">
        <f>SUM(H98*0.74)</f>
        <v>4286.08</v>
      </c>
      <c r="K98" s="11" t="s">
        <v>569</v>
      </c>
      <c r="L98" s="12">
        <v>263.25</v>
      </c>
      <c r="M98" s="12" t="e">
        <f>SUM(#REF!*0.05)</f>
        <v>#REF!</v>
      </c>
      <c r="N98" s="11" t="s">
        <v>570</v>
      </c>
      <c r="O98" s="12">
        <v>52.65</v>
      </c>
      <c r="P98" s="12" t="e">
        <f>SUM(#REF!*0.01)</f>
        <v>#REF!</v>
      </c>
      <c r="Q98" s="11" t="s">
        <v>1005</v>
      </c>
    </row>
    <row r="99" spans="1:17" ht="29" x14ac:dyDescent="0.35">
      <c r="A99" s="11" t="s">
        <v>730</v>
      </c>
      <c r="B99" s="11" t="s">
        <v>261</v>
      </c>
      <c r="C99" s="11" t="s">
        <v>855</v>
      </c>
      <c r="D99" s="11" t="s">
        <v>856</v>
      </c>
      <c r="E99" s="11" t="s">
        <v>54</v>
      </c>
      <c r="F99" s="11" t="s">
        <v>13</v>
      </c>
      <c r="G99" s="12">
        <v>621.5</v>
      </c>
      <c r="H99" s="12">
        <v>622</v>
      </c>
      <c r="I99" s="13">
        <v>0.26</v>
      </c>
      <c r="J99" s="12">
        <f t="shared" ref="J99:J105" si="11">SUM(H98*0.74)</f>
        <v>4286.08</v>
      </c>
      <c r="K99" s="11" t="s">
        <v>569</v>
      </c>
      <c r="L99" s="12">
        <v>28.25</v>
      </c>
      <c r="M99" s="12">
        <f t="shared" ref="M99:M105" si="12">SUM(H98*0.05)</f>
        <v>289.60000000000002</v>
      </c>
      <c r="N99" s="11" t="s">
        <v>570</v>
      </c>
      <c r="O99" s="12">
        <v>5.65</v>
      </c>
      <c r="P99" s="12">
        <f t="shared" ref="P99:P105" si="13">SUM(H98*0.01)</f>
        <v>57.92</v>
      </c>
      <c r="Q99" s="11" t="s">
        <v>1005</v>
      </c>
    </row>
    <row r="100" spans="1:17" ht="29" x14ac:dyDescent="0.35">
      <c r="A100" s="11" t="s">
        <v>730</v>
      </c>
      <c r="B100" s="11" t="s">
        <v>261</v>
      </c>
      <c r="C100" s="11" t="s">
        <v>857</v>
      </c>
      <c r="D100" s="11" t="s">
        <v>858</v>
      </c>
      <c r="E100" s="11" t="s">
        <v>54</v>
      </c>
      <c r="F100" s="11" t="s">
        <v>13</v>
      </c>
      <c r="G100" s="12">
        <v>1672.0000000000002</v>
      </c>
      <c r="H100" s="12">
        <v>1672</v>
      </c>
      <c r="I100" s="13">
        <v>0.26</v>
      </c>
      <c r="J100" s="12">
        <f t="shared" si="11"/>
        <v>460.28</v>
      </c>
      <c r="K100" s="11" t="s">
        <v>569</v>
      </c>
      <c r="L100" s="12">
        <v>76</v>
      </c>
      <c r="M100" s="12">
        <f t="shared" si="12"/>
        <v>31.1</v>
      </c>
      <c r="N100" s="11" t="s">
        <v>570</v>
      </c>
      <c r="O100" s="12">
        <v>15.2</v>
      </c>
      <c r="P100" s="12">
        <f t="shared" si="13"/>
        <v>6.22</v>
      </c>
      <c r="Q100" s="11" t="s">
        <v>1005</v>
      </c>
    </row>
    <row r="101" spans="1:17" ht="29" x14ac:dyDescent="0.35">
      <c r="A101" s="11" t="s">
        <v>730</v>
      </c>
      <c r="B101" s="11" t="s">
        <v>261</v>
      </c>
      <c r="C101" s="11" t="s">
        <v>859</v>
      </c>
      <c r="D101" s="11" t="s">
        <v>860</v>
      </c>
      <c r="E101" s="11" t="s">
        <v>54</v>
      </c>
      <c r="F101" s="11" t="s">
        <v>13</v>
      </c>
      <c r="G101" s="12">
        <v>1650.0000000000002</v>
      </c>
      <c r="H101" s="12">
        <v>1650</v>
      </c>
      <c r="I101" s="13">
        <v>0.26</v>
      </c>
      <c r="J101" s="12">
        <f t="shared" si="11"/>
        <v>1237.28</v>
      </c>
      <c r="K101" s="11" t="s">
        <v>569</v>
      </c>
      <c r="L101" s="12">
        <v>75</v>
      </c>
      <c r="M101" s="12">
        <f t="shared" si="12"/>
        <v>83.600000000000009</v>
      </c>
      <c r="N101" s="11" t="s">
        <v>570</v>
      </c>
      <c r="O101" s="12">
        <v>15</v>
      </c>
      <c r="P101" s="12">
        <f t="shared" si="13"/>
        <v>16.72</v>
      </c>
      <c r="Q101" s="11" t="s">
        <v>1005</v>
      </c>
    </row>
    <row r="102" spans="1:17" ht="29" x14ac:dyDescent="0.35">
      <c r="A102" s="11" t="s">
        <v>730</v>
      </c>
      <c r="B102" s="11" t="s">
        <v>261</v>
      </c>
      <c r="C102" s="11" t="s">
        <v>861</v>
      </c>
      <c r="D102" s="11" t="s">
        <v>862</v>
      </c>
      <c r="E102" s="11" t="s">
        <v>54</v>
      </c>
      <c r="F102" s="11" t="s">
        <v>13</v>
      </c>
      <c r="G102" s="12">
        <v>823.90000000000009</v>
      </c>
      <c r="H102" s="12">
        <v>824</v>
      </c>
      <c r="I102" s="13">
        <v>0.26</v>
      </c>
      <c r="J102" s="12">
        <f t="shared" si="11"/>
        <v>1221</v>
      </c>
      <c r="K102" s="11" t="s">
        <v>569</v>
      </c>
      <c r="L102" s="12">
        <v>37.450000000000003</v>
      </c>
      <c r="M102" s="12">
        <f t="shared" si="12"/>
        <v>82.5</v>
      </c>
      <c r="N102" s="11" t="s">
        <v>570</v>
      </c>
      <c r="O102" s="12">
        <v>7.49</v>
      </c>
      <c r="P102" s="12">
        <f t="shared" si="13"/>
        <v>16.5</v>
      </c>
      <c r="Q102" s="11" t="s">
        <v>1005</v>
      </c>
    </row>
    <row r="103" spans="1:17" ht="29" x14ac:dyDescent="0.35">
      <c r="A103" s="11" t="s">
        <v>730</v>
      </c>
      <c r="B103" s="11" t="s">
        <v>261</v>
      </c>
      <c r="C103" s="11" t="s">
        <v>863</v>
      </c>
      <c r="D103" s="11" t="s">
        <v>864</v>
      </c>
      <c r="E103" s="11" t="s">
        <v>54</v>
      </c>
      <c r="F103" s="11" t="s">
        <v>13</v>
      </c>
      <c r="G103" s="12">
        <v>1672.0000000000002</v>
      </c>
      <c r="H103" s="12">
        <v>1672</v>
      </c>
      <c r="I103" s="13">
        <v>0.26</v>
      </c>
      <c r="J103" s="12">
        <f t="shared" si="11"/>
        <v>609.76</v>
      </c>
      <c r="K103" s="11" t="s">
        <v>569</v>
      </c>
      <c r="L103" s="12">
        <v>76</v>
      </c>
      <c r="M103" s="12">
        <f t="shared" si="12"/>
        <v>41.2</v>
      </c>
      <c r="N103" s="11" t="s">
        <v>570</v>
      </c>
      <c r="O103" s="12">
        <v>15.2</v>
      </c>
      <c r="P103" s="12">
        <f t="shared" si="13"/>
        <v>8.24</v>
      </c>
      <c r="Q103" s="11" t="s">
        <v>1005</v>
      </c>
    </row>
    <row r="104" spans="1:17" ht="29" x14ac:dyDescent="0.35">
      <c r="A104" s="11" t="s">
        <v>730</v>
      </c>
      <c r="B104" s="11" t="s">
        <v>261</v>
      </c>
      <c r="C104" s="11" t="s">
        <v>865</v>
      </c>
      <c r="D104" s="11" t="s">
        <v>866</v>
      </c>
      <c r="E104" s="11" t="s">
        <v>54</v>
      </c>
      <c r="F104" s="11" t="s">
        <v>13</v>
      </c>
      <c r="G104" s="12">
        <v>455.40000000000003</v>
      </c>
      <c r="H104" s="12">
        <v>456</v>
      </c>
      <c r="I104" s="13">
        <v>0.26</v>
      </c>
      <c r="J104" s="12">
        <f t="shared" si="11"/>
        <v>1237.28</v>
      </c>
      <c r="K104" s="11" t="s">
        <v>569</v>
      </c>
      <c r="L104" s="12">
        <v>20.7</v>
      </c>
      <c r="M104" s="12">
        <f t="shared" si="12"/>
        <v>83.600000000000009</v>
      </c>
      <c r="N104" s="11" t="s">
        <v>570</v>
      </c>
      <c r="O104" s="12">
        <v>4.1399999999999997</v>
      </c>
      <c r="P104" s="12">
        <f t="shared" si="13"/>
        <v>16.72</v>
      </c>
      <c r="Q104" s="11" t="s">
        <v>1005</v>
      </c>
    </row>
    <row r="105" spans="1:17" ht="29" x14ac:dyDescent="0.35">
      <c r="A105" s="11" t="s">
        <v>730</v>
      </c>
      <c r="B105" s="11" t="s">
        <v>261</v>
      </c>
      <c r="C105" s="11" t="s">
        <v>867</v>
      </c>
      <c r="D105" s="11" t="s">
        <v>868</v>
      </c>
      <c r="E105" s="11" t="s">
        <v>54</v>
      </c>
      <c r="F105" s="11" t="s">
        <v>13</v>
      </c>
      <c r="G105" s="12">
        <v>227.70000000000002</v>
      </c>
      <c r="H105" s="12">
        <v>228</v>
      </c>
      <c r="I105" s="13">
        <v>0.26</v>
      </c>
      <c r="J105" s="12">
        <f t="shared" si="11"/>
        <v>337.44</v>
      </c>
      <c r="K105" s="11" t="s">
        <v>569</v>
      </c>
      <c r="L105" s="12">
        <v>10.35</v>
      </c>
      <c r="M105" s="12">
        <f t="shared" si="12"/>
        <v>22.8</v>
      </c>
      <c r="N105" s="11" t="s">
        <v>570</v>
      </c>
      <c r="O105" s="12">
        <v>2.0699999999999998</v>
      </c>
      <c r="P105" s="12">
        <f t="shared" si="13"/>
        <v>4.5600000000000005</v>
      </c>
      <c r="Q105" s="11" t="s">
        <v>1005</v>
      </c>
    </row>
    <row r="106" spans="1:17" ht="29" x14ac:dyDescent="0.35">
      <c r="A106" s="11" t="s">
        <v>730</v>
      </c>
      <c r="B106" s="11" t="s">
        <v>261</v>
      </c>
      <c r="C106" s="11" t="s">
        <v>692</v>
      </c>
      <c r="D106" s="11" t="s">
        <v>693</v>
      </c>
      <c r="E106" s="11" t="s">
        <v>54</v>
      </c>
      <c r="F106" s="11" t="s">
        <v>13</v>
      </c>
      <c r="G106" s="12">
        <v>932.80000000000007</v>
      </c>
      <c r="H106" s="12">
        <v>933</v>
      </c>
      <c r="I106" s="13">
        <v>0.26</v>
      </c>
      <c r="J106" s="12">
        <f>SUM(H106*0.74)</f>
        <v>690.42</v>
      </c>
      <c r="K106" s="11" t="s">
        <v>569</v>
      </c>
      <c r="L106" s="12">
        <v>42.4</v>
      </c>
      <c r="M106" s="12">
        <f>SUM(H106*0.05)</f>
        <v>46.650000000000006</v>
      </c>
      <c r="N106" s="11" t="s">
        <v>570</v>
      </c>
      <c r="O106" s="12">
        <v>8.48</v>
      </c>
      <c r="P106" s="12">
        <f>SUM(H106*0.01)</f>
        <v>9.33</v>
      </c>
      <c r="Q106" s="11" t="s">
        <v>1005</v>
      </c>
    </row>
    <row r="107" spans="1:17" ht="29" x14ac:dyDescent="0.35">
      <c r="A107" s="11" t="s">
        <v>730</v>
      </c>
      <c r="B107" s="11" t="s">
        <v>261</v>
      </c>
      <c r="C107" s="11" t="s">
        <v>694</v>
      </c>
      <c r="D107" s="11" t="s">
        <v>695</v>
      </c>
      <c r="E107" s="11" t="s">
        <v>54</v>
      </c>
      <c r="F107" s="11" t="s">
        <v>13</v>
      </c>
      <c r="G107" s="12">
        <v>467.50000000000006</v>
      </c>
      <c r="H107" s="12">
        <v>468</v>
      </c>
      <c r="I107" s="13">
        <v>0.26</v>
      </c>
      <c r="J107" s="12">
        <f>SUM(H107*0.74)</f>
        <v>346.32</v>
      </c>
      <c r="K107" s="11" t="s">
        <v>569</v>
      </c>
      <c r="L107" s="12">
        <v>21.25</v>
      </c>
      <c r="M107" s="12">
        <f>SUM(H107*0.05)</f>
        <v>23.400000000000002</v>
      </c>
      <c r="N107" s="11" t="s">
        <v>570</v>
      </c>
      <c r="O107" s="12">
        <v>4.25</v>
      </c>
      <c r="P107" s="12">
        <f>SUM(H107*0.01)</f>
        <v>4.68</v>
      </c>
      <c r="Q107" s="11" t="s">
        <v>1005</v>
      </c>
    </row>
    <row r="108" spans="1:17" ht="29" x14ac:dyDescent="0.35">
      <c r="A108" s="11" t="s">
        <v>730</v>
      </c>
      <c r="B108" s="11" t="s">
        <v>261</v>
      </c>
      <c r="C108" s="11" t="s">
        <v>869</v>
      </c>
      <c r="D108" s="11" t="s">
        <v>870</v>
      </c>
      <c r="E108" s="11" t="s">
        <v>54</v>
      </c>
      <c r="F108" s="11" t="s">
        <v>13</v>
      </c>
      <c r="G108" s="12">
        <v>2280.3000000000002</v>
      </c>
      <c r="H108" s="12">
        <v>2281</v>
      </c>
      <c r="I108" s="13">
        <v>0.26</v>
      </c>
      <c r="J108" s="12">
        <f>SUM(H108*0.74)</f>
        <v>1687.94</v>
      </c>
      <c r="K108" s="11" t="s">
        <v>569</v>
      </c>
      <c r="L108" s="12">
        <v>103.65</v>
      </c>
      <c r="M108" s="12">
        <f>SUM(H108*0.05)</f>
        <v>114.05000000000001</v>
      </c>
      <c r="N108" s="11" t="s">
        <v>570</v>
      </c>
      <c r="O108" s="12">
        <v>20.73</v>
      </c>
      <c r="P108" s="12">
        <f>SUM(H108*0.01)</f>
        <v>22.81</v>
      </c>
      <c r="Q108" s="11" t="s">
        <v>1005</v>
      </c>
    </row>
    <row r="109" spans="1:17" ht="29" x14ac:dyDescent="0.35">
      <c r="A109" s="11" t="s">
        <v>730</v>
      </c>
      <c r="B109" s="11" t="s">
        <v>261</v>
      </c>
      <c r="C109" s="11" t="s">
        <v>871</v>
      </c>
      <c r="D109" s="11" t="s">
        <v>872</v>
      </c>
      <c r="E109" s="11" t="s">
        <v>54</v>
      </c>
      <c r="F109" s="11" t="s">
        <v>13</v>
      </c>
      <c r="G109" s="12">
        <v>1140.7</v>
      </c>
      <c r="H109" s="12">
        <v>1141</v>
      </c>
      <c r="I109" s="13">
        <v>0.26</v>
      </c>
      <c r="J109" s="12">
        <f>SUM(H109*0.74)</f>
        <v>844.34</v>
      </c>
      <c r="K109" s="11" t="s">
        <v>569</v>
      </c>
      <c r="L109" s="12">
        <v>51.85</v>
      </c>
      <c r="M109" s="12">
        <f>SUM(H109*0.05)</f>
        <v>57.050000000000004</v>
      </c>
      <c r="N109" s="11" t="s">
        <v>570</v>
      </c>
      <c r="O109" s="12">
        <v>10.37</v>
      </c>
      <c r="P109" s="12">
        <f>SUM(H109*0.01)</f>
        <v>11.41</v>
      </c>
      <c r="Q109" s="11" t="s">
        <v>1005</v>
      </c>
    </row>
    <row r="110" spans="1:17" ht="29" x14ac:dyDescent="0.35">
      <c r="A110" s="11" t="s">
        <v>730</v>
      </c>
      <c r="B110" s="11" t="s">
        <v>261</v>
      </c>
      <c r="C110" s="11" t="s">
        <v>696</v>
      </c>
      <c r="D110" s="11" t="s">
        <v>697</v>
      </c>
      <c r="E110" s="11" t="s">
        <v>54</v>
      </c>
      <c r="F110" s="11" t="s">
        <v>13</v>
      </c>
      <c r="G110" s="12">
        <v>231.00000000000003</v>
      </c>
      <c r="H110" s="12">
        <v>231</v>
      </c>
      <c r="I110" s="13">
        <v>0.26</v>
      </c>
      <c r="J110" s="12">
        <f>SUM(H110*0.74)</f>
        <v>170.94</v>
      </c>
      <c r="K110" s="11" t="s">
        <v>569</v>
      </c>
      <c r="L110" s="12">
        <v>10.5</v>
      </c>
      <c r="M110" s="12">
        <f>SUM(H110*0.05)</f>
        <v>11.55</v>
      </c>
      <c r="N110" s="11" t="s">
        <v>570</v>
      </c>
      <c r="O110" s="12">
        <v>2.1</v>
      </c>
      <c r="P110" s="12">
        <f>SUM(H110*0.01)</f>
        <v>2.31</v>
      </c>
      <c r="Q110" s="11" t="s">
        <v>1005</v>
      </c>
    </row>
  </sheetData>
  <autoFilter ref="A1:Q1" xr:uid="{00000000-0009-0000-0000-000002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31"/>
  <sheetViews>
    <sheetView topLeftCell="E1" workbookViewId="0">
      <selection activeCell="K20" sqref="K20"/>
    </sheetView>
  </sheetViews>
  <sheetFormatPr defaultColWidth="9" defaultRowHeight="14.5" x14ac:dyDescent="0.35"/>
  <cols>
    <col min="1" max="1" width="14" style="2" customWidth="1"/>
    <col min="2" max="2" width="16.08984375" style="2" customWidth="1"/>
    <col min="3" max="3" width="20.54296875" style="2" customWidth="1"/>
    <col min="4" max="4" width="55.7265625" style="2" customWidth="1"/>
    <col min="5" max="5" width="14" style="2" customWidth="1"/>
    <col min="6" max="6" width="21.1796875" style="2" customWidth="1"/>
    <col min="7" max="7" width="25.453125" style="2" customWidth="1"/>
    <col min="8" max="8" width="24.36328125" style="2" customWidth="1"/>
    <col min="9" max="9" width="14" style="2" customWidth="1"/>
    <col min="10" max="10" width="25.453125" style="2" customWidth="1"/>
    <col min="11" max="11" width="22.453125" style="2" customWidth="1"/>
    <col min="12" max="14" width="14" style="2" customWidth="1"/>
    <col min="15" max="15" width="56" style="2" customWidth="1"/>
    <col min="16" max="16384" width="9" style="2"/>
  </cols>
  <sheetData>
    <row r="1" spans="1:15" ht="72.5" x14ac:dyDescent="0.35">
      <c r="A1" s="1" t="s">
        <v>950</v>
      </c>
      <c r="B1" s="1" t="s">
        <v>951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1007</v>
      </c>
      <c r="H1" s="1" t="s">
        <v>1022</v>
      </c>
      <c r="I1" s="1" t="s">
        <v>4</v>
      </c>
      <c r="J1" s="1" t="s">
        <v>1004</v>
      </c>
      <c r="K1" s="1" t="s">
        <v>947</v>
      </c>
      <c r="L1" s="1" t="s">
        <v>949</v>
      </c>
      <c r="M1" s="1" t="s">
        <v>6</v>
      </c>
      <c r="N1" s="1" t="s">
        <v>948</v>
      </c>
      <c r="O1" s="1" t="s">
        <v>7</v>
      </c>
    </row>
    <row r="2" spans="1:15" x14ac:dyDescent="0.35">
      <c r="A2" s="15" t="s">
        <v>873</v>
      </c>
      <c r="B2" s="15" t="s">
        <v>9</v>
      </c>
      <c r="C2" s="15" t="s">
        <v>10</v>
      </c>
      <c r="D2" s="15" t="s">
        <v>11</v>
      </c>
      <c r="E2" s="15" t="s">
        <v>12</v>
      </c>
      <c r="F2" s="15" t="s">
        <v>13</v>
      </c>
      <c r="G2" s="16">
        <v>27.500000000000004</v>
      </c>
      <c r="H2" s="16">
        <v>28</v>
      </c>
      <c r="I2" s="17">
        <v>0.26</v>
      </c>
      <c r="J2" s="16">
        <f>SUM(H2*0.74)</f>
        <v>20.72</v>
      </c>
      <c r="K2" s="15" t="s">
        <v>14</v>
      </c>
      <c r="L2" s="18"/>
      <c r="M2" s="15" t="s">
        <v>13</v>
      </c>
      <c r="N2" s="18"/>
      <c r="O2" s="15" t="s">
        <v>15</v>
      </c>
    </row>
    <row r="3" spans="1:15" x14ac:dyDescent="0.35">
      <c r="A3" s="15" t="s">
        <v>873</v>
      </c>
      <c r="B3" s="15" t="s">
        <v>9</v>
      </c>
      <c r="C3" s="15" t="s">
        <v>16</v>
      </c>
      <c r="D3" s="15" t="s">
        <v>17</v>
      </c>
      <c r="E3" s="15" t="s">
        <v>12</v>
      </c>
      <c r="F3" s="15" t="s">
        <v>13</v>
      </c>
      <c r="G3" s="16">
        <v>27.500000000000004</v>
      </c>
      <c r="H3" s="16">
        <v>28</v>
      </c>
      <c r="I3" s="17">
        <v>0.26</v>
      </c>
      <c r="J3" s="16">
        <f t="shared" ref="J3:J67" si="0">SUM(H3*0.74)</f>
        <v>20.72</v>
      </c>
      <c r="K3" s="15" t="s">
        <v>14</v>
      </c>
      <c r="L3" s="18"/>
      <c r="M3" s="15" t="s">
        <v>13</v>
      </c>
      <c r="N3" s="18"/>
      <c r="O3" s="15" t="s">
        <v>15</v>
      </c>
    </row>
    <row r="4" spans="1:15" x14ac:dyDescent="0.35">
      <c r="A4" s="15" t="s">
        <v>873</v>
      </c>
      <c r="B4" s="15" t="s">
        <v>9</v>
      </c>
      <c r="C4" s="15" t="s">
        <v>18</v>
      </c>
      <c r="D4" s="15" t="s">
        <v>19</v>
      </c>
      <c r="E4" s="15" t="s">
        <v>12</v>
      </c>
      <c r="F4" s="15" t="s">
        <v>13</v>
      </c>
      <c r="G4" s="16">
        <v>27.500000000000004</v>
      </c>
      <c r="H4" s="16">
        <v>28</v>
      </c>
      <c r="I4" s="17">
        <v>0.26</v>
      </c>
      <c r="J4" s="16">
        <f t="shared" si="0"/>
        <v>20.72</v>
      </c>
      <c r="K4" s="15" t="s">
        <v>14</v>
      </c>
      <c r="L4" s="18"/>
      <c r="M4" s="15" t="s">
        <v>13</v>
      </c>
      <c r="N4" s="18"/>
      <c r="O4" s="15" t="s">
        <v>15</v>
      </c>
    </row>
    <row r="5" spans="1:15" x14ac:dyDescent="0.35">
      <c r="A5" s="15" t="s">
        <v>873</v>
      </c>
      <c r="B5" s="15" t="s">
        <v>9</v>
      </c>
      <c r="C5" s="15" t="s">
        <v>20</v>
      </c>
      <c r="D5" s="15" t="s">
        <v>21</v>
      </c>
      <c r="E5" s="15" t="s">
        <v>12</v>
      </c>
      <c r="F5" s="15" t="s">
        <v>13</v>
      </c>
      <c r="G5" s="16">
        <v>27.500000000000004</v>
      </c>
      <c r="H5" s="16">
        <v>28</v>
      </c>
      <c r="I5" s="17">
        <v>0.26</v>
      </c>
      <c r="J5" s="16">
        <f t="shared" si="0"/>
        <v>20.72</v>
      </c>
      <c r="K5" s="15" t="s">
        <v>14</v>
      </c>
      <c r="L5" s="18"/>
      <c r="M5" s="15" t="s">
        <v>13</v>
      </c>
      <c r="N5" s="18"/>
      <c r="O5" s="15" t="s">
        <v>15</v>
      </c>
    </row>
    <row r="6" spans="1:15" x14ac:dyDescent="0.35">
      <c r="A6" s="15" t="s">
        <v>873</v>
      </c>
      <c r="B6" s="15" t="s">
        <v>9</v>
      </c>
      <c r="C6" s="15" t="s">
        <v>22</v>
      </c>
      <c r="D6" s="15" t="s">
        <v>23</v>
      </c>
      <c r="E6" s="15" t="s">
        <v>12</v>
      </c>
      <c r="F6" s="15" t="s">
        <v>13</v>
      </c>
      <c r="G6" s="16">
        <v>27.500000000000004</v>
      </c>
      <c r="H6" s="16">
        <v>28</v>
      </c>
      <c r="I6" s="17">
        <v>0.26</v>
      </c>
      <c r="J6" s="16">
        <f t="shared" si="0"/>
        <v>20.72</v>
      </c>
      <c r="K6" s="15" t="s">
        <v>14</v>
      </c>
      <c r="L6" s="18"/>
      <c r="M6" s="15" t="s">
        <v>13</v>
      </c>
      <c r="N6" s="18"/>
      <c r="O6" s="15" t="s">
        <v>15</v>
      </c>
    </row>
    <row r="7" spans="1:15" x14ac:dyDescent="0.35">
      <c r="A7" s="15" t="s">
        <v>873</v>
      </c>
      <c r="B7" s="15" t="s">
        <v>9</v>
      </c>
      <c r="C7" s="15" t="s">
        <v>24</v>
      </c>
      <c r="D7" s="15" t="s">
        <v>25</v>
      </c>
      <c r="E7" s="15" t="s">
        <v>12</v>
      </c>
      <c r="F7" s="15" t="s">
        <v>13</v>
      </c>
      <c r="G7" s="16">
        <v>27.500000000000004</v>
      </c>
      <c r="H7" s="16">
        <v>28</v>
      </c>
      <c r="I7" s="17">
        <v>0.26</v>
      </c>
      <c r="J7" s="16">
        <f t="shared" si="0"/>
        <v>20.72</v>
      </c>
      <c r="K7" s="15" t="s">
        <v>14</v>
      </c>
      <c r="L7" s="18"/>
      <c r="M7" s="15" t="s">
        <v>13</v>
      </c>
      <c r="N7" s="18"/>
      <c r="O7" s="15" t="s">
        <v>15</v>
      </c>
    </row>
    <row r="8" spans="1:15" x14ac:dyDescent="0.35">
      <c r="A8" s="15" t="s">
        <v>873</v>
      </c>
      <c r="B8" s="15" t="s">
        <v>9</v>
      </c>
      <c r="C8" s="15" t="s">
        <v>26</v>
      </c>
      <c r="D8" s="15" t="s">
        <v>27</v>
      </c>
      <c r="E8" s="15" t="s">
        <v>12</v>
      </c>
      <c r="F8" s="15" t="s">
        <v>13</v>
      </c>
      <c r="G8" s="16">
        <v>27.500000000000004</v>
      </c>
      <c r="H8" s="16">
        <v>28</v>
      </c>
      <c r="I8" s="17">
        <v>0.26</v>
      </c>
      <c r="J8" s="16">
        <f t="shared" si="0"/>
        <v>20.72</v>
      </c>
      <c r="K8" s="15" t="s">
        <v>14</v>
      </c>
      <c r="L8" s="18"/>
      <c r="M8" s="15" t="s">
        <v>13</v>
      </c>
      <c r="N8" s="18"/>
      <c r="O8" s="15" t="s">
        <v>15</v>
      </c>
    </row>
    <row r="9" spans="1:15" x14ac:dyDescent="0.35">
      <c r="A9" s="15" t="s">
        <v>873</v>
      </c>
      <c r="B9" s="15" t="s">
        <v>9</v>
      </c>
      <c r="C9" s="15" t="s">
        <v>874</v>
      </c>
      <c r="D9" s="15" t="s">
        <v>875</v>
      </c>
      <c r="E9" s="15" t="s">
        <v>12</v>
      </c>
      <c r="F9" s="15" t="s">
        <v>13</v>
      </c>
      <c r="G9" s="16">
        <v>27.500000000000004</v>
      </c>
      <c r="H9" s="16">
        <v>28</v>
      </c>
      <c r="I9" s="17">
        <v>0.26</v>
      </c>
      <c r="J9" s="16">
        <f t="shared" si="0"/>
        <v>20.72</v>
      </c>
      <c r="K9" s="15" t="s">
        <v>14</v>
      </c>
      <c r="L9" s="18"/>
      <c r="M9" s="15" t="s">
        <v>13</v>
      </c>
      <c r="N9" s="18"/>
      <c r="O9" s="15" t="s">
        <v>15</v>
      </c>
    </row>
    <row r="10" spans="1:15" x14ac:dyDescent="0.35">
      <c r="A10" s="15" t="s">
        <v>873</v>
      </c>
      <c r="B10" s="15" t="s">
        <v>9</v>
      </c>
      <c r="C10" s="15" t="s">
        <v>28</v>
      </c>
      <c r="D10" s="15" t="s">
        <v>29</v>
      </c>
      <c r="E10" s="15" t="s">
        <v>12</v>
      </c>
      <c r="F10" s="15" t="s">
        <v>13</v>
      </c>
      <c r="G10" s="16">
        <v>27.500000000000004</v>
      </c>
      <c r="H10" s="16">
        <v>28</v>
      </c>
      <c r="I10" s="17">
        <v>0.26</v>
      </c>
      <c r="J10" s="16">
        <f t="shared" si="0"/>
        <v>20.72</v>
      </c>
      <c r="K10" s="15" t="s">
        <v>14</v>
      </c>
      <c r="L10" s="18"/>
      <c r="M10" s="15" t="s">
        <v>13</v>
      </c>
      <c r="N10" s="18"/>
      <c r="O10" s="15" t="s">
        <v>15</v>
      </c>
    </row>
    <row r="11" spans="1:15" x14ac:dyDescent="0.35">
      <c r="A11" s="15" t="s">
        <v>873</v>
      </c>
      <c r="B11" s="15" t="s">
        <v>9</v>
      </c>
      <c r="C11" s="15" t="s">
        <v>30</v>
      </c>
      <c r="D11" s="15" t="s">
        <v>31</v>
      </c>
      <c r="E11" s="15" t="s">
        <v>12</v>
      </c>
      <c r="F11" s="15" t="s">
        <v>13</v>
      </c>
      <c r="G11" s="16">
        <v>36.300000000000004</v>
      </c>
      <c r="H11" s="16">
        <v>28</v>
      </c>
      <c r="I11" s="17">
        <v>0.26</v>
      </c>
      <c r="J11" s="16">
        <f t="shared" si="0"/>
        <v>20.72</v>
      </c>
      <c r="K11" s="15" t="s">
        <v>14</v>
      </c>
      <c r="L11" s="18"/>
      <c r="M11" s="15" t="s">
        <v>13</v>
      </c>
      <c r="N11" s="18"/>
      <c r="O11" s="15" t="s">
        <v>15</v>
      </c>
    </row>
    <row r="12" spans="1:15" x14ac:dyDescent="0.35">
      <c r="A12" s="15" t="s">
        <v>873</v>
      </c>
      <c r="B12" s="15" t="s">
        <v>9</v>
      </c>
      <c r="C12" s="15" t="s">
        <v>32</v>
      </c>
      <c r="D12" s="15" t="s">
        <v>33</v>
      </c>
      <c r="E12" s="15" t="s">
        <v>12</v>
      </c>
      <c r="F12" s="15" t="s">
        <v>13</v>
      </c>
      <c r="G12" s="16">
        <v>27.500000000000004</v>
      </c>
      <c r="H12" s="16">
        <v>28</v>
      </c>
      <c r="I12" s="17">
        <v>0.26</v>
      </c>
      <c r="J12" s="16">
        <f t="shared" si="0"/>
        <v>20.72</v>
      </c>
      <c r="K12" s="15" t="s">
        <v>14</v>
      </c>
      <c r="L12" s="18"/>
      <c r="M12" s="15" t="s">
        <v>13</v>
      </c>
      <c r="N12" s="18"/>
      <c r="O12" s="15" t="s">
        <v>15</v>
      </c>
    </row>
    <row r="13" spans="1:15" x14ac:dyDescent="0.35">
      <c r="A13" s="15" t="s">
        <v>873</v>
      </c>
      <c r="B13" s="15" t="s">
        <v>9</v>
      </c>
      <c r="C13" s="15" t="s">
        <v>34</v>
      </c>
      <c r="D13" s="15" t="s">
        <v>35</v>
      </c>
      <c r="E13" s="15" t="s">
        <v>12</v>
      </c>
      <c r="F13" s="15" t="s">
        <v>13</v>
      </c>
      <c r="G13" s="16">
        <v>27.500000000000004</v>
      </c>
      <c r="H13" s="16">
        <v>28</v>
      </c>
      <c r="I13" s="17">
        <v>0.26</v>
      </c>
      <c r="J13" s="16">
        <f t="shared" si="0"/>
        <v>20.72</v>
      </c>
      <c r="K13" s="15" t="s">
        <v>14</v>
      </c>
      <c r="L13" s="18"/>
      <c r="M13" s="15" t="s">
        <v>13</v>
      </c>
      <c r="N13" s="18"/>
      <c r="O13" s="15" t="s">
        <v>15</v>
      </c>
    </row>
    <row r="14" spans="1:15" x14ac:dyDescent="0.35">
      <c r="A14" s="15" t="s">
        <v>873</v>
      </c>
      <c r="B14" s="15" t="s">
        <v>9</v>
      </c>
      <c r="C14" s="15" t="s">
        <v>876</v>
      </c>
      <c r="D14" s="15" t="s">
        <v>877</v>
      </c>
      <c r="E14" s="15" t="s">
        <v>12</v>
      </c>
      <c r="F14" s="15" t="s">
        <v>13</v>
      </c>
      <c r="G14" s="16">
        <v>27.500000000000004</v>
      </c>
      <c r="H14" s="16">
        <v>28</v>
      </c>
      <c r="I14" s="17">
        <v>0.26</v>
      </c>
      <c r="J14" s="16">
        <f t="shared" si="0"/>
        <v>20.72</v>
      </c>
      <c r="K14" s="15" t="s">
        <v>14</v>
      </c>
      <c r="L14" s="18"/>
      <c r="M14" s="15" t="s">
        <v>13</v>
      </c>
      <c r="N14" s="18"/>
      <c r="O14" s="15" t="s">
        <v>15</v>
      </c>
    </row>
    <row r="15" spans="1:15" x14ac:dyDescent="0.35">
      <c r="A15" s="15" t="s">
        <v>873</v>
      </c>
      <c r="B15" s="15" t="s">
        <v>9</v>
      </c>
      <c r="C15" s="15" t="s">
        <v>878</v>
      </c>
      <c r="D15" s="15" t="s">
        <v>879</v>
      </c>
      <c r="E15" s="15" t="s">
        <v>12</v>
      </c>
      <c r="F15" s="15" t="s">
        <v>13</v>
      </c>
      <c r="G15" s="16">
        <v>27.500000000000004</v>
      </c>
      <c r="H15" s="16">
        <v>28</v>
      </c>
      <c r="I15" s="17">
        <v>0.26</v>
      </c>
      <c r="J15" s="16">
        <f t="shared" si="0"/>
        <v>20.72</v>
      </c>
      <c r="K15" s="15" t="s">
        <v>14</v>
      </c>
      <c r="L15" s="18"/>
      <c r="M15" s="15" t="s">
        <v>13</v>
      </c>
      <c r="N15" s="18"/>
      <c r="O15" s="15" t="s">
        <v>15</v>
      </c>
    </row>
    <row r="16" spans="1:15" x14ac:dyDescent="0.35">
      <c r="A16" s="15" t="s">
        <v>873</v>
      </c>
      <c r="B16" s="15" t="s">
        <v>36</v>
      </c>
      <c r="C16" s="15" t="s">
        <v>37</v>
      </c>
      <c r="D16" s="15" t="s">
        <v>38</v>
      </c>
      <c r="E16" s="15" t="s">
        <v>12</v>
      </c>
      <c r="F16" s="15" t="s">
        <v>13</v>
      </c>
      <c r="G16" s="16">
        <v>111.10000000000001</v>
      </c>
      <c r="H16" s="16">
        <v>112</v>
      </c>
      <c r="I16" s="17">
        <v>0.26</v>
      </c>
      <c r="J16" s="16">
        <f t="shared" si="0"/>
        <v>82.88</v>
      </c>
      <c r="K16" s="15" t="s">
        <v>14</v>
      </c>
      <c r="L16" s="18"/>
      <c r="M16" s="15" t="s">
        <v>13</v>
      </c>
      <c r="N16" s="18"/>
      <c r="O16" s="15" t="s">
        <v>15</v>
      </c>
    </row>
    <row r="17" spans="1:15" x14ac:dyDescent="0.35">
      <c r="A17" s="15" t="s">
        <v>873</v>
      </c>
      <c r="B17" s="15" t="s">
        <v>36</v>
      </c>
      <c r="C17" s="15" t="s">
        <v>39</v>
      </c>
      <c r="D17" s="15" t="s">
        <v>40</v>
      </c>
      <c r="E17" s="15" t="s">
        <v>12</v>
      </c>
      <c r="F17" s="15" t="s">
        <v>13</v>
      </c>
      <c r="G17" s="16">
        <v>124.30000000000001</v>
      </c>
      <c r="H17" s="16">
        <v>126</v>
      </c>
      <c r="I17" s="17">
        <v>0.26</v>
      </c>
      <c r="J17" s="16">
        <f t="shared" si="0"/>
        <v>93.24</v>
      </c>
      <c r="K17" s="15" t="s">
        <v>14</v>
      </c>
      <c r="L17" s="18"/>
      <c r="M17" s="15" t="s">
        <v>13</v>
      </c>
      <c r="N17" s="18"/>
      <c r="O17" s="15" t="s">
        <v>15</v>
      </c>
    </row>
    <row r="18" spans="1:15" x14ac:dyDescent="0.35">
      <c r="A18" s="15" t="s">
        <v>873</v>
      </c>
      <c r="B18" s="15" t="s">
        <v>36</v>
      </c>
      <c r="C18" s="15" t="s">
        <v>41</v>
      </c>
      <c r="D18" s="15" t="s">
        <v>42</v>
      </c>
      <c r="E18" s="15" t="s">
        <v>12</v>
      </c>
      <c r="F18" s="15"/>
      <c r="G18" s="16">
        <v>138.60000000000002</v>
      </c>
      <c r="H18" s="16">
        <v>153</v>
      </c>
      <c r="I18" s="17">
        <v>0.26</v>
      </c>
      <c r="J18" s="16">
        <f t="shared" si="0"/>
        <v>113.22</v>
      </c>
      <c r="K18" s="15" t="s">
        <v>14</v>
      </c>
      <c r="L18" s="18"/>
      <c r="M18" s="15" t="s">
        <v>13</v>
      </c>
      <c r="N18" s="18"/>
      <c r="O18" s="15" t="s">
        <v>15</v>
      </c>
    </row>
    <row r="19" spans="1:15" x14ac:dyDescent="0.35">
      <c r="A19" s="34" t="s">
        <v>873</v>
      </c>
      <c r="B19" s="34" t="s">
        <v>36</v>
      </c>
      <c r="C19" s="15" t="s">
        <v>1011</v>
      </c>
      <c r="D19" s="15" t="s">
        <v>1012</v>
      </c>
      <c r="E19" s="34" t="s">
        <v>12</v>
      </c>
      <c r="F19" s="15"/>
      <c r="G19" s="16">
        <v>166.5</v>
      </c>
      <c r="H19" s="16">
        <v>167</v>
      </c>
      <c r="I19" s="17">
        <v>0.26</v>
      </c>
      <c r="J19" s="16">
        <f t="shared" si="0"/>
        <v>123.58</v>
      </c>
      <c r="K19" s="34" t="s">
        <v>14</v>
      </c>
      <c r="L19" s="18"/>
      <c r="M19" s="15"/>
      <c r="N19" s="18"/>
      <c r="O19" s="15"/>
    </row>
    <row r="20" spans="1:15" x14ac:dyDescent="0.35">
      <c r="A20" s="15" t="s">
        <v>873</v>
      </c>
      <c r="B20" s="15" t="s">
        <v>44</v>
      </c>
      <c r="C20" s="15" t="s">
        <v>45</v>
      </c>
      <c r="D20" s="15" t="s">
        <v>46</v>
      </c>
      <c r="E20" s="15" t="s">
        <v>12</v>
      </c>
      <c r="F20" s="15" t="s">
        <v>13</v>
      </c>
      <c r="G20" s="16">
        <v>13.200000000000001</v>
      </c>
      <c r="H20" s="16">
        <v>14</v>
      </c>
      <c r="I20" s="17">
        <v>0.26</v>
      </c>
      <c r="J20" s="16">
        <f t="shared" si="0"/>
        <v>10.36</v>
      </c>
      <c r="K20" s="15" t="s">
        <v>14</v>
      </c>
      <c r="L20" s="18"/>
      <c r="M20" s="15" t="s">
        <v>13</v>
      </c>
      <c r="N20" s="18"/>
      <c r="O20" s="15" t="s">
        <v>15</v>
      </c>
    </row>
    <row r="21" spans="1:15" x14ac:dyDescent="0.35">
      <c r="A21" s="15" t="s">
        <v>873</v>
      </c>
      <c r="B21" s="15" t="s">
        <v>44</v>
      </c>
      <c r="C21" s="15" t="s">
        <v>47</v>
      </c>
      <c r="D21" s="15" t="s">
        <v>48</v>
      </c>
      <c r="E21" s="15" t="s">
        <v>12</v>
      </c>
      <c r="F21" s="15" t="s">
        <v>13</v>
      </c>
      <c r="G21" s="16">
        <v>25.3</v>
      </c>
      <c r="H21" s="16">
        <v>26</v>
      </c>
      <c r="I21" s="17">
        <v>0.26</v>
      </c>
      <c r="J21" s="16">
        <f t="shared" si="0"/>
        <v>19.239999999999998</v>
      </c>
      <c r="K21" s="15" t="s">
        <v>14</v>
      </c>
      <c r="L21" s="18"/>
      <c r="M21" s="15" t="s">
        <v>13</v>
      </c>
      <c r="N21" s="18"/>
      <c r="O21" s="15" t="s">
        <v>15</v>
      </c>
    </row>
    <row r="22" spans="1:15" x14ac:dyDescent="0.35">
      <c r="A22" s="15" t="s">
        <v>873</v>
      </c>
      <c r="B22" s="15" t="s">
        <v>44</v>
      </c>
      <c r="C22" s="15" t="s">
        <v>49</v>
      </c>
      <c r="D22" s="15" t="s">
        <v>50</v>
      </c>
      <c r="E22" s="15" t="s">
        <v>12</v>
      </c>
      <c r="F22" s="15" t="s">
        <v>13</v>
      </c>
      <c r="G22" s="16">
        <v>19.8</v>
      </c>
      <c r="H22" s="16">
        <v>20</v>
      </c>
      <c r="I22" s="17">
        <v>0.26</v>
      </c>
      <c r="J22" s="16">
        <f t="shared" si="0"/>
        <v>14.8</v>
      </c>
      <c r="K22" s="15" t="s">
        <v>14</v>
      </c>
      <c r="L22" s="18"/>
      <c r="M22" s="15" t="s">
        <v>13</v>
      </c>
      <c r="N22" s="18"/>
      <c r="O22" s="15" t="s">
        <v>15</v>
      </c>
    </row>
    <row r="23" spans="1:15" x14ac:dyDescent="0.35">
      <c r="A23" s="15" t="s">
        <v>873</v>
      </c>
      <c r="B23" s="15" t="s">
        <v>136</v>
      </c>
      <c r="C23" s="34" t="s">
        <v>137</v>
      </c>
      <c r="D23" s="15" t="s">
        <v>138</v>
      </c>
      <c r="E23" s="15" t="s">
        <v>12</v>
      </c>
      <c r="F23" s="15" t="s">
        <v>13</v>
      </c>
      <c r="G23" s="16">
        <v>79.2</v>
      </c>
      <c r="H23" s="16">
        <v>80</v>
      </c>
      <c r="I23" s="17">
        <v>0.26</v>
      </c>
      <c r="J23" s="16">
        <f t="shared" si="0"/>
        <v>59.2</v>
      </c>
      <c r="K23" s="15" t="s">
        <v>14</v>
      </c>
      <c r="L23" s="18"/>
      <c r="M23" s="15" t="s">
        <v>13</v>
      </c>
      <c r="N23" s="18"/>
      <c r="O23" s="15" t="s">
        <v>15</v>
      </c>
    </row>
    <row r="24" spans="1:15" x14ac:dyDescent="0.35">
      <c r="A24" s="15" t="s">
        <v>873</v>
      </c>
      <c r="B24" s="15" t="s">
        <v>136</v>
      </c>
      <c r="C24" s="15" t="s">
        <v>139</v>
      </c>
      <c r="D24" s="15" t="s">
        <v>140</v>
      </c>
      <c r="E24" s="15" t="s">
        <v>12</v>
      </c>
      <c r="F24" s="15" t="s">
        <v>13</v>
      </c>
      <c r="G24" s="16">
        <v>68.2</v>
      </c>
      <c r="H24" s="16">
        <v>69</v>
      </c>
      <c r="I24" s="17">
        <v>0.26</v>
      </c>
      <c r="J24" s="16">
        <f t="shared" si="0"/>
        <v>51.06</v>
      </c>
      <c r="K24" s="15" t="s">
        <v>14</v>
      </c>
      <c r="L24" s="18"/>
      <c r="M24" s="15" t="s">
        <v>13</v>
      </c>
      <c r="N24" s="18"/>
      <c r="O24" s="15" t="s">
        <v>15</v>
      </c>
    </row>
    <row r="25" spans="1:15" x14ac:dyDescent="0.35">
      <c r="A25" s="15" t="s">
        <v>873</v>
      </c>
      <c r="B25" s="15" t="s">
        <v>136</v>
      </c>
      <c r="C25" s="15" t="s">
        <v>141</v>
      </c>
      <c r="D25" s="15" t="s">
        <v>142</v>
      </c>
      <c r="E25" s="15" t="s">
        <v>12</v>
      </c>
      <c r="F25" s="15" t="s">
        <v>13</v>
      </c>
      <c r="G25" s="16">
        <v>61.600000000000009</v>
      </c>
      <c r="H25" s="16">
        <v>62</v>
      </c>
      <c r="I25" s="17">
        <v>0.26</v>
      </c>
      <c r="J25" s="16">
        <f t="shared" si="0"/>
        <v>45.88</v>
      </c>
      <c r="K25" s="15" t="s">
        <v>14</v>
      </c>
      <c r="L25" s="18"/>
      <c r="M25" s="15" t="s">
        <v>13</v>
      </c>
      <c r="N25" s="18"/>
      <c r="O25" s="15" t="s">
        <v>15</v>
      </c>
    </row>
    <row r="26" spans="1:15" x14ac:dyDescent="0.35">
      <c r="A26" s="15" t="s">
        <v>873</v>
      </c>
      <c r="B26" s="15" t="s">
        <v>136</v>
      </c>
      <c r="C26" s="15" t="s">
        <v>143</v>
      </c>
      <c r="D26" s="15" t="s">
        <v>144</v>
      </c>
      <c r="E26" s="15" t="s">
        <v>12</v>
      </c>
      <c r="F26" s="15" t="s">
        <v>13</v>
      </c>
      <c r="G26" s="16">
        <v>79.2</v>
      </c>
      <c r="H26" s="16">
        <v>80</v>
      </c>
      <c r="I26" s="17">
        <v>0.26</v>
      </c>
      <c r="J26" s="16">
        <f t="shared" si="0"/>
        <v>59.2</v>
      </c>
      <c r="K26" s="15" t="s">
        <v>14</v>
      </c>
      <c r="L26" s="18"/>
      <c r="M26" s="15" t="s">
        <v>13</v>
      </c>
      <c r="N26" s="18"/>
      <c r="O26" s="15" t="s">
        <v>15</v>
      </c>
    </row>
    <row r="27" spans="1:15" x14ac:dyDescent="0.35">
      <c r="A27" s="15" t="s">
        <v>873</v>
      </c>
      <c r="B27" s="15" t="s">
        <v>136</v>
      </c>
      <c r="C27" s="15" t="s">
        <v>145</v>
      </c>
      <c r="D27" s="15" t="s">
        <v>146</v>
      </c>
      <c r="E27" s="15" t="s">
        <v>12</v>
      </c>
      <c r="F27" s="15" t="s">
        <v>13</v>
      </c>
      <c r="G27" s="16">
        <v>68.2</v>
      </c>
      <c r="H27" s="16">
        <v>69</v>
      </c>
      <c r="I27" s="17">
        <v>0.26</v>
      </c>
      <c r="J27" s="16">
        <f t="shared" si="0"/>
        <v>51.06</v>
      </c>
      <c r="K27" s="15" t="s">
        <v>14</v>
      </c>
      <c r="L27" s="18"/>
      <c r="M27" s="15" t="s">
        <v>13</v>
      </c>
      <c r="N27" s="18"/>
      <c r="O27" s="15" t="s">
        <v>15</v>
      </c>
    </row>
    <row r="28" spans="1:15" x14ac:dyDescent="0.35">
      <c r="A28" s="15" t="s">
        <v>873</v>
      </c>
      <c r="B28" s="15" t="s">
        <v>136</v>
      </c>
      <c r="C28" s="15" t="s">
        <v>147</v>
      </c>
      <c r="D28" s="15" t="s">
        <v>148</v>
      </c>
      <c r="E28" s="15" t="s">
        <v>12</v>
      </c>
      <c r="F28" s="15" t="s">
        <v>13</v>
      </c>
      <c r="G28" s="16">
        <v>61.600000000000009</v>
      </c>
      <c r="H28" s="16">
        <v>62</v>
      </c>
      <c r="I28" s="17">
        <v>0.26</v>
      </c>
      <c r="J28" s="16">
        <f t="shared" si="0"/>
        <v>45.88</v>
      </c>
      <c r="K28" s="15" t="s">
        <v>14</v>
      </c>
      <c r="L28" s="18"/>
      <c r="M28" s="15" t="s">
        <v>13</v>
      </c>
      <c r="N28" s="18"/>
      <c r="O28" s="15" t="s">
        <v>15</v>
      </c>
    </row>
    <row r="29" spans="1:15" x14ac:dyDescent="0.35">
      <c r="A29" s="15" t="s">
        <v>873</v>
      </c>
      <c r="B29" s="15" t="s">
        <v>136</v>
      </c>
      <c r="C29" s="15" t="s">
        <v>149</v>
      </c>
      <c r="D29" s="15" t="s">
        <v>150</v>
      </c>
      <c r="E29" s="15" t="s">
        <v>12</v>
      </c>
      <c r="F29" s="15" t="s">
        <v>13</v>
      </c>
      <c r="G29" s="16">
        <v>79.2</v>
      </c>
      <c r="H29" s="16">
        <v>80</v>
      </c>
      <c r="I29" s="17">
        <v>0.26</v>
      </c>
      <c r="J29" s="16">
        <f t="shared" si="0"/>
        <v>59.2</v>
      </c>
      <c r="K29" s="15" t="s">
        <v>14</v>
      </c>
      <c r="L29" s="18"/>
      <c r="M29" s="15" t="s">
        <v>13</v>
      </c>
      <c r="N29" s="18"/>
      <c r="O29" s="15" t="s">
        <v>15</v>
      </c>
    </row>
    <row r="30" spans="1:15" x14ac:dyDescent="0.35">
      <c r="A30" s="15" t="s">
        <v>873</v>
      </c>
      <c r="B30" s="15" t="s">
        <v>136</v>
      </c>
      <c r="C30" s="15" t="s">
        <v>151</v>
      </c>
      <c r="D30" s="15" t="s">
        <v>152</v>
      </c>
      <c r="E30" s="15" t="s">
        <v>12</v>
      </c>
      <c r="F30" s="15" t="s">
        <v>13</v>
      </c>
      <c r="G30" s="16">
        <v>68.2</v>
      </c>
      <c r="H30" s="16">
        <v>69</v>
      </c>
      <c r="I30" s="17">
        <v>0.26</v>
      </c>
      <c r="J30" s="16">
        <f t="shared" si="0"/>
        <v>51.06</v>
      </c>
      <c r="K30" s="15" t="s">
        <v>14</v>
      </c>
      <c r="L30" s="18"/>
      <c r="M30" s="15" t="s">
        <v>13</v>
      </c>
      <c r="N30" s="18"/>
      <c r="O30" s="15" t="s">
        <v>15</v>
      </c>
    </row>
    <row r="31" spans="1:15" x14ac:dyDescent="0.35">
      <c r="A31" s="15" t="s">
        <v>873</v>
      </c>
      <c r="B31" s="15" t="s">
        <v>136</v>
      </c>
      <c r="C31" s="15" t="s">
        <v>153</v>
      </c>
      <c r="D31" s="15" t="s">
        <v>154</v>
      </c>
      <c r="E31" s="15" t="s">
        <v>12</v>
      </c>
      <c r="F31" s="15" t="s">
        <v>13</v>
      </c>
      <c r="G31" s="16">
        <v>61.600000000000009</v>
      </c>
      <c r="H31" s="16">
        <v>62</v>
      </c>
      <c r="I31" s="17">
        <v>0.26</v>
      </c>
      <c r="J31" s="16">
        <f t="shared" si="0"/>
        <v>45.88</v>
      </c>
      <c r="K31" s="15" t="s">
        <v>14</v>
      </c>
      <c r="L31" s="18"/>
      <c r="M31" s="15" t="s">
        <v>13</v>
      </c>
      <c r="N31" s="18"/>
      <c r="O31" s="15" t="s">
        <v>15</v>
      </c>
    </row>
    <row r="32" spans="1:15" x14ac:dyDescent="0.35">
      <c r="A32" s="15" t="s">
        <v>873</v>
      </c>
      <c r="B32" s="15" t="s">
        <v>136</v>
      </c>
      <c r="C32" s="15" t="s">
        <v>155</v>
      </c>
      <c r="D32" s="15" t="s">
        <v>156</v>
      </c>
      <c r="E32" s="15" t="s">
        <v>12</v>
      </c>
      <c r="F32" s="15" t="s">
        <v>13</v>
      </c>
      <c r="G32" s="16">
        <v>64.900000000000006</v>
      </c>
      <c r="H32" s="16">
        <v>65</v>
      </c>
      <c r="I32" s="17">
        <v>0.26</v>
      </c>
      <c r="J32" s="16">
        <f t="shared" si="0"/>
        <v>48.1</v>
      </c>
      <c r="K32" s="15" t="s">
        <v>14</v>
      </c>
      <c r="L32" s="18"/>
      <c r="M32" s="15" t="s">
        <v>13</v>
      </c>
      <c r="N32" s="18"/>
      <c r="O32" s="15" t="s">
        <v>15</v>
      </c>
    </row>
    <row r="33" spans="1:15" x14ac:dyDescent="0.35">
      <c r="A33" s="15" t="s">
        <v>873</v>
      </c>
      <c r="B33" s="15" t="s">
        <v>136</v>
      </c>
      <c r="C33" s="15" t="s">
        <v>157</v>
      </c>
      <c r="D33" s="15" t="s">
        <v>158</v>
      </c>
      <c r="E33" s="15" t="s">
        <v>12</v>
      </c>
      <c r="F33" s="15" t="s">
        <v>13</v>
      </c>
      <c r="G33" s="16">
        <v>45.1</v>
      </c>
      <c r="H33" s="16">
        <v>46</v>
      </c>
      <c r="I33" s="17">
        <v>0.26</v>
      </c>
      <c r="J33" s="16">
        <f t="shared" si="0"/>
        <v>34.04</v>
      </c>
      <c r="K33" s="15" t="s">
        <v>14</v>
      </c>
      <c r="L33" s="18"/>
      <c r="M33" s="15" t="s">
        <v>13</v>
      </c>
      <c r="N33" s="18"/>
      <c r="O33" s="15" t="s">
        <v>15</v>
      </c>
    </row>
    <row r="34" spans="1:15" x14ac:dyDescent="0.35">
      <c r="A34" s="15" t="s">
        <v>873</v>
      </c>
      <c r="B34" s="15" t="s">
        <v>136</v>
      </c>
      <c r="C34" s="15" t="s">
        <v>159</v>
      </c>
      <c r="D34" s="15" t="s">
        <v>160</v>
      </c>
      <c r="E34" s="15" t="s">
        <v>12</v>
      </c>
      <c r="F34" s="15" t="s">
        <v>13</v>
      </c>
      <c r="G34" s="16">
        <v>45.1</v>
      </c>
      <c r="H34" s="16">
        <v>46</v>
      </c>
      <c r="I34" s="17">
        <v>0.26</v>
      </c>
      <c r="J34" s="16">
        <f t="shared" si="0"/>
        <v>34.04</v>
      </c>
      <c r="K34" s="15" t="s">
        <v>14</v>
      </c>
      <c r="L34" s="18"/>
      <c r="M34" s="15" t="s">
        <v>13</v>
      </c>
      <c r="N34" s="18"/>
      <c r="O34" s="15" t="s">
        <v>15</v>
      </c>
    </row>
    <row r="35" spans="1:15" x14ac:dyDescent="0.35">
      <c r="A35" s="15" t="s">
        <v>873</v>
      </c>
      <c r="B35" s="15" t="s">
        <v>136</v>
      </c>
      <c r="C35" s="15" t="s">
        <v>161</v>
      </c>
      <c r="D35" s="15" t="s">
        <v>162</v>
      </c>
      <c r="E35" s="15" t="s">
        <v>12</v>
      </c>
      <c r="F35" s="15" t="s">
        <v>13</v>
      </c>
      <c r="G35" s="16">
        <v>64.900000000000006</v>
      </c>
      <c r="H35" s="16">
        <v>65</v>
      </c>
      <c r="I35" s="17">
        <v>0.26</v>
      </c>
      <c r="J35" s="16">
        <f t="shared" si="0"/>
        <v>48.1</v>
      </c>
      <c r="K35" s="15" t="s">
        <v>14</v>
      </c>
      <c r="L35" s="18"/>
      <c r="M35" s="15" t="s">
        <v>13</v>
      </c>
      <c r="N35" s="18"/>
      <c r="O35" s="15" t="s">
        <v>15</v>
      </c>
    </row>
    <row r="36" spans="1:15" x14ac:dyDescent="0.35">
      <c r="A36" s="15" t="s">
        <v>873</v>
      </c>
      <c r="B36" s="15" t="s">
        <v>136</v>
      </c>
      <c r="C36" s="15" t="s">
        <v>163</v>
      </c>
      <c r="D36" s="15" t="s">
        <v>164</v>
      </c>
      <c r="E36" s="15" t="s">
        <v>12</v>
      </c>
      <c r="F36" s="15" t="s">
        <v>13</v>
      </c>
      <c r="G36" s="16">
        <v>45.1</v>
      </c>
      <c r="H36" s="16">
        <v>46</v>
      </c>
      <c r="I36" s="17">
        <v>0.26</v>
      </c>
      <c r="J36" s="16">
        <f t="shared" si="0"/>
        <v>34.04</v>
      </c>
      <c r="K36" s="15" t="s">
        <v>14</v>
      </c>
      <c r="L36" s="18"/>
      <c r="M36" s="15" t="s">
        <v>13</v>
      </c>
      <c r="N36" s="18"/>
      <c r="O36" s="15" t="s">
        <v>15</v>
      </c>
    </row>
    <row r="37" spans="1:15" x14ac:dyDescent="0.35">
      <c r="A37" s="15" t="s">
        <v>873</v>
      </c>
      <c r="B37" s="15" t="s">
        <v>136</v>
      </c>
      <c r="C37" s="15" t="s">
        <v>165</v>
      </c>
      <c r="D37" s="15" t="s">
        <v>166</v>
      </c>
      <c r="E37" s="15" t="s">
        <v>12</v>
      </c>
      <c r="F37" s="15" t="s">
        <v>13</v>
      </c>
      <c r="G37" s="16">
        <v>45.1</v>
      </c>
      <c r="H37" s="16">
        <v>46</v>
      </c>
      <c r="I37" s="17">
        <v>0.26</v>
      </c>
      <c r="J37" s="16">
        <f t="shared" si="0"/>
        <v>34.04</v>
      </c>
      <c r="K37" s="15" t="s">
        <v>14</v>
      </c>
      <c r="L37" s="18"/>
      <c r="M37" s="15" t="s">
        <v>13</v>
      </c>
      <c r="N37" s="18"/>
      <c r="O37" s="15" t="s">
        <v>15</v>
      </c>
    </row>
    <row r="38" spans="1:15" x14ac:dyDescent="0.35">
      <c r="A38" s="15" t="s">
        <v>873</v>
      </c>
      <c r="B38" s="15" t="s">
        <v>136</v>
      </c>
      <c r="C38" s="15" t="s">
        <v>167</v>
      </c>
      <c r="D38" s="15" t="s">
        <v>168</v>
      </c>
      <c r="E38" s="15" t="s">
        <v>12</v>
      </c>
      <c r="F38" s="15" t="s">
        <v>13</v>
      </c>
      <c r="G38" s="16">
        <v>64.900000000000006</v>
      </c>
      <c r="H38" s="16">
        <v>65</v>
      </c>
      <c r="I38" s="17">
        <v>0.26</v>
      </c>
      <c r="J38" s="16">
        <f t="shared" si="0"/>
        <v>48.1</v>
      </c>
      <c r="K38" s="15" t="s">
        <v>14</v>
      </c>
      <c r="L38" s="18"/>
      <c r="M38" s="15" t="s">
        <v>13</v>
      </c>
      <c r="N38" s="18"/>
      <c r="O38" s="15" t="s">
        <v>15</v>
      </c>
    </row>
    <row r="39" spans="1:15" x14ac:dyDescent="0.35">
      <c r="A39" s="15" t="s">
        <v>873</v>
      </c>
      <c r="B39" s="15" t="s">
        <v>136</v>
      </c>
      <c r="C39" s="15" t="s">
        <v>169</v>
      </c>
      <c r="D39" s="15" t="s">
        <v>170</v>
      </c>
      <c r="E39" s="15" t="s">
        <v>12</v>
      </c>
      <c r="F39" s="15" t="s">
        <v>13</v>
      </c>
      <c r="G39" s="16">
        <v>45.1</v>
      </c>
      <c r="H39" s="16">
        <v>46</v>
      </c>
      <c r="I39" s="17">
        <v>0.26</v>
      </c>
      <c r="J39" s="16">
        <f t="shared" si="0"/>
        <v>34.04</v>
      </c>
      <c r="K39" s="15" t="s">
        <v>14</v>
      </c>
      <c r="L39" s="18"/>
      <c r="M39" s="15" t="s">
        <v>13</v>
      </c>
      <c r="N39" s="18"/>
      <c r="O39" s="15" t="s">
        <v>15</v>
      </c>
    </row>
    <row r="40" spans="1:15" x14ac:dyDescent="0.35">
      <c r="A40" s="15" t="s">
        <v>873</v>
      </c>
      <c r="B40" s="15" t="s">
        <v>136</v>
      </c>
      <c r="C40" s="15" t="s">
        <v>171</v>
      </c>
      <c r="D40" s="15" t="s">
        <v>172</v>
      </c>
      <c r="E40" s="15" t="s">
        <v>12</v>
      </c>
      <c r="F40" s="15" t="s">
        <v>13</v>
      </c>
      <c r="G40" s="16">
        <v>45.1</v>
      </c>
      <c r="H40" s="16">
        <v>46</v>
      </c>
      <c r="I40" s="17">
        <v>0.26</v>
      </c>
      <c r="J40" s="16">
        <f t="shared" si="0"/>
        <v>34.04</v>
      </c>
      <c r="K40" s="15" t="s">
        <v>14</v>
      </c>
      <c r="L40" s="18"/>
      <c r="M40" s="15" t="s">
        <v>13</v>
      </c>
      <c r="N40" s="18"/>
      <c r="O40" s="15" t="s">
        <v>15</v>
      </c>
    </row>
    <row r="41" spans="1:15" x14ac:dyDescent="0.35">
      <c r="A41" s="15" t="s">
        <v>873</v>
      </c>
      <c r="B41" s="15" t="s">
        <v>136</v>
      </c>
      <c r="C41" s="15" t="s">
        <v>173</v>
      </c>
      <c r="D41" s="15" t="s">
        <v>174</v>
      </c>
      <c r="E41" s="15" t="s">
        <v>12</v>
      </c>
      <c r="F41" s="15" t="s">
        <v>13</v>
      </c>
      <c r="G41" s="16">
        <v>41.800000000000004</v>
      </c>
      <c r="H41" s="16">
        <v>46</v>
      </c>
      <c r="I41" s="17">
        <v>0.26</v>
      </c>
      <c r="J41" s="16">
        <f t="shared" si="0"/>
        <v>34.04</v>
      </c>
      <c r="K41" s="15" t="s">
        <v>14</v>
      </c>
      <c r="L41" s="18"/>
      <c r="M41" s="15" t="s">
        <v>13</v>
      </c>
      <c r="N41" s="18"/>
      <c r="O41" s="15" t="s">
        <v>15</v>
      </c>
    </row>
    <row r="42" spans="1:15" x14ac:dyDescent="0.35">
      <c r="A42" s="15" t="s">
        <v>873</v>
      </c>
      <c r="B42" s="15" t="s">
        <v>136</v>
      </c>
      <c r="C42" s="15" t="s">
        <v>175</v>
      </c>
      <c r="D42" s="15" t="s">
        <v>176</v>
      </c>
      <c r="E42" s="15" t="s">
        <v>12</v>
      </c>
      <c r="F42" s="15" t="s">
        <v>13</v>
      </c>
      <c r="G42" s="16">
        <v>41.800000000000004</v>
      </c>
      <c r="H42" s="16">
        <v>46</v>
      </c>
      <c r="I42" s="17">
        <v>0.26</v>
      </c>
      <c r="J42" s="16">
        <f t="shared" si="0"/>
        <v>34.04</v>
      </c>
      <c r="K42" s="15" t="s">
        <v>14</v>
      </c>
      <c r="L42" s="18"/>
      <c r="M42" s="15" t="s">
        <v>13</v>
      </c>
      <c r="N42" s="18"/>
      <c r="O42" s="15" t="s">
        <v>15</v>
      </c>
    </row>
    <row r="43" spans="1:15" x14ac:dyDescent="0.35">
      <c r="A43" s="15" t="s">
        <v>873</v>
      </c>
      <c r="B43" s="15" t="s">
        <v>136</v>
      </c>
      <c r="C43" s="15" t="s">
        <v>177</v>
      </c>
      <c r="D43" s="15" t="s">
        <v>178</v>
      </c>
      <c r="E43" s="15" t="s">
        <v>12</v>
      </c>
      <c r="F43" s="15" t="s">
        <v>13</v>
      </c>
      <c r="G43" s="16">
        <v>41.800000000000004</v>
      </c>
      <c r="H43" s="16">
        <v>46</v>
      </c>
      <c r="I43" s="17">
        <v>0.26</v>
      </c>
      <c r="J43" s="16">
        <f t="shared" si="0"/>
        <v>34.04</v>
      </c>
      <c r="K43" s="15" t="s">
        <v>14</v>
      </c>
      <c r="L43" s="18"/>
      <c r="M43" s="15" t="s">
        <v>13</v>
      </c>
      <c r="N43" s="18"/>
      <c r="O43" s="15" t="s">
        <v>15</v>
      </c>
    </row>
    <row r="44" spans="1:15" x14ac:dyDescent="0.35">
      <c r="A44" s="15" t="s">
        <v>873</v>
      </c>
      <c r="B44" s="15" t="s">
        <v>136</v>
      </c>
      <c r="C44" s="15" t="s">
        <v>179</v>
      </c>
      <c r="D44" s="15" t="s">
        <v>180</v>
      </c>
      <c r="E44" s="15" t="s">
        <v>12</v>
      </c>
      <c r="F44" s="15" t="s">
        <v>13</v>
      </c>
      <c r="G44" s="16">
        <v>45.1</v>
      </c>
      <c r="H44" s="16">
        <v>46</v>
      </c>
      <c r="I44" s="17">
        <v>0.26</v>
      </c>
      <c r="J44" s="16">
        <f t="shared" si="0"/>
        <v>34.04</v>
      </c>
      <c r="K44" s="15" t="s">
        <v>14</v>
      </c>
      <c r="L44" s="18"/>
      <c r="M44" s="15" t="s">
        <v>13</v>
      </c>
      <c r="N44" s="18"/>
      <c r="O44" s="15" t="s">
        <v>15</v>
      </c>
    </row>
    <row r="45" spans="1:15" x14ac:dyDescent="0.35">
      <c r="A45" s="15" t="s">
        <v>873</v>
      </c>
      <c r="B45" s="15" t="s">
        <v>136</v>
      </c>
      <c r="C45" s="15" t="s">
        <v>181</v>
      </c>
      <c r="D45" s="15" t="s">
        <v>182</v>
      </c>
      <c r="E45" s="15" t="s">
        <v>12</v>
      </c>
      <c r="F45" s="15" t="s">
        <v>13</v>
      </c>
      <c r="G45" s="16">
        <v>45.1</v>
      </c>
      <c r="H45" s="16">
        <v>46</v>
      </c>
      <c r="I45" s="17">
        <v>0.26</v>
      </c>
      <c r="J45" s="16">
        <f t="shared" si="0"/>
        <v>34.04</v>
      </c>
      <c r="K45" s="15" t="s">
        <v>14</v>
      </c>
      <c r="L45" s="18"/>
      <c r="M45" s="15" t="s">
        <v>13</v>
      </c>
      <c r="N45" s="18"/>
      <c r="O45" s="15" t="s">
        <v>15</v>
      </c>
    </row>
    <row r="46" spans="1:15" x14ac:dyDescent="0.35">
      <c r="A46" s="15" t="s">
        <v>873</v>
      </c>
      <c r="B46" s="15" t="s">
        <v>136</v>
      </c>
      <c r="C46" s="15" t="s">
        <v>183</v>
      </c>
      <c r="D46" s="15" t="s">
        <v>184</v>
      </c>
      <c r="E46" s="15" t="s">
        <v>12</v>
      </c>
      <c r="F46" s="15" t="s">
        <v>13</v>
      </c>
      <c r="G46" s="16">
        <v>45.1</v>
      </c>
      <c r="H46" s="16">
        <v>46</v>
      </c>
      <c r="I46" s="17">
        <v>0.26</v>
      </c>
      <c r="J46" s="16">
        <f t="shared" si="0"/>
        <v>34.04</v>
      </c>
      <c r="K46" s="15" t="s">
        <v>14</v>
      </c>
      <c r="L46" s="18"/>
      <c r="M46" s="15" t="s">
        <v>13</v>
      </c>
      <c r="N46" s="18"/>
      <c r="O46" s="15" t="s">
        <v>15</v>
      </c>
    </row>
    <row r="47" spans="1:15" x14ac:dyDescent="0.35">
      <c r="A47" s="15" t="s">
        <v>873</v>
      </c>
      <c r="B47" s="15" t="s">
        <v>136</v>
      </c>
      <c r="C47" s="15" t="s">
        <v>185</v>
      </c>
      <c r="D47" s="15" t="s">
        <v>186</v>
      </c>
      <c r="E47" s="15" t="s">
        <v>12</v>
      </c>
      <c r="F47" s="15" t="s">
        <v>13</v>
      </c>
      <c r="G47" s="16">
        <v>107.80000000000001</v>
      </c>
      <c r="H47" s="16">
        <v>108</v>
      </c>
      <c r="I47" s="17">
        <v>0.26</v>
      </c>
      <c r="J47" s="16">
        <f t="shared" si="0"/>
        <v>79.92</v>
      </c>
      <c r="K47" s="15" t="s">
        <v>14</v>
      </c>
      <c r="L47" s="18"/>
      <c r="M47" s="15" t="s">
        <v>13</v>
      </c>
      <c r="N47" s="18"/>
      <c r="O47" s="15" t="s">
        <v>15</v>
      </c>
    </row>
    <row r="48" spans="1:15" x14ac:dyDescent="0.35">
      <c r="A48" s="15" t="s">
        <v>873</v>
      </c>
      <c r="B48" s="15" t="s">
        <v>136</v>
      </c>
      <c r="C48" s="15" t="s">
        <v>187</v>
      </c>
      <c r="D48" s="15" t="s">
        <v>188</v>
      </c>
      <c r="E48" s="15" t="s">
        <v>12</v>
      </c>
      <c r="F48" s="15" t="s">
        <v>13</v>
      </c>
      <c r="G48" s="16">
        <v>107.80000000000001</v>
      </c>
      <c r="H48" s="16">
        <v>108</v>
      </c>
      <c r="I48" s="17">
        <v>0.26</v>
      </c>
      <c r="J48" s="16">
        <f t="shared" si="0"/>
        <v>79.92</v>
      </c>
      <c r="K48" s="15" t="s">
        <v>14</v>
      </c>
      <c r="L48" s="18"/>
      <c r="M48" s="15" t="s">
        <v>13</v>
      </c>
      <c r="N48" s="18"/>
      <c r="O48" s="15" t="s">
        <v>15</v>
      </c>
    </row>
    <row r="49" spans="1:15" x14ac:dyDescent="0.35">
      <c r="A49" s="15" t="s">
        <v>873</v>
      </c>
      <c r="B49" s="15" t="s">
        <v>136</v>
      </c>
      <c r="C49" s="15" t="s">
        <v>189</v>
      </c>
      <c r="D49" s="15" t="s">
        <v>190</v>
      </c>
      <c r="E49" s="15" t="s">
        <v>12</v>
      </c>
      <c r="F49" s="15" t="s">
        <v>13</v>
      </c>
      <c r="G49" s="16">
        <v>107.80000000000001</v>
      </c>
      <c r="H49" s="16">
        <v>108</v>
      </c>
      <c r="I49" s="17">
        <v>0.26</v>
      </c>
      <c r="J49" s="16">
        <f t="shared" si="0"/>
        <v>79.92</v>
      </c>
      <c r="K49" s="15" t="s">
        <v>14</v>
      </c>
      <c r="L49" s="18"/>
      <c r="M49" s="15" t="s">
        <v>13</v>
      </c>
      <c r="N49" s="18"/>
      <c r="O49" s="15" t="s">
        <v>15</v>
      </c>
    </row>
    <row r="50" spans="1:15" x14ac:dyDescent="0.35">
      <c r="A50" s="15" t="s">
        <v>873</v>
      </c>
      <c r="B50" s="15" t="s">
        <v>136</v>
      </c>
      <c r="C50" s="15" t="s">
        <v>191</v>
      </c>
      <c r="D50" s="15" t="s">
        <v>192</v>
      </c>
      <c r="E50" s="15" t="s">
        <v>12</v>
      </c>
      <c r="F50" s="15" t="s">
        <v>13</v>
      </c>
      <c r="G50" s="16">
        <v>45.1</v>
      </c>
      <c r="H50" s="16">
        <v>46</v>
      </c>
      <c r="I50" s="17">
        <v>0.26</v>
      </c>
      <c r="J50" s="16">
        <f t="shared" si="0"/>
        <v>34.04</v>
      </c>
      <c r="K50" s="15" t="s">
        <v>14</v>
      </c>
      <c r="L50" s="18"/>
      <c r="M50" s="15" t="s">
        <v>13</v>
      </c>
      <c r="N50" s="18"/>
      <c r="O50" s="15" t="s">
        <v>15</v>
      </c>
    </row>
    <row r="51" spans="1:15" x14ac:dyDescent="0.35">
      <c r="A51" s="15" t="s">
        <v>873</v>
      </c>
      <c r="B51" s="15" t="s">
        <v>136</v>
      </c>
      <c r="C51" s="15" t="s">
        <v>193</v>
      </c>
      <c r="D51" s="15" t="s">
        <v>194</v>
      </c>
      <c r="E51" s="15" t="s">
        <v>12</v>
      </c>
      <c r="F51" s="15" t="s">
        <v>13</v>
      </c>
      <c r="G51" s="16">
        <v>45.1</v>
      </c>
      <c r="H51" s="16">
        <v>46</v>
      </c>
      <c r="I51" s="17">
        <v>0.26</v>
      </c>
      <c r="J51" s="16">
        <f t="shared" si="0"/>
        <v>34.04</v>
      </c>
      <c r="K51" s="15" t="s">
        <v>14</v>
      </c>
      <c r="L51" s="18"/>
      <c r="M51" s="15" t="s">
        <v>13</v>
      </c>
      <c r="N51" s="18"/>
      <c r="O51" s="15" t="s">
        <v>15</v>
      </c>
    </row>
    <row r="52" spans="1:15" x14ac:dyDescent="0.35">
      <c r="A52" s="15" t="s">
        <v>873</v>
      </c>
      <c r="B52" s="15" t="s">
        <v>136</v>
      </c>
      <c r="C52" s="15" t="s">
        <v>195</v>
      </c>
      <c r="D52" s="15" t="s">
        <v>196</v>
      </c>
      <c r="E52" s="15" t="s">
        <v>12</v>
      </c>
      <c r="F52" s="15" t="s">
        <v>13</v>
      </c>
      <c r="G52" s="16">
        <v>45.1</v>
      </c>
      <c r="H52" s="16">
        <v>46</v>
      </c>
      <c r="I52" s="17">
        <v>0.26</v>
      </c>
      <c r="J52" s="16">
        <f t="shared" si="0"/>
        <v>34.04</v>
      </c>
      <c r="K52" s="15" t="s">
        <v>14</v>
      </c>
      <c r="L52" s="18"/>
      <c r="M52" s="15" t="s">
        <v>13</v>
      </c>
      <c r="N52" s="18"/>
      <c r="O52" s="15" t="s">
        <v>15</v>
      </c>
    </row>
    <row r="53" spans="1:15" x14ac:dyDescent="0.35">
      <c r="A53" s="15" t="s">
        <v>873</v>
      </c>
      <c r="B53" s="15" t="s">
        <v>136</v>
      </c>
      <c r="C53" s="15" t="s">
        <v>197</v>
      </c>
      <c r="D53" s="15" t="s">
        <v>198</v>
      </c>
      <c r="E53" s="15" t="s">
        <v>12</v>
      </c>
      <c r="F53" s="15" t="s">
        <v>13</v>
      </c>
      <c r="G53" s="16">
        <v>61.600000000000009</v>
      </c>
      <c r="H53" s="16">
        <v>62</v>
      </c>
      <c r="I53" s="17">
        <v>0.26</v>
      </c>
      <c r="J53" s="16">
        <f t="shared" si="0"/>
        <v>45.88</v>
      </c>
      <c r="K53" s="15" t="s">
        <v>14</v>
      </c>
      <c r="L53" s="18"/>
      <c r="M53" s="15" t="s">
        <v>13</v>
      </c>
      <c r="N53" s="18"/>
      <c r="O53" s="15" t="s">
        <v>15</v>
      </c>
    </row>
    <row r="54" spans="1:15" x14ac:dyDescent="0.35">
      <c r="A54" s="15" t="s">
        <v>873</v>
      </c>
      <c r="B54" s="15" t="s">
        <v>136</v>
      </c>
      <c r="C54" s="15" t="s">
        <v>199</v>
      </c>
      <c r="D54" s="15" t="s">
        <v>200</v>
      </c>
      <c r="E54" s="15" t="s">
        <v>12</v>
      </c>
      <c r="F54" s="15" t="s">
        <v>13</v>
      </c>
      <c r="G54" s="16">
        <v>61.600000000000009</v>
      </c>
      <c r="H54" s="16">
        <v>62</v>
      </c>
      <c r="I54" s="17">
        <v>0.26</v>
      </c>
      <c r="J54" s="16">
        <f t="shared" si="0"/>
        <v>45.88</v>
      </c>
      <c r="K54" s="15" t="s">
        <v>14</v>
      </c>
      <c r="L54" s="18"/>
      <c r="M54" s="15" t="s">
        <v>13</v>
      </c>
      <c r="N54" s="18"/>
      <c r="O54" s="15" t="s">
        <v>15</v>
      </c>
    </row>
    <row r="55" spans="1:15" x14ac:dyDescent="0.35">
      <c r="A55" s="15" t="s">
        <v>873</v>
      </c>
      <c r="B55" s="15" t="s">
        <v>136</v>
      </c>
      <c r="C55" s="15" t="s">
        <v>201</v>
      </c>
      <c r="D55" s="15" t="s">
        <v>202</v>
      </c>
      <c r="E55" s="15" t="s">
        <v>12</v>
      </c>
      <c r="F55" s="15" t="s">
        <v>13</v>
      </c>
      <c r="G55" s="16">
        <v>61.600000000000009</v>
      </c>
      <c r="H55" s="16">
        <v>62</v>
      </c>
      <c r="I55" s="17">
        <v>0.26</v>
      </c>
      <c r="J55" s="16">
        <f t="shared" si="0"/>
        <v>45.88</v>
      </c>
      <c r="K55" s="15" t="s">
        <v>14</v>
      </c>
      <c r="L55" s="18"/>
      <c r="M55" s="15" t="s">
        <v>13</v>
      </c>
      <c r="N55" s="18"/>
      <c r="O55" s="15" t="s">
        <v>15</v>
      </c>
    </row>
    <row r="56" spans="1:15" ht="29" x14ac:dyDescent="0.35">
      <c r="A56" s="15" t="s">
        <v>873</v>
      </c>
      <c r="B56" s="15" t="s">
        <v>203</v>
      </c>
      <c r="C56" s="15" t="s">
        <v>204</v>
      </c>
      <c r="D56" s="15" t="s">
        <v>205</v>
      </c>
      <c r="E56" s="15" t="s">
        <v>12</v>
      </c>
      <c r="F56" s="15" t="s">
        <v>13</v>
      </c>
      <c r="G56" s="16">
        <v>25.3</v>
      </c>
      <c r="H56" s="16">
        <v>26</v>
      </c>
      <c r="I56" s="17">
        <v>0.26</v>
      </c>
      <c r="J56" s="16">
        <f t="shared" si="0"/>
        <v>19.239999999999998</v>
      </c>
      <c r="K56" s="15" t="s">
        <v>14</v>
      </c>
      <c r="L56" s="18"/>
      <c r="M56" s="15" t="s">
        <v>13</v>
      </c>
      <c r="N56" s="18"/>
      <c r="O56" s="15" t="s">
        <v>15</v>
      </c>
    </row>
    <row r="57" spans="1:15" ht="29" x14ac:dyDescent="0.35">
      <c r="A57" s="15" t="s">
        <v>873</v>
      </c>
      <c r="B57" s="15" t="s">
        <v>203</v>
      </c>
      <c r="C57" s="15" t="s">
        <v>206</v>
      </c>
      <c r="D57" s="15" t="s">
        <v>207</v>
      </c>
      <c r="E57" s="15" t="s">
        <v>12</v>
      </c>
      <c r="F57" s="15" t="s">
        <v>13</v>
      </c>
      <c r="G57" s="16">
        <v>25.3</v>
      </c>
      <c r="H57" s="16">
        <v>26</v>
      </c>
      <c r="I57" s="17">
        <v>0.26</v>
      </c>
      <c r="J57" s="16">
        <f t="shared" si="0"/>
        <v>19.239999999999998</v>
      </c>
      <c r="K57" s="15" t="s">
        <v>14</v>
      </c>
      <c r="L57" s="18"/>
      <c r="M57" s="15" t="s">
        <v>13</v>
      </c>
      <c r="N57" s="18"/>
      <c r="O57" s="15" t="s">
        <v>15</v>
      </c>
    </row>
    <row r="58" spans="1:15" ht="29" x14ac:dyDescent="0.35">
      <c r="A58" s="15" t="s">
        <v>873</v>
      </c>
      <c r="B58" s="15" t="s">
        <v>203</v>
      </c>
      <c r="C58" s="15" t="s">
        <v>208</v>
      </c>
      <c r="D58" s="15" t="s">
        <v>209</v>
      </c>
      <c r="E58" s="15" t="s">
        <v>12</v>
      </c>
      <c r="F58" s="15" t="s">
        <v>13</v>
      </c>
      <c r="G58" s="16">
        <v>3.3000000000000003</v>
      </c>
      <c r="H58" s="16">
        <v>4</v>
      </c>
      <c r="I58" s="17">
        <v>0.26</v>
      </c>
      <c r="J58" s="16">
        <f t="shared" si="0"/>
        <v>2.96</v>
      </c>
      <c r="K58" s="15" t="s">
        <v>14</v>
      </c>
      <c r="L58" s="18"/>
      <c r="M58" s="15" t="s">
        <v>13</v>
      </c>
      <c r="N58" s="18"/>
      <c r="O58" s="15" t="s">
        <v>15</v>
      </c>
    </row>
    <row r="59" spans="1:15" ht="29" x14ac:dyDescent="0.35">
      <c r="A59" s="15" t="s">
        <v>873</v>
      </c>
      <c r="B59" s="15" t="s">
        <v>203</v>
      </c>
      <c r="C59" s="15" t="s">
        <v>210</v>
      </c>
      <c r="D59" s="15" t="s">
        <v>211</v>
      </c>
      <c r="E59" s="15" t="s">
        <v>12</v>
      </c>
      <c r="F59" s="15" t="s">
        <v>13</v>
      </c>
      <c r="G59" s="16">
        <v>42.900000000000006</v>
      </c>
      <c r="H59" s="16">
        <v>43</v>
      </c>
      <c r="I59" s="17">
        <v>0.26</v>
      </c>
      <c r="J59" s="16">
        <f t="shared" si="0"/>
        <v>31.82</v>
      </c>
      <c r="K59" s="15" t="s">
        <v>14</v>
      </c>
      <c r="L59" s="18"/>
      <c r="M59" s="15" t="s">
        <v>13</v>
      </c>
      <c r="N59" s="18"/>
      <c r="O59" s="15" t="s">
        <v>15</v>
      </c>
    </row>
    <row r="60" spans="1:15" x14ac:dyDescent="0.35">
      <c r="A60" s="15" t="s">
        <v>873</v>
      </c>
      <c r="B60" s="15" t="s">
        <v>212</v>
      </c>
      <c r="C60" s="15" t="s">
        <v>213</v>
      </c>
      <c r="D60" s="15" t="s">
        <v>214</v>
      </c>
      <c r="E60" s="15" t="s">
        <v>12</v>
      </c>
      <c r="F60" s="15" t="s">
        <v>13</v>
      </c>
      <c r="G60" s="16">
        <v>79.2</v>
      </c>
      <c r="H60" s="16">
        <v>80</v>
      </c>
      <c r="I60" s="17">
        <v>0.26</v>
      </c>
      <c r="J60" s="16">
        <f t="shared" si="0"/>
        <v>59.2</v>
      </c>
      <c r="K60" s="15" t="s">
        <v>14</v>
      </c>
      <c r="L60" s="18"/>
      <c r="M60" s="15" t="s">
        <v>13</v>
      </c>
      <c r="N60" s="18"/>
      <c r="O60" s="15" t="s">
        <v>15</v>
      </c>
    </row>
    <row r="61" spans="1:15" x14ac:dyDescent="0.35">
      <c r="A61" s="15" t="s">
        <v>873</v>
      </c>
      <c r="B61" s="15" t="s">
        <v>212</v>
      </c>
      <c r="C61" s="15" t="s">
        <v>215</v>
      </c>
      <c r="D61" s="15" t="s">
        <v>216</v>
      </c>
      <c r="E61" s="15" t="s">
        <v>12</v>
      </c>
      <c r="F61" s="15" t="s">
        <v>13</v>
      </c>
      <c r="G61" s="16">
        <v>100.10000000000001</v>
      </c>
      <c r="H61" s="16">
        <v>101</v>
      </c>
      <c r="I61" s="17">
        <v>0.26</v>
      </c>
      <c r="J61" s="16">
        <f t="shared" si="0"/>
        <v>74.739999999999995</v>
      </c>
      <c r="K61" s="15" t="s">
        <v>14</v>
      </c>
      <c r="L61" s="18"/>
      <c r="M61" s="15" t="s">
        <v>13</v>
      </c>
      <c r="N61" s="18"/>
      <c r="O61" s="15" t="s">
        <v>15</v>
      </c>
    </row>
    <row r="62" spans="1:15" x14ac:dyDescent="0.35">
      <c r="A62" s="15" t="s">
        <v>873</v>
      </c>
      <c r="B62" s="15" t="s">
        <v>217</v>
      </c>
      <c r="C62" s="15" t="s">
        <v>218</v>
      </c>
      <c r="D62" s="15" t="s">
        <v>219</v>
      </c>
      <c r="E62" s="15" t="s">
        <v>12</v>
      </c>
      <c r="F62" s="15" t="s">
        <v>13</v>
      </c>
      <c r="G62" s="16">
        <v>20.900000000000002</v>
      </c>
      <c r="H62" s="16">
        <v>21</v>
      </c>
      <c r="I62" s="17">
        <v>0.26</v>
      </c>
      <c r="J62" s="16">
        <f t="shared" si="0"/>
        <v>15.54</v>
      </c>
      <c r="K62" s="15" t="s">
        <v>14</v>
      </c>
      <c r="L62" s="18"/>
      <c r="M62" s="15" t="s">
        <v>13</v>
      </c>
      <c r="N62" s="18"/>
      <c r="O62" s="15" t="s">
        <v>15</v>
      </c>
    </row>
    <row r="63" spans="1:15" x14ac:dyDescent="0.35">
      <c r="A63" s="15" t="s">
        <v>873</v>
      </c>
      <c r="B63" s="15" t="s">
        <v>217</v>
      </c>
      <c r="C63" s="15" t="s">
        <v>220</v>
      </c>
      <c r="D63" s="15" t="s">
        <v>221</v>
      </c>
      <c r="E63" s="15" t="s">
        <v>12</v>
      </c>
      <c r="F63" s="15" t="s">
        <v>13</v>
      </c>
      <c r="G63" s="16">
        <v>911.90000000000009</v>
      </c>
      <c r="H63" s="16">
        <v>912</v>
      </c>
      <c r="I63" s="17">
        <v>0.26</v>
      </c>
      <c r="J63" s="16">
        <f t="shared" si="0"/>
        <v>674.88</v>
      </c>
      <c r="K63" s="15" t="s">
        <v>14</v>
      </c>
      <c r="L63" s="18"/>
      <c r="M63" s="15" t="s">
        <v>13</v>
      </c>
      <c r="N63" s="18"/>
      <c r="O63" s="15" t="s">
        <v>15</v>
      </c>
    </row>
    <row r="64" spans="1:15" x14ac:dyDescent="0.35">
      <c r="A64" s="15" t="s">
        <v>873</v>
      </c>
      <c r="B64" s="15" t="s">
        <v>217</v>
      </c>
      <c r="C64" s="15" t="s">
        <v>222</v>
      </c>
      <c r="D64" s="15" t="s">
        <v>223</v>
      </c>
      <c r="E64" s="15" t="s">
        <v>12</v>
      </c>
      <c r="F64" s="15" t="s">
        <v>13</v>
      </c>
      <c r="G64" s="16">
        <v>960.30000000000007</v>
      </c>
      <c r="H64" s="16">
        <v>961</v>
      </c>
      <c r="I64" s="17">
        <v>0.26</v>
      </c>
      <c r="J64" s="16">
        <f t="shared" si="0"/>
        <v>711.14</v>
      </c>
      <c r="K64" s="15" t="s">
        <v>14</v>
      </c>
      <c r="L64" s="18"/>
      <c r="M64" s="15" t="s">
        <v>13</v>
      </c>
      <c r="N64" s="18"/>
      <c r="O64" s="15" t="s">
        <v>15</v>
      </c>
    </row>
    <row r="65" spans="1:15" x14ac:dyDescent="0.35">
      <c r="A65" s="15" t="s">
        <v>873</v>
      </c>
      <c r="B65" s="15" t="s">
        <v>217</v>
      </c>
      <c r="C65" s="15" t="s">
        <v>224</v>
      </c>
      <c r="D65" s="15" t="s">
        <v>225</v>
      </c>
      <c r="E65" s="15" t="s">
        <v>12</v>
      </c>
      <c r="F65" s="15" t="s">
        <v>13</v>
      </c>
      <c r="G65" s="16">
        <v>189.20000000000002</v>
      </c>
      <c r="H65" s="16">
        <v>190</v>
      </c>
      <c r="I65" s="17">
        <v>0.26</v>
      </c>
      <c r="J65" s="16">
        <f t="shared" si="0"/>
        <v>140.6</v>
      </c>
      <c r="K65" s="15" t="s">
        <v>14</v>
      </c>
      <c r="L65" s="18"/>
      <c r="M65" s="15" t="s">
        <v>13</v>
      </c>
      <c r="N65" s="18"/>
      <c r="O65" s="15" t="s">
        <v>15</v>
      </c>
    </row>
    <row r="66" spans="1:15" x14ac:dyDescent="0.35">
      <c r="A66" s="15" t="s">
        <v>873</v>
      </c>
      <c r="B66" s="15" t="s">
        <v>217</v>
      </c>
      <c r="C66" s="15" t="s">
        <v>226</v>
      </c>
      <c r="D66" s="15" t="s">
        <v>227</v>
      </c>
      <c r="E66" s="15" t="s">
        <v>12</v>
      </c>
      <c r="F66" s="15" t="s">
        <v>13</v>
      </c>
      <c r="G66" s="16">
        <v>458.70000000000005</v>
      </c>
      <c r="H66" s="16">
        <v>459</v>
      </c>
      <c r="I66" s="17">
        <v>0.26</v>
      </c>
      <c r="J66" s="16">
        <f t="shared" si="0"/>
        <v>339.65999999999997</v>
      </c>
      <c r="K66" s="15" t="s">
        <v>14</v>
      </c>
      <c r="L66" s="18"/>
      <c r="M66" s="15" t="s">
        <v>13</v>
      </c>
      <c r="N66" s="18"/>
      <c r="O66" s="15" t="s">
        <v>15</v>
      </c>
    </row>
    <row r="67" spans="1:15" x14ac:dyDescent="0.35">
      <c r="A67" s="15" t="s">
        <v>873</v>
      </c>
      <c r="B67" s="15" t="s">
        <v>228</v>
      </c>
      <c r="C67" s="15" t="s">
        <v>229</v>
      </c>
      <c r="D67" s="15" t="s">
        <v>230</v>
      </c>
      <c r="E67" s="15" t="s">
        <v>12</v>
      </c>
      <c r="F67" s="15" t="s">
        <v>13</v>
      </c>
      <c r="G67" s="16">
        <v>816.2</v>
      </c>
      <c r="H67" s="16">
        <v>817</v>
      </c>
      <c r="I67" s="17">
        <v>0.26</v>
      </c>
      <c r="J67" s="16">
        <f t="shared" si="0"/>
        <v>604.58000000000004</v>
      </c>
      <c r="K67" s="15" t="s">
        <v>14</v>
      </c>
      <c r="L67" s="18"/>
      <c r="M67" s="15" t="s">
        <v>13</v>
      </c>
      <c r="N67" s="18"/>
      <c r="O67" s="15" t="s">
        <v>15</v>
      </c>
    </row>
    <row r="68" spans="1:15" x14ac:dyDescent="0.35">
      <c r="A68" s="15" t="s">
        <v>873</v>
      </c>
      <c r="B68" s="15" t="s">
        <v>228</v>
      </c>
      <c r="C68" s="15" t="s">
        <v>231</v>
      </c>
      <c r="D68" s="15" t="s">
        <v>232</v>
      </c>
      <c r="E68" s="15" t="s">
        <v>12</v>
      </c>
      <c r="F68" s="15" t="s">
        <v>13</v>
      </c>
      <c r="G68" s="16">
        <v>790.90000000000009</v>
      </c>
      <c r="H68" s="16">
        <v>791</v>
      </c>
      <c r="I68" s="17">
        <v>0.26</v>
      </c>
      <c r="J68" s="16">
        <f t="shared" ref="J68:J89" si="1">SUM(H68*0.74)</f>
        <v>585.34</v>
      </c>
      <c r="K68" s="15" t="s">
        <v>14</v>
      </c>
      <c r="L68" s="18"/>
      <c r="M68" s="15" t="s">
        <v>13</v>
      </c>
      <c r="N68" s="18"/>
      <c r="O68" s="15" t="s">
        <v>15</v>
      </c>
    </row>
    <row r="69" spans="1:15" x14ac:dyDescent="0.35">
      <c r="A69" s="15" t="s">
        <v>873</v>
      </c>
      <c r="B69" s="15" t="s">
        <v>228</v>
      </c>
      <c r="C69" s="15" t="s">
        <v>233</v>
      </c>
      <c r="D69" s="15" t="s">
        <v>234</v>
      </c>
      <c r="E69" s="15" t="s">
        <v>12</v>
      </c>
      <c r="F69" s="15" t="s">
        <v>13</v>
      </c>
      <c r="G69" s="16">
        <v>816.2</v>
      </c>
      <c r="H69" s="16">
        <v>817</v>
      </c>
      <c r="I69" s="17">
        <v>0.26</v>
      </c>
      <c r="J69" s="16">
        <f t="shared" si="1"/>
        <v>604.58000000000004</v>
      </c>
      <c r="K69" s="15" t="s">
        <v>14</v>
      </c>
      <c r="L69" s="18"/>
      <c r="M69" s="15" t="s">
        <v>13</v>
      </c>
      <c r="N69" s="18"/>
      <c r="O69" s="15" t="s">
        <v>15</v>
      </c>
    </row>
    <row r="70" spans="1:15" x14ac:dyDescent="0.35">
      <c r="A70" s="15" t="s">
        <v>873</v>
      </c>
      <c r="B70" s="15" t="s">
        <v>882</v>
      </c>
      <c r="C70" s="15" t="s">
        <v>883</v>
      </c>
      <c r="D70" s="15" t="s">
        <v>884</v>
      </c>
      <c r="E70" s="15" t="s">
        <v>12</v>
      </c>
      <c r="F70" s="15" t="s">
        <v>13</v>
      </c>
      <c r="G70" s="16">
        <v>15.400000000000002</v>
      </c>
      <c r="H70" s="16">
        <v>16</v>
      </c>
      <c r="I70" s="17">
        <v>0.26</v>
      </c>
      <c r="J70" s="16">
        <f t="shared" si="1"/>
        <v>11.84</v>
      </c>
      <c r="K70" s="15" t="s">
        <v>14</v>
      </c>
      <c r="L70" s="18"/>
      <c r="M70" s="15" t="s">
        <v>13</v>
      </c>
      <c r="N70" s="18"/>
      <c r="O70" s="15" t="s">
        <v>15</v>
      </c>
    </row>
    <row r="71" spans="1:15" x14ac:dyDescent="0.35">
      <c r="A71" s="15" t="s">
        <v>873</v>
      </c>
      <c r="B71" s="15" t="s">
        <v>882</v>
      </c>
      <c r="C71" s="15" t="s">
        <v>885</v>
      </c>
      <c r="D71" s="15" t="s">
        <v>886</v>
      </c>
      <c r="E71" s="15" t="s">
        <v>12</v>
      </c>
      <c r="F71" s="15" t="s">
        <v>13</v>
      </c>
      <c r="G71" s="16">
        <v>13.200000000000001</v>
      </c>
      <c r="H71" s="16">
        <v>14</v>
      </c>
      <c r="I71" s="17">
        <v>0.26</v>
      </c>
      <c r="J71" s="16">
        <f t="shared" si="1"/>
        <v>10.36</v>
      </c>
      <c r="K71" s="15" t="s">
        <v>14</v>
      </c>
      <c r="L71" s="18"/>
      <c r="M71" s="15" t="s">
        <v>13</v>
      </c>
      <c r="N71" s="18"/>
      <c r="O71" s="15" t="s">
        <v>15</v>
      </c>
    </row>
    <row r="72" spans="1:15" x14ac:dyDescent="0.35">
      <c r="A72" s="15" t="s">
        <v>873</v>
      </c>
      <c r="B72" s="15" t="s">
        <v>235</v>
      </c>
      <c r="C72" s="15" t="s">
        <v>236</v>
      </c>
      <c r="D72" s="15" t="s">
        <v>237</v>
      </c>
      <c r="E72" s="15" t="s">
        <v>12</v>
      </c>
      <c r="F72" s="15" t="s">
        <v>13</v>
      </c>
      <c r="G72" s="16">
        <v>15.400000000000002</v>
      </c>
      <c r="H72" s="16">
        <v>16</v>
      </c>
      <c r="I72" s="17">
        <v>0.26</v>
      </c>
      <c r="J72" s="16">
        <f t="shared" si="1"/>
        <v>11.84</v>
      </c>
      <c r="K72" s="15" t="s">
        <v>14</v>
      </c>
      <c r="L72" s="18"/>
      <c r="M72" s="15" t="s">
        <v>13</v>
      </c>
      <c r="N72" s="18"/>
      <c r="O72" s="15" t="s">
        <v>15</v>
      </c>
    </row>
    <row r="73" spans="1:15" ht="29" x14ac:dyDescent="0.35">
      <c r="A73" s="15" t="s">
        <v>873</v>
      </c>
      <c r="B73" s="15" t="s">
        <v>238</v>
      </c>
      <c r="C73" s="15" t="s">
        <v>417</v>
      </c>
      <c r="D73" s="15" t="s">
        <v>418</v>
      </c>
      <c r="E73" s="15" t="s">
        <v>12</v>
      </c>
      <c r="F73" s="15" t="s">
        <v>13</v>
      </c>
      <c r="G73" s="16">
        <v>536.80000000000007</v>
      </c>
      <c r="H73" s="16">
        <v>537</v>
      </c>
      <c r="I73" s="17">
        <v>0.26</v>
      </c>
      <c r="J73" s="16">
        <f t="shared" si="1"/>
        <v>397.38</v>
      </c>
      <c r="K73" s="15" t="s">
        <v>14</v>
      </c>
      <c r="L73" s="18"/>
      <c r="M73" s="15" t="s">
        <v>13</v>
      </c>
      <c r="N73" s="18"/>
      <c r="O73" s="15" t="s">
        <v>15</v>
      </c>
    </row>
    <row r="74" spans="1:15" ht="29" x14ac:dyDescent="0.35">
      <c r="A74" s="15" t="s">
        <v>873</v>
      </c>
      <c r="B74" s="15" t="s">
        <v>238</v>
      </c>
      <c r="C74" s="15" t="s">
        <v>239</v>
      </c>
      <c r="D74" s="15" t="s">
        <v>240</v>
      </c>
      <c r="E74" s="15" t="s">
        <v>12</v>
      </c>
      <c r="F74" s="15" t="s">
        <v>13</v>
      </c>
      <c r="G74" s="16">
        <v>123.20000000000002</v>
      </c>
      <c r="H74" s="16">
        <v>124</v>
      </c>
      <c r="I74" s="17">
        <v>0.26</v>
      </c>
      <c r="J74" s="16">
        <f t="shared" si="1"/>
        <v>91.76</v>
      </c>
      <c r="K74" s="15" t="s">
        <v>14</v>
      </c>
      <c r="L74" s="18"/>
      <c r="M74" s="15" t="s">
        <v>13</v>
      </c>
      <c r="N74" s="18"/>
      <c r="O74" s="15" t="s">
        <v>15</v>
      </c>
    </row>
    <row r="75" spans="1:15" ht="29" x14ac:dyDescent="0.35">
      <c r="A75" s="15" t="s">
        <v>873</v>
      </c>
      <c r="B75" s="15" t="s">
        <v>238</v>
      </c>
      <c r="C75" s="15" t="s">
        <v>241</v>
      </c>
      <c r="D75" s="15" t="s">
        <v>242</v>
      </c>
      <c r="E75" s="15" t="s">
        <v>12</v>
      </c>
      <c r="F75" s="15" t="s">
        <v>13</v>
      </c>
      <c r="G75" s="16">
        <v>864.6</v>
      </c>
      <c r="H75" s="16">
        <v>865</v>
      </c>
      <c r="I75" s="17">
        <v>0.26</v>
      </c>
      <c r="J75" s="16">
        <f t="shared" si="1"/>
        <v>640.1</v>
      </c>
      <c r="K75" s="15" t="s">
        <v>14</v>
      </c>
      <c r="L75" s="18"/>
      <c r="M75" s="15" t="s">
        <v>13</v>
      </c>
      <c r="N75" s="18"/>
      <c r="O75" s="15" t="s">
        <v>15</v>
      </c>
    </row>
    <row r="76" spans="1:15" ht="29" x14ac:dyDescent="0.35">
      <c r="A76" s="15" t="s">
        <v>873</v>
      </c>
      <c r="B76" s="15" t="s">
        <v>238</v>
      </c>
      <c r="C76" s="15" t="s">
        <v>243</v>
      </c>
      <c r="D76" s="15" t="s">
        <v>244</v>
      </c>
      <c r="E76" s="15" t="s">
        <v>12</v>
      </c>
      <c r="F76" s="15" t="s">
        <v>13</v>
      </c>
      <c r="G76" s="16">
        <v>349.8</v>
      </c>
      <c r="H76" s="16">
        <v>350</v>
      </c>
      <c r="I76" s="17">
        <v>0.26</v>
      </c>
      <c r="J76" s="16">
        <f t="shared" si="1"/>
        <v>259</v>
      </c>
      <c r="K76" s="15" t="s">
        <v>14</v>
      </c>
      <c r="L76" s="18"/>
      <c r="M76" s="15" t="s">
        <v>13</v>
      </c>
      <c r="N76" s="18"/>
      <c r="O76" s="15" t="s">
        <v>15</v>
      </c>
    </row>
    <row r="77" spans="1:15" ht="29" x14ac:dyDescent="0.35">
      <c r="A77" s="15" t="s">
        <v>873</v>
      </c>
      <c r="B77" s="15" t="s">
        <v>238</v>
      </c>
      <c r="C77" s="15" t="s">
        <v>245</v>
      </c>
      <c r="D77" s="15" t="s">
        <v>246</v>
      </c>
      <c r="E77" s="15" t="s">
        <v>12</v>
      </c>
      <c r="F77" s="15" t="s">
        <v>13</v>
      </c>
      <c r="G77" s="16">
        <v>281.60000000000002</v>
      </c>
      <c r="H77" s="16">
        <v>282</v>
      </c>
      <c r="I77" s="17">
        <v>0.26</v>
      </c>
      <c r="J77" s="16">
        <f t="shared" si="1"/>
        <v>208.68</v>
      </c>
      <c r="K77" s="15" t="s">
        <v>14</v>
      </c>
      <c r="L77" s="18"/>
      <c r="M77" s="15" t="s">
        <v>13</v>
      </c>
      <c r="N77" s="18"/>
      <c r="O77" s="15" t="s">
        <v>15</v>
      </c>
    </row>
    <row r="78" spans="1:15" ht="43.5" x14ac:dyDescent="0.35">
      <c r="A78" s="15" t="s">
        <v>873</v>
      </c>
      <c r="B78" s="15" t="s">
        <v>250</v>
      </c>
      <c r="C78" s="15" t="s">
        <v>251</v>
      </c>
      <c r="D78" s="15" t="s">
        <v>252</v>
      </c>
      <c r="E78" s="15" t="s">
        <v>12</v>
      </c>
      <c r="F78" s="15" t="s">
        <v>13</v>
      </c>
      <c r="G78" s="16">
        <v>53.900000000000006</v>
      </c>
      <c r="H78" s="16">
        <v>54</v>
      </c>
      <c r="I78" s="17">
        <v>0.26</v>
      </c>
      <c r="J78" s="16">
        <f t="shared" si="1"/>
        <v>39.96</v>
      </c>
      <c r="K78" s="15" t="s">
        <v>14</v>
      </c>
      <c r="L78" s="18"/>
      <c r="M78" s="15" t="s">
        <v>13</v>
      </c>
      <c r="N78" s="18"/>
      <c r="O78" s="15" t="s">
        <v>15</v>
      </c>
    </row>
    <row r="79" spans="1:15" ht="43.5" x14ac:dyDescent="0.35">
      <c r="A79" s="15" t="s">
        <v>873</v>
      </c>
      <c r="B79" s="15" t="s">
        <v>250</v>
      </c>
      <c r="C79" s="15" t="s">
        <v>253</v>
      </c>
      <c r="D79" s="15" t="s">
        <v>254</v>
      </c>
      <c r="E79" s="15" t="s">
        <v>12</v>
      </c>
      <c r="F79" s="15" t="s">
        <v>13</v>
      </c>
      <c r="G79" s="16">
        <v>52.800000000000004</v>
      </c>
      <c r="H79" s="16">
        <v>53</v>
      </c>
      <c r="I79" s="17">
        <v>0.26</v>
      </c>
      <c r="J79" s="16">
        <f t="shared" si="1"/>
        <v>39.22</v>
      </c>
      <c r="K79" s="15" t="s">
        <v>14</v>
      </c>
      <c r="L79" s="18"/>
      <c r="M79" s="15" t="s">
        <v>13</v>
      </c>
      <c r="N79" s="18"/>
      <c r="O79" s="15" t="s">
        <v>15</v>
      </c>
    </row>
    <row r="80" spans="1:15" ht="43.5" x14ac:dyDescent="0.35">
      <c r="A80" s="15" t="s">
        <v>873</v>
      </c>
      <c r="B80" s="15" t="s">
        <v>250</v>
      </c>
      <c r="C80" s="15" t="s">
        <v>255</v>
      </c>
      <c r="D80" s="15" t="s">
        <v>256</v>
      </c>
      <c r="E80" s="15" t="s">
        <v>12</v>
      </c>
      <c r="F80" s="15" t="s">
        <v>13</v>
      </c>
      <c r="G80" s="16">
        <v>45.1</v>
      </c>
      <c r="H80" s="16">
        <v>46</v>
      </c>
      <c r="I80" s="17">
        <v>0.26</v>
      </c>
      <c r="J80" s="16">
        <f t="shared" si="1"/>
        <v>34.04</v>
      </c>
      <c r="K80" s="15" t="s">
        <v>14</v>
      </c>
      <c r="L80" s="18"/>
      <c r="M80" s="15" t="s">
        <v>13</v>
      </c>
      <c r="N80" s="18"/>
      <c r="O80" s="15" t="s">
        <v>15</v>
      </c>
    </row>
    <row r="81" spans="1:15" ht="43.5" x14ac:dyDescent="0.35">
      <c r="A81" s="15" t="s">
        <v>873</v>
      </c>
      <c r="B81" s="15" t="s">
        <v>250</v>
      </c>
      <c r="C81" s="34" t="s">
        <v>257</v>
      </c>
      <c r="D81" s="15" t="s">
        <v>258</v>
      </c>
      <c r="E81" s="15" t="s">
        <v>12</v>
      </c>
      <c r="F81" s="15" t="s">
        <v>13</v>
      </c>
      <c r="G81" s="16">
        <v>163.9</v>
      </c>
      <c r="H81" s="16">
        <v>164</v>
      </c>
      <c r="I81" s="17">
        <v>0.26</v>
      </c>
      <c r="J81" s="16">
        <f t="shared" si="1"/>
        <v>121.36</v>
      </c>
      <c r="K81" s="15" t="s">
        <v>14</v>
      </c>
      <c r="L81" s="18"/>
      <c r="M81" s="15" t="s">
        <v>13</v>
      </c>
      <c r="N81" s="18"/>
      <c r="O81" s="15" t="s">
        <v>15</v>
      </c>
    </row>
    <row r="82" spans="1:15" ht="43.5" x14ac:dyDescent="0.35">
      <c r="A82" s="15" t="s">
        <v>873</v>
      </c>
      <c r="B82" s="15" t="s">
        <v>250</v>
      </c>
      <c r="C82" s="15" t="s">
        <v>259</v>
      </c>
      <c r="D82" s="15" t="s">
        <v>260</v>
      </c>
      <c r="E82" s="15" t="s">
        <v>12</v>
      </c>
      <c r="F82" s="15" t="s">
        <v>13</v>
      </c>
      <c r="G82" s="16">
        <v>82.5</v>
      </c>
      <c r="H82" s="16">
        <v>83</v>
      </c>
      <c r="I82" s="17">
        <v>0.26</v>
      </c>
      <c r="J82" s="16">
        <f t="shared" si="1"/>
        <v>61.42</v>
      </c>
      <c r="K82" s="15" t="s">
        <v>14</v>
      </c>
      <c r="L82" s="18"/>
      <c r="M82" s="15" t="s">
        <v>13</v>
      </c>
      <c r="N82" s="18"/>
      <c r="O82" s="15" t="s">
        <v>15</v>
      </c>
    </row>
    <row r="83" spans="1:15" ht="29" x14ac:dyDescent="0.35">
      <c r="A83" s="15" t="s">
        <v>873</v>
      </c>
      <c r="B83" s="15" t="s">
        <v>316</v>
      </c>
      <c r="C83" s="15" t="s">
        <v>419</v>
      </c>
      <c r="D83" s="15" t="s">
        <v>420</v>
      </c>
      <c r="E83" s="15" t="s">
        <v>12</v>
      </c>
      <c r="F83" s="15" t="s">
        <v>13</v>
      </c>
      <c r="G83" s="16">
        <v>75.900000000000006</v>
      </c>
      <c r="H83" s="16">
        <v>70</v>
      </c>
      <c r="I83" s="17">
        <v>0.26</v>
      </c>
      <c r="J83" s="16">
        <f t="shared" si="1"/>
        <v>51.8</v>
      </c>
      <c r="K83" s="15" t="s">
        <v>14</v>
      </c>
      <c r="L83" s="18"/>
      <c r="M83" s="15" t="s">
        <v>13</v>
      </c>
      <c r="N83" s="18"/>
      <c r="O83" s="15" t="s">
        <v>15</v>
      </c>
    </row>
    <row r="84" spans="1:15" ht="29" x14ac:dyDescent="0.35">
      <c r="A84" s="15" t="s">
        <v>873</v>
      </c>
      <c r="B84" s="15" t="s">
        <v>316</v>
      </c>
      <c r="C84" s="15" t="s">
        <v>319</v>
      </c>
      <c r="D84" s="15" t="s">
        <v>320</v>
      </c>
      <c r="E84" s="15" t="s">
        <v>12</v>
      </c>
      <c r="F84" s="15" t="s">
        <v>13</v>
      </c>
      <c r="G84" s="16">
        <v>299.20000000000005</v>
      </c>
      <c r="H84" s="16">
        <v>300</v>
      </c>
      <c r="I84" s="17">
        <v>0.26</v>
      </c>
      <c r="J84" s="16">
        <f t="shared" si="1"/>
        <v>222</v>
      </c>
      <c r="K84" s="15" t="s">
        <v>14</v>
      </c>
      <c r="L84" s="18"/>
      <c r="M84" s="15" t="s">
        <v>13</v>
      </c>
      <c r="N84" s="18"/>
      <c r="O84" s="15" t="s">
        <v>15</v>
      </c>
    </row>
    <row r="85" spans="1:15" ht="29" x14ac:dyDescent="0.35">
      <c r="A85" s="15" t="s">
        <v>873</v>
      </c>
      <c r="B85" s="15" t="s">
        <v>316</v>
      </c>
      <c r="C85" s="15" t="s">
        <v>321</v>
      </c>
      <c r="D85" s="15" t="s">
        <v>322</v>
      </c>
      <c r="E85" s="15" t="s">
        <v>12</v>
      </c>
      <c r="F85" s="15" t="s">
        <v>13</v>
      </c>
      <c r="G85" s="16">
        <v>299.20000000000005</v>
      </c>
      <c r="H85" s="16">
        <v>273</v>
      </c>
      <c r="I85" s="17">
        <v>0.26</v>
      </c>
      <c r="J85" s="16">
        <f t="shared" si="1"/>
        <v>202.02</v>
      </c>
      <c r="K85" s="15" t="s">
        <v>14</v>
      </c>
      <c r="L85" s="18"/>
      <c r="M85" s="15" t="s">
        <v>13</v>
      </c>
      <c r="N85" s="18"/>
      <c r="O85" s="15" t="s">
        <v>15</v>
      </c>
    </row>
    <row r="86" spans="1:15" ht="29" x14ac:dyDescent="0.35">
      <c r="A86" s="15" t="s">
        <v>873</v>
      </c>
      <c r="B86" s="15" t="s">
        <v>316</v>
      </c>
      <c r="C86" s="15" t="s">
        <v>323</v>
      </c>
      <c r="D86" s="15" t="s">
        <v>324</v>
      </c>
      <c r="E86" s="15" t="s">
        <v>12</v>
      </c>
      <c r="F86" s="15" t="s">
        <v>13</v>
      </c>
      <c r="G86" s="16">
        <v>299.20000000000005</v>
      </c>
      <c r="H86" s="16">
        <v>273</v>
      </c>
      <c r="I86" s="17">
        <v>0.26</v>
      </c>
      <c r="J86" s="16">
        <f t="shared" si="1"/>
        <v>202.02</v>
      </c>
      <c r="K86" s="15" t="s">
        <v>14</v>
      </c>
      <c r="L86" s="18"/>
      <c r="M86" s="15" t="s">
        <v>13</v>
      </c>
      <c r="N86" s="18"/>
      <c r="O86" s="15" t="s">
        <v>15</v>
      </c>
    </row>
    <row r="87" spans="1:15" ht="29" x14ac:dyDescent="0.35">
      <c r="A87" s="15" t="s">
        <v>873</v>
      </c>
      <c r="B87" s="15" t="s">
        <v>316</v>
      </c>
      <c r="C87" s="15" t="s">
        <v>325</v>
      </c>
      <c r="D87" s="15" t="s">
        <v>326</v>
      </c>
      <c r="E87" s="15" t="s">
        <v>12</v>
      </c>
      <c r="F87" s="15" t="s">
        <v>13</v>
      </c>
      <c r="G87" s="16">
        <v>299.20000000000005</v>
      </c>
      <c r="H87" s="16">
        <v>300</v>
      </c>
      <c r="I87" s="17">
        <v>0.26</v>
      </c>
      <c r="J87" s="16">
        <f t="shared" si="1"/>
        <v>222</v>
      </c>
      <c r="K87" s="15" t="s">
        <v>14</v>
      </c>
      <c r="L87" s="18"/>
      <c r="M87" s="15" t="s">
        <v>13</v>
      </c>
      <c r="N87" s="18"/>
      <c r="O87" s="15" t="s">
        <v>15</v>
      </c>
    </row>
    <row r="88" spans="1:15" ht="29" x14ac:dyDescent="0.35">
      <c r="A88" s="15" t="s">
        <v>873</v>
      </c>
      <c r="B88" s="15" t="s">
        <v>316</v>
      </c>
      <c r="C88" s="15" t="s">
        <v>423</v>
      </c>
      <c r="D88" s="15" t="s">
        <v>424</v>
      </c>
      <c r="E88" s="15" t="s">
        <v>12</v>
      </c>
      <c r="F88" s="15" t="s">
        <v>13</v>
      </c>
      <c r="G88" s="16">
        <v>147.4</v>
      </c>
      <c r="H88" s="16">
        <v>148</v>
      </c>
      <c r="I88" s="17">
        <v>0.26</v>
      </c>
      <c r="J88" s="16">
        <f t="shared" si="1"/>
        <v>109.52</v>
      </c>
      <c r="K88" s="15" t="s">
        <v>14</v>
      </c>
      <c r="L88" s="18"/>
      <c r="M88" s="15" t="s">
        <v>13</v>
      </c>
      <c r="N88" s="18"/>
      <c r="O88" s="15" t="s">
        <v>15</v>
      </c>
    </row>
    <row r="89" spans="1:15" ht="29" x14ac:dyDescent="0.35">
      <c r="A89" s="15" t="s">
        <v>873</v>
      </c>
      <c r="B89" s="15" t="s">
        <v>316</v>
      </c>
      <c r="C89" s="15" t="s">
        <v>425</v>
      </c>
      <c r="D89" s="15" t="s">
        <v>426</v>
      </c>
      <c r="E89" s="15" t="s">
        <v>12</v>
      </c>
      <c r="F89" s="15" t="s">
        <v>13</v>
      </c>
      <c r="G89" s="16">
        <v>105.60000000000001</v>
      </c>
      <c r="H89" s="16">
        <v>106</v>
      </c>
      <c r="I89" s="17">
        <v>0.26</v>
      </c>
      <c r="J89" s="16">
        <f t="shared" si="1"/>
        <v>78.44</v>
      </c>
      <c r="K89" s="15" t="s">
        <v>14</v>
      </c>
      <c r="L89" s="18"/>
      <c r="M89" s="15" t="s">
        <v>13</v>
      </c>
      <c r="N89" s="18"/>
      <c r="O89" s="15" t="s">
        <v>15</v>
      </c>
    </row>
    <row r="90" spans="1:15" ht="29" x14ac:dyDescent="0.35">
      <c r="A90" s="34" t="s">
        <v>873</v>
      </c>
      <c r="B90" s="34" t="s">
        <v>316</v>
      </c>
      <c r="C90" s="15" t="s">
        <v>1017</v>
      </c>
      <c r="D90" s="15" t="s">
        <v>1019</v>
      </c>
      <c r="E90" s="34" t="s">
        <v>12</v>
      </c>
      <c r="F90" s="15"/>
      <c r="G90" s="16"/>
      <c r="H90" s="16">
        <v>195</v>
      </c>
      <c r="I90" s="17"/>
      <c r="J90" s="16"/>
      <c r="K90" s="15"/>
      <c r="L90" s="18"/>
      <c r="M90" s="15"/>
      <c r="N90" s="18"/>
      <c r="O90" s="15"/>
    </row>
    <row r="91" spans="1:15" ht="29" x14ac:dyDescent="0.35">
      <c r="A91" s="34" t="s">
        <v>873</v>
      </c>
      <c r="B91" s="34" t="s">
        <v>316</v>
      </c>
      <c r="C91" s="15" t="s">
        <v>1018</v>
      </c>
      <c r="D91" s="15" t="s">
        <v>1020</v>
      </c>
      <c r="E91" s="34" t="s">
        <v>12</v>
      </c>
      <c r="F91" s="15"/>
      <c r="G91" s="16"/>
      <c r="H91" s="16">
        <v>195</v>
      </c>
      <c r="I91" s="17"/>
      <c r="J91" s="16"/>
      <c r="K91" s="15"/>
      <c r="L91" s="18"/>
      <c r="M91" s="15"/>
      <c r="N91" s="18"/>
      <c r="O91" s="15"/>
    </row>
    <row r="92" spans="1:15" ht="29" x14ac:dyDescent="0.35">
      <c r="A92" s="15" t="s">
        <v>873</v>
      </c>
      <c r="B92" s="15" t="s">
        <v>316</v>
      </c>
      <c r="C92" s="15" t="s">
        <v>327</v>
      </c>
      <c r="D92" s="15" t="s">
        <v>328</v>
      </c>
      <c r="E92" s="15" t="s">
        <v>12</v>
      </c>
      <c r="F92" s="15" t="s">
        <v>13</v>
      </c>
      <c r="G92" s="16">
        <v>90.2</v>
      </c>
      <c r="H92" s="16">
        <v>84</v>
      </c>
      <c r="I92" s="17">
        <v>0.26</v>
      </c>
      <c r="J92" s="16">
        <f t="shared" ref="J92:J131" si="2">SUM(H92*0.74)</f>
        <v>62.16</v>
      </c>
      <c r="K92" s="15" t="s">
        <v>14</v>
      </c>
      <c r="L92" s="18"/>
      <c r="M92" s="15" t="s">
        <v>13</v>
      </c>
      <c r="N92" s="18"/>
      <c r="O92" s="15" t="s">
        <v>15</v>
      </c>
    </row>
    <row r="93" spans="1:15" ht="29" x14ac:dyDescent="0.35">
      <c r="A93" s="15" t="s">
        <v>873</v>
      </c>
      <c r="B93" s="15" t="s">
        <v>316</v>
      </c>
      <c r="C93" s="15" t="s">
        <v>329</v>
      </c>
      <c r="D93" s="15" t="s">
        <v>330</v>
      </c>
      <c r="E93" s="15" t="s">
        <v>12</v>
      </c>
      <c r="F93" s="15" t="s">
        <v>13</v>
      </c>
      <c r="G93" s="16">
        <v>25.3</v>
      </c>
      <c r="H93" s="16">
        <v>26</v>
      </c>
      <c r="I93" s="17">
        <v>0.26</v>
      </c>
      <c r="J93" s="16">
        <f t="shared" si="2"/>
        <v>19.239999999999998</v>
      </c>
      <c r="K93" s="15" t="s">
        <v>14</v>
      </c>
      <c r="L93" s="18"/>
      <c r="M93" s="15" t="s">
        <v>13</v>
      </c>
      <c r="N93" s="18"/>
      <c r="O93" s="15" t="s">
        <v>15</v>
      </c>
    </row>
    <row r="94" spans="1:15" ht="29" x14ac:dyDescent="0.35">
      <c r="A94" s="15" t="s">
        <v>873</v>
      </c>
      <c r="B94" s="15" t="s">
        <v>316</v>
      </c>
      <c r="C94" s="15" t="s">
        <v>331</v>
      </c>
      <c r="D94" s="15" t="s">
        <v>332</v>
      </c>
      <c r="E94" s="15" t="s">
        <v>12</v>
      </c>
      <c r="F94" s="15" t="s">
        <v>13</v>
      </c>
      <c r="G94" s="16">
        <v>14.3</v>
      </c>
      <c r="H94" s="16">
        <v>15</v>
      </c>
      <c r="I94" s="17">
        <v>0.26</v>
      </c>
      <c r="J94" s="16">
        <f t="shared" si="2"/>
        <v>11.1</v>
      </c>
      <c r="K94" s="15" t="s">
        <v>14</v>
      </c>
      <c r="L94" s="18"/>
      <c r="M94" s="15" t="s">
        <v>13</v>
      </c>
      <c r="N94" s="18"/>
      <c r="O94" s="15" t="s">
        <v>15</v>
      </c>
    </row>
    <row r="95" spans="1:15" ht="29" x14ac:dyDescent="0.35">
      <c r="A95" s="15" t="s">
        <v>873</v>
      </c>
      <c r="B95" s="15" t="s">
        <v>316</v>
      </c>
      <c r="C95" s="15" t="s">
        <v>333</v>
      </c>
      <c r="D95" s="15" t="s">
        <v>334</v>
      </c>
      <c r="E95" s="15" t="s">
        <v>12</v>
      </c>
      <c r="F95" s="15" t="s">
        <v>13</v>
      </c>
      <c r="G95" s="16">
        <v>25.3</v>
      </c>
      <c r="H95" s="16">
        <v>26</v>
      </c>
      <c r="I95" s="17">
        <v>0.26</v>
      </c>
      <c r="J95" s="16">
        <f t="shared" si="2"/>
        <v>19.239999999999998</v>
      </c>
      <c r="K95" s="15" t="s">
        <v>14</v>
      </c>
      <c r="L95" s="18"/>
      <c r="M95" s="15" t="s">
        <v>13</v>
      </c>
      <c r="N95" s="18"/>
      <c r="O95" s="15" t="s">
        <v>15</v>
      </c>
    </row>
    <row r="96" spans="1:15" ht="29" x14ac:dyDescent="0.35">
      <c r="A96" s="15" t="s">
        <v>873</v>
      </c>
      <c r="B96" s="15" t="s">
        <v>316</v>
      </c>
      <c r="C96" s="15" t="s">
        <v>335</v>
      </c>
      <c r="D96" s="15" t="s">
        <v>336</v>
      </c>
      <c r="E96" s="15" t="s">
        <v>12</v>
      </c>
      <c r="F96" s="15" t="s">
        <v>13</v>
      </c>
      <c r="G96" s="16">
        <v>14.3</v>
      </c>
      <c r="H96" s="16">
        <v>15</v>
      </c>
      <c r="I96" s="17">
        <v>0.26</v>
      </c>
      <c r="J96" s="16">
        <f t="shared" si="2"/>
        <v>11.1</v>
      </c>
      <c r="K96" s="15" t="s">
        <v>14</v>
      </c>
      <c r="L96" s="18"/>
      <c r="M96" s="15" t="s">
        <v>13</v>
      </c>
      <c r="N96" s="18"/>
      <c r="O96" s="15" t="s">
        <v>15</v>
      </c>
    </row>
    <row r="97" spans="1:15" ht="29" x14ac:dyDescent="0.35">
      <c r="A97" s="15" t="s">
        <v>873</v>
      </c>
      <c r="B97" s="15" t="s">
        <v>316</v>
      </c>
      <c r="C97" s="15" t="s">
        <v>337</v>
      </c>
      <c r="D97" s="15" t="s">
        <v>338</v>
      </c>
      <c r="E97" s="15" t="s">
        <v>12</v>
      </c>
      <c r="F97" s="15" t="s">
        <v>13</v>
      </c>
      <c r="G97" s="16">
        <v>14.3</v>
      </c>
      <c r="H97" s="16">
        <v>15</v>
      </c>
      <c r="I97" s="17">
        <v>0.26</v>
      </c>
      <c r="J97" s="16">
        <f t="shared" si="2"/>
        <v>11.1</v>
      </c>
      <c r="K97" s="15" t="s">
        <v>14</v>
      </c>
      <c r="L97" s="18"/>
      <c r="M97" s="15" t="s">
        <v>13</v>
      </c>
      <c r="N97" s="18"/>
      <c r="O97" s="15" t="s">
        <v>15</v>
      </c>
    </row>
    <row r="98" spans="1:15" ht="29" x14ac:dyDescent="0.35">
      <c r="A98" s="15" t="s">
        <v>873</v>
      </c>
      <c r="B98" s="15" t="s">
        <v>316</v>
      </c>
      <c r="C98" s="15" t="s">
        <v>339</v>
      </c>
      <c r="D98" s="15" t="s">
        <v>340</v>
      </c>
      <c r="E98" s="15" t="s">
        <v>12</v>
      </c>
      <c r="F98" s="15" t="s">
        <v>13</v>
      </c>
      <c r="G98" s="16">
        <v>55.000000000000007</v>
      </c>
      <c r="H98" s="16">
        <v>56</v>
      </c>
      <c r="I98" s="17">
        <v>0.26</v>
      </c>
      <c r="J98" s="16">
        <f t="shared" si="2"/>
        <v>41.44</v>
      </c>
      <c r="K98" s="15" t="s">
        <v>14</v>
      </c>
      <c r="L98" s="18"/>
      <c r="M98" s="15" t="s">
        <v>13</v>
      </c>
      <c r="N98" s="18"/>
      <c r="O98" s="15" t="s">
        <v>15</v>
      </c>
    </row>
    <row r="99" spans="1:15" ht="29" x14ac:dyDescent="0.35">
      <c r="A99" s="15" t="s">
        <v>873</v>
      </c>
      <c r="B99" s="15" t="s">
        <v>341</v>
      </c>
      <c r="C99" s="15" t="s">
        <v>342</v>
      </c>
      <c r="D99" s="15" t="s">
        <v>343</v>
      </c>
      <c r="E99" s="15" t="s">
        <v>12</v>
      </c>
      <c r="F99" s="15" t="s">
        <v>13</v>
      </c>
      <c r="G99" s="16">
        <v>295.90000000000003</v>
      </c>
      <c r="H99" s="16">
        <v>296</v>
      </c>
      <c r="I99" s="17">
        <v>0.26</v>
      </c>
      <c r="J99" s="16">
        <f t="shared" si="2"/>
        <v>219.04</v>
      </c>
      <c r="K99" s="15" t="s">
        <v>14</v>
      </c>
      <c r="L99" s="18"/>
      <c r="M99" s="15" t="s">
        <v>13</v>
      </c>
      <c r="N99" s="18"/>
      <c r="O99" s="15" t="s">
        <v>15</v>
      </c>
    </row>
    <row r="100" spans="1:15" ht="29" x14ac:dyDescent="0.35">
      <c r="A100" s="15" t="s">
        <v>873</v>
      </c>
      <c r="B100" s="15" t="s">
        <v>341</v>
      </c>
      <c r="C100" s="34" t="s">
        <v>344</v>
      </c>
      <c r="D100" s="15" t="s">
        <v>345</v>
      </c>
      <c r="E100" s="15" t="s">
        <v>12</v>
      </c>
      <c r="F100" s="15" t="s">
        <v>13</v>
      </c>
      <c r="G100" s="16">
        <v>412.50000000000006</v>
      </c>
      <c r="H100" s="16">
        <v>379</v>
      </c>
      <c r="I100" s="17">
        <v>0.26</v>
      </c>
      <c r="J100" s="16">
        <f t="shared" si="2"/>
        <v>280.45999999999998</v>
      </c>
      <c r="K100" s="15" t="s">
        <v>14</v>
      </c>
      <c r="L100" s="18"/>
      <c r="M100" s="15" t="s">
        <v>13</v>
      </c>
      <c r="N100" s="18"/>
      <c r="O100" s="15" t="s">
        <v>15</v>
      </c>
    </row>
    <row r="101" spans="1:15" ht="29" x14ac:dyDescent="0.35">
      <c r="A101" s="15" t="s">
        <v>873</v>
      </c>
      <c r="B101" s="15" t="s">
        <v>341</v>
      </c>
      <c r="C101" s="15" t="s">
        <v>346</v>
      </c>
      <c r="D101" s="15" t="s">
        <v>347</v>
      </c>
      <c r="E101" s="15" t="s">
        <v>12</v>
      </c>
      <c r="F101" s="15" t="s">
        <v>13</v>
      </c>
      <c r="G101" s="16">
        <v>345.40000000000003</v>
      </c>
      <c r="H101" s="16">
        <v>417</v>
      </c>
      <c r="I101" s="17">
        <v>0.26</v>
      </c>
      <c r="J101" s="16">
        <f t="shared" si="2"/>
        <v>308.58</v>
      </c>
      <c r="K101" s="15" t="s">
        <v>14</v>
      </c>
      <c r="L101" s="18"/>
      <c r="M101" s="15" t="s">
        <v>13</v>
      </c>
      <c r="N101" s="18"/>
      <c r="O101" s="15" t="s">
        <v>15</v>
      </c>
    </row>
    <row r="102" spans="1:15" x14ac:dyDescent="0.35">
      <c r="A102" s="15" t="s">
        <v>8</v>
      </c>
      <c r="B102" s="15" t="s">
        <v>9</v>
      </c>
      <c r="C102" s="15" t="s">
        <v>10</v>
      </c>
      <c r="D102" s="15" t="s">
        <v>11</v>
      </c>
      <c r="E102" s="15" t="s">
        <v>12</v>
      </c>
      <c r="F102" s="15" t="s">
        <v>13</v>
      </c>
      <c r="G102" s="16">
        <v>27.500000000000004</v>
      </c>
      <c r="H102" s="16">
        <v>28</v>
      </c>
      <c r="I102" s="17">
        <v>0.26</v>
      </c>
      <c r="J102" s="16">
        <f t="shared" si="2"/>
        <v>20.72</v>
      </c>
      <c r="K102" s="15" t="s">
        <v>14</v>
      </c>
      <c r="L102" s="18"/>
      <c r="M102" s="15" t="s">
        <v>13</v>
      </c>
      <c r="N102" s="18"/>
      <c r="O102" s="15" t="s">
        <v>15</v>
      </c>
    </row>
    <row r="103" spans="1:15" x14ac:dyDescent="0.35">
      <c r="A103" s="15" t="s">
        <v>8</v>
      </c>
      <c r="B103" s="15" t="s">
        <v>9</v>
      </c>
      <c r="C103" s="15" t="s">
        <v>16</v>
      </c>
      <c r="D103" s="15" t="s">
        <v>17</v>
      </c>
      <c r="E103" s="15" t="s">
        <v>12</v>
      </c>
      <c r="F103" s="15" t="s">
        <v>13</v>
      </c>
      <c r="G103" s="16">
        <v>27.500000000000004</v>
      </c>
      <c r="H103" s="16">
        <v>28</v>
      </c>
      <c r="I103" s="17">
        <v>0.26</v>
      </c>
      <c r="J103" s="16">
        <f t="shared" si="2"/>
        <v>20.72</v>
      </c>
      <c r="K103" s="15" t="s">
        <v>14</v>
      </c>
      <c r="L103" s="18"/>
      <c r="M103" s="15" t="s">
        <v>13</v>
      </c>
      <c r="N103" s="18"/>
      <c r="O103" s="15" t="s">
        <v>15</v>
      </c>
    </row>
    <row r="104" spans="1:15" x14ac:dyDescent="0.35">
      <c r="A104" s="15" t="s">
        <v>8</v>
      </c>
      <c r="B104" s="15" t="s">
        <v>9</v>
      </c>
      <c r="C104" s="15" t="s">
        <v>18</v>
      </c>
      <c r="D104" s="15" t="s">
        <v>19</v>
      </c>
      <c r="E104" s="15" t="s">
        <v>12</v>
      </c>
      <c r="F104" s="15" t="s">
        <v>13</v>
      </c>
      <c r="G104" s="16">
        <v>27.500000000000004</v>
      </c>
      <c r="H104" s="16">
        <v>28</v>
      </c>
      <c r="I104" s="17">
        <v>0.26</v>
      </c>
      <c r="J104" s="16">
        <f t="shared" si="2"/>
        <v>20.72</v>
      </c>
      <c r="K104" s="15" t="s">
        <v>14</v>
      </c>
      <c r="L104" s="18"/>
      <c r="M104" s="15" t="s">
        <v>13</v>
      </c>
      <c r="N104" s="18"/>
      <c r="O104" s="15" t="s">
        <v>15</v>
      </c>
    </row>
    <row r="105" spans="1:15" x14ac:dyDescent="0.35">
      <c r="A105" s="15" t="s">
        <v>8</v>
      </c>
      <c r="B105" s="15" t="s">
        <v>9</v>
      </c>
      <c r="C105" s="15" t="s">
        <v>20</v>
      </c>
      <c r="D105" s="15" t="s">
        <v>21</v>
      </c>
      <c r="E105" s="15" t="s">
        <v>12</v>
      </c>
      <c r="F105" s="15" t="s">
        <v>13</v>
      </c>
      <c r="G105" s="16">
        <v>27.500000000000004</v>
      </c>
      <c r="H105" s="16">
        <v>28</v>
      </c>
      <c r="I105" s="17">
        <v>0.26</v>
      </c>
      <c r="J105" s="16">
        <f t="shared" si="2"/>
        <v>20.72</v>
      </c>
      <c r="K105" s="15" t="s">
        <v>14</v>
      </c>
      <c r="L105" s="18"/>
      <c r="M105" s="15" t="s">
        <v>13</v>
      </c>
      <c r="N105" s="18"/>
      <c r="O105" s="15" t="s">
        <v>15</v>
      </c>
    </row>
    <row r="106" spans="1:15" x14ac:dyDescent="0.35">
      <c r="A106" s="15" t="s">
        <v>8</v>
      </c>
      <c r="B106" s="15" t="s">
        <v>9</v>
      </c>
      <c r="C106" s="15" t="s">
        <v>22</v>
      </c>
      <c r="D106" s="15" t="s">
        <v>23</v>
      </c>
      <c r="E106" s="15" t="s">
        <v>12</v>
      </c>
      <c r="F106" s="15" t="s">
        <v>13</v>
      </c>
      <c r="G106" s="16">
        <v>27.500000000000004</v>
      </c>
      <c r="H106" s="16">
        <v>28</v>
      </c>
      <c r="I106" s="17">
        <v>0.26</v>
      </c>
      <c r="J106" s="16">
        <f t="shared" si="2"/>
        <v>20.72</v>
      </c>
      <c r="K106" s="15" t="s">
        <v>14</v>
      </c>
      <c r="L106" s="18"/>
      <c r="M106" s="15" t="s">
        <v>13</v>
      </c>
      <c r="N106" s="18"/>
      <c r="O106" s="15" t="s">
        <v>15</v>
      </c>
    </row>
    <row r="107" spans="1:15" x14ac:dyDescent="0.35">
      <c r="A107" s="15" t="s">
        <v>8</v>
      </c>
      <c r="B107" s="15" t="s">
        <v>9</v>
      </c>
      <c r="C107" s="15" t="s">
        <v>24</v>
      </c>
      <c r="D107" s="15" t="s">
        <v>25</v>
      </c>
      <c r="E107" s="15" t="s">
        <v>12</v>
      </c>
      <c r="F107" s="15" t="s">
        <v>13</v>
      </c>
      <c r="G107" s="16">
        <v>27.500000000000004</v>
      </c>
      <c r="H107" s="16">
        <v>28</v>
      </c>
      <c r="I107" s="17">
        <v>0.26</v>
      </c>
      <c r="J107" s="16">
        <f t="shared" si="2"/>
        <v>20.72</v>
      </c>
      <c r="K107" s="15" t="s">
        <v>14</v>
      </c>
      <c r="L107" s="18"/>
      <c r="M107" s="15" t="s">
        <v>13</v>
      </c>
      <c r="N107" s="18"/>
      <c r="O107" s="15" t="s">
        <v>15</v>
      </c>
    </row>
    <row r="108" spans="1:15" x14ac:dyDescent="0.35">
      <c r="A108" s="15" t="s">
        <v>8</v>
      </c>
      <c r="B108" s="15" t="s">
        <v>9</v>
      </c>
      <c r="C108" s="15" t="s">
        <v>26</v>
      </c>
      <c r="D108" s="15" t="s">
        <v>27</v>
      </c>
      <c r="E108" s="15" t="s">
        <v>12</v>
      </c>
      <c r="F108" s="15" t="s">
        <v>13</v>
      </c>
      <c r="G108" s="16">
        <v>27.500000000000004</v>
      </c>
      <c r="H108" s="16">
        <v>28</v>
      </c>
      <c r="I108" s="17">
        <v>0.26</v>
      </c>
      <c r="J108" s="16">
        <f t="shared" si="2"/>
        <v>20.72</v>
      </c>
      <c r="K108" s="15" t="s">
        <v>14</v>
      </c>
      <c r="L108" s="18"/>
      <c r="M108" s="15" t="s">
        <v>13</v>
      </c>
      <c r="N108" s="18"/>
      <c r="O108" s="15" t="s">
        <v>15</v>
      </c>
    </row>
    <row r="109" spans="1:15" x14ac:dyDescent="0.35">
      <c r="A109" s="15" t="s">
        <v>8</v>
      </c>
      <c r="B109" s="15" t="s">
        <v>9</v>
      </c>
      <c r="C109" s="15" t="s">
        <v>28</v>
      </c>
      <c r="D109" s="15" t="s">
        <v>29</v>
      </c>
      <c r="E109" s="15" t="s">
        <v>12</v>
      </c>
      <c r="F109" s="15" t="s">
        <v>13</v>
      </c>
      <c r="G109" s="16">
        <v>27.500000000000004</v>
      </c>
      <c r="H109" s="16">
        <v>28</v>
      </c>
      <c r="I109" s="17">
        <v>0.26</v>
      </c>
      <c r="J109" s="16">
        <f t="shared" si="2"/>
        <v>20.72</v>
      </c>
      <c r="K109" s="15" t="s">
        <v>14</v>
      </c>
      <c r="L109" s="18"/>
      <c r="M109" s="15" t="s">
        <v>13</v>
      </c>
      <c r="N109" s="18"/>
      <c r="O109" s="15" t="s">
        <v>15</v>
      </c>
    </row>
    <row r="110" spans="1:15" x14ac:dyDescent="0.35">
      <c r="A110" s="15" t="s">
        <v>8</v>
      </c>
      <c r="B110" s="15" t="s">
        <v>9</v>
      </c>
      <c r="C110" s="15" t="s">
        <v>30</v>
      </c>
      <c r="D110" s="15" t="s">
        <v>31</v>
      </c>
      <c r="E110" s="15" t="s">
        <v>12</v>
      </c>
      <c r="F110" s="15" t="s">
        <v>13</v>
      </c>
      <c r="G110" s="16">
        <v>36.300000000000004</v>
      </c>
      <c r="H110" s="16">
        <v>28</v>
      </c>
      <c r="I110" s="17">
        <v>0.26</v>
      </c>
      <c r="J110" s="16">
        <f t="shared" si="2"/>
        <v>20.72</v>
      </c>
      <c r="K110" s="15" t="s">
        <v>14</v>
      </c>
      <c r="L110" s="18"/>
      <c r="M110" s="15" t="s">
        <v>13</v>
      </c>
      <c r="N110" s="18"/>
      <c r="O110" s="15" t="s">
        <v>15</v>
      </c>
    </row>
    <row r="111" spans="1:15" x14ac:dyDescent="0.35">
      <c r="A111" s="15" t="s">
        <v>8</v>
      </c>
      <c r="B111" s="15" t="s">
        <v>9</v>
      </c>
      <c r="C111" s="15" t="s">
        <v>32</v>
      </c>
      <c r="D111" s="15" t="s">
        <v>33</v>
      </c>
      <c r="E111" s="15" t="s">
        <v>12</v>
      </c>
      <c r="F111" s="15" t="s">
        <v>13</v>
      </c>
      <c r="G111" s="16">
        <v>27.500000000000004</v>
      </c>
      <c r="H111" s="16">
        <v>28</v>
      </c>
      <c r="I111" s="17">
        <v>0.26</v>
      </c>
      <c r="J111" s="16">
        <f t="shared" si="2"/>
        <v>20.72</v>
      </c>
      <c r="K111" s="15" t="s">
        <v>14</v>
      </c>
      <c r="L111" s="18"/>
      <c r="M111" s="15" t="s">
        <v>13</v>
      </c>
      <c r="N111" s="18"/>
      <c r="O111" s="15" t="s">
        <v>15</v>
      </c>
    </row>
    <row r="112" spans="1:15" x14ac:dyDescent="0.35">
      <c r="A112" s="15" t="s">
        <v>8</v>
      </c>
      <c r="B112" s="15" t="s">
        <v>9</v>
      </c>
      <c r="C112" s="15" t="s">
        <v>34</v>
      </c>
      <c r="D112" s="15" t="s">
        <v>35</v>
      </c>
      <c r="E112" s="15" t="s">
        <v>12</v>
      </c>
      <c r="F112" s="15" t="s">
        <v>13</v>
      </c>
      <c r="G112" s="16">
        <v>27.500000000000004</v>
      </c>
      <c r="H112" s="16">
        <v>28</v>
      </c>
      <c r="I112" s="17">
        <v>0.26</v>
      </c>
      <c r="J112" s="16">
        <f t="shared" si="2"/>
        <v>20.72</v>
      </c>
      <c r="K112" s="15" t="s">
        <v>14</v>
      </c>
      <c r="L112" s="18"/>
      <c r="M112" s="15" t="s">
        <v>13</v>
      </c>
      <c r="N112" s="18"/>
      <c r="O112" s="15" t="s">
        <v>15</v>
      </c>
    </row>
    <row r="113" spans="1:15" x14ac:dyDescent="0.35">
      <c r="A113" s="15" t="s">
        <v>8</v>
      </c>
      <c r="B113" s="15" t="s">
        <v>36</v>
      </c>
      <c r="C113" s="15" t="s">
        <v>37</v>
      </c>
      <c r="D113" s="15" t="s">
        <v>38</v>
      </c>
      <c r="E113" s="15" t="s">
        <v>12</v>
      </c>
      <c r="F113" s="15" t="s">
        <v>13</v>
      </c>
      <c r="G113" s="16">
        <v>111.10000000000001</v>
      </c>
      <c r="H113" s="16">
        <v>112</v>
      </c>
      <c r="I113" s="17">
        <v>0.26</v>
      </c>
      <c r="J113" s="16">
        <f t="shared" si="2"/>
        <v>82.88</v>
      </c>
      <c r="K113" s="15" t="s">
        <v>14</v>
      </c>
      <c r="L113" s="18"/>
      <c r="M113" s="15" t="s">
        <v>13</v>
      </c>
      <c r="N113" s="18"/>
      <c r="O113" s="15" t="s">
        <v>15</v>
      </c>
    </row>
    <row r="114" spans="1:15" x14ac:dyDescent="0.35">
      <c r="A114" s="15" t="s">
        <v>8</v>
      </c>
      <c r="B114" s="15" t="s">
        <v>36</v>
      </c>
      <c r="C114" s="15" t="s">
        <v>39</v>
      </c>
      <c r="D114" s="15" t="s">
        <v>40</v>
      </c>
      <c r="E114" s="15" t="s">
        <v>12</v>
      </c>
      <c r="F114" s="15" t="s">
        <v>13</v>
      </c>
      <c r="G114" s="16">
        <v>124.30000000000001</v>
      </c>
      <c r="H114" s="16">
        <v>125</v>
      </c>
      <c r="I114" s="17">
        <v>0.26</v>
      </c>
      <c r="J114" s="16">
        <f t="shared" si="2"/>
        <v>92.5</v>
      </c>
      <c r="K114" s="15" t="s">
        <v>14</v>
      </c>
      <c r="L114" s="18"/>
      <c r="M114" s="15" t="s">
        <v>13</v>
      </c>
      <c r="N114" s="18"/>
      <c r="O114" s="15" t="s">
        <v>15</v>
      </c>
    </row>
    <row r="115" spans="1:15" x14ac:dyDescent="0.35">
      <c r="A115" s="34" t="s">
        <v>8</v>
      </c>
      <c r="B115" s="34" t="s">
        <v>36</v>
      </c>
      <c r="C115" s="15" t="s">
        <v>1011</v>
      </c>
      <c r="D115" s="15" t="s">
        <v>1012</v>
      </c>
      <c r="E115" s="34" t="s">
        <v>12</v>
      </c>
      <c r="F115" s="15"/>
      <c r="G115" s="35">
        <v>166.5</v>
      </c>
      <c r="H115" s="16">
        <v>167</v>
      </c>
      <c r="I115" s="17"/>
      <c r="J115" s="16">
        <f t="shared" si="2"/>
        <v>123.58</v>
      </c>
      <c r="K115" s="15"/>
      <c r="L115" s="18"/>
      <c r="M115" s="15"/>
      <c r="N115" s="18"/>
      <c r="O115" s="15"/>
    </row>
    <row r="116" spans="1:15" x14ac:dyDescent="0.35">
      <c r="A116" s="15" t="s">
        <v>8</v>
      </c>
      <c r="B116" s="15" t="s">
        <v>36</v>
      </c>
      <c r="C116" s="15" t="s">
        <v>41</v>
      </c>
      <c r="D116" s="15" t="s">
        <v>42</v>
      </c>
      <c r="E116" s="15" t="s">
        <v>12</v>
      </c>
      <c r="F116" s="15"/>
      <c r="G116" s="16">
        <v>138.60000000000002</v>
      </c>
      <c r="H116" s="16">
        <f t="shared" ref="H116" si="3">SUM(G116*1.1)</f>
        <v>152.46000000000004</v>
      </c>
      <c r="I116" s="17">
        <v>0.26</v>
      </c>
      <c r="J116" s="16">
        <f t="shared" si="2"/>
        <v>112.82040000000002</v>
      </c>
      <c r="K116" s="15" t="s">
        <v>14</v>
      </c>
      <c r="L116" s="18"/>
      <c r="M116" s="15" t="s">
        <v>13</v>
      </c>
      <c r="N116" s="18"/>
      <c r="O116" s="15" t="s">
        <v>15</v>
      </c>
    </row>
    <row r="117" spans="1:15" x14ac:dyDescent="0.35">
      <c r="A117" s="15" t="s">
        <v>8</v>
      </c>
      <c r="B117" s="15" t="s">
        <v>44</v>
      </c>
      <c r="C117" s="15" t="s">
        <v>45</v>
      </c>
      <c r="D117" s="15" t="s">
        <v>46</v>
      </c>
      <c r="E117" s="15" t="s">
        <v>12</v>
      </c>
      <c r="F117" s="15" t="s">
        <v>13</v>
      </c>
      <c r="G117" s="16">
        <v>13.200000000000001</v>
      </c>
      <c r="H117" s="16">
        <v>14</v>
      </c>
      <c r="I117" s="17">
        <v>0.26</v>
      </c>
      <c r="J117" s="16">
        <f t="shared" si="2"/>
        <v>10.36</v>
      </c>
      <c r="K117" s="15" t="s">
        <v>14</v>
      </c>
      <c r="L117" s="18"/>
      <c r="M117" s="15" t="s">
        <v>13</v>
      </c>
      <c r="N117" s="18"/>
      <c r="O117" s="15" t="s">
        <v>15</v>
      </c>
    </row>
    <row r="118" spans="1:15" x14ac:dyDescent="0.35">
      <c r="A118" s="15" t="s">
        <v>8</v>
      </c>
      <c r="B118" s="15" t="s">
        <v>44</v>
      </c>
      <c r="C118" s="15" t="s">
        <v>47</v>
      </c>
      <c r="D118" s="15" t="s">
        <v>48</v>
      </c>
      <c r="E118" s="15" t="s">
        <v>12</v>
      </c>
      <c r="F118" s="15" t="s">
        <v>13</v>
      </c>
      <c r="G118" s="16">
        <v>25.3</v>
      </c>
      <c r="H118" s="16">
        <v>26</v>
      </c>
      <c r="I118" s="17">
        <v>0.26</v>
      </c>
      <c r="J118" s="16">
        <f t="shared" si="2"/>
        <v>19.239999999999998</v>
      </c>
      <c r="K118" s="15" t="s">
        <v>14</v>
      </c>
      <c r="L118" s="18"/>
      <c r="M118" s="15" t="s">
        <v>13</v>
      </c>
      <c r="N118" s="18"/>
      <c r="O118" s="15" t="s">
        <v>15</v>
      </c>
    </row>
    <row r="119" spans="1:15" x14ac:dyDescent="0.35">
      <c r="A119" s="15" t="s">
        <v>8</v>
      </c>
      <c r="B119" s="15" t="s">
        <v>44</v>
      </c>
      <c r="C119" s="15" t="s">
        <v>49</v>
      </c>
      <c r="D119" s="15" t="s">
        <v>50</v>
      </c>
      <c r="E119" s="15" t="s">
        <v>12</v>
      </c>
      <c r="F119" s="15" t="s">
        <v>13</v>
      </c>
      <c r="G119" s="16">
        <v>19.8</v>
      </c>
      <c r="H119" s="16">
        <v>20</v>
      </c>
      <c r="I119" s="17">
        <v>0.26</v>
      </c>
      <c r="J119" s="16">
        <f t="shared" si="2"/>
        <v>14.8</v>
      </c>
      <c r="K119" s="15" t="s">
        <v>14</v>
      </c>
      <c r="L119" s="18"/>
      <c r="M119" s="15" t="s">
        <v>13</v>
      </c>
      <c r="N119" s="18"/>
      <c r="O119" s="15" t="s">
        <v>15</v>
      </c>
    </row>
    <row r="120" spans="1:15" ht="29" x14ac:dyDescent="0.35">
      <c r="A120" s="15" t="s">
        <v>8</v>
      </c>
      <c r="B120" s="15" t="s">
        <v>51</v>
      </c>
      <c r="C120" s="15" t="s">
        <v>52</v>
      </c>
      <c r="D120" s="15" t="s">
        <v>53</v>
      </c>
      <c r="E120" s="15" t="s">
        <v>54</v>
      </c>
      <c r="F120" s="15" t="s">
        <v>13</v>
      </c>
      <c r="G120" s="16">
        <v>1096.7</v>
      </c>
      <c r="H120" s="16">
        <v>1098</v>
      </c>
      <c r="I120" s="17">
        <v>0.26</v>
      </c>
      <c r="J120" s="16">
        <f t="shared" si="2"/>
        <v>812.52</v>
      </c>
      <c r="K120" s="15" t="s">
        <v>55</v>
      </c>
      <c r="L120" s="16">
        <v>115</v>
      </c>
      <c r="M120" s="15" t="s">
        <v>56</v>
      </c>
      <c r="N120" s="18"/>
      <c r="O120" s="15" t="s">
        <v>57</v>
      </c>
    </row>
    <row r="121" spans="1:15" ht="29" x14ac:dyDescent="0.35">
      <c r="A121" s="15" t="s">
        <v>8</v>
      </c>
      <c r="B121" s="15" t="s">
        <v>51</v>
      </c>
      <c r="C121" s="15" t="s">
        <v>58</v>
      </c>
      <c r="D121" s="15" t="s">
        <v>59</v>
      </c>
      <c r="E121" s="15" t="s">
        <v>54</v>
      </c>
      <c r="F121" s="15" t="s">
        <v>13</v>
      </c>
      <c r="G121" s="16">
        <v>1157.2</v>
      </c>
      <c r="H121" s="16">
        <v>1158</v>
      </c>
      <c r="I121" s="17">
        <v>0.26</v>
      </c>
      <c r="J121" s="16">
        <f t="shared" si="2"/>
        <v>856.92</v>
      </c>
      <c r="K121" s="15" t="s">
        <v>55</v>
      </c>
      <c r="L121" s="16">
        <v>115</v>
      </c>
      <c r="M121" s="15" t="s">
        <v>56</v>
      </c>
      <c r="N121" s="18"/>
      <c r="O121" s="15" t="s">
        <v>57</v>
      </c>
    </row>
    <row r="122" spans="1:15" ht="29" x14ac:dyDescent="0.35">
      <c r="A122" s="15" t="s">
        <v>8</v>
      </c>
      <c r="B122" s="15" t="s">
        <v>51</v>
      </c>
      <c r="C122" s="15" t="s">
        <v>60</v>
      </c>
      <c r="D122" s="15" t="s">
        <v>61</v>
      </c>
      <c r="E122" s="15" t="s">
        <v>54</v>
      </c>
      <c r="F122" s="15" t="s">
        <v>13</v>
      </c>
      <c r="G122" s="16">
        <v>1157.2</v>
      </c>
      <c r="H122" s="16">
        <v>1158</v>
      </c>
      <c r="I122" s="17">
        <v>0.26</v>
      </c>
      <c r="J122" s="16">
        <f t="shared" si="2"/>
        <v>856.92</v>
      </c>
      <c r="K122" s="15" t="s">
        <v>55</v>
      </c>
      <c r="L122" s="16">
        <v>115</v>
      </c>
      <c r="M122" s="15" t="s">
        <v>56</v>
      </c>
      <c r="N122" s="18"/>
      <c r="O122" s="15" t="s">
        <v>57</v>
      </c>
    </row>
    <row r="123" spans="1:15" ht="29" x14ac:dyDescent="0.35">
      <c r="A123" s="15" t="s">
        <v>8</v>
      </c>
      <c r="B123" s="15" t="s">
        <v>51</v>
      </c>
      <c r="C123" s="15" t="s">
        <v>62</v>
      </c>
      <c r="D123" s="15" t="s">
        <v>63</v>
      </c>
      <c r="E123" s="15" t="s">
        <v>54</v>
      </c>
      <c r="F123" s="15" t="s">
        <v>13</v>
      </c>
      <c r="G123" s="16">
        <v>1157.2</v>
      </c>
      <c r="H123" s="16">
        <v>1158</v>
      </c>
      <c r="I123" s="17">
        <v>0.26</v>
      </c>
      <c r="J123" s="16">
        <f t="shared" si="2"/>
        <v>856.92</v>
      </c>
      <c r="K123" s="15" t="s">
        <v>55</v>
      </c>
      <c r="L123" s="16">
        <v>115</v>
      </c>
      <c r="M123" s="15" t="s">
        <v>56</v>
      </c>
      <c r="N123" s="18"/>
      <c r="O123" s="15" t="s">
        <v>57</v>
      </c>
    </row>
    <row r="124" spans="1:15" ht="29" x14ac:dyDescent="0.35">
      <c r="A124" s="15" t="s">
        <v>8</v>
      </c>
      <c r="B124" s="15" t="s">
        <v>51</v>
      </c>
      <c r="C124" s="15" t="s">
        <v>64</v>
      </c>
      <c r="D124" s="15" t="s">
        <v>65</v>
      </c>
      <c r="E124" s="15" t="s">
        <v>54</v>
      </c>
      <c r="F124" s="15" t="s">
        <v>13</v>
      </c>
      <c r="G124" s="16">
        <v>1157.2</v>
      </c>
      <c r="H124" s="16">
        <v>1158</v>
      </c>
      <c r="I124" s="17">
        <v>0.26</v>
      </c>
      <c r="J124" s="16">
        <f t="shared" si="2"/>
        <v>856.92</v>
      </c>
      <c r="K124" s="15" t="s">
        <v>55</v>
      </c>
      <c r="L124" s="16">
        <v>115</v>
      </c>
      <c r="M124" s="15" t="s">
        <v>56</v>
      </c>
      <c r="N124" s="18"/>
      <c r="O124" s="15" t="s">
        <v>57</v>
      </c>
    </row>
    <row r="125" spans="1:15" ht="29" x14ac:dyDescent="0.35">
      <c r="A125" s="15" t="s">
        <v>8</v>
      </c>
      <c r="B125" s="15" t="s">
        <v>51</v>
      </c>
      <c r="C125" s="15" t="s">
        <v>66</v>
      </c>
      <c r="D125" s="15" t="s">
        <v>67</v>
      </c>
      <c r="E125" s="15" t="s">
        <v>54</v>
      </c>
      <c r="F125" s="15" t="s">
        <v>13</v>
      </c>
      <c r="G125" s="16">
        <v>1096.7</v>
      </c>
      <c r="H125" s="16">
        <v>1098</v>
      </c>
      <c r="I125" s="17">
        <v>0.26</v>
      </c>
      <c r="J125" s="16">
        <f t="shared" si="2"/>
        <v>812.52</v>
      </c>
      <c r="K125" s="15" t="s">
        <v>55</v>
      </c>
      <c r="L125" s="16">
        <v>115</v>
      </c>
      <c r="M125" s="15" t="s">
        <v>56</v>
      </c>
      <c r="N125" s="18"/>
      <c r="O125" s="15" t="s">
        <v>57</v>
      </c>
    </row>
    <row r="126" spans="1:15" ht="29" x14ac:dyDescent="0.35">
      <c r="A126" s="15" t="s">
        <v>8</v>
      </c>
      <c r="B126" s="15" t="s">
        <v>51</v>
      </c>
      <c r="C126" s="15" t="s">
        <v>68</v>
      </c>
      <c r="D126" s="15" t="s">
        <v>69</v>
      </c>
      <c r="E126" s="15" t="s">
        <v>54</v>
      </c>
      <c r="F126" s="15" t="s">
        <v>13</v>
      </c>
      <c r="G126" s="16">
        <v>1157.2</v>
      </c>
      <c r="H126" s="16">
        <v>1158</v>
      </c>
      <c r="I126" s="17">
        <v>0.26</v>
      </c>
      <c r="J126" s="16">
        <f t="shared" si="2"/>
        <v>856.92</v>
      </c>
      <c r="K126" s="15" t="s">
        <v>55</v>
      </c>
      <c r="L126" s="16">
        <v>115</v>
      </c>
      <c r="M126" s="15" t="s">
        <v>56</v>
      </c>
      <c r="N126" s="18"/>
      <c r="O126" s="15" t="s">
        <v>57</v>
      </c>
    </row>
    <row r="127" spans="1:15" ht="29" x14ac:dyDescent="0.35">
      <c r="A127" s="15" t="s">
        <v>8</v>
      </c>
      <c r="B127" s="15" t="s">
        <v>51</v>
      </c>
      <c r="C127" s="15" t="s">
        <v>70</v>
      </c>
      <c r="D127" s="15" t="s">
        <v>71</v>
      </c>
      <c r="E127" s="15" t="s">
        <v>54</v>
      </c>
      <c r="F127" s="15" t="s">
        <v>13</v>
      </c>
      <c r="G127" s="16">
        <v>1157.2</v>
      </c>
      <c r="H127" s="16">
        <v>1158</v>
      </c>
      <c r="I127" s="17">
        <v>0.26</v>
      </c>
      <c r="J127" s="16">
        <f t="shared" si="2"/>
        <v>856.92</v>
      </c>
      <c r="K127" s="15" t="s">
        <v>55</v>
      </c>
      <c r="L127" s="16">
        <v>115</v>
      </c>
      <c r="M127" s="15" t="s">
        <v>56</v>
      </c>
      <c r="N127" s="18"/>
      <c r="O127" s="15" t="s">
        <v>57</v>
      </c>
    </row>
    <row r="128" spans="1:15" ht="29" x14ac:dyDescent="0.35">
      <c r="A128" s="15" t="s">
        <v>8</v>
      </c>
      <c r="B128" s="15" t="s">
        <v>51</v>
      </c>
      <c r="C128" s="15" t="s">
        <v>72</v>
      </c>
      <c r="D128" s="15" t="s">
        <v>73</v>
      </c>
      <c r="E128" s="15" t="s">
        <v>54</v>
      </c>
      <c r="F128" s="15" t="s">
        <v>13</v>
      </c>
      <c r="G128" s="16">
        <v>1157.2</v>
      </c>
      <c r="H128" s="16">
        <v>1158</v>
      </c>
      <c r="I128" s="17">
        <v>0.26</v>
      </c>
      <c r="J128" s="16">
        <f t="shared" si="2"/>
        <v>856.92</v>
      </c>
      <c r="K128" s="15" t="s">
        <v>55</v>
      </c>
      <c r="L128" s="16">
        <v>115</v>
      </c>
      <c r="M128" s="15" t="s">
        <v>56</v>
      </c>
      <c r="N128" s="18"/>
      <c r="O128" s="15" t="s">
        <v>57</v>
      </c>
    </row>
    <row r="129" spans="1:15" ht="29" x14ac:dyDescent="0.35">
      <c r="A129" s="15" t="s">
        <v>8</v>
      </c>
      <c r="B129" s="15" t="s">
        <v>51</v>
      </c>
      <c r="C129" s="15" t="s">
        <v>74</v>
      </c>
      <c r="D129" s="15" t="s">
        <v>75</v>
      </c>
      <c r="E129" s="15" t="s">
        <v>54</v>
      </c>
      <c r="F129" s="15" t="s">
        <v>13</v>
      </c>
      <c r="G129" s="16">
        <v>1157.2</v>
      </c>
      <c r="H129" s="16">
        <v>1158</v>
      </c>
      <c r="I129" s="17">
        <v>0.26</v>
      </c>
      <c r="J129" s="16">
        <f t="shared" si="2"/>
        <v>856.92</v>
      </c>
      <c r="K129" s="15" t="s">
        <v>55</v>
      </c>
      <c r="L129" s="16">
        <v>115</v>
      </c>
      <c r="M129" s="15" t="s">
        <v>56</v>
      </c>
      <c r="N129" s="18"/>
      <c r="O129" s="15" t="s">
        <v>57</v>
      </c>
    </row>
    <row r="130" spans="1:15" ht="29" x14ac:dyDescent="0.35">
      <c r="A130" s="15" t="s">
        <v>8</v>
      </c>
      <c r="B130" s="15" t="s">
        <v>51</v>
      </c>
      <c r="C130" s="15" t="s">
        <v>76</v>
      </c>
      <c r="D130" s="15" t="s">
        <v>77</v>
      </c>
      <c r="E130" s="15" t="s">
        <v>54</v>
      </c>
      <c r="F130" s="15" t="s">
        <v>13</v>
      </c>
      <c r="G130" s="16">
        <v>1096.7</v>
      </c>
      <c r="H130" s="16">
        <v>1098</v>
      </c>
      <c r="I130" s="17">
        <v>0.26</v>
      </c>
      <c r="J130" s="16">
        <f t="shared" si="2"/>
        <v>812.52</v>
      </c>
      <c r="K130" s="15" t="s">
        <v>55</v>
      </c>
      <c r="L130" s="16">
        <v>115</v>
      </c>
      <c r="M130" s="15" t="s">
        <v>56</v>
      </c>
      <c r="N130" s="18"/>
      <c r="O130" s="15" t="s">
        <v>57</v>
      </c>
    </row>
    <row r="131" spans="1:15" ht="29" x14ac:dyDescent="0.35">
      <c r="A131" s="15" t="s">
        <v>8</v>
      </c>
      <c r="B131" s="15" t="s">
        <v>51</v>
      </c>
      <c r="C131" s="15" t="s">
        <v>78</v>
      </c>
      <c r="D131" s="15" t="s">
        <v>79</v>
      </c>
      <c r="E131" s="15" t="s">
        <v>54</v>
      </c>
      <c r="F131" s="15" t="s">
        <v>13</v>
      </c>
      <c r="G131" s="16">
        <v>1157.2</v>
      </c>
      <c r="H131" s="16">
        <v>1158</v>
      </c>
      <c r="I131" s="17">
        <v>0.26</v>
      </c>
      <c r="J131" s="16">
        <f t="shared" si="2"/>
        <v>856.92</v>
      </c>
      <c r="K131" s="15" t="s">
        <v>55</v>
      </c>
      <c r="L131" s="16">
        <v>115</v>
      </c>
      <c r="M131" s="15" t="s">
        <v>56</v>
      </c>
      <c r="N131" s="18"/>
      <c r="O131" s="15" t="s">
        <v>57</v>
      </c>
    </row>
    <row r="132" spans="1:15" ht="29" x14ac:dyDescent="0.35">
      <c r="A132" s="15" t="s">
        <v>8</v>
      </c>
      <c r="B132" s="15" t="s">
        <v>51</v>
      </c>
      <c r="C132" s="15" t="s">
        <v>80</v>
      </c>
      <c r="D132" s="15" t="s">
        <v>81</v>
      </c>
      <c r="E132" s="15" t="s">
        <v>54</v>
      </c>
      <c r="F132" s="15" t="s">
        <v>13</v>
      </c>
      <c r="G132" s="16">
        <v>1157.2</v>
      </c>
      <c r="H132" s="16">
        <v>1158</v>
      </c>
      <c r="I132" s="17">
        <v>0.26</v>
      </c>
      <c r="J132" s="16">
        <f t="shared" ref="J132:J195" si="4">SUM(H132*0.74)</f>
        <v>856.92</v>
      </c>
      <c r="K132" s="15" t="s">
        <v>55</v>
      </c>
      <c r="L132" s="16">
        <v>115</v>
      </c>
      <c r="M132" s="15" t="s">
        <v>56</v>
      </c>
      <c r="N132" s="18"/>
      <c r="O132" s="15" t="s">
        <v>57</v>
      </c>
    </row>
    <row r="133" spans="1:15" ht="29" x14ac:dyDescent="0.35">
      <c r="A133" s="15" t="s">
        <v>8</v>
      </c>
      <c r="B133" s="15" t="s">
        <v>51</v>
      </c>
      <c r="C133" s="15" t="s">
        <v>82</v>
      </c>
      <c r="D133" s="15" t="s">
        <v>83</v>
      </c>
      <c r="E133" s="15" t="s">
        <v>54</v>
      </c>
      <c r="F133" s="15" t="s">
        <v>13</v>
      </c>
      <c r="G133" s="16">
        <v>1157.2</v>
      </c>
      <c r="H133" s="16">
        <v>1158</v>
      </c>
      <c r="I133" s="17">
        <v>0.26</v>
      </c>
      <c r="J133" s="16">
        <f t="shared" si="4"/>
        <v>856.92</v>
      </c>
      <c r="K133" s="15" t="s">
        <v>55</v>
      </c>
      <c r="L133" s="16">
        <v>115</v>
      </c>
      <c r="M133" s="15" t="s">
        <v>56</v>
      </c>
      <c r="N133" s="18"/>
      <c r="O133" s="15" t="s">
        <v>57</v>
      </c>
    </row>
    <row r="134" spans="1:15" ht="29" x14ac:dyDescent="0.35">
      <c r="A134" s="15" t="s">
        <v>8</v>
      </c>
      <c r="B134" s="15" t="s">
        <v>51</v>
      </c>
      <c r="C134" s="15" t="s">
        <v>84</v>
      </c>
      <c r="D134" s="15" t="s">
        <v>85</v>
      </c>
      <c r="E134" s="15" t="s">
        <v>54</v>
      </c>
      <c r="F134" s="15" t="s">
        <v>13</v>
      </c>
      <c r="G134" s="16">
        <v>1157.2</v>
      </c>
      <c r="H134" s="16">
        <f t="shared" ref="H134" si="5">SUM(G134*1.1)</f>
        <v>1272.92</v>
      </c>
      <c r="I134" s="17">
        <v>0.26</v>
      </c>
      <c r="J134" s="16">
        <f t="shared" si="4"/>
        <v>941.96080000000006</v>
      </c>
      <c r="K134" s="15" t="s">
        <v>55</v>
      </c>
      <c r="L134" s="16">
        <v>115</v>
      </c>
      <c r="M134" s="15" t="s">
        <v>56</v>
      </c>
      <c r="N134" s="18"/>
      <c r="O134" s="15" t="s">
        <v>57</v>
      </c>
    </row>
    <row r="135" spans="1:15" ht="29" x14ac:dyDescent="0.35">
      <c r="A135" s="15" t="s">
        <v>8</v>
      </c>
      <c r="B135" s="15" t="s">
        <v>51</v>
      </c>
      <c r="C135" s="15" t="s">
        <v>86</v>
      </c>
      <c r="D135" s="15" t="s">
        <v>87</v>
      </c>
      <c r="E135" s="15" t="s">
        <v>54</v>
      </c>
      <c r="F135" s="15" t="s">
        <v>13</v>
      </c>
      <c r="G135" s="16">
        <v>1096.7</v>
      </c>
      <c r="H135" s="16">
        <v>1098</v>
      </c>
      <c r="I135" s="17">
        <v>0.26</v>
      </c>
      <c r="J135" s="16">
        <f t="shared" si="4"/>
        <v>812.52</v>
      </c>
      <c r="K135" s="15" t="s">
        <v>55</v>
      </c>
      <c r="L135" s="16">
        <v>115</v>
      </c>
      <c r="M135" s="15" t="s">
        <v>56</v>
      </c>
      <c r="N135" s="18"/>
      <c r="O135" s="15" t="s">
        <v>57</v>
      </c>
    </row>
    <row r="136" spans="1:15" ht="29" x14ac:dyDescent="0.35">
      <c r="A136" s="15" t="s">
        <v>8</v>
      </c>
      <c r="B136" s="15" t="s">
        <v>51</v>
      </c>
      <c r="C136" s="15" t="s">
        <v>88</v>
      </c>
      <c r="D136" s="15" t="s">
        <v>89</v>
      </c>
      <c r="E136" s="15" t="s">
        <v>54</v>
      </c>
      <c r="F136" s="15" t="s">
        <v>13</v>
      </c>
      <c r="G136" s="16">
        <v>1157.2</v>
      </c>
      <c r="H136" s="16">
        <v>1158</v>
      </c>
      <c r="I136" s="17">
        <v>0.26</v>
      </c>
      <c r="J136" s="16">
        <f t="shared" si="4"/>
        <v>856.92</v>
      </c>
      <c r="K136" s="15" t="s">
        <v>55</v>
      </c>
      <c r="L136" s="16">
        <v>115</v>
      </c>
      <c r="M136" s="15" t="s">
        <v>56</v>
      </c>
      <c r="N136" s="18"/>
      <c r="O136" s="15" t="s">
        <v>57</v>
      </c>
    </row>
    <row r="137" spans="1:15" ht="29" x14ac:dyDescent="0.35">
      <c r="A137" s="15" t="s">
        <v>8</v>
      </c>
      <c r="B137" s="15" t="s">
        <v>51</v>
      </c>
      <c r="C137" s="15" t="s">
        <v>90</v>
      </c>
      <c r="D137" s="15" t="s">
        <v>91</v>
      </c>
      <c r="E137" s="15" t="s">
        <v>54</v>
      </c>
      <c r="F137" s="15" t="s">
        <v>13</v>
      </c>
      <c r="G137" s="16">
        <v>1157.2</v>
      </c>
      <c r="H137" s="16">
        <v>1158</v>
      </c>
      <c r="I137" s="17">
        <v>0.26</v>
      </c>
      <c r="J137" s="16">
        <f t="shared" si="4"/>
        <v>856.92</v>
      </c>
      <c r="K137" s="15" t="s">
        <v>55</v>
      </c>
      <c r="L137" s="16">
        <v>115</v>
      </c>
      <c r="M137" s="15" t="s">
        <v>56</v>
      </c>
      <c r="N137" s="18"/>
      <c r="O137" s="15" t="s">
        <v>57</v>
      </c>
    </row>
    <row r="138" spans="1:15" ht="29" x14ac:dyDescent="0.35">
      <c r="A138" s="15" t="s">
        <v>8</v>
      </c>
      <c r="B138" s="15" t="s">
        <v>51</v>
      </c>
      <c r="C138" s="15" t="s">
        <v>92</v>
      </c>
      <c r="D138" s="15" t="s">
        <v>93</v>
      </c>
      <c r="E138" s="15" t="s">
        <v>54</v>
      </c>
      <c r="F138" s="15" t="s">
        <v>13</v>
      </c>
      <c r="G138" s="16">
        <v>1157.2</v>
      </c>
      <c r="H138" s="16">
        <v>1158</v>
      </c>
      <c r="I138" s="17">
        <v>0.26</v>
      </c>
      <c r="J138" s="16">
        <f t="shared" si="4"/>
        <v>856.92</v>
      </c>
      <c r="K138" s="15" t="s">
        <v>55</v>
      </c>
      <c r="L138" s="16">
        <v>115</v>
      </c>
      <c r="M138" s="15" t="s">
        <v>56</v>
      </c>
      <c r="N138" s="18"/>
      <c r="O138" s="15" t="s">
        <v>57</v>
      </c>
    </row>
    <row r="139" spans="1:15" ht="29" x14ac:dyDescent="0.35">
      <c r="A139" s="15" t="s">
        <v>8</v>
      </c>
      <c r="B139" s="15" t="s">
        <v>51</v>
      </c>
      <c r="C139" s="15" t="s">
        <v>94</v>
      </c>
      <c r="D139" s="15" t="s">
        <v>95</v>
      </c>
      <c r="E139" s="15" t="s">
        <v>54</v>
      </c>
      <c r="F139" s="15" t="s">
        <v>13</v>
      </c>
      <c r="G139" s="16">
        <v>1157.2</v>
      </c>
      <c r="H139" s="16">
        <v>1158</v>
      </c>
      <c r="I139" s="17">
        <v>0.26</v>
      </c>
      <c r="J139" s="16">
        <f t="shared" si="4"/>
        <v>856.92</v>
      </c>
      <c r="K139" s="15" t="s">
        <v>55</v>
      </c>
      <c r="L139" s="16">
        <v>115</v>
      </c>
      <c r="M139" s="15" t="s">
        <v>56</v>
      </c>
      <c r="N139" s="18"/>
      <c r="O139" s="15" t="s">
        <v>57</v>
      </c>
    </row>
    <row r="140" spans="1:15" ht="29" x14ac:dyDescent="0.35">
      <c r="A140" s="15" t="s">
        <v>8</v>
      </c>
      <c r="B140" s="15" t="s">
        <v>51</v>
      </c>
      <c r="C140" s="15" t="s">
        <v>96</v>
      </c>
      <c r="D140" s="15" t="s">
        <v>97</v>
      </c>
      <c r="E140" s="15" t="s">
        <v>54</v>
      </c>
      <c r="F140" s="15" t="s">
        <v>13</v>
      </c>
      <c r="G140" s="16">
        <v>1186.9000000000001</v>
      </c>
      <c r="H140" s="16">
        <v>1188</v>
      </c>
      <c r="I140" s="17">
        <v>0.26</v>
      </c>
      <c r="J140" s="16">
        <f t="shared" si="4"/>
        <v>879.12</v>
      </c>
      <c r="K140" s="15" t="s">
        <v>55</v>
      </c>
      <c r="L140" s="16">
        <v>115</v>
      </c>
      <c r="M140" s="15" t="s">
        <v>56</v>
      </c>
      <c r="N140" s="18"/>
      <c r="O140" s="15" t="s">
        <v>57</v>
      </c>
    </row>
    <row r="141" spans="1:15" ht="29" x14ac:dyDescent="0.35">
      <c r="A141" s="15" t="s">
        <v>8</v>
      </c>
      <c r="B141" s="15" t="s">
        <v>51</v>
      </c>
      <c r="C141" s="15" t="s">
        <v>98</v>
      </c>
      <c r="D141" s="15" t="s">
        <v>99</v>
      </c>
      <c r="E141" s="15" t="s">
        <v>54</v>
      </c>
      <c r="F141" s="15" t="s">
        <v>13</v>
      </c>
      <c r="G141" s="16">
        <v>1247.4000000000001</v>
      </c>
      <c r="H141" s="16">
        <v>1248</v>
      </c>
      <c r="I141" s="17">
        <v>0.26</v>
      </c>
      <c r="J141" s="16">
        <f t="shared" si="4"/>
        <v>923.52</v>
      </c>
      <c r="K141" s="15" t="s">
        <v>55</v>
      </c>
      <c r="L141" s="16">
        <v>115</v>
      </c>
      <c r="M141" s="15" t="s">
        <v>56</v>
      </c>
      <c r="N141" s="18"/>
      <c r="O141" s="15" t="s">
        <v>57</v>
      </c>
    </row>
    <row r="142" spans="1:15" ht="29" x14ac:dyDescent="0.35">
      <c r="A142" s="15" t="s">
        <v>8</v>
      </c>
      <c r="B142" s="15" t="s">
        <v>51</v>
      </c>
      <c r="C142" s="15" t="s">
        <v>100</v>
      </c>
      <c r="D142" s="15" t="s">
        <v>101</v>
      </c>
      <c r="E142" s="15" t="s">
        <v>54</v>
      </c>
      <c r="F142" s="15" t="s">
        <v>13</v>
      </c>
      <c r="G142" s="16">
        <v>1247.4000000000001</v>
      </c>
      <c r="H142" s="16">
        <v>1248</v>
      </c>
      <c r="I142" s="17">
        <v>0.26</v>
      </c>
      <c r="J142" s="16">
        <f t="shared" si="4"/>
        <v>923.52</v>
      </c>
      <c r="K142" s="15" t="s">
        <v>55</v>
      </c>
      <c r="L142" s="16">
        <v>115</v>
      </c>
      <c r="M142" s="15" t="s">
        <v>56</v>
      </c>
      <c r="N142" s="18"/>
      <c r="O142" s="15" t="s">
        <v>57</v>
      </c>
    </row>
    <row r="143" spans="1:15" ht="29" x14ac:dyDescent="0.35">
      <c r="A143" s="15" t="s">
        <v>8</v>
      </c>
      <c r="B143" s="15" t="s">
        <v>51</v>
      </c>
      <c r="C143" s="15" t="s">
        <v>102</v>
      </c>
      <c r="D143" s="15" t="s">
        <v>103</v>
      </c>
      <c r="E143" s="15" t="s">
        <v>54</v>
      </c>
      <c r="F143" s="15" t="s">
        <v>13</v>
      </c>
      <c r="G143" s="16">
        <v>1247.4000000000001</v>
      </c>
      <c r="H143" s="16">
        <v>1248</v>
      </c>
      <c r="I143" s="17">
        <v>0.26</v>
      </c>
      <c r="J143" s="16">
        <f t="shared" si="4"/>
        <v>923.52</v>
      </c>
      <c r="K143" s="15" t="s">
        <v>55</v>
      </c>
      <c r="L143" s="16">
        <v>115</v>
      </c>
      <c r="M143" s="15" t="s">
        <v>56</v>
      </c>
      <c r="N143" s="18"/>
      <c r="O143" s="15" t="s">
        <v>57</v>
      </c>
    </row>
    <row r="144" spans="1:15" ht="29" x14ac:dyDescent="0.35">
      <c r="A144" s="15" t="s">
        <v>8</v>
      </c>
      <c r="B144" s="15" t="s">
        <v>51</v>
      </c>
      <c r="C144" s="15" t="s">
        <v>104</v>
      </c>
      <c r="D144" s="15" t="s">
        <v>105</v>
      </c>
      <c r="E144" s="15" t="s">
        <v>54</v>
      </c>
      <c r="F144" s="15" t="s">
        <v>13</v>
      </c>
      <c r="G144" s="16">
        <v>1247.4000000000001</v>
      </c>
      <c r="H144" s="16">
        <v>1248</v>
      </c>
      <c r="I144" s="17">
        <v>0.26</v>
      </c>
      <c r="J144" s="16">
        <f t="shared" si="4"/>
        <v>923.52</v>
      </c>
      <c r="K144" s="15" t="s">
        <v>55</v>
      </c>
      <c r="L144" s="16">
        <v>115</v>
      </c>
      <c r="M144" s="15" t="s">
        <v>56</v>
      </c>
      <c r="N144" s="18"/>
      <c r="O144" s="15" t="s">
        <v>57</v>
      </c>
    </row>
    <row r="145" spans="1:15" ht="29" x14ac:dyDescent="0.35">
      <c r="A145" s="15" t="s">
        <v>8</v>
      </c>
      <c r="B145" s="15" t="s">
        <v>51</v>
      </c>
      <c r="C145" s="15" t="s">
        <v>106</v>
      </c>
      <c r="D145" s="15" t="s">
        <v>107</v>
      </c>
      <c r="E145" s="15" t="s">
        <v>54</v>
      </c>
      <c r="F145" s="15" t="s">
        <v>13</v>
      </c>
      <c r="G145" s="16">
        <v>1186.9000000000001</v>
      </c>
      <c r="H145" s="16">
        <v>1188</v>
      </c>
      <c r="I145" s="17">
        <v>0.26</v>
      </c>
      <c r="J145" s="16">
        <f t="shared" si="4"/>
        <v>879.12</v>
      </c>
      <c r="K145" s="15" t="s">
        <v>55</v>
      </c>
      <c r="L145" s="16">
        <v>115</v>
      </c>
      <c r="M145" s="15" t="s">
        <v>56</v>
      </c>
      <c r="N145" s="18"/>
      <c r="O145" s="15" t="s">
        <v>57</v>
      </c>
    </row>
    <row r="146" spans="1:15" ht="29" x14ac:dyDescent="0.35">
      <c r="A146" s="15" t="s">
        <v>8</v>
      </c>
      <c r="B146" s="15" t="s">
        <v>51</v>
      </c>
      <c r="C146" s="15" t="s">
        <v>108</v>
      </c>
      <c r="D146" s="15" t="s">
        <v>109</v>
      </c>
      <c r="E146" s="15" t="s">
        <v>54</v>
      </c>
      <c r="F146" s="15" t="s">
        <v>13</v>
      </c>
      <c r="G146" s="16">
        <v>1247.4000000000001</v>
      </c>
      <c r="H146" s="16">
        <v>1248</v>
      </c>
      <c r="I146" s="17">
        <v>0.26</v>
      </c>
      <c r="J146" s="16">
        <f t="shared" si="4"/>
        <v>923.52</v>
      </c>
      <c r="K146" s="15" t="s">
        <v>55</v>
      </c>
      <c r="L146" s="16">
        <v>115</v>
      </c>
      <c r="M146" s="15" t="s">
        <v>56</v>
      </c>
      <c r="N146" s="18"/>
      <c r="O146" s="15" t="s">
        <v>57</v>
      </c>
    </row>
    <row r="147" spans="1:15" ht="29" x14ac:dyDescent="0.35">
      <c r="A147" s="15" t="s">
        <v>8</v>
      </c>
      <c r="B147" s="15" t="s">
        <v>51</v>
      </c>
      <c r="C147" s="15" t="s">
        <v>110</v>
      </c>
      <c r="D147" s="15" t="s">
        <v>111</v>
      </c>
      <c r="E147" s="15" t="s">
        <v>54</v>
      </c>
      <c r="F147" s="15" t="s">
        <v>13</v>
      </c>
      <c r="G147" s="16">
        <v>1247.4000000000001</v>
      </c>
      <c r="H147" s="16">
        <v>1248</v>
      </c>
      <c r="I147" s="17">
        <v>0.26</v>
      </c>
      <c r="J147" s="16">
        <f t="shared" si="4"/>
        <v>923.52</v>
      </c>
      <c r="K147" s="15" t="s">
        <v>55</v>
      </c>
      <c r="L147" s="16">
        <v>115</v>
      </c>
      <c r="M147" s="15" t="s">
        <v>56</v>
      </c>
      <c r="N147" s="18"/>
      <c r="O147" s="15" t="s">
        <v>57</v>
      </c>
    </row>
    <row r="148" spans="1:15" ht="29" x14ac:dyDescent="0.35">
      <c r="A148" s="15" t="s">
        <v>8</v>
      </c>
      <c r="B148" s="15" t="s">
        <v>51</v>
      </c>
      <c r="C148" s="15" t="s">
        <v>112</v>
      </c>
      <c r="D148" s="15" t="s">
        <v>113</v>
      </c>
      <c r="E148" s="15" t="s">
        <v>54</v>
      </c>
      <c r="F148" s="15" t="s">
        <v>13</v>
      </c>
      <c r="G148" s="16">
        <v>1247.4000000000001</v>
      </c>
      <c r="H148" s="16">
        <v>1248</v>
      </c>
      <c r="I148" s="17">
        <v>0.26</v>
      </c>
      <c r="J148" s="16">
        <f t="shared" si="4"/>
        <v>923.52</v>
      </c>
      <c r="K148" s="15" t="s">
        <v>55</v>
      </c>
      <c r="L148" s="16">
        <v>115</v>
      </c>
      <c r="M148" s="15" t="s">
        <v>56</v>
      </c>
      <c r="N148" s="18"/>
      <c r="O148" s="15" t="s">
        <v>57</v>
      </c>
    </row>
    <row r="149" spans="1:15" ht="29" x14ac:dyDescent="0.35">
      <c r="A149" s="15" t="s">
        <v>8</v>
      </c>
      <c r="B149" s="15" t="s">
        <v>51</v>
      </c>
      <c r="C149" s="15" t="s">
        <v>114</v>
      </c>
      <c r="D149" s="15" t="s">
        <v>115</v>
      </c>
      <c r="E149" s="15" t="s">
        <v>54</v>
      </c>
      <c r="F149" s="15" t="s">
        <v>13</v>
      </c>
      <c r="G149" s="16">
        <v>1247.4000000000001</v>
      </c>
      <c r="H149" s="16">
        <v>1248</v>
      </c>
      <c r="I149" s="17">
        <v>0.26</v>
      </c>
      <c r="J149" s="16">
        <f t="shared" si="4"/>
        <v>923.52</v>
      </c>
      <c r="K149" s="15" t="s">
        <v>55</v>
      </c>
      <c r="L149" s="16">
        <v>115</v>
      </c>
      <c r="M149" s="15" t="s">
        <v>56</v>
      </c>
      <c r="N149" s="18"/>
      <c r="O149" s="15" t="s">
        <v>57</v>
      </c>
    </row>
    <row r="150" spans="1:15" ht="29" x14ac:dyDescent="0.35">
      <c r="A150" s="15" t="s">
        <v>8</v>
      </c>
      <c r="B150" s="15" t="s">
        <v>51</v>
      </c>
      <c r="C150" s="15" t="s">
        <v>116</v>
      </c>
      <c r="D150" s="15" t="s">
        <v>117</v>
      </c>
      <c r="E150" s="15" t="s">
        <v>54</v>
      </c>
      <c r="F150" s="15" t="s">
        <v>13</v>
      </c>
      <c r="G150" s="16">
        <v>1186.9000000000001</v>
      </c>
      <c r="H150" s="16">
        <v>1188</v>
      </c>
      <c r="I150" s="17">
        <v>0.26</v>
      </c>
      <c r="J150" s="16">
        <f t="shared" si="4"/>
        <v>879.12</v>
      </c>
      <c r="K150" s="15" t="s">
        <v>55</v>
      </c>
      <c r="L150" s="16">
        <v>115</v>
      </c>
      <c r="M150" s="15" t="s">
        <v>56</v>
      </c>
      <c r="N150" s="18"/>
      <c r="O150" s="15" t="s">
        <v>57</v>
      </c>
    </row>
    <row r="151" spans="1:15" ht="29" x14ac:dyDescent="0.35">
      <c r="A151" s="15" t="s">
        <v>8</v>
      </c>
      <c r="B151" s="15" t="s">
        <v>51</v>
      </c>
      <c r="C151" s="15" t="s">
        <v>118</v>
      </c>
      <c r="D151" s="15" t="s">
        <v>119</v>
      </c>
      <c r="E151" s="15" t="s">
        <v>54</v>
      </c>
      <c r="F151" s="15" t="s">
        <v>13</v>
      </c>
      <c r="G151" s="16">
        <v>1247.4000000000001</v>
      </c>
      <c r="H151" s="16">
        <v>1248</v>
      </c>
      <c r="I151" s="17">
        <v>0.26</v>
      </c>
      <c r="J151" s="16">
        <f t="shared" si="4"/>
        <v>923.52</v>
      </c>
      <c r="K151" s="15" t="s">
        <v>55</v>
      </c>
      <c r="L151" s="16">
        <v>115</v>
      </c>
      <c r="M151" s="15" t="s">
        <v>56</v>
      </c>
      <c r="N151" s="18"/>
      <c r="O151" s="15" t="s">
        <v>57</v>
      </c>
    </row>
    <row r="152" spans="1:15" ht="29" x14ac:dyDescent="0.35">
      <c r="A152" s="15" t="s">
        <v>8</v>
      </c>
      <c r="B152" s="15" t="s">
        <v>51</v>
      </c>
      <c r="C152" s="15" t="s">
        <v>120</v>
      </c>
      <c r="D152" s="15" t="s">
        <v>121</v>
      </c>
      <c r="E152" s="15" t="s">
        <v>54</v>
      </c>
      <c r="F152" s="15" t="s">
        <v>13</v>
      </c>
      <c r="G152" s="16">
        <v>1247.4000000000001</v>
      </c>
      <c r="H152" s="16">
        <v>1248</v>
      </c>
      <c r="I152" s="17">
        <v>0.26</v>
      </c>
      <c r="J152" s="16">
        <f t="shared" si="4"/>
        <v>923.52</v>
      </c>
      <c r="K152" s="15" t="s">
        <v>55</v>
      </c>
      <c r="L152" s="16">
        <v>115</v>
      </c>
      <c r="M152" s="15" t="s">
        <v>56</v>
      </c>
      <c r="N152" s="18"/>
      <c r="O152" s="15" t="s">
        <v>57</v>
      </c>
    </row>
    <row r="153" spans="1:15" ht="29" x14ac:dyDescent="0.35">
      <c r="A153" s="15" t="s">
        <v>8</v>
      </c>
      <c r="B153" s="15" t="s">
        <v>51</v>
      </c>
      <c r="C153" s="15" t="s">
        <v>122</v>
      </c>
      <c r="D153" s="15" t="s">
        <v>123</v>
      </c>
      <c r="E153" s="15" t="s">
        <v>54</v>
      </c>
      <c r="F153" s="15" t="s">
        <v>13</v>
      </c>
      <c r="G153" s="16">
        <v>1247.4000000000001</v>
      </c>
      <c r="H153" s="16">
        <v>1248</v>
      </c>
      <c r="I153" s="17">
        <v>0.26</v>
      </c>
      <c r="J153" s="16">
        <f t="shared" si="4"/>
        <v>923.52</v>
      </c>
      <c r="K153" s="15" t="s">
        <v>55</v>
      </c>
      <c r="L153" s="16">
        <v>115</v>
      </c>
      <c r="M153" s="15" t="s">
        <v>56</v>
      </c>
      <c r="N153" s="18"/>
      <c r="O153" s="15" t="s">
        <v>57</v>
      </c>
    </row>
    <row r="154" spans="1:15" ht="29" x14ac:dyDescent="0.35">
      <c r="A154" s="15" t="s">
        <v>8</v>
      </c>
      <c r="B154" s="15" t="s">
        <v>51</v>
      </c>
      <c r="C154" s="15" t="s">
        <v>124</v>
      </c>
      <c r="D154" s="15" t="s">
        <v>125</v>
      </c>
      <c r="E154" s="15" t="s">
        <v>54</v>
      </c>
      <c r="F154" s="15" t="s">
        <v>13</v>
      </c>
      <c r="G154" s="16">
        <v>1247.4000000000001</v>
      </c>
      <c r="H154" s="16">
        <v>1248</v>
      </c>
      <c r="I154" s="17">
        <v>0.26</v>
      </c>
      <c r="J154" s="16">
        <f t="shared" si="4"/>
        <v>923.52</v>
      </c>
      <c r="K154" s="15" t="s">
        <v>55</v>
      </c>
      <c r="L154" s="16">
        <v>115</v>
      </c>
      <c r="M154" s="15" t="s">
        <v>56</v>
      </c>
      <c r="N154" s="18"/>
      <c r="O154" s="15" t="s">
        <v>57</v>
      </c>
    </row>
    <row r="155" spans="1:15" ht="29" x14ac:dyDescent="0.35">
      <c r="A155" s="15" t="s">
        <v>8</v>
      </c>
      <c r="B155" s="15" t="s">
        <v>51</v>
      </c>
      <c r="C155" s="15" t="s">
        <v>126</v>
      </c>
      <c r="D155" s="15" t="s">
        <v>127</v>
      </c>
      <c r="E155" s="15" t="s">
        <v>54</v>
      </c>
      <c r="F155" s="15" t="s">
        <v>13</v>
      </c>
      <c r="G155" s="16">
        <v>1186.9000000000001</v>
      </c>
      <c r="H155" s="16">
        <v>1188</v>
      </c>
      <c r="I155" s="17">
        <v>0.26</v>
      </c>
      <c r="J155" s="16">
        <f t="shared" si="4"/>
        <v>879.12</v>
      </c>
      <c r="K155" s="15" t="s">
        <v>55</v>
      </c>
      <c r="L155" s="16">
        <v>115</v>
      </c>
      <c r="M155" s="15" t="s">
        <v>56</v>
      </c>
      <c r="N155" s="18"/>
      <c r="O155" s="15" t="s">
        <v>57</v>
      </c>
    </row>
    <row r="156" spans="1:15" ht="29" x14ac:dyDescent="0.35">
      <c r="A156" s="15" t="s">
        <v>8</v>
      </c>
      <c r="B156" s="15" t="s">
        <v>51</v>
      </c>
      <c r="C156" s="15" t="s">
        <v>128</v>
      </c>
      <c r="D156" s="15" t="s">
        <v>129</v>
      </c>
      <c r="E156" s="15" t="s">
        <v>54</v>
      </c>
      <c r="F156" s="15" t="s">
        <v>13</v>
      </c>
      <c r="G156" s="16">
        <v>1247.4000000000001</v>
      </c>
      <c r="H156" s="16">
        <v>1248</v>
      </c>
      <c r="I156" s="17">
        <v>0.26</v>
      </c>
      <c r="J156" s="16">
        <f t="shared" si="4"/>
        <v>923.52</v>
      </c>
      <c r="K156" s="15" t="s">
        <v>55</v>
      </c>
      <c r="L156" s="16">
        <v>115</v>
      </c>
      <c r="M156" s="15" t="s">
        <v>56</v>
      </c>
      <c r="N156" s="18"/>
      <c r="O156" s="15" t="s">
        <v>57</v>
      </c>
    </row>
    <row r="157" spans="1:15" ht="29" x14ac:dyDescent="0.35">
      <c r="A157" s="15" t="s">
        <v>8</v>
      </c>
      <c r="B157" s="15" t="s">
        <v>51</v>
      </c>
      <c r="C157" s="15" t="s">
        <v>130</v>
      </c>
      <c r="D157" s="15" t="s">
        <v>131</v>
      </c>
      <c r="E157" s="15" t="s">
        <v>54</v>
      </c>
      <c r="F157" s="15" t="s">
        <v>13</v>
      </c>
      <c r="G157" s="16">
        <v>1247.4000000000001</v>
      </c>
      <c r="H157" s="16">
        <v>1248</v>
      </c>
      <c r="I157" s="17">
        <v>0.26</v>
      </c>
      <c r="J157" s="16">
        <f t="shared" si="4"/>
        <v>923.52</v>
      </c>
      <c r="K157" s="15" t="s">
        <v>55</v>
      </c>
      <c r="L157" s="16">
        <v>115</v>
      </c>
      <c r="M157" s="15" t="s">
        <v>56</v>
      </c>
      <c r="N157" s="18"/>
      <c r="O157" s="15" t="s">
        <v>57</v>
      </c>
    </row>
    <row r="158" spans="1:15" ht="29" x14ac:dyDescent="0.35">
      <c r="A158" s="15" t="s">
        <v>8</v>
      </c>
      <c r="B158" s="15" t="s">
        <v>51</v>
      </c>
      <c r="C158" s="15" t="s">
        <v>132</v>
      </c>
      <c r="D158" s="15" t="s">
        <v>133</v>
      </c>
      <c r="E158" s="15" t="s">
        <v>54</v>
      </c>
      <c r="F158" s="15" t="s">
        <v>13</v>
      </c>
      <c r="G158" s="16">
        <v>1247.4000000000001</v>
      </c>
      <c r="H158" s="16">
        <v>1248</v>
      </c>
      <c r="I158" s="17">
        <v>0.26</v>
      </c>
      <c r="J158" s="16">
        <f t="shared" si="4"/>
        <v>923.52</v>
      </c>
      <c r="K158" s="15" t="s">
        <v>55</v>
      </c>
      <c r="L158" s="16">
        <v>115</v>
      </c>
      <c r="M158" s="15" t="s">
        <v>56</v>
      </c>
      <c r="N158" s="18"/>
      <c r="O158" s="15" t="s">
        <v>57</v>
      </c>
    </row>
    <row r="159" spans="1:15" ht="29" x14ac:dyDescent="0.35">
      <c r="A159" s="15" t="s">
        <v>8</v>
      </c>
      <c r="B159" s="15" t="s">
        <v>51</v>
      </c>
      <c r="C159" s="15" t="s">
        <v>134</v>
      </c>
      <c r="D159" s="15" t="s">
        <v>135</v>
      </c>
      <c r="E159" s="15" t="s">
        <v>54</v>
      </c>
      <c r="F159" s="15" t="s">
        <v>13</v>
      </c>
      <c r="G159" s="16">
        <v>1247.4000000000001</v>
      </c>
      <c r="H159" s="16">
        <v>1248</v>
      </c>
      <c r="I159" s="17">
        <v>0.26</v>
      </c>
      <c r="J159" s="16">
        <f t="shared" si="4"/>
        <v>923.52</v>
      </c>
      <c r="K159" s="15" t="s">
        <v>55</v>
      </c>
      <c r="L159" s="16">
        <v>115</v>
      </c>
      <c r="M159" s="15" t="s">
        <v>56</v>
      </c>
      <c r="N159" s="18"/>
      <c r="O159" s="15" t="s">
        <v>57</v>
      </c>
    </row>
    <row r="160" spans="1:15" x14ac:dyDescent="0.35">
      <c r="A160" s="15" t="s">
        <v>8</v>
      </c>
      <c r="B160" s="15" t="s">
        <v>136</v>
      </c>
      <c r="C160" s="15" t="s">
        <v>137</v>
      </c>
      <c r="D160" s="15" t="s">
        <v>138</v>
      </c>
      <c r="E160" s="15" t="s">
        <v>12</v>
      </c>
      <c r="F160" s="15" t="s">
        <v>13</v>
      </c>
      <c r="G160" s="16">
        <v>79.2</v>
      </c>
      <c r="H160" s="16">
        <v>80</v>
      </c>
      <c r="I160" s="17">
        <v>0.26</v>
      </c>
      <c r="J160" s="16">
        <f t="shared" si="4"/>
        <v>59.2</v>
      </c>
      <c r="K160" s="15" t="s">
        <v>14</v>
      </c>
      <c r="L160" s="18"/>
      <c r="M160" s="15" t="s">
        <v>13</v>
      </c>
      <c r="N160" s="18"/>
      <c r="O160" s="15" t="s">
        <v>15</v>
      </c>
    </row>
    <row r="161" spans="1:15" x14ac:dyDescent="0.35">
      <c r="A161" s="15" t="s">
        <v>8</v>
      </c>
      <c r="B161" s="15" t="s">
        <v>136</v>
      </c>
      <c r="C161" s="15" t="s">
        <v>139</v>
      </c>
      <c r="D161" s="15" t="s">
        <v>140</v>
      </c>
      <c r="E161" s="15" t="s">
        <v>12</v>
      </c>
      <c r="F161" s="15" t="s">
        <v>13</v>
      </c>
      <c r="G161" s="16">
        <v>68.2</v>
      </c>
      <c r="H161" s="16">
        <v>69</v>
      </c>
      <c r="I161" s="17">
        <v>0.26</v>
      </c>
      <c r="J161" s="16">
        <f t="shared" si="4"/>
        <v>51.06</v>
      </c>
      <c r="K161" s="15" t="s">
        <v>14</v>
      </c>
      <c r="L161" s="18"/>
      <c r="M161" s="15" t="s">
        <v>13</v>
      </c>
      <c r="N161" s="18"/>
      <c r="O161" s="15" t="s">
        <v>15</v>
      </c>
    </row>
    <row r="162" spans="1:15" x14ac:dyDescent="0.35">
      <c r="A162" s="15" t="s">
        <v>8</v>
      </c>
      <c r="B162" s="15" t="s">
        <v>136</v>
      </c>
      <c r="C162" s="15" t="s">
        <v>141</v>
      </c>
      <c r="D162" s="15" t="s">
        <v>142</v>
      </c>
      <c r="E162" s="15" t="s">
        <v>12</v>
      </c>
      <c r="F162" s="15" t="s">
        <v>13</v>
      </c>
      <c r="G162" s="16">
        <v>61.600000000000009</v>
      </c>
      <c r="H162" s="16">
        <v>62</v>
      </c>
      <c r="I162" s="17">
        <v>0.26</v>
      </c>
      <c r="J162" s="16">
        <f t="shared" si="4"/>
        <v>45.88</v>
      </c>
      <c r="K162" s="15" t="s">
        <v>14</v>
      </c>
      <c r="L162" s="18"/>
      <c r="M162" s="15" t="s">
        <v>13</v>
      </c>
      <c r="N162" s="18"/>
      <c r="O162" s="15" t="s">
        <v>15</v>
      </c>
    </row>
    <row r="163" spans="1:15" x14ac:dyDescent="0.35">
      <c r="A163" s="15" t="s">
        <v>8</v>
      </c>
      <c r="B163" s="15" t="s">
        <v>136</v>
      </c>
      <c r="C163" s="15" t="s">
        <v>143</v>
      </c>
      <c r="D163" s="15" t="s">
        <v>144</v>
      </c>
      <c r="E163" s="15" t="s">
        <v>12</v>
      </c>
      <c r="F163" s="15" t="s">
        <v>13</v>
      </c>
      <c r="G163" s="16">
        <v>79.2</v>
      </c>
      <c r="H163" s="16">
        <v>80</v>
      </c>
      <c r="I163" s="17">
        <v>0.26</v>
      </c>
      <c r="J163" s="16">
        <f t="shared" si="4"/>
        <v>59.2</v>
      </c>
      <c r="K163" s="15" t="s">
        <v>14</v>
      </c>
      <c r="L163" s="18"/>
      <c r="M163" s="15" t="s">
        <v>13</v>
      </c>
      <c r="N163" s="18"/>
      <c r="O163" s="15" t="s">
        <v>15</v>
      </c>
    </row>
    <row r="164" spans="1:15" x14ac:dyDescent="0.35">
      <c r="A164" s="15" t="s">
        <v>8</v>
      </c>
      <c r="B164" s="15" t="s">
        <v>136</v>
      </c>
      <c r="C164" s="15" t="s">
        <v>145</v>
      </c>
      <c r="D164" s="15" t="s">
        <v>146</v>
      </c>
      <c r="E164" s="15" t="s">
        <v>12</v>
      </c>
      <c r="F164" s="15" t="s">
        <v>13</v>
      </c>
      <c r="G164" s="16">
        <v>68.2</v>
      </c>
      <c r="H164" s="16">
        <v>69</v>
      </c>
      <c r="I164" s="17">
        <v>0.26</v>
      </c>
      <c r="J164" s="16">
        <f t="shared" si="4"/>
        <v>51.06</v>
      </c>
      <c r="K164" s="15" t="s">
        <v>14</v>
      </c>
      <c r="L164" s="18"/>
      <c r="M164" s="15" t="s">
        <v>13</v>
      </c>
      <c r="N164" s="18"/>
      <c r="O164" s="15" t="s">
        <v>15</v>
      </c>
    </row>
    <row r="165" spans="1:15" x14ac:dyDescent="0.35">
      <c r="A165" s="15" t="s">
        <v>8</v>
      </c>
      <c r="B165" s="15" t="s">
        <v>136</v>
      </c>
      <c r="C165" s="15" t="s">
        <v>147</v>
      </c>
      <c r="D165" s="15" t="s">
        <v>148</v>
      </c>
      <c r="E165" s="15" t="s">
        <v>12</v>
      </c>
      <c r="F165" s="15" t="s">
        <v>13</v>
      </c>
      <c r="G165" s="16">
        <v>61.600000000000009</v>
      </c>
      <c r="H165" s="16">
        <v>62</v>
      </c>
      <c r="I165" s="17">
        <v>0.26</v>
      </c>
      <c r="J165" s="16">
        <f t="shared" si="4"/>
        <v>45.88</v>
      </c>
      <c r="K165" s="15" t="s">
        <v>14</v>
      </c>
      <c r="L165" s="18"/>
      <c r="M165" s="15" t="s">
        <v>13</v>
      </c>
      <c r="N165" s="18"/>
      <c r="O165" s="15" t="s">
        <v>15</v>
      </c>
    </row>
    <row r="166" spans="1:15" x14ac:dyDescent="0.35">
      <c r="A166" s="15" t="s">
        <v>8</v>
      </c>
      <c r="B166" s="15" t="s">
        <v>136</v>
      </c>
      <c r="C166" s="15" t="s">
        <v>149</v>
      </c>
      <c r="D166" s="15" t="s">
        <v>150</v>
      </c>
      <c r="E166" s="15" t="s">
        <v>12</v>
      </c>
      <c r="F166" s="15" t="s">
        <v>13</v>
      </c>
      <c r="G166" s="16">
        <v>79.2</v>
      </c>
      <c r="H166" s="16">
        <v>80</v>
      </c>
      <c r="I166" s="17">
        <v>0.26</v>
      </c>
      <c r="J166" s="16">
        <f t="shared" si="4"/>
        <v>59.2</v>
      </c>
      <c r="K166" s="15" t="s">
        <v>14</v>
      </c>
      <c r="L166" s="18"/>
      <c r="M166" s="15" t="s">
        <v>13</v>
      </c>
      <c r="N166" s="18"/>
      <c r="O166" s="15" t="s">
        <v>15</v>
      </c>
    </row>
    <row r="167" spans="1:15" x14ac:dyDescent="0.35">
      <c r="A167" s="15" t="s">
        <v>8</v>
      </c>
      <c r="B167" s="15" t="s">
        <v>136</v>
      </c>
      <c r="C167" s="15" t="s">
        <v>151</v>
      </c>
      <c r="D167" s="15" t="s">
        <v>152</v>
      </c>
      <c r="E167" s="15" t="s">
        <v>12</v>
      </c>
      <c r="F167" s="15" t="s">
        <v>13</v>
      </c>
      <c r="G167" s="16">
        <v>68.2</v>
      </c>
      <c r="H167" s="16">
        <v>69</v>
      </c>
      <c r="I167" s="17">
        <v>0.26</v>
      </c>
      <c r="J167" s="16">
        <f t="shared" si="4"/>
        <v>51.06</v>
      </c>
      <c r="K167" s="15" t="s">
        <v>14</v>
      </c>
      <c r="L167" s="18"/>
      <c r="M167" s="15" t="s">
        <v>13</v>
      </c>
      <c r="N167" s="18"/>
      <c r="O167" s="15" t="s">
        <v>15</v>
      </c>
    </row>
    <row r="168" spans="1:15" x14ac:dyDescent="0.35">
      <c r="A168" s="15" t="s">
        <v>8</v>
      </c>
      <c r="B168" s="15" t="s">
        <v>136</v>
      </c>
      <c r="C168" s="15" t="s">
        <v>153</v>
      </c>
      <c r="D168" s="15" t="s">
        <v>154</v>
      </c>
      <c r="E168" s="15" t="s">
        <v>12</v>
      </c>
      <c r="F168" s="15" t="s">
        <v>13</v>
      </c>
      <c r="G168" s="16">
        <v>61.600000000000009</v>
      </c>
      <c r="H168" s="16">
        <v>62</v>
      </c>
      <c r="I168" s="17">
        <v>0.26</v>
      </c>
      <c r="J168" s="16">
        <f t="shared" si="4"/>
        <v>45.88</v>
      </c>
      <c r="K168" s="15" t="s">
        <v>14</v>
      </c>
      <c r="L168" s="18"/>
      <c r="M168" s="15" t="s">
        <v>13</v>
      </c>
      <c r="N168" s="18"/>
      <c r="O168" s="15" t="s">
        <v>15</v>
      </c>
    </row>
    <row r="169" spans="1:15" x14ac:dyDescent="0.35">
      <c r="A169" s="15" t="s">
        <v>8</v>
      </c>
      <c r="B169" s="15" t="s">
        <v>136</v>
      </c>
      <c r="C169" s="15" t="s">
        <v>155</v>
      </c>
      <c r="D169" s="15" t="s">
        <v>156</v>
      </c>
      <c r="E169" s="15" t="s">
        <v>12</v>
      </c>
      <c r="F169" s="15" t="s">
        <v>13</v>
      </c>
      <c r="G169" s="16">
        <v>64.900000000000006</v>
      </c>
      <c r="H169" s="16">
        <v>65</v>
      </c>
      <c r="I169" s="17">
        <v>0.26</v>
      </c>
      <c r="J169" s="16">
        <f t="shared" si="4"/>
        <v>48.1</v>
      </c>
      <c r="K169" s="15" t="s">
        <v>14</v>
      </c>
      <c r="L169" s="18"/>
      <c r="M169" s="15" t="s">
        <v>13</v>
      </c>
      <c r="N169" s="18"/>
      <c r="O169" s="15" t="s">
        <v>15</v>
      </c>
    </row>
    <row r="170" spans="1:15" x14ac:dyDescent="0.35">
      <c r="A170" s="15" t="s">
        <v>8</v>
      </c>
      <c r="B170" s="15" t="s">
        <v>136</v>
      </c>
      <c r="C170" s="15" t="s">
        <v>157</v>
      </c>
      <c r="D170" s="15" t="s">
        <v>158</v>
      </c>
      <c r="E170" s="15" t="s">
        <v>12</v>
      </c>
      <c r="F170" s="15" t="s">
        <v>13</v>
      </c>
      <c r="G170" s="16">
        <v>45.1</v>
      </c>
      <c r="H170" s="16">
        <v>46</v>
      </c>
      <c r="I170" s="17">
        <v>0.26</v>
      </c>
      <c r="J170" s="16">
        <f t="shared" si="4"/>
        <v>34.04</v>
      </c>
      <c r="K170" s="15" t="s">
        <v>14</v>
      </c>
      <c r="L170" s="18"/>
      <c r="M170" s="15" t="s">
        <v>13</v>
      </c>
      <c r="N170" s="18"/>
      <c r="O170" s="15" t="s">
        <v>15</v>
      </c>
    </row>
    <row r="171" spans="1:15" x14ac:dyDescent="0.35">
      <c r="A171" s="15" t="s">
        <v>8</v>
      </c>
      <c r="B171" s="15" t="s">
        <v>136</v>
      </c>
      <c r="C171" s="15" t="s">
        <v>159</v>
      </c>
      <c r="D171" s="15" t="s">
        <v>160</v>
      </c>
      <c r="E171" s="15" t="s">
        <v>12</v>
      </c>
      <c r="F171" s="15" t="s">
        <v>13</v>
      </c>
      <c r="G171" s="16">
        <v>45.1</v>
      </c>
      <c r="H171" s="16">
        <v>46</v>
      </c>
      <c r="I171" s="17">
        <v>0.26</v>
      </c>
      <c r="J171" s="16">
        <f t="shared" si="4"/>
        <v>34.04</v>
      </c>
      <c r="K171" s="15" t="s">
        <v>14</v>
      </c>
      <c r="L171" s="18"/>
      <c r="M171" s="15" t="s">
        <v>13</v>
      </c>
      <c r="N171" s="18"/>
      <c r="O171" s="15" t="s">
        <v>15</v>
      </c>
    </row>
    <row r="172" spans="1:15" x14ac:dyDescent="0.35">
      <c r="A172" s="15" t="s">
        <v>8</v>
      </c>
      <c r="B172" s="15" t="s">
        <v>136</v>
      </c>
      <c r="C172" s="15" t="s">
        <v>161</v>
      </c>
      <c r="D172" s="15" t="s">
        <v>162</v>
      </c>
      <c r="E172" s="15" t="s">
        <v>12</v>
      </c>
      <c r="F172" s="15" t="s">
        <v>13</v>
      </c>
      <c r="G172" s="16">
        <v>64.900000000000006</v>
      </c>
      <c r="H172" s="16">
        <v>65</v>
      </c>
      <c r="I172" s="17">
        <v>0.26</v>
      </c>
      <c r="J172" s="16">
        <f t="shared" si="4"/>
        <v>48.1</v>
      </c>
      <c r="K172" s="15" t="s">
        <v>14</v>
      </c>
      <c r="L172" s="18"/>
      <c r="M172" s="15" t="s">
        <v>13</v>
      </c>
      <c r="N172" s="18"/>
      <c r="O172" s="15" t="s">
        <v>15</v>
      </c>
    </row>
    <row r="173" spans="1:15" x14ac:dyDescent="0.35">
      <c r="A173" s="15" t="s">
        <v>8</v>
      </c>
      <c r="B173" s="15" t="s">
        <v>136</v>
      </c>
      <c r="C173" s="15" t="s">
        <v>163</v>
      </c>
      <c r="D173" s="15" t="s">
        <v>164</v>
      </c>
      <c r="E173" s="15" t="s">
        <v>12</v>
      </c>
      <c r="F173" s="15" t="s">
        <v>13</v>
      </c>
      <c r="G173" s="16">
        <v>45.1</v>
      </c>
      <c r="H173" s="16">
        <v>46</v>
      </c>
      <c r="I173" s="17">
        <v>0.26</v>
      </c>
      <c r="J173" s="16">
        <f t="shared" si="4"/>
        <v>34.04</v>
      </c>
      <c r="K173" s="15" t="s">
        <v>14</v>
      </c>
      <c r="L173" s="18"/>
      <c r="M173" s="15" t="s">
        <v>13</v>
      </c>
      <c r="N173" s="18"/>
      <c r="O173" s="15" t="s">
        <v>15</v>
      </c>
    </row>
    <row r="174" spans="1:15" x14ac:dyDescent="0.35">
      <c r="A174" s="15" t="s">
        <v>8</v>
      </c>
      <c r="B174" s="15" t="s">
        <v>136</v>
      </c>
      <c r="C174" s="15" t="s">
        <v>165</v>
      </c>
      <c r="D174" s="15" t="s">
        <v>166</v>
      </c>
      <c r="E174" s="15" t="s">
        <v>12</v>
      </c>
      <c r="F174" s="15" t="s">
        <v>13</v>
      </c>
      <c r="G174" s="16">
        <v>45.1</v>
      </c>
      <c r="H174" s="16">
        <v>46</v>
      </c>
      <c r="I174" s="17">
        <v>0.26</v>
      </c>
      <c r="J174" s="16">
        <f t="shared" si="4"/>
        <v>34.04</v>
      </c>
      <c r="K174" s="15" t="s">
        <v>14</v>
      </c>
      <c r="L174" s="18"/>
      <c r="M174" s="15" t="s">
        <v>13</v>
      </c>
      <c r="N174" s="18"/>
      <c r="O174" s="15" t="s">
        <v>15</v>
      </c>
    </row>
    <row r="175" spans="1:15" x14ac:dyDescent="0.35">
      <c r="A175" s="15" t="s">
        <v>8</v>
      </c>
      <c r="B175" s="15" t="s">
        <v>136</v>
      </c>
      <c r="C175" s="15" t="s">
        <v>167</v>
      </c>
      <c r="D175" s="15" t="s">
        <v>168</v>
      </c>
      <c r="E175" s="15" t="s">
        <v>12</v>
      </c>
      <c r="F175" s="15" t="s">
        <v>13</v>
      </c>
      <c r="G175" s="16">
        <v>64.900000000000006</v>
      </c>
      <c r="H175" s="16">
        <v>65</v>
      </c>
      <c r="I175" s="17">
        <v>0.26</v>
      </c>
      <c r="J175" s="16">
        <f t="shared" si="4"/>
        <v>48.1</v>
      </c>
      <c r="K175" s="15" t="s">
        <v>14</v>
      </c>
      <c r="L175" s="18"/>
      <c r="M175" s="15" t="s">
        <v>13</v>
      </c>
      <c r="N175" s="18"/>
      <c r="O175" s="15" t="s">
        <v>15</v>
      </c>
    </row>
    <row r="176" spans="1:15" x14ac:dyDescent="0.35">
      <c r="A176" s="15" t="s">
        <v>8</v>
      </c>
      <c r="B176" s="15" t="s">
        <v>136</v>
      </c>
      <c r="C176" s="15" t="s">
        <v>169</v>
      </c>
      <c r="D176" s="15" t="s">
        <v>170</v>
      </c>
      <c r="E176" s="15" t="s">
        <v>12</v>
      </c>
      <c r="F176" s="15" t="s">
        <v>13</v>
      </c>
      <c r="G176" s="16">
        <v>45.1</v>
      </c>
      <c r="H176" s="16">
        <v>46</v>
      </c>
      <c r="I176" s="17">
        <v>0.26</v>
      </c>
      <c r="J176" s="16">
        <f t="shared" si="4"/>
        <v>34.04</v>
      </c>
      <c r="K176" s="15" t="s">
        <v>14</v>
      </c>
      <c r="L176" s="18"/>
      <c r="M176" s="15" t="s">
        <v>13</v>
      </c>
      <c r="N176" s="18"/>
      <c r="O176" s="15" t="s">
        <v>15</v>
      </c>
    </row>
    <row r="177" spans="1:15" x14ac:dyDescent="0.35">
      <c r="A177" s="15" t="s">
        <v>8</v>
      </c>
      <c r="B177" s="15" t="s">
        <v>136</v>
      </c>
      <c r="C177" s="15" t="s">
        <v>171</v>
      </c>
      <c r="D177" s="15" t="s">
        <v>172</v>
      </c>
      <c r="E177" s="15" t="s">
        <v>12</v>
      </c>
      <c r="F177" s="15" t="s">
        <v>13</v>
      </c>
      <c r="G177" s="16">
        <v>45.1</v>
      </c>
      <c r="H177" s="16">
        <v>46</v>
      </c>
      <c r="I177" s="17">
        <v>0.26</v>
      </c>
      <c r="J177" s="16">
        <f t="shared" si="4"/>
        <v>34.04</v>
      </c>
      <c r="K177" s="15" t="s">
        <v>14</v>
      </c>
      <c r="L177" s="18"/>
      <c r="M177" s="15" t="s">
        <v>13</v>
      </c>
      <c r="N177" s="18"/>
      <c r="O177" s="15" t="s">
        <v>15</v>
      </c>
    </row>
    <row r="178" spans="1:15" x14ac:dyDescent="0.35">
      <c r="A178" s="15" t="s">
        <v>8</v>
      </c>
      <c r="B178" s="15" t="s">
        <v>136</v>
      </c>
      <c r="C178" s="15" t="s">
        <v>173</v>
      </c>
      <c r="D178" s="15" t="s">
        <v>174</v>
      </c>
      <c r="E178" s="15" t="s">
        <v>12</v>
      </c>
      <c r="F178" s="15" t="s">
        <v>13</v>
      </c>
      <c r="G178" s="16">
        <v>41.800000000000004</v>
      </c>
      <c r="H178" s="16">
        <v>42</v>
      </c>
      <c r="I178" s="17">
        <v>0.26</v>
      </c>
      <c r="J178" s="16">
        <f t="shared" si="4"/>
        <v>31.08</v>
      </c>
      <c r="K178" s="15" t="s">
        <v>14</v>
      </c>
      <c r="L178" s="18"/>
      <c r="M178" s="15" t="s">
        <v>13</v>
      </c>
      <c r="N178" s="18"/>
      <c r="O178" s="15" t="s">
        <v>15</v>
      </c>
    </row>
    <row r="179" spans="1:15" x14ac:dyDescent="0.35">
      <c r="A179" s="15" t="s">
        <v>8</v>
      </c>
      <c r="B179" s="15" t="s">
        <v>136</v>
      </c>
      <c r="C179" s="15" t="s">
        <v>175</v>
      </c>
      <c r="D179" s="15" t="s">
        <v>176</v>
      </c>
      <c r="E179" s="15" t="s">
        <v>12</v>
      </c>
      <c r="F179" s="15" t="s">
        <v>13</v>
      </c>
      <c r="G179" s="16">
        <v>41.800000000000004</v>
      </c>
      <c r="H179" s="16">
        <v>42</v>
      </c>
      <c r="I179" s="17">
        <v>0.26</v>
      </c>
      <c r="J179" s="16">
        <f t="shared" si="4"/>
        <v>31.08</v>
      </c>
      <c r="K179" s="15" t="s">
        <v>14</v>
      </c>
      <c r="L179" s="18"/>
      <c r="M179" s="15" t="s">
        <v>13</v>
      </c>
      <c r="N179" s="18"/>
      <c r="O179" s="15" t="s">
        <v>15</v>
      </c>
    </row>
    <row r="180" spans="1:15" x14ac:dyDescent="0.35">
      <c r="A180" s="15" t="s">
        <v>8</v>
      </c>
      <c r="B180" s="15" t="s">
        <v>136</v>
      </c>
      <c r="C180" s="15" t="s">
        <v>177</v>
      </c>
      <c r="D180" s="15" t="s">
        <v>178</v>
      </c>
      <c r="E180" s="15" t="s">
        <v>12</v>
      </c>
      <c r="F180" s="15" t="s">
        <v>13</v>
      </c>
      <c r="G180" s="16">
        <v>41.800000000000004</v>
      </c>
      <c r="H180" s="16">
        <v>42</v>
      </c>
      <c r="I180" s="17">
        <v>0.26</v>
      </c>
      <c r="J180" s="16">
        <f t="shared" si="4"/>
        <v>31.08</v>
      </c>
      <c r="K180" s="15" t="s">
        <v>14</v>
      </c>
      <c r="L180" s="18"/>
      <c r="M180" s="15" t="s">
        <v>13</v>
      </c>
      <c r="N180" s="18"/>
      <c r="O180" s="15" t="s">
        <v>15</v>
      </c>
    </row>
    <row r="181" spans="1:15" x14ac:dyDescent="0.35">
      <c r="A181" s="15" t="s">
        <v>8</v>
      </c>
      <c r="B181" s="15" t="s">
        <v>136</v>
      </c>
      <c r="C181" s="15" t="s">
        <v>179</v>
      </c>
      <c r="D181" s="15" t="s">
        <v>180</v>
      </c>
      <c r="E181" s="15" t="s">
        <v>12</v>
      </c>
      <c r="F181" s="15" t="s">
        <v>13</v>
      </c>
      <c r="G181" s="16">
        <v>45.1</v>
      </c>
      <c r="H181" s="16">
        <v>46</v>
      </c>
      <c r="I181" s="17">
        <v>0.26</v>
      </c>
      <c r="J181" s="16">
        <f t="shared" si="4"/>
        <v>34.04</v>
      </c>
      <c r="K181" s="15" t="s">
        <v>14</v>
      </c>
      <c r="L181" s="18"/>
      <c r="M181" s="15" t="s">
        <v>13</v>
      </c>
      <c r="N181" s="18"/>
      <c r="O181" s="15" t="s">
        <v>15</v>
      </c>
    </row>
    <row r="182" spans="1:15" x14ac:dyDescent="0.35">
      <c r="A182" s="15" t="s">
        <v>8</v>
      </c>
      <c r="B182" s="15" t="s">
        <v>136</v>
      </c>
      <c r="C182" s="15" t="s">
        <v>181</v>
      </c>
      <c r="D182" s="15" t="s">
        <v>182</v>
      </c>
      <c r="E182" s="15" t="s">
        <v>12</v>
      </c>
      <c r="F182" s="15" t="s">
        <v>13</v>
      </c>
      <c r="G182" s="16">
        <v>45.1</v>
      </c>
      <c r="H182" s="16">
        <v>46</v>
      </c>
      <c r="I182" s="17">
        <v>0.26</v>
      </c>
      <c r="J182" s="16">
        <f t="shared" si="4"/>
        <v>34.04</v>
      </c>
      <c r="K182" s="15" t="s">
        <v>14</v>
      </c>
      <c r="L182" s="18"/>
      <c r="M182" s="15" t="s">
        <v>13</v>
      </c>
      <c r="N182" s="18"/>
      <c r="O182" s="15" t="s">
        <v>15</v>
      </c>
    </row>
    <row r="183" spans="1:15" x14ac:dyDescent="0.35">
      <c r="A183" s="15" t="s">
        <v>8</v>
      </c>
      <c r="B183" s="15" t="s">
        <v>136</v>
      </c>
      <c r="C183" s="15" t="s">
        <v>183</v>
      </c>
      <c r="D183" s="15" t="s">
        <v>184</v>
      </c>
      <c r="E183" s="15" t="s">
        <v>12</v>
      </c>
      <c r="F183" s="15" t="s">
        <v>13</v>
      </c>
      <c r="G183" s="16">
        <v>45.1</v>
      </c>
      <c r="H183" s="16">
        <v>46</v>
      </c>
      <c r="I183" s="17">
        <v>0.26</v>
      </c>
      <c r="J183" s="16">
        <f t="shared" si="4"/>
        <v>34.04</v>
      </c>
      <c r="K183" s="15" t="s">
        <v>14</v>
      </c>
      <c r="L183" s="18"/>
      <c r="M183" s="15" t="s">
        <v>13</v>
      </c>
      <c r="N183" s="18"/>
      <c r="O183" s="15" t="s">
        <v>15</v>
      </c>
    </row>
    <row r="184" spans="1:15" x14ac:dyDescent="0.35">
      <c r="A184" s="15" t="s">
        <v>8</v>
      </c>
      <c r="B184" s="15" t="s">
        <v>136</v>
      </c>
      <c r="C184" s="15" t="s">
        <v>185</v>
      </c>
      <c r="D184" s="15" t="s">
        <v>186</v>
      </c>
      <c r="E184" s="15" t="s">
        <v>12</v>
      </c>
      <c r="F184" s="15" t="s">
        <v>13</v>
      </c>
      <c r="G184" s="16">
        <v>107.80000000000001</v>
      </c>
      <c r="H184" s="16">
        <v>108</v>
      </c>
      <c r="I184" s="17">
        <v>0.26</v>
      </c>
      <c r="J184" s="16">
        <f t="shared" si="4"/>
        <v>79.92</v>
      </c>
      <c r="K184" s="15" t="s">
        <v>14</v>
      </c>
      <c r="L184" s="18"/>
      <c r="M184" s="15" t="s">
        <v>13</v>
      </c>
      <c r="N184" s="18"/>
      <c r="O184" s="15" t="s">
        <v>15</v>
      </c>
    </row>
    <row r="185" spans="1:15" x14ac:dyDescent="0.35">
      <c r="A185" s="15" t="s">
        <v>8</v>
      </c>
      <c r="B185" s="15" t="s">
        <v>136</v>
      </c>
      <c r="C185" s="15" t="s">
        <v>187</v>
      </c>
      <c r="D185" s="15" t="s">
        <v>188</v>
      </c>
      <c r="E185" s="15" t="s">
        <v>12</v>
      </c>
      <c r="F185" s="15" t="s">
        <v>13</v>
      </c>
      <c r="G185" s="16">
        <v>107.80000000000001</v>
      </c>
      <c r="H185" s="16">
        <v>108</v>
      </c>
      <c r="I185" s="17">
        <v>0.26</v>
      </c>
      <c r="J185" s="16">
        <f t="shared" si="4"/>
        <v>79.92</v>
      </c>
      <c r="K185" s="15" t="s">
        <v>14</v>
      </c>
      <c r="L185" s="18"/>
      <c r="M185" s="15" t="s">
        <v>13</v>
      </c>
      <c r="N185" s="18"/>
      <c r="O185" s="15" t="s">
        <v>15</v>
      </c>
    </row>
    <row r="186" spans="1:15" x14ac:dyDescent="0.35">
      <c r="A186" s="15" t="s">
        <v>8</v>
      </c>
      <c r="B186" s="15" t="s">
        <v>136</v>
      </c>
      <c r="C186" s="15" t="s">
        <v>189</v>
      </c>
      <c r="D186" s="15" t="s">
        <v>190</v>
      </c>
      <c r="E186" s="15" t="s">
        <v>12</v>
      </c>
      <c r="F186" s="15" t="s">
        <v>13</v>
      </c>
      <c r="G186" s="16">
        <v>107.80000000000001</v>
      </c>
      <c r="H186" s="16">
        <v>108</v>
      </c>
      <c r="I186" s="17">
        <v>0.26</v>
      </c>
      <c r="J186" s="16">
        <f t="shared" si="4"/>
        <v>79.92</v>
      </c>
      <c r="K186" s="15" t="s">
        <v>14</v>
      </c>
      <c r="L186" s="18"/>
      <c r="M186" s="15" t="s">
        <v>13</v>
      </c>
      <c r="N186" s="18"/>
      <c r="O186" s="15" t="s">
        <v>15</v>
      </c>
    </row>
    <row r="187" spans="1:15" x14ac:dyDescent="0.35">
      <c r="A187" s="15" t="s">
        <v>8</v>
      </c>
      <c r="B187" s="15" t="s">
        <v>136</v>
      </c>
      <c r="C187" s="15" t="s">
        <v>191</v>
      </c>
      <c r="D187" s="15" t="s">
        <v>192</v>
      </c>
      <c r="E187" s="15" t="s">
        <v>12</v>
      </c>
      <c r="F187" s="15" t="s">
        <v>13</v>
      </c>
      <c r="G187" s="16">
        <v>45.1</v>
      </c>
      <c r="H187" s="16">
        <v>46</v>
      </c>
      <c r="I187" s="17">
        <v>0.26</v>
      </c>
      <c r="J187" s="16">
        <f t="shared" si="4"/>
        <v>34.04</v>
      </c>
      <c r="K187" s="15" t="s">
        <v>14</v>
      </c>
      <c r="L187" s="18"/>
      <c r="M187" s="15" t="s">
        <v>13</v>
      </c>
      <c r="N187" s="18"/>
      <c r="O187" s="15" t="s">
        <v>15</v>
      </c>
    </row>
    <row r="188" spans="1:15" x14ac:dyDescent="0.35">
      <c r="A188" s="15" t="s">
        <v>8</v>
      </c>
      <c r="B188" s="15" t="s">
        <v>136</v>
      </c>
      <c r="C188" s="15" t="s">
        <v>193</v>
      </c>
      <c r="D188" s="15" t="s">
        <v>194</v>
      </c>
      <c r="E188" s="15" t="s">
        <v>12</v>
      </c>
      <c r="F188" s="15" t="s">
        <v>13</v>
      </c>
      <c r="G188" s="16">
        <v>45.1</v>
      </c>
      <c r="H188" s="16">
        <v>46</v>
      </c>
      <c r="I188" s="17">
        <v>0.26</v>
      </c>
      <c r="J188" s="16">
        <f t="shared" si="4"/>
        <v>34.04</v>
      </c>
      <c r="K188" s="15" t="s">
        <v>14</v>
      </c>
      <c r="L188" s="18"/>
      <c r="M188" s="15" t="s">
        <v>13</v>
      </c>
      <c r="N188" s="18"/>
      <c r="O188" s="15" t="s">
        <v>15</v>
      </c>
    </row>
    <row r="189" spans="1:15" x14ac:dyDescent="0.35">
      <c r="A189" s="15" t="s">
        <v>8</v>
      </c>
      <c r="B189" s="15" t="s">
        <v>136</v>
      </c>
      <c r="C189" s="15" t="s">
        <v>195</v>
      </c>
      <c r="D189" s="15" t="s">
        <v>196</v>
      </c>
      <c r="E189" s="15" t="s">
        <v>12</v>
      </c>
      <c r="F189" s="15" t="s">
        <v>13</v>
      </c>
      <c r="G189" s="16">
        <v>45.1</v>
      </c>
      <c r="H189" s="16">
        <v>46</v>
      </c>
      <c r="I189" s="17">
        <v>0.26</v>
      </c>
      <c r="J189" s="16">
        <f t="shared" si="4"/>
        <v>34.04</v>
      </c>
      <c r="K189" s="15" t="s">
        <v>14</v>
      </c>
      <c r="L189" s="18"/>
      <c r="M189" s="15" t="s">
        <v>13</v>
      </c>
      <c r="N189" s="18"/>
      <c r="O189" s="15" t="s">
        <v>15</v>
      </c>
    </row>
    <row r="190" spans="1:15" x14ac:dyDescent="0.35">
      <c r="A190" s="15" t="s">
        <v>8</v>
      </c>
      <c r="B190" s="15" t="s">
        <v>136</v>
      </c>
      <c r="C190" s="15" t="s">
        <v>197</v>
      </c>
      <c r="D190" s="15" t="s">
        <v>198</v>
      </c>
      <c r="E190" s="15" t="s">
        <v>12</v>
      </c>
      <c r="F190" s="15" t="s">
        <v>13</v>
      </c>
      <c r="G190" s="16">
        <v>61.600000000000009</v>
      </c>
      <c r="H190" s="16">
        <v>62</v>
      </c>
      <c r="I190" s="17">
        <v>0.26</v>
      </c>
      <c r="J190" s="16">
        <f t="shared" si="4"/>
        <v>45.88</v>
      </c>
      <c r="K190" s="15" t="s">
        <v>14</v>
      </c>
      <c r="L190" s="18"/>
      <c r="M190" s="15" t="s">
        <v>13</v>
      </c>
      <c r="N190" s="18"/>
      <c r="O190" s="15" t="s">
        <v>15</v>
      </c>
    </row>
    <row r="191" spans="1:15" x14ac:dyDescent="0.35">
      <c r="A191" s="15" t="s">
        <v>8</v>
      </c>
      <c r="B191" s="15" t="s">
        <v>136</v>
      </c>
      <c r="C191" s="15" t="s">
        <v>199</v>
      </c>
      <c r="D191" s="15" t="s">
        <v>200</v>
      </c>
      <c r="E191" s="15" t="s">
        <v>12</v>
      </c>
      <c r="F191" s="15" t="s">
        <v>13</v>
      </c>
      <c r="G191" s="16">
        <v>61.600000000000009</v>
      </c>
      <c r="H191" s="16">
        <v>62</v>
      </c>
      <c r="I191" s="17">
        <v>0.26</v>
      </c>
      <c r="J191" s="16">
        <f t="shared" si="4"/>
        <v>45.88</v>
      </c>
      <c r="K191" s="15" t="s">
        <v>14</v>
      </c>
      <c r="L191" s="18"/>
      <c r="M191" s="15" t="s">
        <v>13</v>
      </c>
      <c r="N191" s="18"/>
      <c r="O191" s="15" t="s">
        <v>15</v>
      </c>
    </row>
    <row r="192" spans="1:15" x14ac:dyDescent="0.35">
      <c r="A192" s="15" t="s">
        <v>8</v>
      </c>
      <c r="B192" s="15" t="s">
        <v>136</v>
      </c>
      <c r="C192" s="15" t="s">
        <v>201</v>
      </c>
      <c r="D192" s="15" t="s">
        <v>202</v>
      </c>
      <c r="E192" s="15" t="s">
        <v>12</v>
      </c>
      <c r="F192" s="15" t="s">
        <v>13</v>
      </c>
      <c r="G192" s="16">
        <v>61.600000000000009</v>
      </c>
      <c r="H192" s="16">
        <v>62</v>
      </c>
      <c r="I192" s="17">
        <v>0.26</v>
      </c>
      <c r="J192" s="16">
        <f t="shared" si="4"/>
        <v>45.88</v>
      </c>
      <c r="K192" s="15" t="s">
        <v>14</v>
      </c>
      <c r="L192" s="18"/>
      <c r="M192" s="15" t="s">
        <v>13</v>
      </c>
      <c r="N192" s="18"/>
      <c r="O192" s="15" t="s">
        <v>15</v>
      </c>
    </row>
    <row r="193" spans="1:15" ht="29" x14ac:dyDescent="0.35">
      <c r="A193" s="15" t="s">
        <v>8</v>
      </c>
      <c r="B193" s="15" t="s">
        <v>203</v>
      </c>
      <c r="C193" s="15" t="s">
        <v>204</v>
      </c>
      <c r="D193" s="15" t="s">
        <v>205</v>
      </c>
      <c r="E193" s="15" t="s">
        <v>12</v>
      </c>
      <c r="F193" s="15" t="s">
        <v>13</v>
      </c>
      <c r="G193" s="16">
        <v>25.3</v>
      </c>
      <c r="H193" s="16">
        <v>26</v>
      </c>
      <c r="I193" s="17">
        <v>0.26</v>
      </c>
      <c r="J193" s="16">
        <f t="shared" si="4"/>
        <v>19.239999999999998</v>
      </c>
      <c r="K193" s="15" t="s">
        <v>14</v>
      </c>
      <c r="L193" s="18"/>
      <c r="M193" s="15" t="s">
        <v>13</v>
      </c>
      <c r="N193" s="18"/>
      <c r="O193" s="15" t="s">
        <v>15</v>
      </c>
    </row>
    <row r="194" spans="1:15" ht="29" x14ac:dyDescent="0.35">
      <c r="A194" s="15" t="s">
        <v>8</v>
      </c>
      <c r="B194" s="15" t="s">
        <v>203</v>
      </c>
      <c r="C194" s="15" t="s">
        <v>206</v>
      </c>
      <c r="D194" s="15" t="s">
        <v>207</v>
      </c>
      <c r="E194" s="15" t="s">
        <v>12</v>
      </c>
      <c r="F194" s="15" t="s">
        <v>13</v>
      </c>
      <c r="G194" s="16">
        <v>25.3</v>
      </c>
      <c r="H194" s="16">
        <v>26</v>
      </c>
      <c r="I194" s="17">
        <v>0.26</v>
      </c>
      <c r="J194" s="16">
        <f t="shared" si="4"/>
        <v>19.239999999999998</v>
      </c>
      <c r="K194" s="15" t="s">
        <v>14</v>
      </c>
      <c r="L194" s="18"/>
      <c r="M194" s="15" t="s">
        <v>13</v>
      </c>
      <c r="N194" s="18"/>
      <c r="O194" s="15" t="s">
        <v>15</v>
      </c>
    </row>
    <row r="195" spans="1:15" ht="29" x14ac:dyDescent="0.35">
      <c r="A195" s="15" t="s">
        <v>8</v>
      </c>
      <c r="B195" s="15" t="s">
        <v>203</v>
      </c>
      <c r="C195" s="15" t="s">
        <v>208</v>
      </c>
      <c r="D195" s="15" t="s">
        <v>209</v>
      </c>
      <c r="E195" s="15" t="s">
        <v>12</v>
      </c>
      <c r="F195" s="15" t="s">
        <v>13</v>
      </c>
      <c r="G195" s="16">
        <v>3.3000000000000003</v>
      </c>
      <c r="H195" s="16">
        <v>4</v>
      </c>
      <c r="I195" s="17">
        <v>0.26</v>
      </c>
      <c r="J195" s="16">
        <f t="shared" si="4"/>
        <v>2.96</v>
      </c>
      <c r="K195" s="15" t="s">
        <v>14</v>
      </c>
      <c r="L195" s="18"/>
      <c r="M195" s="15" t="s">
        <v>13</v>
      </c>
      <c r="N195" s="18"/>
      <c r="O195" s="15" t="s">
        <v>15</v>
      </c>
    </row>
    <row r="196" spans="1:15" ht="29" x14ac:dyDescent="0.35">
      <c r="A196" s="15" t="s">
        <v>8</v>
      </c>
      <c r="B196" s="15" t="s">
        <v>203</v>
      </c>
      <c r="C196" s="15" t="s">
        <v>210</v>
      </c>
      <c r="D196" s="15" t="s">
        <v>211</v>
      </c>
      <c r="E196" s="15" t="s">
        <v>12</v>
      </c>
      <c r="F196" s="15" t="s">
        <v>13</v>
      </c>
      <c r="G196" s="16">
        <v>42.900000000000006</v>
      </c>
      <c r="H196" s="16">
        <v>43</v>
      </c>
      <c r="I196" s="17">
        <v>0.26</v>
      </c>
      <c r="J196" s="16">
        <f t="shared" ref="J196:J231" si="6">SUM(H196*0.74)</f>
        <v>31.82</v>
      </c>
      <c r="K196" s="15" t="s">
        <v>14</v>
      </c>
      <c r="L196" s="18"/>
      <c r="M196" s="15" t="s">
        <v>13</v>
      </c>
      <c r="N196" s="18"/>
      <c r="O196" s="15" t="s">
        <v>15</v>
      </c>
    </row>
    <row r="197" spans="1:15" x14ac:dyDescent="0.35">
      <c r="A197" s="15" t="s">
        <v>8</v>
      </c>
      <c r="B197" s="15" t="s">
        <v>212</v>
      </c>
      <c r="C197" s="15" t="s">
        <v>213</v>
      </c>
      <c r="D197" s="15" t="s">
        <v>214</v>
      </c>
      <c r="E197" s="15" t="s">
        <v>12</v>
      </c>
      <c r="F197" s="15" t="s">
        <v>13</v>
      </c>
      <c r="G197" s="16">
        <v>79.2</v>
      </c>
      <c r="H197" s="16">
        <v>80</v>
      </c>
      <c r="I197" s="17">
        <v>0.26</v>
      </c>
      <c r="J197" s="16">
        <f t="shared" si="6"/>
        <v>59.2</v>
      </c>
      <c r="K197" s="15" t="s">
        <v>14</v>
      </c>
      <c r="L197" s="18"/>
      <c r="M197" s="15" t="s">
        <v>13</v>
      </c>
      <c r="N197" s="18"/>
      <c r="O197" s="15" t="s">
        <v>15</v>
      </c>
    </row>
    <row r="198" spans="1:15" x14ac:dyDescent="0.35">
      <c r="A198" s="15" t="s">
        <v>8</v>
      </c>
      <c r="B198" s="15" t="s">
        <v>212</v>
      </c>
      <c r="C198" s="15" t="s">
        <v>215</v>
      </c>
      <c r="D198" s="15" t="s">
        <v>216</v>
      </c>
      <c r="E198" s="15" t="s">
        <v>12</v>
      </c>
      <c r="F198" s="15" t="s">
        <v>13</v>
      </c>
      <c r="G198" s="16">
        <v>100.10000000000001</v>
      </c>
      <c r="H198" s="16">
        <v>101</v>
      </c>
      <c r="I198" s="17">
        <v>0.26</v>
      </c>
      <c r="J198" s="16">
        <f t="shared" si="6"/>
        <v>74.739999999999995</v>
      </c>
      <c r="K198" s="15" t="s">
        <v>14</v>
      </c>
      <c r="L198" s="18"/>
      <c r="M198" s="15" t="s">
        <v>13</v>
      </c>
      <c r="N198" s="18"/>
      <c r="O198" s="15" t="s">
        <v>15</v>
      </c>
    </row>
    <row r="199" spans="1:15" x14ac:dyDescent="0.35">
      <c r="A199" s="15" t="s">
        <v>8</v>
      </c>
      <c r="B199" s="15" t="s">
        <v>217</v>
      </c>
      <c r="C199" s="15" t="s">
        <v>218</v>
      </c>
      <c r="D199" s="15" t="s">
        <v>219</v>
      </c>
      <c r="E199" s="15" t="s">
        <v>12</v>
      </c>
      <c r="F199" s="15" t="s">
        <v>13</v>
      </c>
      <c r="G199" s="16">
        <v>20.900000000000002</v>
      </c>
      <c r="H199" s="16">
        <v>21</v>
      </c>
      <c r="I199" s="17">
        <v>0.26</v>
      </c>
      <c r="J199" s="16">
        <f t="shared" si="6"/>
        <v>15.54</v>
      </c>
      <c r="K199" s="15" t="s">
        <v>14</v>
      </c>
      <c r="L199" s="18"/>
      <c r="M199" s="15" t="s">
        <v>13</v>
      </c>
      <c r="N199" s="18"/>
      <c r="O199" s="15" t="s">
        <v>15</v>
      </c>
    </row>
    <row r="200" spans="1:15" x14ac:dyDescent="0.35">
      <c r="A200" s="15" t="s">
        <v>8</v>
      </c>
      <c r="B200" s="15" t="s">
        <v>217</v>
      </c>
      <c r="C200" s="34" t="s">
        <v>220</v>
      </c>
      <c r="D200" s="15" t="s">
        <v>221</v>
      </c>
      <c r="E200" s="15" t="s">
        <v>12</v>
      </c>
      <c r="F200" s="15" t="s">
        <v>13</v>
      </c>
      <c r="G200" s="16">
        <v>911.90000000000009</v>
      </c>
      <c r="H200" s="16">
        <v>912</v>
      </c>
      <c r="I200" s="17">
        <v>0.26</v>
      </c>
      <c r="J200" s="16">
        <f t="shared" si="6"/>
        <v>674.88</v>
      </c>
      <c r="K200" s="15" t="s">
        <v>14</v>
      </c>
      <c r="L200" s="18"/>
      <c r="M200" s="15" t="s">
        <v>13</v>
      </c>
      <c r="N200" s="18"/>
      <c r="O200" s="15" t="s">
        <v>15</v>
      </c>
    </row>
    <row r="201" spans="1:15" x14ac:dyDescent="0.35">
      <c r="A201" s="15" t="s">
        <v>8</v>
      </c>
      <c r="B201" s="15" t="s">
        <v>217</v>
      </c>
      <c r="C201" s="15" t="s">
        <v>222</v>
      </c>
      <c r="D201" s="15" t="s">
        <v>223</v>
      </c>
      <c r="E201" s="15" t="s">
        <v>12</v>
      </c>
      <c r="F201" s="15" t="s">
        <v>13</v>
      </c>
      <c r="G201" s="16">
        <v>960.30000000000007</v>
      </c>
      <c r="H201" s="16">
        <v>961</v>
      </c>
      <c r="I201" s="17">
        <v>0.26</v>
      </c>
      <c r="J201" s="16">
        <f t="shared" si="6"/>
        <v>711.14</v>
      </c>
      <c r="K201" s="15" t="s">
        <v>14</v>
      </c>
      <c r="L201" s="18"/>
      <c r="M201" s="15" t="s">
        <v>13</v>
      </c>
      <c r="N201" s="18"/>
      <c r="O201" s="15" t="s">
        <v>15</v>
      </c>
    </row>
    <row r="202" spans="1:15" x14ac:dyDescent="0.35">
      <c r="A202" s="15" t="s">
        <v>8</v>
      </c>
      <c r="B202" s="15" t="s">
        <v>217</v>
      </c>
      <c r="C202" s="15" t="s">
        <v>224</v>
      </c>
      <c r="D202" s="15" t="s">
        <v>225</v>
      </c>
      <c r="E202" s="15" t="s">
        <v>12</v>
      </c>
      <c r="F202" s="15" t="s">
        <v>13</v>
      </c>
      <c r="G202" s="16">
        <v>189.20000000000002</v>
      </c>
      <c r="H202" s="16">
        <v>190</v>
      </c>
      <c r="I202" s="17">
        <v>0.26</v>
      </c>
      <c r="J202" s="16">
        <f t="shared" si="6"/>
        <v>140.6</v>
      </c>
      <c r="K202" s="15" t="s">
        <v>14</v>
      </c>
      <c r="L202" s="18"/>
      <c r="M202" s="15" t="s">
        <v>13</v>
      </c>
      <c r="N202" s="18"/>
      <c r="O202" s="15" t="s">
        <v>15</v>
      </c>
    </row>
    <row r="203" spans="1:15" x14ac:dyDescent="0.35">
      <c r="A203" s="15" t="s">
        <v>8</v>
      </c>
      <c r="B203" s="15" t="s">
        <v>217</v>
      </c>
      <c r="C203" s="15" t="s">
        <v>226</v>
      </c>
      <c r="D203" s="15" t="s">
        <v>227</v>
      </c>
      <c r="E203" s="15" t="s">
        <v>12</v>
      </c>
      <c r="F203" s="15" t="s">
        <v>13</v>
      </c>
      <c r="G203" s="16">
        <v>458.70000000000005</v>
      </c>
      <c r="H203" s="16">
        <v>459</v>
      </c>
      <c r="I203" s="17">
        <v>0.26</v>
      </c>
      <c r="J203" s="16">
        <f t="shared" si="6"/>
        <v>339.65999999999997</v>
      </c>
      <c r="K203" s="15" t="s">
        <v>14</v>
      </c>
      <c r="L203" s="18"/>
      <c r="M203" s="15" t="s">
        <v>13</v>
      </c>
      <c r="N203" s="18"/>
      <c r="O203" s="15" t="s">
        <v>15</v>
      </c>
    </row>
    <row r="204" spans="1:15" x14ac:dyDescent="0.35">
      <c r="A204" s="15" t="s">
        <v>8</v>
      </c>
      <c r="B204" s="15" t="s">
        <v>228</v>
      </c>
      <c r="C204" s="15" t="s">
        <v>229</v>
      </c>
      <c r="D204" s="15" t="s">
        <v>230</v>
      </c>
      <c r="E204" s="15" t="s">
        <v>12</v>
      </c>
      <c r="F204" s="15" t="s">
        <v>13</v>
      </c>
      <c r="G204" s="16">
        <v>816.2</v>
      </c>
      <c r="H204" s="16">
        <v>817</v>
      </c>
      <c r="I204" s="17">
        <v>0.26</v>
      </c>
      <c r="J204" s="16">
        <f t="shared" si="6"/>
        <v>604.58000000000004</v>
      </c>
      <c r="K204" s="15" t="s">
        <v>14</v>
      </c>
      <c r="L204" s="18"/>
      <c r="M204" s="15" t="s">
        <v>13</v>
      </c>
      <c r="N204" s="18"/>
      <c r="O204" s="15" t="s">
        <v>15</v>
      </c>
    </row>
    <row r="205" spans="1:15" x14ac:dyDescent="0.35">
      <c r="A205" s="15" t="s">
        <v>8</v>
      </c>
      <c r="B205" s="15" t="s">
        <v>228</v>
      </c>
      <c r="C205" s="15" t="s">
        <v>231</v>
      </c>
      <c r="D205" s="15" t="s">
        <v>232</v>
      </c>
      <c r="E205" s="15" t="s">
        <v>12</v>
      </c>
      <c r="F205" s="15" t="s">
        <v>13</v>
      </c>
      <c r="G205" s="16">
        <v>790.90000000000009</v>
      </c>
      <c r="H205" s="16">
        <v>791</v>
      </c>
      <c r="I205" s="17">
        <v>0.26</v>
      </c>
      <c r="J205" s="16">
        <f t="shared" si="6"/>
        <v>585.34</v>
      </c>
      <c r="K205" s="15" t="s">
        <v>14</v>
      </c>
      <c r="L205" s="18"/>
      <c r="M205" s="15" t="s">
        <v>13</v>
      </c>
      <c r="N205" s="18"/>
      <c r="O205" s="15" t="s">
        <v>15</v>
      </c>
    </row>
    <row r="206" spans="1:15" x14ac:dyDescent="0.35">
      <c r="A206" s="15" t="s">
        <v>8</v>
      </c>
      <c r="B206" s="15" t="s">
        <v>228</v>
      </c>
      <c r="C206" s="15" t="s">
        <v>233</v>
      </c>
      <c r="D206" s="15" t="s">
        <v>234</v>
      </c>
      <c r="E206" s="15" t="s">
        <v>12</v>
      </c>
      <c r="F206" s="15" t="s">
        <v>13</v>
      </c>
      <c r="G206" s="16">
        <v>816.2</v>
      </c>
      <c r="H206" s="16">
        <v>817</v>
      </c>
      <c r="I206" s="17">
        <v>0.26</v>
      </c>
      <c r="J206" s="16">
        <f t="shared" si="6"/>
        <v>604.58000000000004</v>
      </c>
      <c r="K206" s="15" t="s">
        <v>14</v>
      </c>
      <c r="L206" s="18"/>
      <c r="M206" s="15" t="s">
        <v>13</v>
      </c>
      <c r="N206" s="18"/>
      <c r="O206" s="15" t="s">
        <v>15</v>
      </c>
    </row>
    <row r="207" spans="1:15" x14ac:dyDescent="0.35">
      <c r="A207" s="15" t="s">
        <v>8</v>
      </c>
      <c r="B207" s="15" t="s">
        <v>235</v>
      </c>
      <c r="C207" s="15" t="s">
        <v>236</v>
      </c>
      <c r="D207" s="15" t="s">
        <v>237</v>
      </c>
      <c r="E207" s="15" t="s">
        <v>12</v>
      </c>
      <c r="F207" s="15" t="s">
        <v>13</v>
      </c>
      <c r="G207" s="16">
        <v>15.400000000000002</v>
      </c>
      <c r="H207" s="16">
        <v>16</v>
      </c>
      <c r="I207" s="17">
        <v>0.26</v>
      </c>
      <c r="J207" s="16">
        <f t="shared" si="6"/>
        <v>11.84</v>
      </c>
      <c r="K207" s="15" t="s">
        <v>14</v>
      </c>
      <c r="L207" s="18"/>
      <c r="M207" s="15" t="s">
        <v>13</v>
      </c>
      <c r="N207" s="18"/>
      <c r="O207" s="15" t="s">
        <v>15</v>
      </c>
    </row>
    <row r="208" spans="1:15" ht="29" x14ac:dyDescent="0.35">
      <c r="A208" s="15" t="s">
        <v>8</v>
      </c>
      <c r="B208" s="15" t="s">
        <v>238</v>
      </c>
      <c r="C208" s="15" t="s">
        <v>239</v>
      </c>
      <c r="D208" s="15" t="s">
        <v>240</v>
      </c>
      <c r="E208" s="15" t="s">
        <v>12</v>
      </c>
      <c r="F208" s="15" t="s">
        <v>13</v>
      </c>
      <c r="G208" s="16">
        <v>123.20000000000002</v>
      </c>
      <c r="H208" s="16">
        <v>124</v>
      </c>
      <c r="I208" s="17">
        <v>0.26</v>
      </c>
      <c r="J208" s="16">
        <f t="shared" si="6"/>
        <v>91.76</v>
      </c>
      <c r="K208" s="15" t="s">
        <v>14</v>
      </c>
      <c r="L208" s="18"/>
      <c r="M208" s="15" t="s">
        <v>13</v>
      </c>
      <c r="N208" s="18"/>
      <c r="O208" s="15" t="s">
        <v>15</v>
      </c>
    </row>
    <row r="209" spans="1:15" ht="29" x14ac:dyDescent="0.35">
      <c r="A209" s="15" t="s">
        <v>8</v>
      </c>
      <c r="B209" s="15" t="s">
        <v>238</v>
      </c>
      <c r="C209" s="34" t="s">
        <v>241</v>
      </c>
      <c r="D209" s="15" t="s">
        <v>242</v>
      </c>
      <c r="E209" s="15" t="s">
        <v>12</v>
      </c>
      <c r="F209" s="15" t="s">
        <v>13</v>
      </c>
      <c r="G209" s="16">
        <v>864.6</v>
      </c>
      <c r="H209" s="16">
        <v>865</v>
      </c>
      <c r="I209" s="17">
        <v>0.26</v>
      </c>
      <c r="J209" s="16">
        <f t="shared" si="6"/>
        <v>640.1</v>
      </c>
      <c r="K209" s="15" t="s">
        <v>14</v>
      </c>
      <c r="L209" s="18"/>
      <c r="M209" s="15" t="s">
        <v>13</v>
      </c>
      <c r="N209" s="18"/>
      <c r="O209" s="15" t="s">
        <v>15</v>
      </c>
    </row>
    <row r="210" spans="1:15" ht="29" x14ac:dyDescent="0.35">
      <c r="A210" s="15" t="s">
        <v>8</v>
      </c>
      <c r="B210" s="15" t="s">
        <v>238</v>
      </c>
      <c r="C210" s="15" t="s">
        <v>243</v>
      </c>
      <c r="D210" s="15" t="s">
        <v>244</v>
      </c>
      <c r="E210" s="15" t="s">
        <v>12</v>
      </c>
      <c r="F210" s="15" t="s">
        <v>13</v>
      </c>
      <c r="G210" s="16">
        <v>349.8</v>
      </c>
      <c r="H210" s="16">
        <v>350</v>
      </c>
      <c r="I210" s="17">
        <v>0.26</v>
      </c>
      <c r="J210" s="16">
        <f t="shared" si="6"/>
        <v>259</v>
      </c>
      <c r="K210" s="15" t="s">
        <v>14</v>
      </c>
      <c r="L210" s="18"/>
      <c r="M210" s="15" t="s">
        <v>13</v>
      </c>
      <c r="N210" s="18"/>
      <c r="O210" s="15" t="s">
        <v>15</v>
      </c>
    </row>
    <row r="211" spans="1:15" ht="29" x14ac:dyDescent="0.35">
      <c r="A211" s="15" t="s">
        <v>8</v>
      </c>
      <c r="B211" s="15" t="s">
        <v>238</v>
      </c>
      <c r="C211" s="15" t="s">
        <v>245</v>
      </c>
      <c r="D211" s="15" t="s">
        <v>246</v>
      </c>
      <c r="E211" s="15" t="s">
        <v>12</v>
      </c>
      <c r="F211" s="15" t="s">
        <v>13</v>
      </c>
      <c r="G211" s="16">
        <v>281.60000000000002</v>
      </c>
      <c r="H211" s="16">
        <v>282</v>
      </c>
      <c r="I211" s="17">
        <v>0.26</v>
      </c>
      <c r="J211" s="16">
        <f t="shared" si="6"/>
        <v>208.68</v>
      </c>
      <c r="K211" s="15" t="s">
        <v>14</v>
      </c>
      <c r="L211" s="18"/>
      <c r="M211" s="15" t="s">
        <v>13</v>
      </c>
      <c r="N211" s="18"/>
      <c r="O211" s="15" t="s">
        <v>15</v>
      </c>
    </row>
    <row r="212" spans="1:15" x14ac:dyDescent="0.35">
      <c r="A212" s="15" t="s">
        <v>8</v>
      </c>
      <c r="B212" s="15" t="s">
        <v>247</v>
      </c>
      <c r="C212" s="15" t="s">
        <v>248</v>
      </c>
      <c r="D212" s="15" t="s">
        <v>249</v>
      </c>
      <c r="E212" s="15" t="s">
        <v>12</v>
      </c>
      <c r="F212" s="15" t="s">
        <v>13</v>
      </c>
      <c r="G212" s="16">
        <v>536.80000000000007</v>
      </c>
      <c r="H212" s="16">
        <v>537</v>
      </c>
      <c r="I212" s="17">
        <v>0.26</v>
      </c>
      <c r="J212" s="16">
        <f t="shared" si="6"/>
        <v>397.38</v>
      </c>
      <c r="K212" s="15" t="s">
        <v>14</v>
      </c>
      <c r="L212" s="18"/>
      <c r="M212" s="15" t="s">
        <v>13</v>
      </c>
      <c r="N212" s="18"/>
      <c r="O212" s="15" t="s">
        <v>15</v>
      </c>
    </row>
    <row r="213" spans="1:15" ht="43.5" x14ac:dyDescent="0.35">
      <c r="A213" s="15" t="s">
        <v>8</v>
      </c>
      <c r="B213" s="15" t="s">
        <v>250</v>
      </c>
      <c r="C213" s="15" t="s">
        <v>251</v>
      </c>
      <c r="D213" s="15" t="s">
        <v>252</v>
      </c>
      <c r="E213" s="15" t="s">
        <v>12</v>
      </c>
      <c r="F213" s="15" t="s">
        <v>13</v>
      </c>
      <c r="G213" s="16">
        <v>53.900000000000006</v>
      </c>
      <c r="H213" s="16">
        <v>54</v>
      </c>
      <c r="I213" s="17">
        <v>0.26</v>
      </c>
      <c r="J213" s="16">
        <f t="shared" si="6"/>
        <v>39.96</v>
      </c>
      <c r="K213" s="15" t="s">
        <v>14</v>
      </c>
      <c r="L213" s="18"/>
      <c r="M213" s="15" t="s">
        <v>13</v>
      </c>
      <c r="N213" s="18"/>
      <c r="O213" s="15" t="s">
        <v>15</v>
      </c>
    </row>
    <row r="214" spans="1:15" ht="43.5" x14ac:dyDescent="0.35">
      <c r="A214" s="15" t="s">
        <v>8</v>
      </c>
      <c r="B214" s="15" t="s">
        <v>250</v>
      </c>
      <c r="C214" s="15" t="s">
        <v>253</v>
      </c>
      <c r="D214" s="15" t="s">
        <v>254</v>
      </c>
      <c r="E214" s="15" t="s">
        <v>12</v>
      </c>
      <c r="F214" s="15" t="s">
        <v>13</v>
      </c>
      <c r="G214" s="16">
        <v>52.800000000000004</v>
      </c>
      <c r="H214" s="16">
        <v>53</v>
      </c>
      <c r="I214" s="17">
        <v>0.26</v>
      </c>
      <c r="J214" s="16">
        <f t="shared" si="6"/>
        <v>39.22</v>
      </c>
      <c r="K214" s="15" t="s">
        <v>14</v>
      </c>
      <c r="L214" s="18"/>
      <c r="M214" s="15" t="s">
        <v>13</v>
      </c>
      <c r="N214" s="18"/>
      <c r="O214" s="15" t="s">
        <v>15</v>
      </c>
    </row>
    <row r="215" spans="1:15" ht="43.5" x14ac:dyDescent="0.35">
      <c r="A215" s="15" t="s">
        <v>8</v>
      </c>
      <c r="B215" s="15" t="s">
        <v>250</v>
      </c>
      <c r="C215" s="15" t="s">
        <v>255</v>
      </c>
      <c r="D215" s="15" t="s">
        <v>256</v>
      </c>
      <c r="E215" s="15" t="s">
        <v>12</v>
      </c>
      <c r="F215" s="15" t="s">
        <v>13</v>
      </c>
      <c r="G215" s="16">
        <v>45.1</v>
      </c>
      <c r="H215" s="16">
        <v>46</v>
      </c>
      <c r="I215" s="17">
        <v>0.26</v>
      </c>
      <c r="J215" s="16">
        <f t="shared" si="6"/>
        <v>34.04</v>
      </c>
      <c r="K215" s="15" t="s">
        <v>14</v>
      </c>
      <c r="L215" s="18"/>
      <c r="M215" s="15" t="s">
        <v>13</v>
      </c>
      <c r="N215" s="18"/>
      <c r="O215" s="15" t="s">
        <v>15</v>
      </c>
    </row>
    <row r="216" spans="1:15" ht="43.5" x14ac:dyDescent="0.35">
      <c r="A216" s="15" t="s">
        <v>8</v>
      </c>
      <c r="B216" s="15" t="s">
        <v>250</v>
      </c>
      <c r="C216" s="15" t="s">
        <v>257</v>
      </c>
      <c r="D216" s="15" t="s">
        <v>258</v>
      </c>
      <c r="E216" s="15" t="s">
        <v>12</v>
      </c>
      <c r="F216" s="15" t="s">
        <v>13</v>
      </c>
      <c r="G216" s="16">
        <v>163.9</v>
      </c>
      <c r="H216" s="16">
        <v>164</v>
      </c>
      <c r="I216" s="17">
        <v>0.26</v>
      </c>
      <c r="J216" s="16">
        <f t="shared" si="6"/>
        <v>121.36</v>
      </c>
      <c r="K216" s="15" t="s">
        <v>14</v>
      </c>
      <c r="L216" s="18"/>
      <c r="M216" s="15" t="s">
        <v>13</v>
      </c>
      <c r="N216" s="18"/>
      <c r="O216" s="15" t="s">
        <v>15</v>
      </c>
    </row>
    <row r="217" spans="1:15" ht="43.5" x14ac:dyDescent="0.35">
      <c r="A217" s="15" t="s">
        <v>8</v>
      </c>
      <c r="B217" s="15" t="s">
        <v>250</v>
      </c>
      <c r="C217" s="15" t="s">
        <v>259</v>
      </c>
      <c r="D217" s="15" t="s">
        <v>260</v>
      </c>
      <c r="E217" s="15" t="s">
        <v>12</v>
      </c>
      <c r="F217" s="15" t="s">
        <v>13</v>
      </c>
      <c r="G217" s="16">
        <v>82.5</v>
      </c>
      <c r="H217" s="16">
        <v>83</v>
      </c>
      <c r="I217" s="17">
        <v>0.26</v>
      </c>
      <c r="J217" s="16">
        <f t="shared" si="6"/>
        <v>61.42</v>
      </c>
      <c r="K217" s="15" t="s">
        <v>14</v>
      </c>
      <c r="L217" s="18"/>
      <c r="M217" s="15" t="s">
        <v>13</v>
      </c>
      <c r="N217" s="18"/>
      <c r="O217" s="15" t="s">
        <v>15</v>
      </c>
    </row>
    <row r="218" spans="1:15" ht="29" x14ac:dyDescent="0.35">
      <c r="A218" s="15" t="s">
        <v>8</v>
      </c>
      <c r="B218" s="15" t="s">
        <v>316</v>
      </c>
      <c r="C218" s="34" t="s">
        <v>319</v>
      </c>
      <c r="D218" s="15" t="s">
        <v>320</v>
      </c>
      <c r="E218" s="15" t="s">
        <v>12</v>
      </c>
      <c r="F218" s="15" t="s">
        <v>13</v>
      </c>
      <c r="G218" s="16">
        <v>299.20000000000005</v>
      </c>
      <c r="H218" s="16">
        <v>300</v>
      </c>
      <c r="I218" s="17">
        <v>0.26</v>
      </c>
      <c r="J218" s="16">
        <f t="shared" si="6"/>
        <v>222</v>
      </c>
      <c r="K218" s="15" t="s">
        <v>14</v>
      </c>
      <c r="L218" s="18"/>
      <c r="M218" s="15" t="s">
        <v>13</v>
      </c>
      <c r="N218" s="18"/>
      <c r="O218" s="15" t="s">
        <v>15</v>
      </c>
    </row>
    <row r="219" spans="1:15" ht="29" x14ac:dyDescent="0.35">
      <c r="A219" s="15" t="s">
        <v>8</v>
      </c>
      <c r="B219" s="15" t="s">
        <v>316</v>
      </c>
      <c r="C219" s="15" t="s">
        <v>321</v>
      </c>
      <c r="D219" s="15" t="s">
        <v>322</v>
      </c>
      <c r="E219" s="15" t="s">
        <v>12</v>
      </c>
      <c r="F219" s="15" t="s">
        <v>13</v>
      </c>
      <c r="G219" s="16">
        <v>299.20000000000005</v>
      </c>
      <c r="H219" s="16">
        <v>273</v>
      </c>
      <c r="I219" s="17">
        <v>0.26</v>
      </c>
      <c r="J219" s="16">
        <f t="shared" si="6"/>
        <v>202.02</v>
      </c>
      <c r="K219" s="15" t="s">
        <v>14</v>
      </c>
      <c r="L219" s="18"/>
      <c r="M219" s="15" t="s">
        <v>13</v>
      </c>
      <c r="N219" s="18"/>
      <c r="O219" s="15" t="s">
        <v>15</v>
      </c>
    </row>
    <row r="220" spans="1:15" ht="29" x14ac:dyDescent="0.35">
      <c r="A220" s="15" t="s">
        <v>8</v>
      </c>
      <c r="B220" s="15" t="s">
        <v>316</v>
      </c>
      <c r="C220" s="15" t="s">
        <v>323</v>
      </c>
      <c r="D220" s="15" t="s">
        <v>324</v>
      </c>
      <c r="E220" s="15" t="s">
        <v>12</v>
      </c>
      <c r="F220" s="15" t="s">
        <v>13</v>
      </c>
      <c r="G220" s="16">
        <v>299.20000000000005</v>
      </c>
      <c r="H220" s="16">
        <v>273</v>
      </c>
      <c r="I220" s="17">
        <v>0.26</v>
      </c>
      <c r="J220" s="16">
        <f t="shared" si="6"/>
        <v>202.02</v>
      </c>
      <c r="K220" s="15" t="s">
        <v>14</v>
      </c>
      <c r="L220" s="18"/>
      <c r="M220" s="15" t="s">
        <v>13</v>
      </c>
      <c r="N220" s="18"/>
      <c r="O220" s="15" t="s">
        <v>15</v>
      </c>
    </row>
    <row r="221" spans="1:15" ht="29" x14ac:dyDescent="0.35">
      <c r="A221" s="15" t="s">
        <v>8</v>
      </c>
      <c r="B221" s="15" t="s">
        <v>316</v>
      </c>
      <c r="C221" s="15" t="s">
        <v>325</v>
      </c>
      <c r="D221" s="15" t="s">
        <v>326</v>
      </c>
      <c r="E221" s="15" t="s">
        <v>12</v>
      </c>
      <c r="F221" s="15" t="s">
        <v>13</v>
      </c>
      <c r="G221" s="16">
        <v>299.20000000000005</v>
      </c>
      <c r="H221" s="16">
        <v>300</v>
      </c>
      <c r="I221" s="17">
        <v>0.26</v>
      </c>
      <c r="J221" s="16">
        <f t="shared" si="6"/>
        <v>222</v>
      </c>
      <c r="K221" s="15" t="s">
        <v>14</v>
      </c>
      <c r="L221" s="18"/>
      <c r="M221" s="15" t="s">
        <v>13</v>
      </c>
      <c r="N221" s="18"/>
      <c r="O221" s="15" t="s">
        <v>15</v>
      </c>
    </row>
    <row r="222" spans="1:15" ht="29" x14ac:dyDescent="0.35">
      <c r="A222" s="15" t="s">
        <v>8</v>
      </c>
      <c r="B222" s="15" t="s">
        <v>316</v>
      </c>
      <c r="C222" s="15" t="s">
        <v>327</v>
      </c>
      <c r="D222" s="15" t="s">
        <v>328</v>
      </c>
      <c r="E222" s="15" t="s">
        <v>12</v>
      </c>
      <c r="F222" s="15" t="s">
        <v>13</v>
      </c>
      <c r="G222" s="16">
        <v>90.2</v>
      </c>
      <c r="H222" s="16">
        <v>84</v>
      </c>
      <c r="I222" s="17">
        <v>0.26</v>
      </c>
      <c r="J222" s="16">
        <f t="shared" si="6"/>
        <v>62.16</v>
      </c>
      <c r="K222" s="15" t="s">
        <v>14</v>
      </c>
      <c r="L222" s="18"/>
      <c r="M222" s="15" t="s">
        <v>13</v>
      </c>
      <c r="N222" s="18"/>
      <c r="O222" s="15" t="s">
        <v>15</v>
      </c>
    </row>
    <row r="223" spans="1:15" ht="29" x14ac:dyDescent="0.35">
      <c r="A223" s="15" t="s">
        <v>8</v>
      </c>
      <c r="B223" s="15" t="s">
        <v>316</v>
      </c>
      <c r="C223" s="15" t="s">
        <v>329</v>
      </c>
      <c r="D223" s="15" t="s">
        <v>330</v>
      </c>
      <c r="E223" s="15" t="s">
        <v>12</v>
      </c>
      <c r="F223" s="15" t="s">
        <v>13</v>
      </c>
      <c r="G223" s="16">
        <v>25.3</v>
      </c>
      <c r="H223" s="16">
        <v>26</v>
      </c>
      <c r="I223" s="17">
        <v>0.26</v>
      </c>
      <c r="J223" s="16">
        <f t="shared" si="6"/>
        <v>19.239999999999998</v>
      </c>
      <c r="K223" s="15" t="s">
        <v>14</v>
      </c>
      <c r="L223" s="18"/>
      <c r="M223" s="15" t="s">
        <v>13</v>
      </c>
      <c r="N223" s="18"/>
      <c r="O223" s="15" t="s">
        <v>15</v>
      </c>
    </row>
    <row r="224" spans="1:15" ht="29" x14ac:dyDescent="0.35">
      <c r="A224" s="15" t="s">
        <v>8</v>
      </c>
      <c r="B224" s="15" t="s">
        <v>316</v>
      </c>
      <c r="C224" s="15" t="s">
        <v>331</v>
      </c>
      <c r="D224" s="15" t="s">
        <v>332</v>
      </c>
      <c r="E224" s="15" t="s">
        <v>12</v>
      </c>
      <c r="F224" s="15" t="s">
        <v>13</v>
      </c>
      <c r="G224" s="16">
        <v>14.3</v>
      </c>
      <c r="H224" s="16">
        <v>15</v>
      </c>
      <c r="I224" s="17">
        <v>0.26</v>
      </c>
      <c r="J224" s="16">
        <f t="shared" si="6"/>
        <v>11.1</v>
      </c>
      <c r="K224" s="15" t="s">
        <v>14</v>
      </c>
      <c r="L224" s="18"/>
      <c r="M224" s="15" t="s">
        <v>13</v>
      </c>
      <c r="N224" s="18"/>
      <c r="O224" s="15" t="s">
        <v>15</v>
      </c>
    </row>
    <row r="225" spans="1:15" ht="29" x14ac:dyDescent="0.35">
      <c r="A225" s="15" t="s">
        <v>8</v>
      </c>
      <c r="B225" s="15" t="s">
        <v>316</v>
      </c>
      <c r="C225" s="15" t="s">
        <v>333</v>
      </c>
      <c r="D225" s="15" t="s">
        <v>334</v>
      </c>
      <c r="E225" s="15" t="s">
        <v>12</v>
      </c>
      <c r="F225" s="15" t="s">
        <v>13</v>
      </c>
      <c r="G225" s="16">
        <v>25.3</v>
      </c>
      <c r="H225" s="16">
        <v>26</v>
      </c>
      <c r="I225" s="17">
        <v>0.26</v>
      </c>
      <c r="J225" s="16">
        <f t="shared" si="6"/>
        <v>19.239999999999998</v>
      </c>
      <c r="K225" s="15" t="s">
        <v>14</v>
      </c>
      <c r="L225" s="18"/>
      <c r="M225" s="15" t="s">
        <v>13</v>
      </c>
      <c r="N225" s="18"/>
      <c r="O225" s="15" t="s">
        <v>15</v>
      </c>
    </row>
    <row r="226" spans="1:15" ht="29" x14ac:dyDescent="0.35">
      <c r="A226" s="15" t="s">
        <v>8</v>
      </c>
      <c r="B226" s="15" t="s">
        <v>316</v>
      </c>
      <c r="C226" s="15" t="s">
        <v>335</v>
      </c>
      <c r="D226" s="15" t="s">
        <v>336</v>
      </c>
      <c r="E226" s="15" t="s">
        <v>12</v>
      </c>
      <c r="F226" s="15" t="s">
        <v>13</v>
      </c>
      <c r="G226" s="16">
        <v>14.3</v>
      </c>
      <c r="H226" s="16">
        <v>15</v>
      </c>
      <c r="I226" s="17">
        <v>0.26</v>
      </c>
      <c r="J226" s="16">
        <f t="shared" si="6"/>
        <v>11.1</v>
      </c>
      <c r="K226" s="15" t="s">
        <v>14</v>
      </c>
      <c r="L226" s="18"/>
      <c r="M226" s="15" t="s">
        <v>13</v>
      </c>
      <c r="N226" s="18"/>
      <c r="O226" s="15" t="s">
        <v>15</v>
      </c>
    </row>
    <row r="227" spans="1:15" ht="29" x14ac:dyDescent="0.35">
      <c r="A227" s="15" t="s">
        <v>8</v>
      </c>
      <c r="B227" s="15" t="s">
        <v>316</v>
      </c>
      <c r="C227" s="15" t="s">
        <v>337</v>
      </c>
      <c r="D227" s="15" t="s">
        <v>338</v>
      </c>
      <c r="E227" s="15" t="s">
        <v>12</v>
      </c>
      <c r="F227" s="15" t="s">
        <v>13</v>
      </c>
      <c r="G227" s="16">
        <v>14.3</v>
      </c>
      <c r="H227" s="16">
        <v>15</v>
      </c>
      <c r="I227" s="17">
        <v>0.26</v>
      </c>
      <c r="J227" s="16">
        <f t="shared" si="6"/>
        <v>11.1</v>
      </c>
      <c r="K227" s="15" t="s">
        <v>14</v>
      </c>
      <c r="L227" s="18"/>
      <c r="M227" s="15" t="s">
        <v>13</v>
      </c>
      <c r="N227" s="18"/>
      <c r="O227" s="15" t="s">
        <v>15</v>
      </c>
    </row>
    <row r="228" spans="1:15" ht="29" x14ac:dyDescent="0.35">
      <c r="A228" s="15" t="s">
        <v>8</v>
      </c>
      <c r="B228" s="15" t="s">
        <v>316</v>
      </c>
      <c r="C228" s="15" t="s">
        <v>339</v>
      </c>
      <c r="D228" s="15" t="s">
        <v>340</v>
      </c>
      <c r="E228" s="15" t="s">
        <v>12</v>
      </c>
      <c r="F228" s="15" t="s">
        <v>13</v>
      </c>
      <c r="G228" s="16">
        <v>55.000000000000007</v>
      </c>
      <c r="H228" s="16">
        <v>56</v>
      </c>
      <c r="I228" s="17">
        <v>0.26</v>
      </c>
      <c r="J228" s="16">
        <f t="shared" si="6"/>
        <v>41.44</v>
      </c>
      <c r="K228" s="15" t="s">
        <v>14</v>
      </c>
      <c r="L228" s="18"/>
      <c r="M228" s="15" t="s">
        <v>13</v>
      </c>
      <c r="N228" s="18"/>
      <c r="O228" s="15" t="s">
        <v>15</v>
      </c>
    </row>
    <row r="229" spans="1:15" ht="29" x14ac:dyDescent="0.35">
      <c r="A229" s="15" t="s">
        <v>8</v>
      </c>
      <c r="B229" s="15" t="s">
        <v>341</v>
      </c>
      <c r="C229" s="15" t="s">
        <v>342</v>
      </c>
      <c r="D229" s="15" t="s">
        <v>343</v>
      </c>
      <c r="E229" s="15" t="s">
        <v>12</v>
      </c>
      <c r="F229" s="15" t="s">
        <v>13</v>
      </c>
      <c r="G229" s="16">
        <v>295.90000000000003</v>
      </c>
      <c r="H229" s="16">
        <v>296</v>
      </c>
      <c r="I229" s="17">
        <v>0.26</v>
      </c>
      <c r="J229" s="16">
        <f t="shared" si="6"/>
        <v>219.04</v>
      </c>
      <c r="K229" s="15" t="s">
        <v>14</v>
      </c>
      <c r="L229" s="18"/>
      <c r="M229" s="15" t="s">
        <v>13</v>
      </c>
      <c r="N229" s="18"/>
      <c r="O229" s="15" t="s">
        <v>15</v>
      </c>
    </row>
    <row r="230" spans="1:15" ht="29" x14ac:dyDescent="0.35">
      <c r="A230" s="15" t="s">
        <v>8</v>
      </c>
      <c r="B230" s="15" t="s">
        <v>341</v>
      </c>
      <c r="C230" s="15" t="s">
        <v>344</v>
      </c>
      <c r="D230" s="15" t="s">
        <v>345</v>
      </c>
      <c r="E230" s="15" t="s">
        <v>12</v>
      </c>
      <c r="F230" s="15" t="s">
        <v>13</v>
      </c>
      <c r="G230" s="16">
        <v>412.50000000000006</v>
      </c>
      <c r="H230" s="16">
        <v>379</v>
      </c>
      <c r="I230" s="17">
        <v>0.26</v>
      </c>
      <c r="J230" s="16">
        <f t="shared" si="6"/>
        <v>280.45999999999998</v>
      </c>
      <c r="K230" s="15" t="s">
        <v>14</v>
      </c>
      <c r="L230" s="18"/>
      <c r="M230" s="15" t="s">
        <v>13</v>
      </c>
      <c r="N230" s="18"/>
      <c r="O230" s="15" t="s">
        <v>15</v>
      </c>
    </row>
    <row r="231" spans="1:15" ht="29" x14ac:dyDescent="0.35">
      <c r="A231" s="15" t="s">
        <v>8</v>
      </c>
      <c r="B231" s="15" t="s">
        <v>341</v>
      </c>
      <c r="C231" s="15" t="s">
        <v>346</v>
      </c>
      <c r="D231" s="15" t="s">
        <v>347</v>
      </c>
      <c r="E231" s="15" t="s">
        <v>12</v>
      </c>
      <c r="F231" s="15" t="s">
        <v>13</v>
      </c>
      <c r="G231" s="16">
        <v>345.40000000000003</v>
      </c>
      <c r="H231" s="16">
        <v>417</v>
      </c>
      <c r="I231" s="17">
        <v>0.26</v>
      </c>
      <c r="J231" s="16">
        <f t="shared" si="6"/>
        <v>308.58</v>
      </c>
      <c r="K231" s="15" t="s">
        <v>14</v>
      </c>
      <c r="L231" s="18"/>
      <c r="M231" s="15" t="s">
        <v>13</v>
      </c>
      <c r="N231" s="18"/>
      <c r="O231" s="15" t="s">
        <v>15</v>
      </c>
    </row>
  </sheetData>
  <autoFilter ref="A1:O231" xr:uid="{00000000-0009-0000-0000-000003000000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95"/>
  <sheetViews>
    <sheetView workbookViewId="0">
      <selection activeCell="H196" sqref="H196"/>
    </sheetView>
  </sheetViews>
  <sheetFormatPr defaultColWidth="9" defaultRowHeight="14.5" x14ac:dyDescent="0.35"/>
  <cols>
    <col min="1" max="1" width="14" style="2" customWidth="1"/>
    <col min="2" max="2" width="22.90625" style="2" customWidth="1"/>
    <col min="3" max="3" width="19.81640625" style="2" customWidth="1"/>
    <col min="4" max="4" width="24.54296875" style="2" customWidth="1"/>
    <col min="5" max="5" width="7.26953125" style="2" customWidth="1"/>
    <col min="6" max="6" width="18.54296875" style="2" customWidth="1"/>
    <col min="7" max="7" width="10.54296875" style="2" customWidth="1"/>
    <col min="8" max="8" width="12.26953125" style="2" customWidth="1"/>
    <col min="9" max="9" width="10.26953125" style="2" customWidth="1"/>
    <col min="10" max="10" width="12.81640625" style="2" customWidth="1"/>
    <col min="11" max="11" width="22.453125" style="2" customWidth="1"/>
    <col min="12" max="14" width="14" style="2" customWidth="1"/>
    <col min="15" max="15" width="56" style="2" customWidth="1"/>
    <col min="16" max="16384" width="9" style="2"/>
  </cols>
  <sheetData>
    <row r="1" spans="1:15" ht="72.5" x14ac:dyDescent="0.35">
      <c r="A1" s="1" t="s">
        <v>950</v>
      </c>
      <c r="B1" s="1" t="s">
        <v>951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1007</v>
      </c>
      <c r="H1" s="1" t="s">
        <v>1008</v>
      </c>
      <c r="I1" s="1" t="s">
        <v>4</v>
      </c>
      <c r="J1" s="1" t="s">
        <v>1023</v>
      </c>
      <c r="K1" s="1" t="s">
        <v>947</v>
      </c>
      <c r="L1" s="1" t="s">
        <v>949</v>
      </c>
      <c r="M1" s="1" t="s">
        <v>6</v>
      </c>
      <c r="N1" s="1" t="s">
        <v>948</v>
      </c>
      <c r="O1" s="1" t="s">
        <v>7</v>
      </c>
    </row>
    <row r="2" spans="1:15" ht="29" x14ac:dyDescent="0.35">
      <c r="A2" s="19" t="s">
        <v>887</v>
      </c>
      <c r="B2" s="19" t="s">
        <v>428</v>
      </c>
      <c r="C2" s="36" t="s">
        <v>429</v>
      </c>
      <c r="D2" s="19" t="s">
        <v>430</v>
      </c>
      <c r="E2" s="19" t="s">
        <v>12</v>
      </c>
      <c r="F2" s="19" t="s">
        <v>13</v>
      </c>
      <c r="G2" s="20">
        <v>33</v>
      </c>
      <c r="H2" s="20">
        <v>33</v>
      </c>
      <c r="I2" s="21">
        <v>0.26</v>
      </c>
      <c r="J2" s="20">
        <v>24.419999999999998</v>
      </c>
      <c r="K2" s="19" t="s">
        <v>14</v>
      </c>
      <c r="L2" s="22"/>
      <c r="M2" s="19" t="s">
        <v>13</v>
      </c>
      <c r="N2" s="22"/>
      <c r="O2" s="19" t="s">
        <v>15</v>
      </c>
    </row>
    <row r="3" spans="1:15" ht="43.5" x14ac:dyDescent="0.35">
      <c r="A3" s="19" t="s">
        <v>887</v>
      </c>
      <c r="B3" s="19" t="s">
        <v>431</v>
      </c>
      <c r="C3" s="36" t="s">
        <v>432</v>
      </c>
      <c r="D3" s="19" t="s">
        <v>433</v>
      </c>
      <c r="E3" s="19" t="s">
        <v>12</v>
      </c>
      <c r="F3" s="19" t="s">
        <v>13</v>
      </c>
      <c r="G3" s="20">
        <v>473</v>
      </c>
      <c r="H3" s="20">
        <v>475</v>
      </c>
      <c r="I3" s="21">
        <v>0.26</v>
      </c>
      <c r="J3" s="20">
        <v>350.02000000000004</v>
      </c>
      <c r="K3" s="19" t="s">
        <v>14</v>
      </c>
      <c r="L3" s="22"/>
      <c r="M3" s="19" t="s">
        <v>13</v>
      </c>
      <c r="N3" s="22"/>
      <c r="O3" s="19" t="s">
        <v>15</v>
      </c>
    </row>
    <row r="4" spans="1:15" ht="29" x14ac:dyDescent="0.35">
      <c r="A4" s="19" t="s">
        <v>887</v>
      </c>
      <c r="B4" s="19" t="s">
        <v>431</v>
      </c>
      <c r="C4" s="36" t="s">
        <v>434</v>
      </c>
      <c r="D4" s="19" t="s">
        <v>435</v>
      </c>
      <c r="E4" s="19" t="s">
        <v>12</v>
      </c>
      <c r="F4" s="19" t="s">
        <v>13</v>
      </c>
      <c r="G4" s="20">
        <v>181.5</v>
      </c>
      <c r="H4" s="20">
        <v>182</v>
      </c>
      <c r="I4" s="21">
        <v>0.26</v>
      </c>
      <c r="J4" s="20">
        <v>134.31000000000003</v>
      </c>
      <c r="K4" s="19" t="s">
        <v>14</v>
      </c>
      <c r="L4" s="22"/>
      <c r="M4" s="19" t="s">
        <v>13</v>
      </c>
      <c r="N4" s="22"/>
      <c r="O4" s="19" t="s">
        <v>15</v>
      </c>
    </row>
    <row r="5" spans="1:15" ht="43.5" x14ac:dyDescent="0.35">
      <c r="A5" s="19" t="s">
        <v>887</v>
      </c>
      <c r="B5" s="19" t="s">
        <v>431</v>
      </c>
      <c r="C5" s="36" t="s">
        <v>436</v>
      </c>
      <c r="D5" s="19" t="s">
        <v>437</v>
      </c>
      <c r="E5" s="19" t="s">
        <v>12</v>
      </c>
      <c r="F5" s="19" t="s">
        <v>13</v>
      </c>
      <c r="G5" s="20">
        <v>207.9</v>
      </c>
      <c r="H5" s="20">
        <v>208</v>
      </c>
      <c r="I5" s="21">
        <v>0.26</v>
      </c>
      <c r="J5" s="20">
        <v>153.846</v>
      </c>
      <c r="K5" s="19" t="s">
        <v>14</v>
      </c>
      <c r="L5" s="22"/>
      <c r="M5" s="19" t="s">
        <v>13</v>
      </c>
      <c r="N5" s="22"/>
      <c r="O5" s="19" t="s">
        <v>15</v>
      </c>
    </row>
    <row r="6" spans="1:15" ht="29" x14ac:dyDescent="0.35">
      <c r="A6" s="19" t="s">
        <v>887</v>
      </c>
      <c r="B6" s="19" t="s">
        <v>51</v>
      </c>
      <c r="C6" s="36" t="s">
        <v>888</v>
      </c>
      <c r="D6" s="19" t="s">
        <v>889</v>
      </c>
      <c r="E6" s="19" t="s">
        <v>54</v>
      </c>
      <c r="F6" s="19" t="s">
        <v>13</v>
      </c>
      <c r="G6" s="20">
        <v>566.5</v>
      </c>
      <c r="H6" s="20">
        <v>597</v>
      </c>
      <c r="I6" s="21">
        <v>0.26</v>
      </c>
      <c r="J6" s="20">
        <v>419.21</v>
      </c>
      <c r="K6" s="19" t="s">
        <v>880</v>
      </c>
      <c r="L6" s="20">
        <v>90</v>
      </c>
      <c r="M6" s="19" t="s">
        <v>56</v>
      </c>
      <c r="N6" s="22"/>
      <c r="O6" s="19" t="s">
        <v>881</v>
      </c>
    </row>
    <row r="7" spans="1:15" ht="29" x14ac:dyDescent="0.35">
      <c r="A7" s="19" t="s">
        <v>887</v>
      </c>
      <c r="B7" s="19" t="s">
        <v>51</v>
      </c>
      <c r="C7" s="19" t="s">
        <v>890</v>
      </c>
      <c r="D7" s="19" t="s">
        <v>441</v>
      </c>
      <c r="E7" s="19" t="s">
        <v>54</v>
      </c>
      <c r="F7" s="19" t="s">
        <v>13</v>
      </c>
      <c r="G7" s="20">
        <v>566.5</v>
      </c>
      <c r="H7" s="20">
        <v>597</v>
      </c>
      <c r="I7" s="21">
        <v>0.26</v>
      </c>
      <c r="J7" s="20">
        <v>419.21</v>
      </c>
      <c r="K7" s="19" t="s">
        <v>880</v>
      </c>
      <c r="L7" s="20">
        <v>90</v>
      </c>
      <c r="M7" s="19" t="s">
        <v>56</v>
      </c>
      <c r="N7" s="22"/>
      <c r="O7" s="19" t="s">
        <v>881</v>
      </c>
    </row>
    <row r="8" spans="1:15" ht="29" x14ac:dyDescent="0.35">
      <c r="A8" s="19" t="s">
        <v>887</v>
      </c>
      <c r="B8" s="19" t="s">
        <v>51</v>
      </c>
      <c r="C8" s="19" t="s">
        <v>891</v>
      </c>
      <c r="D8" s="19" t="s">
        <v>892</v>
      </c>
      <c r="E8" s="19" t="s">
        <v>54</v>
      </c>
      <c r="F8" s="19" t="s">
        <v>13</v>
      </c>
      <c r="G8" s="20">
        <v>658.9</v>
      </c>
      <c r="H8" s="20">
        <v>659</v>
      </c>
      <c r="I8" s="21">
        <v>0.26</v>
      </c>
      <c r="J8" s="20">
        <v>487.58600000000007</v>
      </c>
      <c r="K8" s="19" t="s">
        <v>880</v>
      </c>
      <c r="L8" s="20">
        <v>90</v>
      </c>
      <c r="M8" s="19" t="s">
        <v>56</v>
      </c>
      <c r="N8" s="22"/>
      <c r="O8" s="19" t="s">
        <v>881</v>
      </c>
    </row>
    <row r="9" spans="1:15" ht="29" x14ac:dyDescent="0.35">
      <c r="A9" s="19" t="s">
        <v>887</v>
      </c>
      <c r="B9" s="19" t="s">
        <v>51</v>
      </c>
      <c r="C9" s="19" t="s">
        <v>893</v>
      </c>
      <c r="D9" s="19" t="s">
        <v>445</v>
      </c>
      <c r="E9" s="19" t="s">
        <v>54</v>
      </c>
      <c r="F9" s="19" t="s">
        <v>13</v>
      </c>
      <c r="G9" s="20">
        <v>658.9</v>
      </c>
      <c r="H9" s="20">
        <v>659</v>
      </c>
      <c r="I9" s="21">
        <v>0.26</v>
      </c>
      <c r="J9" s="20">
        <v>487.58600000000007</v>
      </c>
      <c r="K9" s="19" t="s">
        <v>880</v>
      </c>
      <c r="L9" s="20">
        <v>90</v>
      </c>
      <c r="M9" s="19" t="s">
        <v>56</v>
      </c>
      <c r="N9" s="22"/>
      <c r="O9" s="19" t="s">
        <v>881</v>
      </c>
    </row>
    <row r="10" spans="1:15" ht="29" x14ac:dyDescent="0.35">
      <c r="A10" s="19" t="s">
        <v>887</v>
      </c>
      <c r="B10" s="19" t="s">
        <v>51</v>
      </c>
      <c r="C10" s="19" t="s">
        <v>894</v>
      </c>
      <c r="D10" s="19" t="s">
        <v>895</v>
      </c>
      <c r="E10" s="19" t="s">
        <v>54</v>
      </c>
      <c r="F10" s="19" t="s">
        <v>13</v>
      </c>
      <c r="G10" s="20">
        <v>566.5</v>
      </c>
      <c r="H10" s="20">
        <v>597</v>
      </c>
      <c r="I10" s="21">
        <v>0.26</v>
      </c>
      <c r="J10" s="20">
        <v>419.21</v>
      </c>
      <c r="K10" s="19" t="s">
        <v>880</v>
      </c>
      <c r="L10" s="20">
        <v>90</v>
      </c>
      <c r="M10" s="19" t="s">
        <v>56</v>
      </c>
      <c r="N10" s="22"/>
      <c r="O10" s="19" t="s">
        <v>881</v>
      </c>
    </row>
    <row r="11" spans="1:15" ht="29" x14ac:dyDescent="0.35">
      <c r="A11" s="19" t="s">
        <v>887</v>
      </c>
      <c r="B11" s="19" t="s">
        <v>51</v>
      </c>
      <c r="C11" s="19" t="s">
        <v>896</v>
      </c>
      <c r="D11" s="19" t="s">
        <v>897</v>
      </c>
      <c r="E11" s="19" t="s">
        <v>54</v>
      </c>
      <c r="F11" s="19" t="s">
        <v>13</v>
      </c>
      <c r="G11" s="20">
        <v>566.5</v>
      </c>
      <c r="H11" s="20">
        <v>597</v>
      </c>
      <c r="I11" s="21">
        <v>0.26</v>
      </c>
      <c r="J11" s="20">
        <v>419.21</v>
      </c>
      <c r="K11" s="19" t="s">
        <v>880</v>
      </c>
      <c r="L11" s="20">
        <v>90</v>
      </c>
      <c r="M11" s="19" t="s">
        <v>56</v>
      </c>
      <c r="N11" s="22"/>
      <c r="O11" s="19" t="s">
        <v>881</v>
      </c>
    </row>
    <row r="12" spans="1:15" ht="29" x14ac:dyDescent="0.35">
      <c r="A12" s="19" t="s">
        <v>887</v>
      </c>
      <c r="B12" s="19" t="s">
        <v>51</v>
      </c>
      <c r="C12" s="19" t="s">
        <v>898</v>
      </c>
      <c r="D12" s="19" t="s">
        <v>899</v>
      </c>
      <c r="E12" s="19" t="s">
        <v>54</v>
      </c>
      <c r="F12" s="19" t="s">
        <v>13</v>
      </c>
      <c r="G12" s="20">
        <v>566.5</v>
      </c>
      <c r="H12" s="20">
        <v>597</v>
      </c>
      <c r="I12" s="21">
        <v>0.26</v>
      </c>
      <c r="J12" s="20">
        <v>419.21</v>
      </c>
      <c r="K12" s="19" t="s">
        <v>880</v>
      </c>
      <c r="L12" s="20">
        <v>90</v>
      </c>
      <c r="M12" s="19" t="s">
        <v>56</v>
      </c>
      <c r="N12" s="22"/>
      <c r="O12" s="19" t="s">
        <v>881</v>
      </c>
    </row>
    <row r="13" spans="1:15" ht="29" x14ac:dyDescent="0.35">
      <c r="A13" s="19" t="s">
        <v>887</v>
      </c>
      <c r="B13" s="19" t="s">
        <v>51</v>
      </c>
      <c r="C13" s="19" t="s">
        <v>900</v>
      </c>
      <c r="D13" s="19" t="s">
        <v>449</v>
      </c>
      <c r="E13" s="19" t="s">
        <v>54</v>
      </c>
      <c r="F13" s="19" t="s">
        <v>13</v>
      </c>
      <c r="G13" s="20">
        <v>566.5</v>
      </c>
      <c r="H13" s="20">
        <v>597</v>
      </c>
      <c r="I13" s="21">
        <v>0.26</v>
      </c>
      <c r="J13" s="20">
        <v>419.21</v>
      </c>
      <c r="K13" s="19" t="s">
        <v>880</v>
      </c>
      <c r="L13" s="20">
        <v>90</v>
      </c>
      <c r="M13" s="19" t="s">
        <v>56</v>
      </c>
      <c r="N13" s="22"/>
      <c r="O13" s="19" t="s">
        <v>881</v>
      </c>
    </row>
    <row r="14" spans="1:15" ht="29" x14ac:dyDescent="0.35">
      <c r="A14" s="19" t="s">
        <v>887</v>
      </c>
      <c r="B14" s="19" t="s">
        <v>51</v>
      </c>
      <c r="C14" s="19" t="s">
        <v>901</v>
      </c>
      <c r="D14" s="19" t="s">
        <v>902</v>
      </c>
      <c r="E14" s="19" t="s">
        <v>54</v>
      </c>
      <c r="F14" s="19" t="s">
        <v>13</v>
      </c>
      <c r="G14" s="20">
        <v>566.5</v>
      </c>
      <c r="H14" s="20">
        <v>597</v>
      </c>
      <c r="I14" s="21">
        <v>0.26</v>
      </c>
      <c r="J14" s="20">
        <v>419.21</v>
      </c>
      <c r="K14" s="19" t="s">
        <v>880</v>
      </c>
      <c r="L14" s="20">
        <v>90</v>
      </c>
      <c r="M14" s="19" t="s">
        <v>56</v>
      </c>
      <c r="N14" s="22"/>
      <c r="O14" s="19" t="s">
        <v>881</v>
      </c>
    </row>
    <row r="15" spans="1:15" ht="29" x14ac:dyDescent="0.35">
      <c r="A15" s="19" t="s">
        <v>887</v>
      </c>
      <c r="B15" s="19" t="s">
        <v>51</v>
      </c>
      <c r="C15" s="19" t="s">
        <v>903</v>
      </c>
      <c r="D15" s="19" t="s">
        <v>453</v>
      </c>
      <c r="E15" s="19" t="s">
        <v>54</v>
      </c>
      <c r="F15" s="19" t="s">
        <v>13</v>
      </c>
      <c r="G15" s="20">
        <v>566.5</v>
      </c>
      <c r="H15" s="20">
        <v>597</v>
      </c>
      <c r="I15" s="21">
        <v>0.26</v>
      </c>
      <c r="J15" s="20">
        <v>419.21</v>
      </c>
      <c r="K15" s="19" t="s">
        <v>880</v>
      </c>
      <c r="L15" s="20">
        <v>90</v>
      </c>
      <c r="M15" s="19" t="s">
        <v>56</v>
      </c>
      <c r="N15" s="22"/>
      <c r="O15" s="19" t="s">
        <v>881</v>
      </c>
    </row>
    <row r="16" spans="1:15" ht="29" x14ac:dyDescent="0.35">
      <c r="A16" s="19" t="s">
        <v>887</v>
      </c>
      <c r="B16" s="19" t="s">
        <v>51</v>
      </c>
      <c r="C16" s="19" t="s">
        <v>904</v>
      </c>
      <c r="D16" s="19" t="s">
        <v>905</v>
      </c>
      <c r="E16" s="19" t="s">
        <v>54</v>
      </c>
      <c r="F16" s="19" t="s">
        <v>13</v>
      </c>
      <c r="G16" s="20">
        <v>658.9</v>
      </c>
      <c r="H16" s="20">
        <v>659</v>
      </c>
      <c r="I16" s="21">
        <v>0.26</v>
      </c>
      <c r="J16" s="20">
        <v>487.58600000000007</v>
      </c>
      <c r="K16" s="19" t="s">
        <v>880</v>
      </c>
      <c r="L16" s="20">
        <v>90</v>
      </c>
      <c r="M16" s="19" t="s">
        <v>56</v>
      </c>
      <c r="N16" s="22"/>
      <c r="O16" s="19" t="s">
        <v>881</v>
      </c>
    </row>
    <row r="17" spans="1:15" ht="29" x14ac:dyDescent="0.35">
      <c r="A17" s="19" t="s">
        <v>887</v>
      </c>
      <c r="B17" s="19" t="s">
        <v>51</v>
      </c>
      <c r="C17" s="19" t="s">
        <v>906</v>
      </c>
      <c r="D17" s="19" t="s">
        <v>457</v>
      </c>
      <c r="E17" s="19" t="s">
        <v>54</v>
      </c>
      <c r="F17" s="19" t="s">
        <v>13</v>
      </c>
      <c r="G17" s="20">
        <v>658.9</v>
      </c>
      <c r="H17" s="20">
        <v>659</v>
      </c>
      <c r="I17" s="21">
        <v>0.26</v>
      </c>
      <c r="J17" s="20">
        <v>487.58600000000007</v>
      </c>
      <c r="K17" s="19" t="s">
        <v>880</v>
      </c>
      <c r="L17" s="20">
        <v>90</v>
      </c>
      <c r="M17" s="19" t="s">
        <v>56</v>
      </c>
      <c r="N17" s="22"/>
      <c r="O17" s="19" t="s">
        <v>881</v>
      </c>
    </row>
    <row r="18" spans="1:15" ht="29" x14ac:dyDescent="0.35">
      <c r="A18" s="19" t="s">
        <v>887</v>
      </c>
      <c r="B18" s="19" t="s">
        <v>51</v>
      </c>
      <c r="C18" s="19" t="s">
        <v>907</v>
      </c>
      <c r="D18" s="19" t="s">
        <v>908</v>
      </c>
      <c r="E18" s="19" t="s">
        <v>54</v>
      </c>
      <c r="F18" s="19" t="s">
        <v>13</v>
      </c>
      <c r="G18" s="20">
        <v>658.9</v>
      </c>
      <c r="H18" s="20">
        <v>659</v>
      </c>
      <c r="I18" s="21">
        <v>0.26</v>
      </c>
      <c r="J18" s="20">
        <v>487.58600000000007</v>
      </c>
      <c r="K18" s="19" t="s">
        <v>880</v>
      </c>
      <c r="L18" s="20">
        <v>90</v>
      </c>
      <c r="M18" s="19" t="s">
        <v>56</v>
      </c>
      <c r="N18" s="22"/>
      <c r="O18" s="19" t="s">
        <v>881</v>
      </c>
    </row>
    <row r="19" spans="1:15" ht="29" x14ac:dyDescent="0.35">
      <c r="A19" s="19" t="s">
        <v>887</v>
      </c>
      <c r="B19" s="19" t="s">
        <v>51</v>
      </c>
      <c r="C19" s="19" t="s">
        <v>909</v>
      </c>
      <c r="D19" s="19" t="s">
        <v>461</v>
      </c>
      <c r="E19" s="19" t="s">
        <v>54</v>
      </c>
      <c r="F19" s="19" t="s">
        <v>13</v>
      </c>
      <c r="G19" s="20">
        <v>658.9</v>
      </c>
      <c r="H19" s="20">
        <v>659</v>
      </c>
      <c r="I19" s="21">
        <v>0.26</v>
      </c>
      <c r="J19" s="20">
        <v>487.58600000000007</v>
      </c>
      <c r="K19" s="19" t="s">
        <v>880</v>
      </c>
      <c r="L19" s="20">
        <v>90</v>
      </c>
      <c r="M19" s="19" t="s">
        <v>56</v>
      </c>
      <c r="N19" s="22"/>
      <c r="O19" s="19" t="s">
        <v>881</v>
      </c>
    </row>
    <row r="20" spans="1:15" ht="29" x14ac:dyDescent="0.35">
      <c r="A20" s="19" t="s">
        <v>887</v>
      </c>
      <c r="B20" s="19" t="s">
        <v>51</v>
      </c>
      <c r="C20" s="19" t="s">
        <v>910</v>
      </c>
      <c r="D20" s="19" t="s">
        <v>911</v>
      </c>
      <c r="E20" s="19" t="s">
        <v>54</v>
      </c>
      <c r="F20" s="19" t="s">
        <v>13</v>
      </c>
      <c r="G20" s="20">
        <v>658.9</v>
      </c>
      <c r="H20" s="20">
        <v>659</v>
      </c>
      <c r="I20" s="21">
        <v>0.26</v>
      </c>
      <c r="J20" s="20">
        <v>487.58600000000007</v>
      </c>
      <c r="K20" s="19" t="s">
        <v>880</v>
      </c>
      <c r="L20" s="20">
        <v>90</v>
      </c>
      <c r="M20" s="19" t="s">
        <v>56</v>
      </c>
      <c r="N20" s="22"/>
      <c r="O20" s="19" t="s">
        <v>881</v>
      </c>
    </row>
    <row r="21" spans="1:15" ht="29" x14ac:dyDescent="0.35">
      <c r="A21" s="19" t="s">
        <v>887</v>
      </c>
      <c r="B21" s="19" t="s">
        <v>51</v>
      </c>
      <c r="C21" s="19" t="s">
        <v>912</v>
      </c>
      <c r="D21" s="19" t="s">
        <v>465</v>
      </c>
      <c r="E21" s="19" t="s">
        <v>54</v>
      </c>
      <c r="F21" s="19" t="s">
        <v>13</v>
      </c>
      <c r="G21" s="20">
        <v>658.9</v>
      </c>
      <c r="H21" s="20">
        <v>659</v>
      </c>
      <c r="I21" s="21">
        <v>0.26</v>
      </c>
      <c r="J21" s="20">
        <v>487.58600000000007</v>
      </c>
      <c r="K21" s="19" t="s">
        <v>880</v>
      </c>
      <c r="L21" s="20">
        <v>90</v>
      </c>
      <c r="M21" s="19" t="s">
        <v>56</v>
      </c>
      <c r="N21" s="22"/>
      <c r="O21" s="19" t="s">
        <v>881</v>
      </c>
    </row>
    <row r="22" spans="1:15" ht="29" x14ac:dyDescent="0.35">
      <c r="A22" s="19" t="s">
        <v>887</v>
      </c>
      <c r="B22" s="19" t="s">
        <v>51</v>
      </c>
      <c r="C22" s="19" t="s">
        <v>913</v>
      </c>
      <c r="D22" s="19" t="s">
        <v>914</v>
      </c>
      <c r="E22" s="19" t="s">
        <v>54</v>
      </c>
      <c r="F22" s="19" t="s">
        <v>13</v>
      </c>
      <c r="G22" s="20">
        <v>658.9</v>
      </c>
      <c r="H22" s="20">
        <v>659</v>
      </c>
      <c r="I22" s="21">
        <v>0.26</v>
      </c>
      <c r="J22" s="20">
        <v>487.58600000000007</v>
      </c>
      <c r="K22" s="19" t="s">
        <v>880</v>
      </c>
      <c r="L22" s="20">
        <v>90</v>
      </c>
      <c r="M22" s="19" t="s">
        <v>56</v>
      </c>
      <c r="N22" s="22"/>
      <c r="O22" s="19" t="s">
        <v>881</v>
      </c>
    </row>
    <row r="23" spans="1:15" ht="43.5" x14ac:dyDescent="0.35">
      <c r="A23" s="19" t="s">
        <v>887</v>
      </c>
      <c r="B23" s="19" t="s">
        <v>466</v>
      </c>
      <c r="C23" s="36" t="s">
        <v>915</v>
      </c>
      <c r="D23" s="19" t="s">
        <v>916</v>
      </c>
      <c r="E23" s="19" t="s">
        <v>12</v>
      </c>
      <c r="F23" s="19" t="s">
        <v>13</v>
      </c>
      <c r="G23" s="20">
        <v>237.6</v>
      </c>
      <c r="H23" s="20">
        <v>264</v>
      </c>
      <c r="I23" s="21">
        <v>0.26</v>
      </c>
      <c r="J23" s="20">
        <v>175.82400000000001</v>
      </c>
      <c r="K23" s="19" t="s">
        <v>264</v>
      </c>
      <c r="L23" s="22"/>
      <c r="M23" s="19" t="s">
        <v>13</v>
      </c>
      <c r="N23" s="22"/>
      <c r="O23" s="19" t="s">
        <v>265</v>
      </c>
    </row>
    <row r="24" spans="1:15" ht="43.5" x14ac:dyDescent="0.35">
      <c r="A24" s="19" t="s">
        <v>887</v>
      </c>
      <c r="B24" s="19" t="s">
        <v>466</v>
      </c>
      <c r="C24" s="19" t="s">
        <v>917</v>
      </c>
      <c r="D24" s="19" t="s">
        <v>918</v>
      </c>
      <c r="E24" s="19" t="s">
        <v>12</v>
      </c>
      <c r="F24" s="19" t="s">
        <v>13</v>
      </c>
      <c r="G24" s="20">
        <v>298.10000000000002</v>
      </c>
      <c r="H24" s="20">
        <v>324</v>
      </c>
      <c r="I24" s="21">
        <v>0.26</v>
      </c>
      <c r="J24" s="20">
        <v>220.59400000000002</v>
      </c>
      <c r="K24" s="19" t="s">
        <v>264</v>
      </c>
      <c r="L24" s="22"/>
      <c r="M24" s="19" t="s">
        <v>13</v>
      </c>
      <c r="N24" s="22"/>
      <c r="O24" s="19" t="s">
        <v>265</v>
      </c>
    </row>
    <row r="25" spans="1:15" ht="43.5" x14ac:dyDescent="0.35">
      <c r="A25" s="19" t="s">
        <v>887</v>
      </c>
      <c r="B25" s="19" t="s">
        <v>466</v>
      </c>
      <c r="C25" s="19" t="s">
        <v>919</v>
      </c>
      <c r="D25" s="19" t="s">
        <v>920</v>
      </c>
      <c r="E25" s="19" t="s">
        <v>12</v>
      </c>
      <c r="F25" s="19" t="s">
        <v>13</v>
      </c>
      <c r="G25" s="20">
        <v>297</v>
      </c>
      <c r="H25" s="20">
        <v>324</v>
      </c>
      <c r="I25" s="21">
        <v>0.26</v>
      </c>
      <c r="J25" s="20">
        <v>219.78</v>
      </c>
      <c r="K25" s="19" t="s">
        <v>264</v>
      </c>
      <c r="L25" s="22"/>
      <c r="M25" s="19" t="s">
        <v>13</v>
      </c>
      <c r="N25" s="22"/>
      <c r="O25" s="19" t="s">
        <v>265</v>
      </c>
    </row>
    <row r="26" spans="1:15" ht="43.5" x14ac:dyDescent="0.35">
      <c r="A26" s="19" t="s">
        <v>887</v>
      </c>
      <c r="B26" s="19" t="s">
        <v>466</v>
      </c>
      <c r="C26" s="19" t="s">
        <v>921</v>
      </c>
      <c r="D26" s="19" t="s">
        <v>922</v>
      </c>
      <c r="E26" s="19" t="s">
        <v>12</v>
      </c>
      <c r="F26" s="19" t="s">
        <v>13</v>
      </c>
      <c r="G26" s="20">
        <v>211.2</v>
      </c>
      <c r="H26" s="20">
        <v>212</v>
      </c>
      <c r="I26" s="21">
        <v>0.26</v>
      </c>
      <c r="J26" s="20">
        <v>156.28800000000001</v>
      </c>
      <c r="K26" s="19" t="s">
        <v>264</v>
      </c>
      <c r="L26" s="22"/>
      <c r="M26" s="19" t="s">
        <v>13</v>
      </c>
      <c r="N26" s="22"/>
      <c r="O26" s="19" t="s">
        <v>265</v>
      </c>
    </row>
    <row r="27" spans="1:15" ht="58" x14ac:dyDescent="0.35">
      <c r="A27" s="19" t="s">
        <v>887</v>
      </c>
      <c r="B27" s="19" t="s">
        <v>473</v>
      </c>
      <c r="C27" s="36" t="s">
        <v>474</v>
      </c>
      <c r="D27" s="19" t="s">
        <v>475</v>
      </c>
      <c r="E27" s="19" t="s">
        <v>12</v>
      </c>
      <c r="F27" s="19" t="s">
        <v>13</v>
      </c>
      <c r="G27" s="20">
        <v>144.1</v>
      </c>
      <c r="H27" s="20">
        <v>145</v>
      </c>
      <c r="I27" s="21">
        <v>0.26</v>
      </c>
      <c r="J27" s="20">
        <v>106.63400000000001</v>
      </c>
      <c r="K27" s="19" t="s">
        <v>14</v>
      </c>
      <c r="L27" s="22"/>
      <c r="M27" s="19" t="s">
        <v>13</v>
      </c>
      <c r="N27" s="22"/>
      <c r="O27" s="19" t="s">
        <v>15</v>
      </c>
    </row>
    <row r="28" spans="1:15" ht="58" x14ac:dyDescent="0.35">
      <c r="A28" s="19" t="s">
        <v>887</v>
      </c>
      <c r="B28" s="19" t="s">
        <v>473</v>
      </c>
      <c r="C28" s="19" t="s">
        <v>476</v>
      </c>
      <c r="D28" s="19" t="s">
        <v>477</v>
      </c>
      <c r="E28" s="19" t="s">
        <v>12</v>
      </c>
      <c r="F28" s="19" t="s">
        <v>13</v>
      </c>
      <c r="G28" s="20">
        <v>78.099999999999994</v>
      </c>
      <c r="H28" s="20">
        <v>79</v>
      </c>
      <c r="I28" s="21">
        <v>0.26</v>
      </c>
      <c r="J28" s="20">
        <v>57.794000000000004</v>
      </c>
      <c r="K28" s="19" t="s">
        <v>14</v>
      </c>
      <c r="L28" s="22"/>
      <c r="M28" s="19" t="s">
        <v>13</v>
      </c>
      <c r="N28" s="22"/>
      <c r="O28" s="19" t="s">
        <v>15</v>
      </c>
    </row>
    <row r="29" spans="1:15" ht="58" x14ac:dyDescent="0.35">
      <c r="A29" s="19" t="s">
        <v>887</v>
      </c>
      <c r="B29" s="19" t="s">
        <v>473</v>
      </c>
      <c r="C29" s="36" t="s">
        <v>478</v>
      </c>
      <c r="D29" s="19" t="s">
        <v>479</v>
      </c>
      <c r="E29" s="19" t="s">
        <v>12</v>
      </c>
      <c r="F29" s="19" t="s">
        <v>13</v>
      </c>
      <c r="G29" s="20">
        <v>132</v>
      </c>
      <c r="H29" s="20">
        <v>132</v>
      </c>
      <c r="I29" s="21">
        <v>0.26</v>
      </c>
      <c r="J29" s="20">
        <v>97.679999999999993</v>
      </c>
      <c r="K29" s="19" t="s">
        <v>14</v>
      </c>
      <c r="L29" s="22"/>
      <c r="M29" s="19" t="s">
        <v>13</v>
      </c>
      <c r="N29" s="22"/>
      <c r="O29" s="19" t="s">
        <v>15</v>
      </c>
    </row>
    <row r="30" spans="1:15" ht="29" x14ac:dyDescent="0.35">
      <c r="A30" s="19" t="s">
        <v>887</v>
      </c>
      <c r="B30" s="19" t="s">
        <v>480</v>
      </c>
      <c r="C30" s="36" t="s">
        <v>481</v>
      </c>
      <c r="D30" s="19" t="s">
        <v>482</v>
      </c>
      <c r="E30" s="19" t="s">
        <v>12</v>
      </c>
      <c r="F30" s="19" t="s">
        <v>13</v>
      </c>
      <c r="G30" s="20">
        <v>144.1</v>
      </c>
      <c r="H30" s="20">
        <v>145</v>
      </c>
      <c r="I30" s="21">
        <v>0.26</v>
      </c>
      <c r="J30" s="20">
        <v>106.63400000000001</v>
      </c>
      <c r="K30" s="19" t="s">
        <v>14</v>
      </c>
      <c r="L30" s="22"/>
      <c r="M30" s="19" t="s">
        <v>13</v>
      </c>
      <c r="N30" s="22"/>
      <c r="O30" s="19" t="s">
        <v>15</v>
      </c>
    </row>
    <row r="31" spans="1:15" ht="29" x14ac:dyDescent="0.35">
      <c r="A31" s="19" t="s">
        <v>887</v>
      </c>
      <c r="B31" s="19" t="s">
        <v>480</v>
      </c>
      <c r="C31" s="19" t="s">
        <v>483</v>
      </c>
      <c r="D31" s="19" t="s">
        <v>484</v>
      </c>
      <c r="E31" s="19" t="s">
        <v>12</v>
      </c>
      <c r="F31" s="19" t="s">
        <v>13</v>
      </c>
      <c r="G31" s="20">
        <v>179.3</v>
      </c>
      <c r="H31" s="20">
        <v>182</v>
      </c>
      <c r="I31" s="21">
        <v>0.26</v>
      </c>
      <c r="J31" s="20">
        <v>132.68200000000002</v>
      </c>
      <c r="K31" s="19" t="s">
        <v>14</v>
      </c>
      <c r="L31" s="22"/>
      <c r="M31" s="19" t="s">
        <v>13</v>
      </c>
      <c r="N31" s="22"/>
      <c r="O31" s="19" t="s">
        <v>15</v>
      </c>
    </row>
    <row r="32" spans="1:15" ht="29" x14ac:dyDescent="0.35">
      <c r="A32" s="19" t="s">
        <v>887</v>
      </c>
      <c r="B32" s="19" t="s">
        <v>480</v>
      </c>
      <c r="C32" s="19" t="s">
        <v>485</v>
      </c>
      <c r="D32" s="19" t="s">
        <v>486</v>
      </c>
      <c r="E32" s="19" t="s">
        <v>12</v>
      </c>
      <c r="F32" s="19" t="s">
        <v>13</v>
      </c>
      <c r="G32" s="20">
        <v>144.1</v>
      </c>
      <c r="H32" s="20">
        <v>145</v>
      </c>
      <c r="I32" s="21">
        <v>0.26</v>
      </c>
      <c r="J32" s="20">
        <v>106.63400000000001</v>
      </c>
      <c r="K32" s="19" t="s">
        <v>14</v>
      </c>
      <c r="L32" s="22"/>
      <c r="M32" s="19" t="s">
        <v>13</v>
      </c>
      <c r="N32" s="22"/>
      <c r="O32" s="19" t="s">
        <v>15</v>
      </c>
    </row>
    <row r="33" spans="1:15" ht="29" x14ac:dyDescent="0.35">
      <c r="A33" s="19" t="s">
        <v>887</v>
      </c>
      <c r="B33" s="19" t="s">
        <v>480</v>
      </c>
      <c r="C33" s="19" t="s">
        <v>487</v>
      </c>
      <c r="D33" s="19" t="s">
        <v>488</v>
      </c>
      <c r="E33" s="19" t="s">
        <v>12</v>
      </c>
      <c r="F33" s="19" t="s">
        <v>13</v>
      </c>
      <c r="G33" s="20">
        <v>179.3</v>
      </c>
      <c r="H33" s="20">
        <v>182</v>
      </c>
      <c r="I33" s="21">
        <v>0.26</v>
      </c>
      <c r="J33" s="20">
        <v>132.68200000000002</v>
      </c>
      <c r="K33" s="19" t="s">
        <v>14</v>
      </c>
      <c r="L33" s="22"/>
      <c r="M33" s="19" t="s">
        <v>13</v>
      </c>
      <c r="N33" s="22"/>
      <c r="O33" s="19" t="s">
        <v>15</v>
      </c>
    </row>
    <row r="34" spans="1:15" ht="29" x14ac:dyDescent="0.35">
      <c r="A34" s="19" t="s">
        <v>887</v>
      </c>
      <c r="B34" s="19" t="s">
        <v>489</v>
      </c>
      <c r="C34" s="36" t="s">
        <v>490</v>
      </c>
      <c r="D34" s="19" t="s">
        <v>491</v>
      </c>
      <c r="E34" s="19" t="s">
        <v>12</v>
      </c>
      <c r="F34" s="19" t="s">
        <v>13</v>
      </c>
      <c r="G34" s="20">
        <v>352</v>
      </c>
      <c r="H34" s="20">
        <v>352</v>
      </c>
      <c r="I34" s="21">
        <v>0.26</v>
      </c>
      <c r="J34" s="20">
        <v>260.48</v>
      </c>
      <c r="K34" s="19" t="s">
        <v>14</v>
      </c>
      <c r="L34" s="22"/>
      <c r="M34" s="19" t="s">
        <v>13</v>
      </c>
      <c r="N34" s="22"/>
      <c r="O34" s="19" t="s">
        <v>15</v>
      </c>
    </row>
    <row r="35" spans="1:15" ht="29" x14ac:dyDescent="0.35">
      <c r="A35" s="19" t="s">
        <v>887</v>
      </c>
      <c r="B35" s="19" t="s">
        <v>492</v>
      </c>
      <c r="C35" s="36" t="s">
        <v>493</v>
      </c>
      <c r="D35" s="19" t="s">
        <v>494</v>
      </c>
      <c r="E35" s="19" t="s">
        <v>12</v>
      </c>
      <c r="F35" s="19" t="s">
        <v>13</v>
      </c>
      <c r="G35" s="20">
        <v>100.1</v>
      </c>
      <c r="H35" s="20">
        <v>101</v>
      </c>
      <c r="I35" s="21">
        <v>0.26</v>
      </c>
      <c r="J35" s="20">
        <v>74.074000000000012</v>
      </c>
      <c r="K35" s="19" t="s">
        <v>14</v>
      </c>
      <c r="L35" s="22"/>
      <c r="M35" s="19" t="s">
        <v>13</v>
      </c>
      <c r="N35" s="22"/>
      <c r="O35" s="19" t="s">
        <v>15</v>
      </c>
    </row>
    <row r="36" spans="1:15" ht="29" x14ac:dyDescent="0.35">
      <c r="A36" s="19" t="s">
        <v>887</v>
      </c>
      <c r="B36" s="19" t="s">
        <v>492</v>
      </c>
      <c r="C36" s="19" t="s">
        <v>495</v>
      </c>
      <c r="D36" s="19" t="s">
        <v>496</v>
      </c>
      <c r="E36" s="19" t="s">
        <v>12</v>
      </c>
      <c r="F36" s="19" t="s">
        <v>13</v>
      </c>
      <c r="G36" s="20">
        <v>100.1</v>
      </c>
      <c r="H36" s="20">
        <v>101</v>
      </c>
      <c r="I36" s="21">
        <v>0.26</v>
      </c>
      <c r="J36" s="20">
        <v>74.074000000000012</v>
      </c>
      <c r="K36" s="19" t="s">
        <v>14</v>
      </c>
      <c r="L36" s="22"/>
      <c r="M36" s="19" t="s">
        <v>13</v>
      </c>
      <c r="N36" s="22"/>
      <c r="O36" s="19" t="s">
        <v>15</v>
      </c>
    </row>
    <row r="37" spans="1:15" ht="29" x14ac:dyDescent="0.35">
      <c r="A37" s="19" t="s">
        <v>887</v>
      </c>
      <c r="B37" s="19" t="s">
        <v>497</v>
      </c>
      <c r="C37" s="19" t="s">
        <v>498</v>
      </c>
      <c r="D37" s="19" t="s">
        <v>499</v>
      </c>
      <c r="E37" s="19" t="s">
        <v>12</v>
      </c>
      <c r="F37" s="19" t="s">
        <v>13</v>
      </c>
      <c r="G37" s="20">
        <v>144.1</v>
      </c>
      <c r="H37" s="20">
        <v>145</v>
      </c>
      <c r="I37" s="21">
        <v>0.26</v>
      </c>
      <c r="J37" s="20">
        <v>106.63400000000001</v>
      </c>
      <c r="K37" s="19" t="s">
        <v>14</v>
      </c>
      <c r="L37" s="22"/>
      <c r="M37" s="19" t="s">
        <v>13</v>
      </c>
      <c r="N37" s="22"/>
      <c r="O37" s="19" t="s">
        <v>15</v>
      </c>
    </row>
    <row r="38" spans="1:15" ht="29" x14ac:dyDescent="0.35">
      <c r="A38" s="19" t="s">
        <v>887</v>
      </c>
      <c r="B38" s="19" t="s">
        <v>497</v>
      </c>
      <c r="C38" s="19" t="s">
        <v>500</v>
      </c>
      <c r="D38" s="19" t="s">
        <v>501</v>
      </c>
      <c r="E38" s="19" t="s">
        <v>12</v>
      </c>
      <c r="F38" s="19" t="s">
        <v>13</v>
      </c>
      <c r="G38" s="20">
        <v>179.3</v>
      </c>
      <c r="H38" s="20">
        <v>182</v>
      </c>
      <c r="I38" s="21">
        <v>0.26</v>
      </c>
      <c r="J38" s="20">
        <v>132.68200000000002</v>
      </c>
      <c r="K38" s="19" t="s">
        <v>14</v>
      </c>
      <c r="L38" s="22"/>
      <c r="M38" s="19" t="s">
        <v>13</v>
      </c>
      <c r="N38" s="22"/>
      <c r="O38" s="19" t="s">
        <v>15</v>
      </c>
    </row>
    <row r="39" spans="1:15" ht="29" x14ac:dyDescent="0.35">
      <c r="A39" s="19" t="s">
        <v>887</v>
      </c>
      <c r="B39" s="19" t="s">
        <v>497</v>
      </c>
      <c r="C39" s="19" t="s">
        <v>502</v>
      </c>
      <c r="D39" s="19" t="s">
        <v>503</v>
      </c>
      <c r="E39" s="19" t="s">
        <v>12</v>
      </c>
      <c r="F39" s="19" t="s">
        <v>13</v>
      </c>
      <c r="G39" s="20">
        <v>144.1</v>
      </c>
      <c r="H39" s="20">
        <v>145</v>
      </c>
      <c r="I39" s="21">
        <v>0.26</v>
      </c>
      <c r="J39" s="20">
        <v>106.63400000000001</v>
      </c>
      <c r="K39" s="19" t="s">
        <v>14</v>
      </c>
      <c r="L39" s="22"/>
      <c r="M39" s="19" t="s">
        <v>13</v>
      </c>
      <c r="N39" s="22"/>
      <c r="O39" s="19" t="s">
        <v>15</v>
      </c>
    </row>
    <row r="40" spans="1:15" ht="29" x14ac:dyDescent="0.35">
      <c r="A40" s="19" t="s">
        <v>887</v>
      </c>
      <c r="B40" s="19" t="s">
        <v>497</v>
      </c>
      <c r="C40" s="19" t="s">
        <v>504</v>
      </c>
      <c r="D40" s="19" t="s">
        <v>505</v>
      </c>
      <c r="E40" s="19" t="s">
        <v>12</v>
      </c>
      <c r="F40" s="19" t="s">
        <v>13</v>
      </c>
      <c r="G40" s="20">
        <v>179.3</v>
      </c>
      <c r="H40" s="20">
        <v>182</v>
      </c>
      <c r="I40" s="21">
        <v>0.26</v>
      </c>
      <c r="J40" s="20">
        <v>132.68200000000002</v>
      </c>
      <c r="K40" s="19" t="s">
        <v>14</v>
      </c>
      <c r="L40" s="22"/>
      <c r="M40" s="19" t="s">
        <v>13</v>
      </c>
      <c r="N40" s="22"/>
      <c r="O40" s="19" t="s">
        <v>15</v>
      </c>
    </row>
    <row r="41" spans="1:15" ht="29" x14ac:dyDescent="0.35">
      <c r="A41" s="19" t="s">
        <v>887</v>
      </c>
      <c r="B41" s="19" t="s">
        <v>506</v>
      </c>
      <c r="C41" s="19" t="s">
        <v>507</v>
      </c>
      <c r="D41" s="19" t="s">
        <v>508</v>
      </c>
      <c r="E41" s="19" t="s">
        <v>12</v>
      </c>
      <c r="F41" s="19" t="s">
        <v>13</v>
      </c>
      <c r="G41" s="20">
        <v>385</v>
      </c>
      <c r="H41" s="20">
        <v>498</v>
      </c>
      <c r="I41" s="21">
        <v>0.26</v>
      </c>
      <c r="J41" s="20">
        <v>284.90000000000003</v>
      </c>
      <c r="K41" s="19" t="s">
        <v>14</v>
      </c>
      <c r="L41" s="22"/>
      <c r="M41" s="19" t="s">
        <v>13</v>
      </c>
      <c r="N41" s="22"/>
      <c r="O41" s="19" t="s">
        <v>15</v>
      </c>
    </row>
    <row r="42" spans="1:15" ht="43.5" x14ac:dyDescent="0.35">
      <c r="A42" s="19" t="s">
        <v>887</v>
      </c>
      <c r="B42" s="19" t="s">
        <v>506</v>
      </c>
      <c r="C42" s="19" t="s">
        <v>509</v>
      </c>
      <c r="D42" s="19" t="s">
        <v>510</v>
      </c>
      <c r="E42" s="19" t="s">
        <v>12</v>
      </c>
      <c r="F42" s="19" t="s">
        <v>13</v>
      </c>
      <c r="G42" s="20">
        <v>374</v>
      </c>
      <c r="H42" s="20">
        <v>454</v>
      </c>
      <c r="I42" s="21">
        <v>0.26</v>
      </c>
      <c r="J42" s="20">
        <v>276.76000000000005</v>
      </c>
      <c r="K42" s="19" t="s">
        <v>14</v>
      </c>
      <c r="L42" s="22"/>
      <c r="M42" s="19" t="s">
        <v>13</v>
      </c>
      <c r="N42" s="22"/>
      <c r="O42" s="19" t="s">
        <v>15</v>
      </c>
    </row>
    <row r="43" spans="1:15" ht="29" x14ac:dyDescent="0.35">
      <c r="A43" s="19" t="s">
        <v>887</v>
      </c>
      <c r="B43" s="19" t="s">
        <v>506</v>
      </c>
      <c r="C43" s="36" t="s">
        <v>511</v>
      </c>
      <c r="D43" s="19" t="s">
        <v>512</v>
      </c>
      <c r="E43" s="19" t="s">
        <v>12</v>
      </c>
      <c r="F43" s="19" t="s">
        <v>13</v>
      </c>
      <c r="G43" s="20">
        <v>456.5</v>
      </c>
      <c r="H43" s="20">
        <v>457</v>
      </c>
      <c r="I43" s="21">
        <v>0.26</v>
      </c>
      <c r="J43" s="20">
        <v>337.81000000000006</v>
      </c>
      <c r="K43" s="19" t="s">
        <v>14</v>
      </c>
      <c r="L43" s="22"/>
      <c r="M43" s="19" t="s">
        <v>13</v>
      </c>
      <c r="N43" s="22"/>
      <c r="O43" s="19" t="s">
        <v>15</v>
      </c>
    </row>
    <row r="44" spans="1:15" ht="29" x14ac:dyDescent="0.35">
      <c r="A44" s="19" t="s">
        <v>887</v>
      </c>
      <c r="B44" s="19" t="s">
        <v>506</v>
      </c>
      <c r="C44" s="19" t="s">
        <v>513</v>
      </c>
      <c r="D44" s="19" t="s">
        <v>514</v>
      </c>
      <c r="E44" s="19" t="s">
        <v>12</v>
      </c>
      <c r="F44" s="19" t="s">
        <v>13</v>
      </c>
      <c r="G44" s="20">
        <v>499.4</v>
      </c>
      <c r="H44" s="20">
        <v>500</v>
      </c>
      <c r="I44" s="21">
        <v>0.26</v>
      </c>
      <c r="J44" s="20">
        <v>369.55600000000004</v>
      </c>
      <c r="K44" s="19" t="s">
        <v>14</v>
      </c>
      <c r="L44" s="22"/>
      <c r="M44" s="19" t="s">
        <v>13</v>
      </c>
      <c r="N44" s="22"/>
      <c r="O44" s="19" t="s">
        <v>15</v>
      </c>
    </row>
    <row r="45" spans="1:15" ht="29" x14ac:dyDescent="0.35">
      <c r="A45" s="19" t="s">
        <v>887</v>
      </c>
      <c r="B45" s="19" t="s">
        <v>506</v>
      </c>
      <c r="C45" s="19" t="s">
        <v>923</v>
      </c>
      <c r="D45" s="19" t="s">
        <v>924</v>
      </c>
      <c r="E45" s="19" t="s">
        <v>12</v>
      </c>
      <c r="F45" s="36" t="s">
        <v>1047</v>
      </c>
      <c r="G45" s="22"/>
      <c r="H45" s="20"/>
      <c r="I45" s="21">
        <v>0.26</v>
      </c>
      <c r="J45" s="20"/>
      <c r="K45" s="19" t="s">
        <v>14</v>
      </c>
      <c r="L45" s="22"/>
      <c r="M45" s="19" t="s">
        <v>13</v>
      </c>
      <c r="N45" s="22"/>
      <c r="O45" s="19" t="s">
        <v>15</v>
      </c>
    </row>
    <row r="46" spans="1:15" ht="29" x14ac:dyDescent="0.35">
      <c r="A46" s="19" t="s">
        <v>887</v>
      </c>
      <c r="B46" s="19" t="s">
        <v>515</v>
      </c>
      <c r="C46" s="19" t="s">
        <v>516</v>
      </c>
      <c r="D46" s="19" t="s">
        <v>517</v>
      </c>
      <c r="E46" s="19" t="s">
        <v>12</v>
      </c>
      <c r="F46" s="19" t="s">
        <v>13</v>
      </c>
      <c r="G46" s="20">
        <v>49.5</v>
      </c>
      <c r="H46" s="20">
        <v>50</v>
      </c>
      <c r="I46" s="21">
        <v>0.26</v>
      </c>
      <c r="J46" s="20">
        <v>36.630000000000003</v>
      </c>
      <c r="K46" s="19" t="s">
        <v>14</v>
      </c>
      <c r="L46" s="22"/>
      <c r="M46" s="19" t="s">
        <v>13</v>
      </c>
      <c r="N46" s="22"/>
      <c r="O46" s="19" t="s">
        <v>15</v>
      </c>
    </row>
    <row r="47" spans="1:15" ht="29" x14ac:dyDescent="0.35">
      <c r="A47" s="19" t="s">
        <v>887</v>
      </c>
      <c r="B47" s="19" t="s">
        <v>515</v>
      </c>
      <c r="C47" s="19" t="s">
        <v>518</v>
      </c>
      <c r="D47" s="19" t="s">
        <v>519</v>
      </c>
      <c r="E47" s="19" t="s">
        <v>12</v>
      </c>
      <c r="F47" s="19" t="s">
        <v>13</v>
      </c>
      <c r="G47" s="20">
        <v>25.3</v>
      </c>
      <c r="H47" s="20">
        <v>26</v>
      </c>
      <c r="I47" s="21">
        <v>0.26</v>
      </c>
      <c r="J47" s="20">
        <v>18.722000000000001</v>
      </c>
      <c r="K47" s="19" t="s">
        <v>14</v>
      </c>
      <c r="L47" s="22"/>
      <c r="M47" s="19" t="s">
        <v>13</v>
      </c>
      <c r="N47" s="22"/>
      <c r="O47" s="19" t="s">
        <v>15</v>
      </c>
    </row>
    <row r="48" spans="1:15" ht="43.5" x14ac:dyDescent="0.35">
      <c r="A48" s="19" t="s">
        <v>887</v>
      </c>
      <c r="B48" s="19" t="s">
        <v>520</v>
      </c>
      <c r="C48" s="19" t="s">
        <v>925</v>
      </c>
      <c r="D48" s="19" t="s">
        <v>926</v>
      </c>
      <c r="E48" s="19" t="s">
        <v>12</v>
      </c>
      <c r="F48" s="19" t="s">
        <v>13</v>
      </c>
      <c r="G48" s="20">
        <v>402.6</v>
      </c>
      <c r="H48" s="20"/>
      <c r="I48" s="21">
        <v>0.26</v>
      </c>
      <c r="J48" s="20">
        <v>297.92400000000004</v>
      </c>
      <c r="K48" s="19" t="s">
        <v>264</v>
      </c>
      <c r="L48" s="22"/>
      <c r="M48" s="19" t="s">
        <v>13</v>
      </c>
      <c r="N48" s="22"/>
      <c r="O48" s="19" t="s">
        <v>265</v>
      </c>
    </row>
    <row r="49" spans="1:15" ht="43.5" x14ac:dyDescent="0.35">
      <c r="A49" s="19" t="s">
        <v>887</v>
      </c>
      <c r="B49" s="19" t="s">
        <v>520</v>
      </c>
      <c r="C49" s="19" t="s">
        <v>927</v>
      </c>
      <c r="D49" s="19" t="s">
        <v>928</v>
      </c>
      <c r="E49" s="19" t="s">
        <v>12</v>
      </c>
      <c r="F49" s="19" t="s">
        <v>13</v>
      </c>
      <c r="G49" s="20">
        <v>462</v>
      </c>
      <c r="H49" s="20"/>
      <c r="I49" s="21">
        <v>0.26</v>
      </c>
      <c r="J49" s="20">
        <v>341.88000000000005</v>
      </c>
      <c r="K49" s="19" t="s">
        <v>264</v>
      </c>
      <c r="L49" s="22"/>
      <c r="M49" s="19" t="s">
        <v>13</v>
      </c>
      <c r="N49" s="22"/>
      <c r="O49" s="19" t="s">
        <v>265</v>
      </c>
    </row>
    <row r="50" spans="1:15" ht="43.5" x14ac:dyDescent="0.35">
      <c r="A50" s="19" t="s">
        <v>887</v>
      </c>
      <c r="B50" s="19" t="s">
        <v>520</v>
      </c>
      <c r="C50" s="19" t="s">
        <v>929</v>
      </c>
      <c r="D50" s="19" t="s">
        <v>930</v>
      </c>
      <c r="E50" s="19" t="s">
        <v>12</v>
      </c>
      <c r="F50" s="19" t="s">
        <v>13</v>
      </c>
      <c r="G50" s="20">
        <v>462</v>
      </c>
      <c r="H50" s="20"/>
      <c r="I50" s="21">
        <v>0.26</v>
      </c>
      <c r="J50" s="20">
        <v>341.88000000000005</v>
      </c>
      <c r="K50" s="19" t="s">
        <v>264</v>
      </c>
      <c r="L50" s="22"/>
      <c r="M50" s="19" t="s">
        <v>13</v>
      </c>
      <c r="N50" s="22"/>
      <c r="O50" s="19" t="s">
        <v>265</v>
      </c>
    </row>
    <row r="51" spans="1:15" ht="43.5" x14ac:dyDescent="0.35">
      <c r="A51" s="19" t="s">
        <v>887</v>
      </c>
      <c r="B51" s="19" t="s">
        <v>520</v>
      </c>
      <c r="C51" s="19" t="s">
        <v>931</v>
      </c>
      <c r="D51" s="19" t="s">
        <v>932</v>
      </c>
      <c r="E51" s="19" t="s">
        <v>12</v>
      </c>
      <c r="F51" s="19" t="s">
        <v>13</v>
      </c>
      <c r="G51" s="20">
        <v>462</v>
      </c>
      <c r="H51" s="20"/>
      <c r="I51" s="21">
        <v>0.26</v>
      </c>
      <c r="J51" s="20">
        <v>341.88000000000005</v>
      </c>
      <c r="K51" s="19" t="s">
        <v>264</v>
      </c>
      <c r="L51" s="22"/>
      <c r="M51" s="19" t="s">
        <v>13</v>
      </c>
      <c r="N51" s="22"/>
      <c r="O51" s="19" t="s">
        <v>265</v>
      </c>
    </row>
    <row r="52" spans="1:15" ht="29" x14ac:dyDescent="0.35">
      <c r="A52" s="19" t="s">
        <v>887</v>
      </c>
      <c r="B52" s="19" t="s">
        <v>529</v>
      </c>
      <c r="C52" s="36" t="s">
        <v>530</v>
      </c>
      <c r="D52" s="19" t="s">
        <v>531</v>
      </c>
      <c r="E52" s="19" t="s">
        <v>12</v>
      </c>
      <c r="F52" s="19" t="s">
        <v>13</v>
      </c>
      <c r="G52" s="20">
        <v>776.6</v>
      </c>
      <c r="H52" s="20">
        <v>777</v>
      </c>
      <c r="I52" s="21">
        <v>0.26</v>
      </c>
      <c r="J52" s="20">
        <v>574.68399999999997</v>
      </c>
      <c r="K52" s="19" t="s">
        <v>14</v>
      </c>
      <c r="L52" s="22"/>
      <c r="M52" s="19" t="s">
        <v>13</v>
      </c>
      <c r="N52" s="22"/>
      <c r="O52" s="19" t="s">
        <v>15</v>
      </c>
    </row>
    <row r="53" spans="1:15" ht="29" x14ac:dyDescent="0.35">
      <c r="A53" s="19" t="s">
        <v>887</v>
      </c>
      <c r="B53" s="19" t="s">
        <v>529</v>
      </c>
      <c r="C53" s="19" t="s">
        <v>532</v>
      </c>
      <c r="D53" s="19" t="s">
        <v>533</v>
      </c>
      <c r="E53" s="19" t="s">
        <v>12</v>
      </c>
      <c r="F53" s="19" t="s">
        <v>13</v>
      </c>
      <c r="G53" s="20">
        <v>96.8</v>
      </c>
      <c r="H53" s="20">
        <v>97</v>
      </c>
      <c r="I53" s="21">
        <v>0.26</v>
      </c>
      <c r="J53" s="20">
        <v>71.632000000000005</v>
      </c>
      <c r="K53" s="19" t="s">
        <v>14</v>
      </c>
      <c r="L53" s="22"/>
      <c r="M53" s="19" t="s">
        <v>13</v>
      </c>
      <c r="N53" s="22"/>
      <c r="O53" s="19" t="s">
        <v>15</v>
      </c>
    </row>
    <row r="54" spans="1:15" ht="29" x14ac:dyDescent="0.35">
      <c r="A54" s="19" t="s">
        <v>887</v>
      </c>
      <c r="B54" s="19" t="s">
        <v>529</v>
      </c>
      <c r="C54" s="19" t="s">
        <v>534</v>
      </c>
      <c r="D54" s="19" t="s">
        <v>535</v>
      </c>
      <c r="E54" s="19" t="s">
        <v>12</v>
      </c>
      <c r="F54" s="19" t="s">
        <v>13</v>
      </c>
      <c r="G54" s="20">
        <v>107.8</v>
      </c>
      <c r="H54" s="20">
        <v>108</v>
      </c>
      <c r="I54" s="21">
        <v>0.26</v>
      </c>
      <c r="J54" s="20">
        <v>79.772000000000006</v>
      </c>
      <c r="K54" s="19" t="s">
        <v>14</v>
      </c>
      <c r="L54" s="22"/>
      <c r="M54" s="19" t="s">
        <v>13</v>
      </c>
      <c r="N54" s="22"/>
      <c r="O54" s="19" t="s">
        <v>15</v>
      </c>
    </row>
    <row r="55" spans="1:15" ht="29" x14ac:dyDescent="0.35">
      <c r="A55" s="19" t="s">
        <v>887</v>
      </c>
      <c r="B55" s="19" t="s">
        <v>529</v>
      </c>
      <c r="C55" s="19" t="s">
        <v>536</v>
      </c>
      <c r="D55" s="19" t="s">
        <v>537</v>
      </c>
      <c r="E55" s="19" t="s">
        <v>12</v>
      </c>
      <c r="F55" s="19" t="s">
        <v>13</v>
      </c>
      <c r="G55" s="20">
        <v>215.6</v>
      </c>
      <c r="H55" s="20">
        <v>216</v>
      </c>
      <c r="I55" s="21">
        <v>0.26</v>
      </c>
      <c r="J55" s="20">
        <v>159.54400000000001</v>
      </c>
      <c r="K55" s="19" t="s">
        <v>14</v>
      </c>
      <c r="L55" s="22"/>
      <c r="M55" s="19" t="s">
        <v>13</v>
      </c>
      <c r="N55" s="22"/>
      <c r="O55" s="19" t="s">
        <v>15</v>
      </c>
    </row>
    <row r="56" spans="1:15" ht="29" x14ac:dyDescent="0.35">
      <c r="A56" s="19" t="s">
        <v>887</v>
      </c>
      <c r="B56" s="19" t="s">
        <v>529</v>
      </c>
      <c r="C56" s="19" t="s">
        <v>538</v>
      </c>
      <c r="D56" s="19" t="s">
        <v>539</v>
      </c>
      <c r="E56" s="19" t="s">
        <v>12</v>
      </c>
      <c r="F56" s="19" t="s">
        <v>13</v>
      </c>
      <c r="G56" s="20">
        <v>226.6</v>
      </c>
      <c r="H56" s="20">
        <v>227</v>
      </c>
      <c r="I56" s="21">
        <v>0.26</v>
      </c>
      <c r="J56" s="20">
        <v>167.68400000000003</v>
      </c>
      <c r="K56" s="19" t="s">
        <v>14</v>
      </c>
      <c r="L56" s="22"/>
      <c r="M56" s="19" t="s">
        <v>13</v>
      </c>
      <c r="N56" s="22"/>
      <c r="O56" s="19" t="s">
        <v>15</v>
      </c>
    </row>
    <row r="57" spans="1:15" ht="29" x14ac:dyDescent="0.35">
      <c r="A57" s="19" t="s">
        <v>887</v>
      </c>
      <c r="B57" s="19" t="s">
        <v>529</v>
      </c>
      <c r="C57" s="19" t="s">
        <v>540</v>
      </c>
      <c r="D57" s="19" t="s">
        <v>541</v>
      </c>
      <c r="E57" s="19" t="s">
        <v>12</v>
      </c>
      <c r="F57" s="19" t="s">
        <v>13</v>
      </c>
      <c r="G57" s="20">
        <v>223.3</v>
      </c>
      <c r="H57" s="20">
        <v>224</v>
      </c>
      <c r="I57" s="21">
        <v>0.26</v>
      </c>
      <c r="J57" s="20">
        <v>165.24200000000002</v>
      </c>
      <c r="K57" s="19" t="s">
        <v>14</v>
      </c>
      <c r="L57" s="22"/>
      <c r="M57" s="19" t="s">
        <v>13</v>
      </c>
      <c r="N57" s="22"/>
      <c r="O57" s="19" t="s">
        <v>15</v>
      </c>
    </row>
    <row r="58" spans="1:15" ht="29" x14ac:dyDescent="0.35">
      <c r="A58" s="19" t="s">
        <v>887</v>
      </c>
      <c r="B58" s="19" t="s">
        <v>529</v>
      </c>
      <c r="C58" s="19" t="s">
        <v>542</v>
      </c>
      <c r="D58" s="19" t="s">
        <v>543</v>
      </c>
      <c r="E58" s="19" t="s">
        <v>12</v>
      </c>
      <c r="F58" s="19" t="s">
        <v>13</v>
      </c>
      <c r="G58" s="20">
        <v>138.6</v>
      </c>
      <c r="H58" s="20">
        <v>139</v>
      </c>
      <c r="I58" s="21">
        <v>0.26</v>
      </c>
      <c r="J58" s="20">
        <v>102.56400000000002</v>
      </c>
      <c r="K58" s="19" t="s">
        <v>14</v>
      </c>
      <c r="L58" s="22"/>
      <c r="M58" s="19" t="s">
        <v>13</v>
      </c>
      <c r="N58" s="22"/>
      <c r="O58" s="19" t="s">
        <v>15</v>
      </c>
    </row>
    <row r="59" spans="1:15" ht="29" x14ac:dyDescent="0.35">
      <c r="A59" s="19" t="s">
        <v>887</v>
      </c>
      <c r="B59" s="19" t="s">
        <v>529</v>
      </c>
      <c r="C59" s="19" t="s">
        <v>544</v>
      </c>
      <c r="D59" s="19" t="s">
        <v>545</v>
      </c>
      <c r="E59" s="19" t="s">
        <v>12</v>
      </c>
      <c r="F59" s="19" t="s">
        <v>13</v>
      </c>
      <c r="G59" s="20">
        <v>172.7</v>
      </c>
      <c r="H59" s="20">
        <v>173</v>
      </c>
      <c r="I59" s="21">
        <v>0.26</v>
      </c>
      <c r="J59" s="20">
        <v>127.79800000000002</v>
      </c>
      <c r="K59" s="19" t="s">
        <v>14</v>
      </c>
      <c r="L59" s="22"/>
      <c r="M59" s="19" t="s">
        <v>13</v>
      </c>
      <c r="N59" s="22"/>
      <c r="O59" s="19" t="s">
        <v>15</v>
      </c>
    </row>
    <row r="60" spans="1:15" ht="29" x14ac:dyDescent="0.35">
      <c r="A60" s="19" t="s">
        <v>887</v>
      </c>
      <c r="B60" s="19" t="s">
        <v>546</v>
      </c>
      <c r="C60" s="36" t="s">
        <v>547</v>
      </c>
      <c r="D60" s="19" t="s">
        <v>548</v>
      </c>
      <c r="E60" s="19" t="s">
        <v>12</v>
      </c>
      <c r="F60" s="19" t="s">
        <v>13</v>
      </c>
      <c r="G60" s="20">
        <v>31.9</v>
      </c>
      <c r="H60" s="20">
        <v>32</v>
      </c>
      <c r="I60" s="21">
        <v>0.26</v>
      </c>
      <c r="J60" s="20">
        <v>23.606000000000002</v>
      </c>
      <c r="K60" s="19" t="s">
        <v>14</v>
      </c>
      <c r="L60" s="22"/>
      <c r="M60" s="19" t="s">
        <v>13</v>
      </c>
      <c r="N60" s="22"/>
      <c r="O60" s="19" t="s">
        <v>15</v>
      </c>
    </row>
    <row r="61" spans="1:15" ht="29" x14ac:dyDescent="0.35">
      <c r="A61" s="19" t="s">
        <v>887</v>
      </c>
      <c r="B61" s="19" t="s">
        <v>546</v>
      </c>
      <c r="C61" s="19" t="s">
        <v>549</v>
      </c>
      <c r="D61" s="19" t="s">
        <v>550</v>
      </c>
      <c r="E61" s="19" t="s">
        <v>12</v>
      </c>
      <c r="F61" s="19" t="s">
        <v>13</v>
      </c>
      <c r="G61" s="20">
        <v>34.1</v>
      </c>
      <c r="H61" s="20">
        <v>34</v>
      </c>
      <c r="I61" s="21">
        <v>0.26</v>
      </c>
      <c r="J61" s="20">
        <v>25.234000000000002</v>
      </c>
      <c r="K61" s="19" t="s">
        <v>14</v>
      </c>
      <c r="L61" s="22"/>
      <c r="M61" s="19" t="s">
        <v>13</v>
      </c>
      <c r="N61" s="22"/>
      <c r="O61" s="19" t="s">
        <v>15</v>
      </c>
    </row>
    <row r="62" spans="1:15" ht="29" x14ac:dyDescent="0.35">
      <c r="A62" s="19" t="s">
        <v>887</v>
      </c>
      <c r="B62" s="19" t="s">
        <v>546</v>
      </c>
      <c r="C62" s="19" t="s">
        <v>551</v>
      </c>
      <c r="D62" s="19" t="s">
        <v>552</v>
      </c>
      <c r="E62" s="19" t="s">
        <v>12</v>
      </c>
      <c r="F62" s="19" t="s">
        <v>13</v>
      </c>
      <c r="G62" s="20">
        <v>45.1</v>
      </c>
      <c r="H62" s="20">
        <v>46</v>
      </c>
      <c r="I62" s="21">
        <v>0.26</v>
      </c>
      <c r="J62" s="20">
        <v>33.374000000000002</v>
      </c>
      <c r="K62" s="19" t="s">
        <v>14</v>
      </c>
      <c r="L62" s="22"/>
      <c r="M62" s="19" t="s">
        <v>13</v>
      </c>
      <c r="N62" s="22"/>
      <c r="O62" s="19" t="s">
        <v>15</v>
      </c>
    </row>
    <row r="63" spans="1:15" ht="29" x14ac:dyDescent="0.35">
      <c r="A63" s="19" t="s">
        <v>887</v>
      </c>
      <c r="B63" s="19" t="s">
        <v>546</v>
      </c>
      <c r="C63" s="19" t="s">
        <v>553</v>
      </c>
      <c r="D63" s="19" t="s">
        <v>554</v>
      </c>
      <c r="E63" s="19" t="s">
        <v>12</v>
      </c>
      <c r="F63" s="19" t="s">
        <v>13</v>
      </c>
      <c r="G63" s="20">
        <v>44</v>
      </c>
      <c r="H63" s="20">
        <v>44</v>
      </c>
      <c r="I63" s="21">
        <v>0.26</v>
      </c>
      <c r="J63" s="20">
        <v>32.56</v>
      </c>
      <c r="K63" s="19" t="s">
        <v>14</v>
      </c>
      <c r="L63" s="22"/>
      <c r="M63" s="19" t="s">
        <v>13</v>
      </c>
      <c r="N63" s="22"/>
      <c r="O63" s="19" t="s">
        <v>15</v>
      </c>
    </row>
    <row r="64" spans="1:15" ht="29" x14ac:dyDescent="0.35">
      <c r="A64" s="19" t="s">
        <v>887</v>
      </c>
      <c r="B64" s="19" t="s">
        <v>546</v>
      </c>
      <c r="C64" s="19" t="s">
        <v>555</v>
      </c>
      <c r="D64" s="19" t="s">
        <v>556</v>
      </c>
      <c r="E64" s="19" t="s">
        <v>12</v>
      </c>
      <c r="F64" s="19" t="s">
        <v>13</v>
      </c>
      <c r="G64" s="20">
        <v>44</v>
      </c>
      <c r="H64" s="20">
        <v>44</v>
      </c>
      <c r="I64" s="21">
        <v>0.26</v>
      </c>
      <c r="J64" s="20">
        <v>32.56</v>
      </c>
      <c r="K64" s="19" t="s">
        <v>14</v>
      </c>
      <c r="L64" s="22"/>
      <c r="M64" s="19" t="s">
        <v>13</v>
      </c>
      <c r="N64" s="22"/>
      <c r="O64" s="19" t="s">
        <v>15</v>
      </c>
    </row>
    <row r="65" spans="1:15" ht="29" x14ac:dyDescent="0.35">
      <c r="A65" s="19" t="s">
        <v>887</v>
      </c>
      <c r="B65" s="19" t="s">
        <v>546</v>
      </c>
      <c r="C65" s="19" t="s">
        <v>557</v>
      </c>
      <c r="D65" s="19" t="s">
        <v>558</v>
      </c>
      <c r="E65" s="19" t="s">
        <v>12</v>
      </c>
      <c r="F65" s="19" t="s">
        <v>13</v>
      </c>
      <c r="G65" s="20">
        <v>80.3</v>
      </c>
      <c r="H65" s="20">
        <v>81</v>
      </c>
      <c r="I65" s="21">
        <v>0.26</v>
      </c>
      <c r="J65" s="20">
        <v>59.422000000000004</v>
      </c>
      <c r="K65" s="19" t="s">
        <v>14</v>
      </c>
      <c r="L65" s="22"/>
      <c r="M65" s="19" t="s">
        <v>13</v>
      </c>
      <c r="N65" s="22"/>
      <c r="O65" s="19" t="s">
        <v>15</v>
      </c>
    </row>
    <row r="66" spans="1:15" ht="29" x14ac:dyDescent="0.35">
      <c r="A66" s="19" t="s">
        <v>887</v>
      </c>
      <c r="B66" s="19" t="s">
        <v>546</v>
      </c>
      <c r="C66" s="19" t="s">
        <v>559</v>
      </c>
      <c r="D66" s="19" t="s">
        <v>560</v>
      </c>
      <c r="E66" s="19" t="s">
        <v>12</v>
      </c>
      <c r="F66" s="19" t="s">
        <v>13</v>
      </c>
      <c r="G66" s="20">
        <v>80.3</v>
      </c>
      <c r="H66" s="20">
        <v>81</v>
      </c>
      <c r="I66" s="21">
        <v>0.26</v>
      </c>
      <c r="J66" s="20">
        <v>59.422000000000004</v>
      </c>
      <c r="K66" s="19" t="s">
        <v>14</v>
      </c>
      <c r="L66" s="22"/>
      <c r="M66" s="19" t="s">
        <v>13</v>
      </c>
      <c r="N66" s="22"/>
      <c r="O66" s="19" t="s">
        <v>15</v>
      </c>
    </row>
    <row r="67" spans="1:15" x14ac:dyDescent="0.35">
      <c r="A67" s="19" t="s">
        <v>887</v>
      </c>
      <c r="B67" s="19" t="s">
        <v>546</v>
      </c>
      <c r="C67" s="19" t="s">
        <v>561</v>
      </c>
      <c r="D67" s="19" t="s">
        <v>562</v>
      </c>
      <c r="E67" s="19" t="s">
        <v>12</v>
      </c>
      <c r="F67" s="19" t="s">
        <v>13</v>
      </c>
      <c r="G67" s="20">
        <v>26.4</v>
      </c>
      <c r="H67" s="20">
        <v>27</v>
      </c>
      <c r="I67" s="21">
        <v>0.26</v>
      </c>
      <c r="J67" s="20">
        <v>19.536000000000001</v>
      </c>
      <c r="K67" s="19" t="s">
        <v>14</v>
      </c>
      <c r="L67" s="22"/>
      <c r="M67" s="19" t="s">
        <v>13</v>
      </c>
      <c r="N67" s="22"/>
      <c r="O67" s="19" t="s">
        <v>15</v>
      </c>
    </row>
    <row r="68" spans="1:15" ht="29" x14ac:dyDescent="0.35">
      <c r="A68" s="19" t="s">
        <v>887</v>
      </c>
      <c r="B68" s="19" t="s">
        <v>546</v>
      </c>
      <c r="C68" s="19" t="s">
        <v>563</v>
      </c>
      <c r="D68" s="19" t="s">
        <v>564</v>
      </c>
      <c r="E68" s="19" t="s">
        <v>12</v>
      </c>
      <c r="F68" s="19" t="s">
        <v>13</v>
      </c>
      <c r="G68" s="20">
        <v>129.80000000000001</v>
      </c>
      <c r="H68" s="20">
        <v>130</v>
      </c>
      <c r="I68" s="21">
        <v>0.26</v>
      </c>
      <c r="J68" s="20">
        <v>96.052000000000007</v>
      </c>
      <c r="K68" s="19" t="s">
        <v>14</v>
      </c>
      <c r="L68" s="22"/>
      <c r="M68" s="19" t="s">
        <v>13</v>
      </c>
      <c r="N68" s="22"/>
      <c r="O68" s="19" t="s">
        <v>15</v>
      </c>
    </row>
    <row r="69" spans="1:15" ht="29" x14ac:dyDescent="0.35">
      <c r="A69" s="19" t="s">
        <v>887</v>
      </c>
      <c r="B69" s="19" t="s">
        <v>546</v>
      </c>
      <c r="C69" s="19" t="s">
        <v>565</v>
      </c>
      <c r="D69" s="19" t="s">
        <v>566</v>
      </c>
      <c r="E69" s="19" t="s">
        <v>12</v>
      </c>
      <c r="F69" s="19" t="s">
        <v>13</v>
      </c>
      <c r="G69" s="20">
        <v>64.900000000000006</v>
      </c>
      <c r="H69" s="20">
        <v>65</v>
      </c>
      <c r="I69" s="21">
        <v>0.26</v>
      </c>
      <c r="J69" s="20">
        <v>48.026000000000003</v>
      </c>
      <c r="K69" s="19" t="s">
        <v>14</v>
      </c>
      <c r="L69" s="22"/>
      <c r="M69" s="19" t="s">
        <v>13</v>
      </c>
      <c r="N69" s="22"/>
      <c r="O69" s="19" t="s">
        <v>15</v>
      </c>
    </row>
    <row r="70" spans="1:15" ht="29" x14ac:dyDescent="0.35">
      <c r="A70" s="19" t="s">
        <v>887</v>
      </c>
      <c r="B70" s="19" t="s">
        <v>546</v>
      </c>
      <c r="C70" s="36" t="s">
        <v>567</v>
      </c>
      <c r="D70" s="19" t="s">
        <v>568</v>
      </c>
      <c r="E70" s="19" t="s">
        <v>12</v>
      </c>
      <c r="F70" s="19" t="s">
        <v>13</v>
      </c>
      <c r="G70" s="20">
        <v>132</v>
      </c>
      <c r="H70" s="20">
        <v>132</v>
      </c>
      <c r="I70" s="21">
        <v>0.26</v>
      </c>
      <c r="J70" s="20">
        <v>97.679999999999993</v>
      </c>
      <c r="K70" s="19" t="s">
        <v>14</v>
      </c>
      <c r="L70" s="22"/>
      <c r="M70" s="19" t="s">
        <v>13</v>
      </c>
      <c r="N70" s="22"/>
      <c r="O70" s="19" t="s">
        <v>15</v>
      </c>
    </row>
    <row r="71" spans="1:15" ht="43.5" x14ac:dyDescent="0.35">
      <c r="A71" s="19" t="s">
        <v>887</v>
      </c>
      <c r="B71" s="19" t="s">
        <v>571</v>
      </c>
      <c r="C71" s="36" t="s">
        <v>933</v>
      </c>
      <c r="D71" s="19" t="s">
        <v>934</v>
      </c>
      <c r="E71" s="19" t="s">
        <v>12</v>
      </c>
      <c r="F71" s="19" t="s">
        <v>13</v>
      </c>
      <c r="G71" s="20">
        <v>341</v>
      </c>
      <c r="H71" s="20">
        <v>399</v>
      </c>
      <c r="I71" s="21">
        <v>0.26</v>
      </c>
      <c r="J71" s="20">
        <v>252.34</v>
      </c>
      <c r="K71" s="19" t="s">
        <v>264</v>
      </c>
      <c r="L71" s="22"/>
      <c r="M71" s="19" t="s">
        <v>13</v>
      </c>
      <c r="N71" s="22"/>
      <c r="O71" s="19" t="s">
        <v>265</v>
      </c>
    </row>
    <row r="72" spans="1:15" ht="43.5" x14ac:dyDescent="0.35">
      <c r="A72" s="19" t="s">
        <v>887</v>
      </c>
      <c r="B72" s="19" t="s">
        <v>571</v>
      </c>
      <c r="C72" s="19" t="s">
        <v>935</v>
      </c>
      <c r="D72" s="19" t="s">
        <v>936</v>
      </c>
      <c r="E72" s="19" t="s">
        <v>12</v>
      </c>
      <c r="F72" s="19" t="s">
        <v>13</v>
      </c>
      <c r="G72" s="20">
        <v>401.5</v>
      </c>
      <c r="H72" s="20">
        <v>459</v>
      </c>
      <c r="I72" s="21">
        <v>0.26</v>
      </c>
      <c r="J72" s="20">
        <v>297.11</v>
      </c>
      <c r="K72" s="19" t="s">
        <v>264</v>
      </c>
      <c r="L72" s="22"/>
      <c r="M72" s="19" t="s">
        <v>13</v>
      </c>
      <c r="N72" s="22"/>
      <c r="O72" s="19" t="s">
        <v>265</v>
      </c>
    </row>
    <row r="73" spans="1:15" ht="43.5" x14ac:dyDescent="0.35">
      <c r="A73" s="19" t="s">
        <v>887</v>
      </c>
      <c r="B73" s="19" t="s">
        <v>571</v>
      </c>
      <c r="C73" s="19" t="s">
        <v>937</v>
      </c>
      <c r="D73" s="19" t="s">
        <v>938</v>
      </c>
      <c r="E73" s="19" t="s">
        <v>12</v>
      </c>
      <c r="F73" s="19" t="s">
        <v>13</v>
      </c>
      <c r="G73" s="20">
        <v>401.5</v>
      </c>
      <c r="H73" s="20">
        <v>459</v>
      </c>
      <c r="I73" s="21">
        <v>0.26</v>
      </c>
      <c r="J73" s="20">
        <v>297.11</v>
      </c>
      <c r="K73" s="19" t="s">
        <v>264</v>
      </c>
      <c r="L73" s="22"/>
      <c r="M73" s="19" t="s">
        <v>13</v>
      </c>
      <c r="N73" s="22"/>
      <c r="O73" s="19" t="s">
        <v>265</v>
      </c>
    </row>
    <row r="74" spans="1:15" ht="29" x14ac:dyDescent="0.35">
      <c r="A74" s="19" t="s">
        <v>887</v>
      </c>
      <c r="B74" s="19" t="s">
        <v>238</v>
      </c>
      <c r="C74" s="36" t="s">
        <v>245</v>
      </c>
      <c r="D74" s="19" t="s">
        <v>246</v>
      </c>
      <c r="E74" s="19" t="s">
        <v>12</v>
      </c>
      <c r="F74" s="19" t="s">
        <v>13</v>
      </c>
      <c r="G74" s="20">
        <v>281.60000000000002</v>
      </c>
      <c r="H74" s="20">
        <v>282</v>
      </c>
      <c r="I74" s="21">
        <v>0.26</v>
      </c>
      <c r="J74" s="20">
        <v>208.38400000000001</v>
      </c>
      <c r="K74" s="19" t="s">
        <v>14</v>
      </c>
      <c r="L74" s="22"/>
      <c r="M74" s="19" t="s">
        <v>13</v>
      </c>
      <c r="N74" s="22"/>
      <c r="O74" s="19" t="s">
        <v>15</v>
      </c>
    </row>
    <row r="75" spans="1:15" ht="29" x14ac:dyDescent="0.35">
      <c r="A75" s="19" t="s">
        <v>887</v>
      </c>
      <c r="B75" s="19" t="s">
        <v>578</v>
      </c>
      <c r="C75" s="19" t="s">
        <v>579</v>
      </c>
      <c r="D75" s="19" t="s">
        <v>580</v>
      </c>
      <c r="E75" s="19" t="s">
        <v>12</v>
      </c>
      <c r="F75" s="19" t="s">
        <v>13</v>
      </c>
      <c r="G75" s="20">
        <v>26.4</v>
      </c>
      <c r="H75" s="20">
        <v>27</v>
      </c>
      <c r="I75" s="21">
        <v>0.26</v>
      </c>
      <c r="J75" s="20">
        <v>19.536000000000001</v>
      </c>
      <c r="K75" s="19" t="s">
        <v>14</v>
      </c>
      <c r="L75" s="22"/>
      <c r="M75" s="19" t="s">
        <v>13</v>
      </c>
      <c r="N75" s="22"/>
      <c r="O75" s="19" t="s">
        <v>15</v>
      </c>
    </row>
    <row r="76" spans="1:15" ht="29" x14ac:dyDescent="0.35">
      <c r="A76" s="19" t="s">
        <v>887</v>
      </c>
      <c r="B76" s="19" t="s">
        <v>578</v>
      </c>
      <c r="C76" s="36" t="s">
        <v>581</v>
      </c>
      <c r="D76" s="19" t="s">
        <v>582</v>
      </c>
      <c r="E76" s="19" t="s">
        <v>12</v>
      </c>
      <c r="F76" s="19" t="s">
        <v>13</v>
      </c>
      <c r="G76" s="20">
        <v>55</v>
      </c>
      <c r="H76" s="20">
        <v>55</v>
      </c>
      <c r="I76" s="21">
        <v>0.26</v>
      </c>
      <c r="J76" s="20">
        <v>40.700000000000003</v>
      </c>
      <c r="K76" s="19" t="s">
        <v>14</v>
      </c>
      <c r="L76" s="22"/>
      <c r="M76" s="19" t="s">
        <v>13</v>
      </c>
      <c r="N76" s="22"/>
      <c r="O76" s="19" t="s">
        <v>15</v>
      </c>
    </row>
    <row r="77" spans="1:15" ht="29" x14ac:dyDescent="0.35">
      <c r="A77" s="19" t="s">
        <v>887</v>
      </c>
      <c r="B77" s="19" t="s">
        <v>578</v>
      </c>
      <c r="C77" s="19" t="s">
        <v>583</v>
      </c>
      <c r="D77" s="19" t="s">
        <v>584</v>
      </c>
      <c r="E77" s="19" t="s">
        <v>12</v>
      </c>
      <c r="F77" s="19" t="s">
        <v>13</v>
      </c>
      <c r="G77" s="20">
        <v>112.2</v>
      </c>
      <c r="H77" s="20">
        <v>113</v>
      </c>
      <c r="I77" s="21">
        <v>0.26</v>
      </c>
      <c r="J77" s="20">
        <v>83.028000000000006</v>
      </c>
      <c r="K77" s="19" t="s">
        <v>14</v>
      </c>
      <c r="L77" s="22"/>
      <c r="M77" s="19" t="s">
        <v>13</v>
      </c>
      <c r="N77" s="22"/>
      <c r="O77" s="19" t="s">
        <v>15</v>
      </c>
    </row>
    <row r="78" spans="1:15" ht="29" x14ac:dyDescent="0.35">
      <c r="A78" s="19" t="s">
        <v>887</v>
      </c>
      <c r="B78" s="19" t="s">
        <v>578</v>
      </c>
      <c r="C78" s="19" t="s">
        <v>585</v>
      </c>
      <c r="D78" s="19" t="s">
        <v>586</v>
      </c>
      <c r="E78" s="19" t="s">
        <v>12</v>
      </c>
      <c r="F78" s="19" t="s">
        <v>13</v>
      </c>
      <c r="G78" s="20">
        <v>46.2</v>
      </c>
      <c r="H78" s="20">
        <v>47</v>
      </c>
      <c r="I78" s="21">
        <v>0.26</v>
      </c>
      <c r="J78" s="20">
        <v>34.188000000000002</v>
      </c>
      <c r="K78" s="19" t="s">
        <v>14</v>
      </c>
      <c r="L78" s="22"/>
      <c r="M78" s="19" t="s">
        <v>13</v>
      </c>
      <c r="N78" s="22"/>
      <c r="O78" s="19" t="s">
        <v>15</v>
      </c>
    </row>
    <row r="79" spans="1:15" ht="29" x14ac:dyDescent="0.35">
      <c r="A79" s="19" t="s">
        <v>887</v>
      </c>
      <c r="B79" s="19" t="s">
        <v>578</v>
      </c>
      <c r="C79" s="19" t="s">
        <v>587</v>
      </c>
      <c r="D79" s="19" t="s">
        <v>588</v>
      </c>
      <c r="E79" s="19" t="s">
        <v>12</v>
      </c>
      <c r="F79" s="19" t="s">
        <v>13</v>
      </c>
      <c r="G79" s="20">
        <v>95.7</v>
      </c>
      <c r="H79" s="20">
        <v>96</v>
      </c>
      <c r="I79" s="21">
        <v>0.26</v>
      </c>
      <c r="J79" s="20">
        <v>70.817999999999998</v>
      </c>
      <c r="K79" s="19" t="s">
        <v>14</v>
      </c>
      <c r="L79" s="22"/>
      <c r="M79" s="19" t="s">
        <v>13</v>
      </c>
      <c r="N79" s="22"/>
      <c r="O79" s="19" t="s">
        <v>15</v>
      </c>
    </row>
    <row r="80" spans="1:15" ht="29" x14ac:dyDescent="0.35">
      <c r="A80" s="19" t="s">
        <v>887</v>
      </c>
      <c r="B80" s="19" t="s">
        <v>589</v>
      </c>
      <c r="C80" s="19" t="s">
        <v>590</v>
      </c>
      <c r="D80" s="19" t="s">
        <v>591</v>
      </c>
      <c r="E80" s="19" t="s">
        <v>12</v>
      </c>
      <c r="F80" s="19" t="s">
        <v>13</v>
      </c>
      <c r="G80" s="20">
        <v>55</v>
      </c>
      <c r="H80" s="20">
        <v>55</v>
      </c>
      <c r="I80" s="21">
        <v>0.26</v>
      </c>
      <c r="J80" s="20">
        <v>40.700000000000003</v>
      </c>
      <c r="K80" s="19" t="s">
        <v>14</v>
      </c>
      <c r="L80" s="22"/>
      <c r="M80" s="19" t="s">
        <v>13</v>
      </c>
      <c r="N80" s="22"/>
      <c r="O80" s="19" t="s">
        <v>15</v>
      </c>
    </row>
    <row r="81" spans="1:15" ht="29" x14ac:dyDescent="0.35">
      <c r="A81" s="19" t="s">
        <v>887</v>
      </c>
      <c r="B81" s="19" t="s">
        <v>589</v>
      </c>
      <c r="C81" s="36" t="s">
        <v>592</v>
      </c>
      <c r="D81" s="19" t="s">
        <v>593</v>
      </c>
      <c r="E81" s="19" t="s">
        <v>12</v>
      </c>
      <c r="F81" s="19" t="s">
        <v>13</v>
      </c>
      <c r="G81" s="20">
        <v>127.6</v>
      </c>
      <c r="H81" s="20">
        <v>129</v>
      </c>
      <c r="I81" s="21">
        <v>0.26</v>
      </c>
      <c r="J81" s="20">
        <v>94.424000000000007</v>
      </c>
      <c r="K81" s="19" t="s">
        <v>14</v>
      </c>
      <c r="L81" s="22"/>
      <c r="M81" s="19" t="s">
        <v>13</v>
      </c>
      <c r="N81" s="22"/>
      <c r="O81" s="19" t="s">
        <v>15</v>
      </c>
    </row>
    <row r="82" spans="1:15" ht="29" x14ac:dyDescent="0.35">
      <c r="A82" s="19" t="s">
        <v>887</v>
      </c>
      <c r="B82" s="19" t="s">
        <v>589</v>
      </c>
      <c r="C82" s="19" t="s">
        <v>594</v>
      </c>
      <c r="D82" s="19" t="s">
        <v>595</v>
      </c>
      <c r="E82" s="19" t="s">
        <v>12</v>
      </c>
      <c r="F82" s="19" t="s">
        <v>13</v>
      </c>
      <c r="G82" s="20">
        <v>415.8</v>
      </c>
      <c r="H82" s="20">
        <v>419</v>
      </c>
      <c r="I82" s="21">
        <v>0.26</v>
      </c>
      <c r="J82" s="20">
        <v>307.69200000000001</v>
      </c>
      <c r="K82" s="19" t="s">
        <v>14</v>
      </c>
      <c r="L82" s="22"/>
      <c r="M82" s="19" t="s">
        <v>13</v>
      </c>
      <c r="N82" s="22"/>
      <c r="O82" s="19" t="s">
        <v>15</v>
      </c>
    </row>
    <row r="83" spans="1:15" ht="29" x14ac:dyDescent="0.35">
      <c r="A83" s="19" t="s">
        <v>887</v>
      </c>
      <c r="B83" s="19" t="s">
        <v>589</v>
      </c>
      <c r="C83" s="19" t="s">
        <v>596</v>
      </c>
      <c r="D83" s="19" t="s">
        <v>597</v>
      </c>
      <c r="E83" s="19" t="s">
        <v>12</v>
      </c>
      <c r="F83" s="19" t="s">
        <v>13</v>
      </c>
      <c r="G83" s="20">
        <v>475.2</v>
      </c>
      <c r="H83" s="20">
        <v>477</v>
      </c>
      <c r="I83" s="21">
        <v>0.26</v>
      </c>
      <c r="J83" s="20">
        <v>351.64800000000002</v>
      </c>
      <c r="K83" s="19" t="s">
        <v>14</v>
      </c>
      <c r="L83" s="22"/>
      <c r="M83" s="19" t="s">
        <v>13</v>
      </c>
      <c r="N83" s="22"/>
      <c r="O83" s="19" t="s">
        <v>15</v>
      </c>
    </row>
    <row r="84" spans="1:15" ht="29" x14ac:dyDescent="0.35">
      <c r="A84" s="19" t="s">
        <v>887</v>
      </c>
      <c r="B84" s="19" t="s">
        <v>589</v>
      </c>
      <c r="C84" s="19" t="s">
        <v>598</v>
      </c>
      <c r="D84" s="19" t="s">
        <v>599</v>
      </c>
      <c r="E84" s="19" t="s">
        <v>12</v>
      </c>
      <c r="F84" s="19" t="s">
        <v>13</v>
      </c>
      <c r="G84" s="20">
        <v>529.1</v>
      </c>
      <c r="H84" s="20">
        <v>532</v>
      </c>
      <c r="I84" s="21">
        <v>0.26</v>
      </c>
      <c r="J84" s="20">
        <v>391.53399999999999</v>
      </c>
      <c r="K84" s="19" t="s">
        <v>14</v>
      </c>
      <c r="L84" s="22"/>
      <c r="M84" s="19" t="s">
        <v>13</v>
      </c>
      <c r="N84" s="22"/>
      <c r="O84" s="19" t="s">
        <v>15</v>
      </c>
    </row>
    <row r="85" spans="1:15" ht="43.5" x14ac:dyDescent="0.35">
      <c r="A85" s="19" t="s">
        <v>887</v>
      </c>
      <c r="B85" s="19" t="s">
        <v>600</v>
      </c>
      <c r="C85" s="36" t="s">
        <v>939</v>
      </c>
      <c r="D85" s="19" t="s">
        <v>940</v>
      </c>
      <c r="E85" s="19" t="s">
        <v>12</v>
      </c>
      <c r="F85" s="19" t="s">
        <v>13</v>
      </c>
      <c r="G85" s="20">
        <v>327.8</v>
      </c>
      <c r="H85" s="20">
        <v>399</v>
      </c>
      <c r="I85" s="21">
        <v>0.26</v>
      </c>
      <c r="J85" s="20">
        <v>242.572</v>
      </c>
      <c r="K85" s="19" t="s">
        <v>264</v>
      </c>
      <c r="L85" s="22"/>
      <c r="M85" s="19" t="s">
        <v>13</v>
      </c>
      <c r="N85" s="22"/>
      <c r="O85" s="19" t="s">
        <v>265</v>
      </c>
    </row>
    <row r="86" spans="1:15" ht="43.5" x14ac:dyDescent="0.35">
      <c r="A86" s="19" t="s">
        <v>887</v>
      </c>
      <c r="B86" s="19" t="s">
        <v>600</v>
      </c>
      <c r="C86" s="19" t="s">
        <v>941</v>
      </c>
      <c r="D86" s="19" t="s">
        <v>942</v>
      </c>
      <c r="E86" s="19" t="s">
        <v>12</v>
      </c>
      <c r="F86" s="19" t="s">
        <v>13</v>
      </c>
      <c r="G86" s="20">
        <v>388.3</v>
      </c>
      <c r="H86" s="20">
        <v>459</v>
      </c>
      <c r="I86" s="21">
        <v>0.26</v>
      </c>
      <c r="J86" s="20">
        <v>287.34199999999998</v>
      </c>
      <c r="K86" s="19" t="s">
        <v>264</v>
      </c>
      <c r="L86" s="22"/>
      <c r="M86" s="19" t="s">
        <v>13</v>
      </c>
      <c r="N86" s="22"/>
      <c r="O86" s="19" t="s">
        <v>265</v>
      </c>
    </row>
    <row r="87" spans="1:15" ht="43.5" x14ac:dyDescent="0.35">
      <c r="A87" s="19" t="s">
        <v>887</v>
      </c>
      <c r="B87" s="19" t="s">
        <v>600</v>
      </c>
      <c r="C87" s="19" t="s">
        <v>943</v>
      </c>
      <c r="D87" s="19" t="s">
        <v>944</v>
      </c>
      <c r="E87" s="19" t="s">
        <v>12</v>
      </c>
      <c r="F87" s="19" t="s">
        <v>13</v>
      </c>
      <c r="G87" s="20">
        <v>386.1</v>
      </c>
      <c r="H87" s="20">
        <v>459</v>
      </c>
      <c r="I87" s="21">
        <v>0.26</v>
      </c>
      <c r="J87" s="20">
        <v>285.714</v>
      </c>
      <c r="K87" s="19" t="s">
        <v>264</v>
      </c>
      <c r="L87" s="22"/>
      <c r="M87" s="19" t="s">
        <v>13</v>
      </c>
      <c r="N87" s="22"/>
      <c r="O87" s="19" t="s">
        <v>265</v>
      </c>
    </row>
    <row r="88" spans="1:15" ht="29" x14ac:dyDescent="0.35">
      <c r="A88" s="19" t="s">
        <v>887</v>
      </c>
      <c r="B88" s="19" t="s">
        <v>247</v>
      </c>
      <c r="C88" s="36" t="s">
        <v>248</v>
      </c>
      <c r="D88" s="19" t="s">
        <v>249</v>
      </c>
      <c r="E88" s="19" t="s">
        <v>12</v>
      </c>
      <c r="F88" s="19" t="s">
        <v>13</v>
      </c>
      <c r="G88" s="20">
        <v>536.79999999999995</v>
      </c>
      <c r="H88" s="20">
        <v>537</v>
      </c>
      <c r="I88" s="21">
        <v>0.26</v>
      </c>
      <c r="J88" s="20">
        <v>397.23200000000003</v>
      </c>
      <c r="K88" s="19" t="s">
        <v>14</v>
      </c>
      <c r="L88" s="22"/>
      <c r="M88" s="19" t="s">
        <v>13</v>
      </c>
      <c r="N88" s="22"/>
      <c r="O88" s="19" t="s">
        <v>15</v>
      </c>
    </row>
    <row r="89" spans="1:15" ht="29" x14ac:dyDescent="0.35">
      <c r="A89" s="19" t="s">
        <v>887</v>
      </c>
      <c r="B89" s="19" t="s">
        <v>247</v>
      </c>
      <c r="C89" s="36" t="s">
        <v>607</v>
      </c>
      <c r="D89" s="19" t="s">
        <v>608</v>
      </c>
      <c r="E89" s="19" t="s">
        <v>12</v>
      </c>
      <c r="F89" s="19" t="s">
        <v>13</v>
      </c>
      <c r="G89" s="20">
        <v>733.7</v>
      </c>
      <c r="H89" s="20">
        <v>734</v>
      </c>
      <c r="I89" s="21">
        <v>0.26</v>
      </c>
      <c r="J89" s="20">
        <v>542.93799999999999</v>
      </c>
      <c r="K89" s="19" t="s">
        <v>14</v>
      </c>
      <c r="L89" s="22"/>
      <c r="M89" s="19" t="s">
        <v>13</v>
      </c>
      <c r="N89" s="22"/>
      <c r="O89" s="19" t="s">
        <v>15</v>
      </c>
    </row>
    <row r="90" spans="1:15" ht="43.5" x14ac:dyDescent="0.35">
      <c r="A90" s="19" t="s">
        <v>887</v>
      </c>
      <c r="B90" s="19" t="s">
        <v>609</v>
      </c>
      <c r="C90" s="36" t="s">
        <v>945</v>
      </c>
      <c r="D90" s="19" t="s">
        <v>946</v>
      </c>
      <c r="E90" s="19" t="s">
        <v>12</v>
      </c>
      <c r="F90" s="19" t="s">
        <v>13</v>
      </c>
      <c r="G90" s="20">
        <v>124.3</v>
      </c>
      <c r="H90" s="20">
        <v>125</v>
      </c>
      <c r="I90" s="21">
        <v>0.26</v>
      </c>
      <c r="J90" s="20">
        <v>91.982000000000014</v>
      </c>
      <c r="K90" s="19" t="s">
        <v>264</v>
      </c>
      <c r="L90" s="22"/>
      <c r="M90" s="19" t="s">
        <v>13</v>
      </c>
      <c r="N90" s="22"/>
      <c r="O90" s="19" t="s">
        <v>265</v>
      </c>
    </row>
    <row r="91" spans="1:15" ht="29" x14ac:dyDescent="0.35">
      <c r="A91" s="19" t="s">
        <v>887</v>
      </c>
      <c r="B91" s="19" t="s">
        <v>609</v>
      </c>
      <c r="C91" s="19" t="s">
        <v>610</v>
      </c>
      <c r="D91" s="19" t="s">
        <v>611</v>
      </c>
      <c r="E91" s="19" t="s">
        <v>12</v>
      </c>
      <c r="F91" s="19" t="s">
        <v>13</v>
      </c>
      <c r="G91" s="20">
        <v>36.299999999999997</v>
      </c>
      <c r="H91" s="20">
        <v>37</v>
      </c>
      <c r="I91" s="21">
        <v>0.26</v>
      </c>
      <c r="J91" s="20">
        <v>26.862000000000002</v>
      </c>
      <c r="K91" s="19" t="s">
        <v>14</v>
      </c>
      <c r="L91" s="22"/>
      <c r="M91" s="19" t="s">
        <v>13</v>
      </c>
      <c r="N91" s="22"/>
      <c r="O91" s="19" t="s">
        <v>15</v>
      </c>
    </row>
    <row r="92" spans="1:15" ht="29" x14ac:dyDescent="0.35">
      <c r="A92" s="19" t="s">
        <v>887</v>
      </c>
      <c r="B92" s="19" t="s">
        <v>609</v>
      </c>
      <c r="C92" s="19" t="s">
        <v>612</v>
      </c>
      <c r="D92" s="19" t="s">
        <v>613</v>
      </c>
      <c r="E92" s="19" t="s">
        <v>12</v>
      </c>
      <c r="F92" s="19" t="s">
        <v>13</v>
      </c>
      <c r="G92" s="20">
        <v>71.5</v>
      </c>
      <c r="H92" s="20">
        <v>72</v>
      </c>
      <c r="I92" s="21">
        <v>0.26</v>
      </c>
      <c r="J92" s="20">
        <v>52.91</v>
      </c>
      <c r="K92" s="19" t="s">
        <v>14</v>
      </c>
      <c r="L92" s="22"/>
      <c r="M92" s="19" t="s">
        <v>13</v>
      </c>
      <c r="N92" s="22"/>
      <c r="O92" s="19" t="s">
        <v>15</v>
      </c>
    </row>
    <row r="93" spans="1:15" ht="29" x14ac:dyDescent="0.35">
      <c r="A93" s="19" t="s">
        <v>887</v>
      </c>
      <c r="B93" s="19" t="s">
        <v>609</v>
      </c>
      <c r="C93" s="36" t="s">
        <v>614</v>
      </c>
      <c r="D93" s="19" t="s">
        <v>615</v>
      </c>
      <c r="E93" s="19" t="s">
        <v>12</v>
      </c>
      <c r="F93" s="19" t="s">
        <v>13</v>
      </c>
      <c r="G93" s="20">
        <v>33</v>
      </c>
      <c r="H93" s="20">
        <v>33</v>
      </c>
      <c r="I93" s="21">
        <v>0.26</v>
      </c>
      <c r="J93" s="20">
        <v>24.419999999999998</v>
      </c>
      <c r="K93" s="19" t="s">
        <v>14</v>
      </c>
      <c r="L93" s="22"/>
      <c r="M93" s="19" t="s">
        <v>13</v>
      </c>
      <c r="N93" s="22"/>
      <c r="O93" s="19" t="s">
        <v>15</v>
      </c>
    </row>
    <row r="94" spans="1:15" ht="29" x14ac:dyDescent="0.35">
      <c r="A94" s="19" t="s">
        <v>887</v>
      </c>
      <c r="B94" s="19" t="s">
        <v>609</v>
      </c>
      <c r="C94" s="19" t="s">
        <v>616</v>
      </c>
      <c r="D94" s="19" t="s">
        <v>617</v>
      </c>
      <c r="E94" s="19" t="s">
        <v>12</v>
      </c>
      <c r="F94" s="19" t="s">
        <v>13</v>
      </c>
      <c r="G94" s="20">
        <v>138.6</v>
      </c>
      <c r="H94" s="20">
        <v>139</v>
      </c>
      <c r="I94" s="21">
        <v>0.26</v>
      </c>
      <c r="J94" s="20">
        <v>102.56400000000002</v>
      </c>
      <c r="K94" s="19" t="s">
        <v>14</v>
      </c>
      <c r="L94" s="22"/>
      <c r="M94" s="19" t="s">
        <v>13</v>
      </c>
      <c r="N94" s="22"/>
      <c r="O94" s="19" t="s">
        <v>15</v>
      </c>
    </row>
    <row r="95" spans="1:15" ht="29" x14ac:dyDescent="0.35">
      <c r="A95" s="19" t="s">
        <v>887</v>
      </c>
      <c r="B95" s="19" t="s">
        <v>250</v>
      </c>
      <c r="C95" s="19" t="s">
        <v>257</v>
      </c>
      <c r="D95" s="19" t="s">
        <v>258</v>
      </c>
      <c r="E95" s="19" t="s">
        <v>12</v>
      </c>
      <c r="F95" s="19" t="s">
        <v>13</v>
      </c>
      <c r="G95" s="20">
        <v>163.9</v>
      </c>
      <c r="H95" s="20">
        <v>164</v>
      </c>
      <c r="I95" s="21">
        <v>0.26</v>
      </c>
      <c r="J95" s="20">
        <v>121.286</v>
      </c>
      <c r="K95" s="19" t="s">
        <v>14</v>
      </c>
      <c r="L95" s="22"/>
      <c r="M95" s="19" t="s">
        <v>13</v>
      </c>
      <c r="N95" s="22"/>
      <c r="O95" s="19" t="s">
        <v>15</v>
      </c>
    </row>
    <row r="96" spans="1:15" ht="29" x14ac:dyDescent="0.35">
      <c r="A96" s="19" t="s">
        <v>887</v>
      </c>
      <c r="B96" s="19" t="s">
        <v>661</v>
      </c>
      <c r="C96" s="36" t="s">
        <v>662</v>
      </c>
      <c r="D96" s="19" t="s">
        <v>663</v>
      </c>
      <c r="E96" s="19" t="s">
        <v>12</v>
      </c>
      <c r="F96" s="19" t="s">
        <v>13</v>
      </c>
      <c r="G96" s="20">
        <v>86.9</v>
      </c>
      <c r="H96" s="20">
        <v>87</v>
      </c>
      <c r="I96" s="21">
        <v>0.26</v>
      </c>
      <c r="J96" s="20">
        <v>64.305999999999997</v>
      </c>
      <c r="K96" s="19" t="s">
        <v>14</v>
      </c>
      <c r="L96" s="22"/>
      <c r="M96" s="19" t="s">
        <v>13</v>
      </c>
      <c r="N96" s="22"/>
      <c r="O96" s="19" t="s">
        <v>15</v>
      </c>
    </row>
    <row r="97" spans="1:15" ht="29" x14ac:dyDescent="0.35">
      <c r="A97" s="19" t="s">
        <v>887</v>
      </c>
      <c r="B97" s="19" t="s">
        <v>661</v>
      </c>
      <c r="C97" s="19" t="s">
        <v>664</v>
      </c>
      <c r="D97" s="19" t="s">
        <v>665</v>
      </c>
      <c r="E97" s="19" t="s">
        <v>12</v>
      </c>
      <c r="F97" s="19" t="s">
        <v>13</v>
      </c>
      <c r="G97" s="20">
        <v>86.9</v>
      </c>
      <c r="H97" s="20">
        <v>87</v>
      </c>
      <c r="I97" s="21">
        <v>0.26</v>
      </c>
      <c r="J97" s="20">
        <v>64.305999999999997</v>
      </c>
      <c r="K97" s="19" t="s">
        <v>14</v>
      </c>
      <c r="L97" s="22"/>
      <c r="M97" s="19" t="s">
        <v>13</v>
      </c>
      <c r="N97" s="22"/>
      <c r="O97" s="19" t="s">
        <v>15</v>
      </c>
    </row>
    <row r="98" spans="1:15" ht="29" x14ac:dyDescent="0.35">
      <c r="A98" s="19" t="s">
        <v>887</v>
      </c>
      <c r="B98" s="19" t="s">
        <v>661</v>
      </c>
      <c r="C98" s="19" t="s">
        <v>666</v>
      </c>
      <c r="D98" s="19" t="s">
        <v>667</v>
      </c>
      <c r="E98" s="19" t="s">
        <v>12</v>
      </c>
      <c r="F98" s="19" t="s">
        <v>13</v>
      </c>
      <c r="G98" s="20">
        <v>149.6</v>
      </c>
      <c r="H98" s="20">
        <v>150</v>
      </c>
      <c r="I98" s="21">
        <v>0.26</v>
      </c>
      <c r="J98" s="20">
        <v>110.70400000000002</v>
      </c>
      <c r="K98" s="19" t="s">
        <v>14</v>
      </c>
      <c r="L98" s="22"/>
      <c r="M98" s="19" t="s">
        <v>13</v>
      </c>
      <c r="N98" s="22"/>
      <c r="O98" s="19" t="s">
        <v>15</v>
      </c>
    </row>
    <row r="99" spans="1:15" ht="43.5" x14ac:dyDescent="0.35">
      <c r="A99" s="19" t="s">
        <v>887</v>
      </c>
      <c r="B99" s="19" t="s">
        <v>661</v>
      </c>
      <c r="C99" s="19" t="s">
        <v>668</v>
      </c>
      <c r="D99" s="19" t="s">
        <v>669</v>
      </c>
      <c r="E99" s="19" t="s">
        <v>12</v>
      </c>
      <c r="F99" s="19" t="s">
        <v>13</v>
      </c>
      <c r="G99" s="20">
        <v>149.6</v>
      </c>
      <c r="H99" s="20">
        <v>150</v>
      </c>
      <c r="I99" s="21">
        <v>0.26</v>
      </c>
      <c r="J99" s="20">
        <v>110.70400000000002</v>
      </c>
      <c r="K99" s="19" t="s">
        <v>14</v>
      </c>
      <c r="L99" s="22"/>
      <c r="M99" s="19" t="s">
        <v>13</v>
      </c>
      <c r="N99" s="22"/>
      <c r="O99" s="19" t="s">
        <v>15</v>
      </c>
    </row>
    <row r="100" spans="1:15" ht="29" x14ac:dyDescent="0.35">
      <c r="A100" s="19" t="s">
        <v>887</v>
      </c>
      <c r="B100" s="19" t="s">
        <v>670</v>
      </c>
      <c r="C100" s="36" t="s">
        <v>671</v>
      </c>
      <c r="D100" s="19" t="s">
        <v>672</v>
      </c>
      <c r="E100" s="19" t="s">
        <v>12</v>
      </c>
      <c r="F100" s="19" t="s">
        <v>13</v>
      </c>
      <c r="G100" s="20">
        <v>221.1</v>
      </c>
      <c r="H100" s="20">
        <v>222</v>
      </c>
      <c r="I100" s="21">
        <v>0.26</v>
      </c>
      <c r="J100" s="20">
        <v>163.614</v>
      </c>
      <c r="K100" s="19" t="s">
        <v>14</v>
      </c>
      <c r="L100" s="22"/>
      <c r="M100" s="19" t="s">
        <v>13</v>
      </c>
      <c r="N100" s="22"/>
      <c r="O100" s="19" t="s">
        <v>15</v>
      </c>
    </row>
    <row r="101" spans="1:15" ht="29" x14ac:dyDescent="0.35">
      <c r="A101" s="19" t="s">
        <v>887</v>
      </c>
      <c r="B101" s="19" t="s">
        <v>670</v>
      </c>
      <c r="C101" s="19" t="s">
        <v>673</v>
      </c>
      <c r="D101" s="19" t="s">
        <v>674</v>
      </c>
      <c r="E101" s="19" t="s">
        <v>12</v>
      </c>
      <c r="F101" s="19" t="s">
        <v>13</v>
      </c>
      <c r="G101" s="20">
        <v>221.1</v>
      </c>
      <c r="H101" s="20">
        <v>222</v>
      </c>
      <c r="I101" s="21">
        <v>0.26</v>
      </c>
      <c r="J101" s="20">
        <v>163.614</v>
      </c>
      <c r="K101" s="19" t="s">
        <v>14</v>
      </c>
      <c r="L101" s="22"/>
      <c r="M101" s="19" t="s">
        <v>13</v>
      </c>
      <c r="N101" s="22"/>
      <c r="O101" s="19" t="s">
        <v>15</v>
      </c>
    </row>
    <row r="102" spans="1:15" ht="29" x14ac:dyDescent="0.35">
      <c r="A102" s="19" t="s">
        <v>427</v>
      </c>
      <c r="B102" s="19" t="s">
        <v>428</v>
      </c>
      <c r="C102" s="19" t="s">
        <v>429</v>
      </c>
      <c r="D102" s="19" t="s">
        <v>430</v>
      </c>
      <c r="E102" s="19" t="s">
        <v>12</v>
      </c>
      <c r="F102" s="19" t="s">
        <v>13</v>
      </c>
      <c r="G102" s="20">
        <v>33</v>
      </c>
      <c r="H102" s="20">
        <v>33</v>
      </c>
      <c r="I102" s="21">
        <v>0.26</v>
      </c>
      <c r="J102" s="20">
        <v>24.419999999999998</v>
      </c>
      <c r="K102" s="19" t="s">
        <v>14</v>
      </c>
      <c r="L102" s="22"/>
      <c r="M102" s="19" t="s">
        <v>13</v>
      </c>
      <c r="N102" s="22"/>
      <c r="O102" s="19" t="s">
        <v>15</v>
      </c>
    </row>
    <row r="103" spans="1:15" ht="43.5" x14ac:dyDescent="0.35">
      <c r="A103" s="19" t="s">
        <v>427</v>
      </c>
      <c r="B103" s="19" t="s">
        <v>431</v>
      </c>
      <c r="C103" s="36" t="s">
        <v>432</v>
      </c>
      <c r="D103" s="19" t="s">
        <v>433</v>
      </c>
      <c r="E103" s="19" t="s">
        <v>12</v>
      </c>
      <c r="F103" s="19" t="s">
        <v>13</v>
      </c>
      <c r="G103" s="20">
        <v>473</v>
      </c>
      <c r="H103" s="20">
        <v>475</v>
      </c>
      <c r="I103" s="21">
        <v>0.26</v>
      </c>
      <c r="J103" s="20">
        <v>350.02000000000004</v>
      </c>
      <c r="K103" s="19" t="s">
        <v>14</v>
      </c>
      <c r="L103" s="22"/>
      <c r="M103" s="19" t="s">
        <v>13</v>
      </c>
      <c r="N103" s="22"/>
      <c r="O103" s="19" t="s">
        <v>15</v>
      </c>
    </row>
    <row r="104" spans="1:15" ht="29" x14ac:dyDescent="0.35">
      <c r="A104" s="19" t="s">
        <v>427</v>
      </c>
      <c r="B104" s="19" t="s">
        <v>431</v>
      </c>
      <c r="C104" s="19" t="s">
        <v>434</v>
      </c>
      <c r="D104" s="19" t="s">
        <v>435</v>
      </c>
      <c r="E104" s="19" t="s">
        <v>12</v>
      </c>
      <c r="F104" s="19" t="s">
        <v>13</v>
      </c>
      <c r="G104" s="20">
        <v>181.5</v>
      </c>
      <c r="H104" s="20">
        <v>182</v>
      </c>
      <c r="I104" s="21">
        <v>0.26</v>
      </c>
      <c r="J104" s="20">
        <v>134.31000000000003</v>
      </c>
      <c r="K104" s="19" t="s">
        <v>14</v>
      </c>
      <c r="L104" s="22"/>
      <c r="M104" s="19" t="s">
        <v>13</v>
      </c>
      <c r="N104" s="22"/>
      <c r="O104" s="19" t="s">
        <v>15</v>
      </c>
    </row>
    <row r="105" spans="1:15" ht="43.5" x14ac:dyDescent="0.35">
      <c r="A105" s="19" t="s">
        <v>427</v>
      </c>
      <c r="B105" s="19" t="s">
        <v>431</v>
      </c>
      <c r="C105" s="19" t="s">
        <v>436</v>
      </c>
      <c r="D105" s="19" t="s">
        <v>437</v>
      </c>
      <c r="E105" s="19" t="s">
        <v>12</v>
      </c>
      <c r="F105" s="19" t="s">
        <v>13</v>
      </c>
      <c r="G105" s="20">
        <v>207.9</v>
      </c>
      <c r="H105" s="20">
        <v>208</v>
      </c>
      <c r="I105" s="21">
        <v>0.26</v>
      </c>
      <c r="J105" s="20">
        <v>153.846</v>
      </c>
      <c r="K105" s="19" t="s">
        <v>14</v>
      </c>
      <c r="L105" s="22"/>
      <c r="M105" s="19" t="s">
        <v>13</v>
      </c>
      <c r="N105" s="22"/>
      <c r="O105" s="19" t="s">
        <v>15</v>
      </c>
    </row>
    <row r="106" spans="1:15" ht="29" x14ac:dyDescent="0.35">
      <c r="A106" s="19" t="s">
        <v>427</v>
      </c>
      <c r="B106" s="19" t="s">
        <v>51</v>
      </c>
      <c r="C106" s="36" t="s">
        <v>438</v>
      </c>
      <c r="D106" s="19" t="s">
        <v>439</v>
      </c>
      <c r="E106" s="19" t="s">
        <v>54</v>
      </c>
      <c r="F106" s="19" t="s">
        <v>13</v>
      </c>
      <c r="G106" s="20">
        <v>1039.5</v>
      </c>
      <c r="H106" s="20">
        <v>1070</v>
      </c>
      <c r="I106" s="21">
        <v>0.26</v>
      </c>
      <c r="J106" s="20">
        <v>769.23</v>
      </c>
      <c r="K106" s="19" t="s">
        <v>55</v>
      </c>
      <c r="L106" s="20">
        <v>115</v>
      </c>
      <c r="M106" s="19" t="s">
        <v>56</v>
      </c>
      <c r="N106" s="22"/>
      <c r="O106" s="19" t="s">
        <v>57</v>
      </c>
    </row>
    <row r="107" spans="1:15" ht="29" x14ac:dyDescent="0.35">
      <c r="A107" s="19" t="s">
        <v>427</v>
      </c>
      <c r="B107" s="19" t="s">
        <v>51</v>
      </c>
      <c r="C107" s="19" t="s">
        <v>440</v>
      </c>
      <c r="D107" s="19" t="s">
        <v>441</v>
      </c>
      <c r="E107" s="19" t="s">
        <v>54</v>
      </c>
      <c r="F107" s="19" t="s">
        <v>13</v>
      </c>
      <c r="G107" s="20">
        <v>1039.5</v>
      </c>
      <c r="H107" s="20">
        <v>1070</v>
      </c>
      <c r="I107" s="21">
        <v>0.26</v>
      </c>
      <c r="J107" s="20">
        <v>769.23</v>
      </c>
      <c r="K107" s="19" t="s">
        <v>55</v>
      </c>
      <c r="L107" s="20">
        <v>115</v>
      </c>
      <c r="M107" s="19" t="s">
        <v>56</v>
      </c>
      <c r="N107" s="22"/>
      <c r="O107" s="19" t="s">
        <v>57</v>
      </c>
    </row>
    <row r="108" spans="1:15" ht="29" x14ac:dyDescent="0.35">
      <c r="A108" s="19" t="s">
        <v>427</v>
      </c>
      <c r="B108" s="19" t="s">
        <v>51</v>
      </c>
      <c r="C108" s="19" t="s">
        <v>442</v>
      </c>
      <c r="D108" s="19" t="s">
        <v>443</v>
      </c>
      <c r="E108" s="19" t="s">
        <v>54</v>
      </c>
      <c r="F108" s="19" t="s">
        <v>13</v>
      </c>
      <c r="G108" s="20">
        <v>1252.9000000000001</v>
      </c>
      <c r="H108" s="20">
        <v>1253</v>
      </c>
      <c r="I108" s="21">
        <v>0.26</v>
      </c>
      <c r="J108" s="20">
        <v>927.14600000000007</v>
      </c>
      <c r="K108" s="19" t="s">
        <v>55</v>
      </c>
      <c r="L108" s="20">
        <v>115</v>
      </c>
      <c r="M108" s="19" t="s">
        <v>56</v>
      </c>
      <c r="N108" s="22"/>
      <c r="O108" s="19" t="s">
        <v>57</v>
      </c>
    </row>
    <row r="109" spans="1:15" ht="29" x14ac:dyDescent="0.35">
      <c r="A109" s="19" t="s">
        <v>427</v>
      </c>
      <c r="B109" s="19" t="s">
        <v>51</v>
      </c>
      <c r="C109" s="19" t="s">
        <v>444</v>
      </c>
      <c r="D109" s="19" t="s">
        <v>445</v>
      </c>
      <c r="E109" s="19" t="s">
        <v>54</v>
      </c>
      <c r="F109" s="19" t="s">
        <v>13</v>
      </c>
      <c r="G109" s="20">
        <v>1252.9000000000001</v>
      </c>
      <c r="H109" s="20">
        <v>1253</v>
      </c>
      <c r="I109" s="21">
        <v>0.26</v>
      </c>
      <c r="J109" s="20">
        <v>927.14600000000007</v>
      </c>
      <c r="K109" s="19" t="s">
        <v>55</v>
      </c>
      <c r="L109" s="20">
        <v>115</v>
      </c>
      <c r="M109" s="19" t="s">
        <v>56</v>
      </c>
      <c r="N109" s="22"/>
      <c r="O109" s="19" t="s">
        <v>57</v>
      </c>
    </row>
    <row r="110" spans="1:15" ht="29" x14ac:dyDescent="0.35">
      <c r="A110" s="19" t="s">
        <v>427</v>
      </c>
      <c r="B110" s="19" t="s">
        <v>51</v>
      </c>
      <c r="C110" s="19" t="s">
        <v>446</v>
      </c>
      <c r="D110" s="19" t="s">
        <v>447</v>
      </c>
      <c r="E110" s="19" t="s">
        <v>54</v>
      </c>
      <c r="F110" s="19" t="s">
        <v>13</v>
      </c>
      <c r="G110" s="20">
        <v>1039.5</v>
      </c>
      <c r="H110" s="20">
        <v>1070</v>
      </c>
      <c r="I110" s="21">
        <v>0.26</v>
      </c>
      <c r="J110" s="20">
        <v>769.23</v>
      </c>
      <c r="K110" s="19" t="s">
        <v>55</v>
      </c>
      <c r="L110" s="20">
        <v>115</v>
      </c>
      <c r="M110" s="19" t="s">
        <v>56</v>
      </c>
      <c r="N110" s="22"/>
      <c r="O110" s="19" t="s">
        <v>57</v>
      </c>
    </row>
    <row r="111" spans="1:15" ht="29" x14ac:dyDescent="0.35">
      <c r="A111" s="19" t="s">
        <v>427</v>
      </c>
      <c r="B111" s="19" t="s">
        <v>51</v>
      </c>
      <c r="C111" s="19" t="s">
        <v>448</v>
      </c>
      <c r="D111" s="19" t="s">
        <v>449</v>
      </c>
      <c r="E111" s="19" t="s">
        <v>54</v>
      </c>
      <c r="F111" s="19" t="s">
        <v>13</v>
      </c>
      <c r="G111" s="20">
        <v>1039.5</v>
      </c>
      <c r="H111" s="20">
        <v>1070</v>
      </c>
      <c r="I111" s="21">
        <v>0.26</v>
      </c>
      <c r="J111" s="20">
        <v>769.23</v>
      </c>
      <c r="K111" s="19" t="s">
        <v>55</v>
      </c>
      <c r="L111" s="20">
        <v>115</v>
      </c>
      <c r="M111" s="19" t="s">
        <v>56</v>
      </c>
      <c r="N111" s="22"/>
      <c r="O111" s="19" t="s">
        <v>57</v>
      </c>
    </row>
    <row r="112" spans="1:15" ht="29" x14ac:dyDescent="0.35">
      <c r="A112" s="19" t="s">
        <v>427</v>
      </c>
      <c r="B112" s="19" t="s">
        <v>51</v>
      </c>
      <c r="C112" s="19" t="s">
        <v>450</v>
      </c>
      <c r="D112" s="19" t="s">
        <v>451</v>
      </c>
      <c r="E112" s="19" t="s">
        <v>54</v>
      </c>
      <c r="F112" s="19" t="s">
        <v>13</v>
      </c>
      <c r="G112" s="20">
        <v>1039.5</v>
      </c>
      <c r="H112" s="20">
        <v>1070</v>
      </c>
      <c r="I112" s="21">
        <v>0.26</v>
      </c>
      <c r="J112" s="20">
        <v>769.23</v>
      </c>
      <c r="K112" s="19" t="s">
        <v>55</v>
      </c>
      <c r="L112" s="20">
        <v>115</v>
      </c>
      <c r="M112" s="19" t="s">
        <v>56</v>
      </c>
      <c r="N112" s="22"/>
      <c r="O112" s="19" t="s">
        <v>57</v>
      </c>
    </row>
    <row r="113" spans="1:15" ht="29" x14ac:dyDescent="0.35">
      <c r="A113" s="19" t="s">
        <v>427</v>
      </c>
      <c r="B113" s="19" t="s">
        <v>51</v>
      </c>
      <c r="C113" s="19" t="s">
        <v>452</v>
      </c>
      <c r="D113" s="19" t="s">
        <v>453</v>
      </c>
      <c r="E113" s="19" t="s">
        <v>54</v>
      </c>
      <c r="F113" s="19" t="s">
        <v>13</v>
      </c>
      <c r="G113" s="20">
        <v>1039.5</v>
      </c>
      <c r="H113" s="20">
        <v>1070</v>
      </c>
      <c r="I113" s="21">
        <v>0.26</v>
      </c>
      <c r="J113" s="20">
        <v>769.23</v>
      </c>
      <c r="K113" s="19" t="s">
        <v>55</v>
      </c>
      <c r="L113" s="20">
        <v>115</v>
      </c>
      <c r="M113" s="19" t="s">
        <v>56</v>
      </c>
      <c r="N113" s="22"/>
      <c r="O113" s="19" t="s">
        <v>57</v>
      </c>
    </row>
    <row r="114" spans="1:15" ht="29" x14ac:dyDescent="0.35">
      <c r="A114" s="19" t="s">
        <v>427</v>
      </c>
      <c r="B114" s="19" t="s">
        <v>51</v>
      </c>
      <c r="C114" s="19" t="s">
        <v>454</v>
      </c>
      <c r="D114" s="19" t="s">
        <v>455</v>
      </c>
      <c r="E114" s="19" t="s">
        <v>54</v>
      </c>
      <c r="F114" s="19" t="s">
        <v>13</v>
      </c>
      <c r="G114" s="20">
        <v>1252.9000000000001</v>
      </c>
      <c r="H114" s="20">
        <v>1253</v>
      </c>
      <c r="I114" s="21">
        <v>0.26</v>
      </c>
      <c r="J114" s="20">
        <v>927.14600000000007</v>
      </c>
      <c r="K114" s="19" t="s">
        <v>55</v>
      </c>
      <c r="L114" s="20">
        <v>115</v>
      </c>
      <c r="M114" s="19" t="s">
        <v>56</v>
      </c>
      <c r="N114" s="22"/>
      <c r="O114" s="19" t="s">
        <v>57</v>
      </c>
    </row>
    <row r="115" spans="1:15" ht="29" x14ac:dyDescent="0.35">
      <c r="A115" s="19" t="s">
        <v>427</v>
      </c>
      <c r="B115" s="19" t="s">
        <v>51</v>
      </c>
      <c r="C115" s="19" t="s">
        <v>456</v>
      </c>
      <c r="D115" s="19" t="s">
        <v>457</v>
      </c>
      <c r="E115" s="19" t="s">
        <v>54</v>
      </c>
      <c r="F115" s="19" t="s">
        <v>13</v>
      </c>
      <c r="G115" s="20">
        <v>1252.9000000000001</v>
      </c>
      <c r="H115" s="20">
        <v>1253</v>
      </c>
      <c r="I115" s="21">
        <v>0.26</v>
      </c>
      <c r="J115" s="20">
        <v>927.14600000000007</v>
      </c>
      <c r="K115" s="19" t="s">
        <v>55</v>
      </c>
      <c r="L115" s="20">
        <v>115</v>
      </c>
      <c r="M115" s="19" t="s">
        <v>56</v>
      </c>
      <c r="N115" s="22"/>
      <c r="O115" s="19" t="s">
        <v>57</v>
      </c>
    </row>
    <row r="116" spans="1:15" ht="29" x14ac:dyDescent="0.35">
      <c r="A116" s="19" t="s">
        <v>427</v>
      </c>
      <c r="B116" s="19" t="s">
        <v>51</v>
      </c>
      <c r="C116" s="19" t="s">
        <v>458</v>
      </c>
      <c r="D116" s="19" t="s">
        <v>459</v>
      </c>
      <c r="E116" s="19" t="s">
        <v>54</v>
      </c>
      <c r="F116" s="19" t="s">
        <v>13</v>
      </c>
      <c r="G116" s="20">
        <v>1252.9000000000001</v>
      </c>
      <c r="H116" s="20">
        <v>1253</v>
      </c>
      <c r="I116" s="21">
        <v>0.26</v>
      </c>
      <c r="J116" s="20">
        <v>927.14600000000007</v>
      </c>
      <c r="K116" s="19" t="s">
        <v>55</v>
      </c>
      <c r="L116" s="20">
        <v>115</v>
      </c>
      <c r="M116" s="19" t="s">
        <v>56</v>
      </c>
      <c r="N116" s="22"/>
      <c r="O116" s="19" t="s">
        <v>57</v>
      </c>
    </row>
    <row r="117" spans="1:15" ht="29" x14ac:dyDescent="0.35">
      <c r="A117" s="19" t="s">
        <v>427</v>
      </c>
      <c r="B117" s="19" t="s">
        <v>51</v>
      </c>
      <c r="C117" s="19" t="s">
        <v>460</v>
      </c>
      <c r="D117" s="19" t="s">
        <v>461</v>
      </c>
      <c r="E117" s="19" t="s">
        <v>54</v>
      </c>
      <c r="F117" s="19" t="s">
        <v>13</v>
      </c>
      <c r="G117" s="20">
        <v>1252.9000000000001</v>
      </c>
      <c r="H117" s="20">
        <v>1253</v>
      </c>
      <c r="I117" s="21">
        <v>0.26</v>
      </c>
      <c r="J117" s="20">
        <v>927.14600000000007</v>
      </c>
      <c r="K117" s="19" t="s">
        <v>55</v>
      </c>
      <c r="L117" s="20">
        <v>115</v>
      </c>
      <c r="M117" s="19" t="s">
        <v>56</v>
      </c>
      <c r="N117" s="22"/>
      <c r="O117" s="19" t="s">
        <v>57</v>
      </c>
    </row>
    <row r="118" spans="1:15" ht="29" x14ac:dyDescent="0.35">
      <c r="A118" s="19" t="s">
        <v>427</v>
      </c>
      <c r="B118" s="19" t="s">
        <v>51</v>
      </c>
      <c r="C118" s="19" t="s">
        <v>462</v>
      </c>
      <c r="D118" s="19" t="s">
        <v>463</v>
      </c>
      <c r="E118" s="19" t="s">
        <v>54</v>
      </c>
      <c r="F118" s="19" t="s">
        <v>13</v>
      </c>
      <c r="G118" s="20">
        <v>1252.9000000000001</v>
      </c>
      <c r="H118" s="20">
        <v>1253</v>
      </c>
      <c r="I118" s="21">
        <v>0.26</v>
      </c>
      <c r="J118" s="20">
        <v>927.14600000000007</v>
      </c>
      <c r="K118" s="19" t="s">
        <v>55</v>
      </c>
      <c r="L118" s="20">
        <v>115</v>
      </c>
      <c r="M118" s="19" t="s">
        <v>56</v>
      </c>
      <c r="N118" s="22"/>
      <c r="O118" s="19" t="s">
        <v>57</v>
      </c>
    </row>
    <row r="119" spans="1:15" ht="29" x14ac:dyDescent="0.35">
      <c r="A119" s="19" t="s">
        <v>427</v>
      </c>
      <c r="B119" s="19" t="s">
        <v>51</v>
      </c>
      <c r="C119" s="19" t="s">
        <v>464</v>
      </c>
      <c r="D119" s="19" t="s">
        <v>465</v>
      </c>
      <c r="E119" s="19" t="s">
        <v>54</v>
      </c>
      <c r="F119" s="19" t="s">
        <v>13</v>
      </c>
      <c r="G119" s="20">
        <v>1252.9000000000001</v>
      </c>
      <c r="H119" s="20">
        <v>1253</v>
      </c>
      <c r="I119" s="21">
        <v>0.26</v>
      </c>
      <c r="J119" s="20">
        <v>927.14600000000007</v>
      </c>
      <c r="K119" s="19" t="s">
        <v>55</v>
      </c>
      <c r="L119" s="20">
        <v>115</v>
      </c>
      <c r="M119" s="19" t="s">
        <v>56</v>
      </c>
      <c r="N119" s="22"/>
      <c r="O119" s="19" t="s">
        <v>57</v>
      </c>
    </row>
    <row r="120" spans="1:15" ht="43.5" x14ac:dyDescent="0.35">
      <c r="A120" s="19" t="s">
        <v>427</v>
      </c>
      <c r="B120" s="19" t="s">
        <v>466</v>
      </c>
      <c r="C120" s="19" t="s">
        <v>467</v>
      </c>
      <c r="D120" s="19" t="s">
        <v>468</v>
      </c>
      <c r="E120" s="19" t="s">
        <v>12</v>
      </c>
      <c r="F120" s="19" t="s">
        <v>13</v>
      </c>
      <c r="G120" s="20">
        <v>289.3</v>
      </c>
      <c r="H120" s="20">
        <v>264</v>
      </c>
      <c r="I120" s="21">
        <v>0.26</v>
      </c>
      <c r="J120" s="20">
        <v>214.08199999999999</v>
      </c>
      <c r="K120" s="19" t="s">
        <v>264</v>
      </c>
      <c r="L120" s="22"/>
      <c r="M120" s="19" t="s">
        <v>13</v>
      </c>
      <c r="N120" s="22"/>
      <c r="O120" s="19" t="s">
        <v>265</v>
      </c>
    </row>
    <row r="121" spans="1:15" ht="43.5" x14ac:dyDescent="0.35">
      <c r="A121" s="19" t="s">
        <v>427</v>
      </c>
      <c r="B121" s="19" t="s">
        <v>466</v>
      </c>
      <c r="C121" s="19" t="s">
        <v>469</v>
      </c>
      <c r="D121" s="19" t="s">
        <v>470</v>
      </c>
      <c r="E121" s="19" t="s">
        <v>12</v>
      </c>
      <c r="F121" s="19" t="s">
        <v>13</v>
      </c>
      <c r="G121" s="20">
        <v>348.7</v>
      </c>
      <c r="H121" s="20">
        <v>324</v>
      </c>
      <c r="I121" s="21">
        <v>0.26</v>
      </c>
      <c r="J121" s="20">
        <v>258.03800000000001</v>
      </c>
      <c r="K121" s="19" t="s">
        <v>264</v>
      </c>
      <c r="L121" s="22"/>
      <c r="M121" s="19" t="s">
        <v>13</v>
      </c>
      <c r="N121" s="22"/>
      <c r="O121" s="19" t="s">
        <v>265</v>
      </c>
    </row>
    <row r="122" spans="1:15" ht="43.5" x14ac:dyDescent="0.35">
      <c r="A122" s="19" t="s">
        <v>427</v>
      </c>
      <c r="B122" s="19" t="s">
        <v>466</v>
      </c>
      <c r="C122" s="19" t="s">
        <v>471</v>
      </c>
      <c r="D122" s="19" t="s">
        <v>472</v>
      </c>
      <c r="E122" s="19" t="s">
        <v>12</v>
      </c>
      <c r="F122" s="19" t="s">
        <v>13</v>
      </c>
      <c r="G122" s="20">
        <v>348.7</v>
      </c>
      <c r="H122" s="20">
        <v>324</v>
      </c>
      <c r="I122" s="21">
        <v>0.26</v>
      </c>
      <c r="J122" s="20">
        <v>258.03800000000001</v>
      </c>
      <c r="K122" s="19" t="s">
        <v>264</v>
      </c>
      <c r="L122" s="22"/>
      <c r="M122" s="19" t="s">
        <v>13</v>
      </c>
      <c r="N122" s="22"/>
      <c r="O122" s="19" t="s">
        <v>265</v>
      </c>
    </row>
    <row r="123" spans="1:15" ht="58" x14ac:dyDescent="0.35">
      <c r="A123" s="19" t="s">
        <v>427</v>
      </c>
      <c r="B123" s="19" t="s">
        <v>473</v>
      </c>
      <c r="C123" s="36" t="s">
        <v>474</v>
      </c>
      <c r="D123" s="19" t="s">
        <v>475</v>
      </c>
      <c r="E123" s="19" t="s">
        <v>12</v>
      </c>
      <c r="F123" s="19" t="s">
        <v>13</v>
      </c>
      <c r="G123" s="20">
        <v>144.1</v>
      </c>
      <c r="H123" s="20">
        <v>145</v>
      </c>
      <c r="I123" s="21">
        <v>0.26</v>
      </c>
      <c r="J123" s="20">
        <v>106.63400000000001</v>
      </c>
      <c r="K123" s="19" t="s">
        <v>14</v>
      </c>
      <c r="L123" s="22"/>
      <c r="M123" s="19" t="s">
        <v>13</v>
      </c>
      <c r="N123" s="22"/>
      <c r="O123" s="19" t="s">
        <v>15</v>
      </c>
    </row>
    <row r="124" spans="1:15" ht="58" x14ac:dyDescent="0.35">
      <c r="A124" s="19" t="s">
        <v>427</v>
      </c>
      <c r="B124" s="19" t="s">
        <v>473</v>
      </c>
      <c r="C124" s="19" t="s">
        <v>476</v>
      </c>
      <c r="D124" s="19" t="s">
        <v>477</v>
      </c>
      <c r="E124" s="19" t="s">
        <v>12</v>
      </c>
      <c r="F124" s="19" t="s">
        <v>13</v>
      </c>
      <c r="G124" s="20">
        <v>78.099999999999994</v>
      </c>
      <c r="H124" s="20">
        <v>79</v>
      </c>
      <c r="I124" s="21">
        <v>0.26</v>
      </c>
      <c r="J124" s="20">
        <v>57.794000000000004</v>
      </c>
      <c r="K124" s="19" t="s">
        <v>14</v>
      </c>
      <c r="L124" s="22"/>
      <c r="M124" s="19" t="s">
        <v>13</v>
      </c>
      <c r="N124" s="22"/>
      <c r="O124" s="19" t="s">
        <v>15</v>
      </c>
    </row>
    <row r="125" spans="1:15" ht="58" x14ac:dyDescent="0.35">
      <c r="A125" s="19" t="s">
        <v>427</v>
      </c>
      <c r="B125" s="19" t="s">
        <v>473</v>
      </c>
      <c r="C125" s="19" t="s">
        <v>478</v>
      </c>
      <c r="D125" s="19" t="s">
        <v>479</v>
      </c>
      <c r="E125" s="19" t="s">
        <v>12</v>
      </c>
      <c r="F125" s="19" t="s">
        <v>13</v>
      </c>
      <c r="G125" s="20">
        <v>132</v>
      </c>
      <c r="H125" s="20">
        <v>133</v>
      </c>
      <c r="I125" s="21">
        <v>0.26</v>
      </c>
      <c r="J125" s="20">
        <v>97.679999999999993</v>
      </c>
      <c r="K125" s="19" t="s">
        <v>14</v>
      </c>
      <c r="L125" s="22"/>
      <c r="M125" s="19" t="s">
        <v>13</v>
      </c>
      <c r="N125" s="22"/>
      <c r="O125" s="19" t="s">
        <v>15</v>
      </c>
    </row>
    <row r="126" spans="1:15" ht="29" x14ac:dyDescent="0.35">
      <c r="A126" s="19" t="s">
        <v>427</v>
      </c>
      <c r="B126" s="19" t="s">
        <v>480</v>
      </c>
      <c r="C126" s="19" t="s">
        <v>481</v>
      </c>
      <c r="D126" s="19" t="s">
        <v>482</v>
      </c>
      <c r="E126" s="19" t="s">
        <v>12</v>
      </c>
      <c r="F126" s="19" t="s">
        <v>13</v>
      </c>
      <c r="G126" s="20">
        <v>144.1</v>
      </c>
      <c r="H126" s="20">
        <v>145</v>
      </c>
      <c r="I126" s="21">
        <v>0.26</v>
      </c>
      <c r="J126" s="20">
        <v>106.63400000000001</v>
      </c>
      <c r="K126" s="19" t="s">
        <v>14</v>
      </c>
      <c r="L126" s="22"/>
      <c r="M126" s="19" t="s">
        <v>13</v>
      </c>
      <c r="N126" s="22"/>
      <c r="O126" s="19" t="s">
        <v>15</v>
      </c>
    </row>
    <row r="127" spans="1:15" ht="29" x14ac:dyDescent="0.35">
      <c r="A127" s="19" t="s">
        <v>427</v>
      </c>
      <c r="B127" s="19" t="s">
        <v>480</v>
      </c>
      <c r="C127" s="19" t="s">
        <v>483</v>
      </c>
      <c r="D127" s="19" t="s">
        <v>484</v>
      </c>
      <c r="E127" s="19" t="s">
        <v>12</v>
      </c>
      <c r="F127" s="19" t="s">
        <v>13</v>
      </c>
      <c r="G127" s="20">
        <v>179.3</v>
      </c>
      <c r="H127" s="20">
        <v>182</v>
      </c>
      <c r="I127" s="21">
        <v>0.26</v>
      </c>
      <c r="J127" s="20">
        <v>132.68200000000002</v>
      </c>
      <c r="K127" s="19" t="s">
        <v>14</v>
      </c>
      <c r="L127" s="22"/>
      <c r="M127" s="19" t="s">
        <v>13</v>
      </c>
      <c r="N127" s="22"/>
      <c r="O127" s="19" t="s">
        <v>15</v>
      </c>
    </row>
    <row r="128" spans="1:15" ht="29" x14ac:dyDescent="0.35">
      <c r="A128" s="19" t="s">
        <v>427</v>
      </c>
      <c r="B128" s="19" t="s">
        <v>480</v>
      </c>
      <c r="C128" s="19" t="s">
        <v>485</v>
      </c>
      <c r="D128" s="19" t="s">
        <v>486</v>
      </c>
      <c r="E128" s="19" t="s">
        <v>12</v>
      </c>
      <c r="F128" s="19" t="s">
        <v>13</v>
      </c>
      <c r="G128" s="20">
        <v>144.1</v>
      </c>
      <c r="H128" s="20">
        <v>145</v>
      </c>
      <c r="I128" s="21">
        <v>0.26</v>
      </c>
      <c r="J128" s="20">
        <v>106.63400000000001</v>
      </c>
      <c r="K128" s="19" t="s">
        <v>14</v>
      </c>
      <c r="L128" s="22"/>
      <c r="M128" s="19" t="s">
        <v>13</v>
      </c>
      <c r="N128" s="22"/>
      <c r="O128" s="19" t="s">
        <v>15</v>
      </c>
    </row>
    <row r="129" spans="1:15" ht="29" x14ac:dyDescent="0.35">
      <c r="A129" s="19" t="s">
        <v>427</v>
      </c>
      <c r="B129" s="19" t="s">
        <v>480</v>
      </c>
      <c r="C129" s="19" t="s">
        <v>487</v>
      </c>
      <c r="D129" s="19" t="s">
        <v>488</v>
      </c>
      <c r="E129" s="19" t="s">
        <v>12</v>
      </c>
      <c r="F129" s="19" t="s">
        <v>13</v>
      </c>
      <c r="G129" s="20">
        <v>179.3</v>
      </c>
      <c r="H129" s="20">
        <v>182</v>
      </c>
      <c r="I129" s="21">
        <v>0.26</v>
      </c>
      <c r="J129" s="20">
        <v>132.68200000000002</v>
      </c>
      <c r="K129" s="19" t="s">
        <v>14</v>
      </c>
      <c r="L129" s="22"/>
      <c r="M129" s="19" t="s">
        <v>13</v>
      </c>
      <c r="N129" s="22"/>
      <c r="O129" s="19" t="s">
        <v>15</v>
      </c>
    </row>
    <row r="130" spans="1:15" ht="29" x14ac:dyDescent="0.35">
      <c r="A130" s="19" t="s">
        <v>427</v>
      </c>
      <c r="B130" s="19" t="s">
        <v>489</v>
      </c>
      <c r="C130" s="36" t="s">
        <v>490</v>
      </c>
      <c r="D130" s="19" t="s">
        <v>491</v>
      </c>
      <c r="E130" s="19" t="s">
        <v>12</v>
      </c>
      <c r="F130" s="19" t="s">
        <v>13</v>
      </c>
      <c r="G130" s="20">
        <v>352</v>
      </c>
      <c r="H130" s="20">
        <v>352</v>
      </c>
      <c r="I130" s="21">
        <v>0.26</v>
      </c>
      <c r="J130" s="20">
        <v>260.48</v>
      </c>
      <c r="K130" s="19" t="s">
        <v>14</v>
      </c>
      <c r="L130" s="22"/>
      <c r="M130" s="19" t="s">
        <v>13</v>
      </c>
      <c r="N130" s="22"/>
      <c r="O130" s="19" t="s">
        <v>15</v>
      </c>
    </row>
    <row r="131" spans="1:15" ht="29" x14ac:dyDescent="0.35">
      <c r="A131" s="19" t="s">
        <v>427</v>
      </c>
      <c r="B131" s="19" t="s">
        <v>492</v>
      </c>
      <c r="C131" s="19" t="s">
        <v>493</v>
      </c>
      <c r="D131" s="19" t="s">
        <v>494</v>
      </c>
      <c r="E131" s="19" t="s">
        <v>12</v>
      </c>
      <c r="F131" s="19" t="s">
        <v>13</v>
      </c>
      <c r="G131" s="20">
        <v>100.1</v>
      </c>
      <c r="H131" s="20">
        <v>101</v>
      </c>
      <c r="I131" s="21">
        <v>0.26</v>
      </c>
      <c r="J131" s="20">
        <v>74.074000000000012</v>
      </c>
      <c r="K131" s="19" t="s">
        <v>14</v>
      </c>
      <c r="L131" s="22"/>
      <c r="M131" s="19" t="s">
        <v>13</v>
      </c>
      <c r="N131" s="22"/>
      <c r="O131" s="19" t="s">
        <v>15</v>
      </c>
    </row>
    <row r="132" spans="1:15" ht="29" x14ac:dyDescent="0.35">
      <c r="A132" s="19" t="s">
        <v>427</v>
      </c>
      <c r="B132" s="19" t="s">
        <v>492</v>
      </c>
      <c r="C132" s="19" t="s">
        <v>495</v>
      </c>
      <c r="D132" s="19" t="s">
        <v>496</v>
      </c>
      <c r="E132" s="19" t="s">
        <v>12</v>
      </c>
      <c r="F132" s="19" t="s">
        <v>13</v>
      </c>
      <c r="G132" s="20">
        <v>100.1</v>
      </c>
      <c r="H132" s="20">
        <v>101</v>
      </c>
      <c r="I132" s="21">
        <v>0.26</v>
      </c>
      <c r="J132" s="20">
        <v>74.074000000000012</v>
      </c>
      <c r="K132" s="19" t="s">
        <v>14</v>
      </c>
      <c r="L132" s="22"/>
      <c r="M132" s="19" t="s">
        <v>13</v>
      </c>
      <c r="N132" s="22"/>
      <c r="O132" s="19" t="s">
        <v>15</v>
      </c>
    </row>
    <row r="133" spans="1:15" ht="29" x14ac:dyDescent="0.35">
      <c r="A133" s="19" t="s">
        <v>427</v>
      </c>
      <c r="B133" s="19" t="s">
        <v>497</v>
      </c>
      <c r="C133" s="19" t="s">
        <v>498</v>
      </c>
      <c r="D133" s="19" t="s">
        <v>499</v>
      </c>
      <c r="E133" s="19" t="s">
        <v>12</v>
      </c>
      <c r="F133" s="19" t="s">
        <v>13</v>
      </c>
      <c r="G133" s="20">
        <v>144.1</v>
      </c>
      <c r="H133" s="20">
        <v>145</v>
      </c>
      <c r="I133" s="21">
        <v>0.26</v>
      </c>
      <c r="J133" s="20">
        <v>106.63400000000001</v>
      </c>
      <c r="K133" s="19" t="s">
        <v>14</v>
      </c>
      <c r="L133" s="22"/>
      <c r="M133" s="19" t="s">
        <v>13</v>
      </c>
      <c r="N133" s="22"/>
      <c r="O133" s="19" t="s">
        <v>15</v>
      </c>
    </row>
    <row r="134" spans="1:15" ht="29" x14ac:dyDescent="0.35">
      <c r="A134" s="19" t="s">
        <v>427</v>
      </c>
      <c r="B134" s="19" t="s">
        <v>497</v>
      </c>
      <c r="C134" s="19" t="s">
        <v>500</v>
      </c>
      <c r="D134" s="19" t="s">
        <v>501</v>
      </c>
      <c r="E134" s="19" t="s">
        <v>12</v>
      </c>
      <c r="F134" s="19" t="s">
        <v>13</v>
      </c>
      <c r="G134" s="20">
        <v>179.3</v>
      </c>
      <c r="H134" s="20">
        <v>182</v>
      </c>
      <c r="I134" s="21">
        <v>0.26</v>
      </c>
      <c r="J134" s="20">
        <v>132.68200000000002</v>
      </c>
      <c r="K134" s="19" t="s">
        <v>14</v>
      </c>
      <c r="L134" s="22"/>
      <c r="M134" s="19" t="s">
        <v>13</v>
      </c>
      <c r="N134" s="22"/>
      <c r="O134" s="19" t="s">
        <v>15</v>
      </c>
    </row>
    <row r="135" spans="1:15" ht="29" x14ac:dyDescent="0.35">
      <c r="A135" s="19" t="s">
        <v>427</v>
      </c>
      <c r="B135" s="19" t="s">
        <v>497</v>
      </c>
      <c r="C135" s="19" t="s">
        <v>502</v>
      </c>
      <c r="D135" s="19" t="s">
        <v>503</v>
      </c>
      <c r="E135" s="19" t="s">
        <v>12</v>
      </c>
      <c r="F135" s="19" t="s">
        <v>13</v>
      </c>
      <c r="G135" s="20">
        <v>144.1</v>
      </c>
      <c r="H135" s="20">
        <v>145</v>
      </c>
      <c r="I135" s="21">
        <v>0.26</v>
      </c>
      <c r="J135" s="20">
        <v>106.63400000000001</v>
      </c>
      <c r="K135" s="19" t="s">
        <v>14</v>
      </c>
      <c r="L135" s="22"/>
      <c r="M135" s="19" t="s">
        <v>13</v>
      </c>
      <c r="N135" s="22"/>
      <c r="O135" s="19" t="s">
        <v>15</v>
      </c>
    </row>
    <row r="136" spans="1:15" ht="29" x14ac:dyDescent="0.35">
      <c r="A136" s="19" t="s">
        <v>427</v>
      </c>
      <c r="B136" s="19" t="s">
        <v>497</v>
      </c>
      <c r="C136" s="19" t="s">
        <v>504</v>
      </c>
      <c r="D136" s="19" t="s">
        <v>505</v>
      </c>
      <c r="E136" s="19" t="s">
        <v>12</v>
      </c>
      <c r="F136" s="19" t="s">
        <v>13</v>
      </c>
      <c r="G136" s="20">
        <v>179.3</v>
      </c>
      <c r="H136" s="20">
        <v>182</v>
      </c>
      <c r="I136" s="21">
        <v>0.26</v>
      </c>
      <c r="J136" s="20">
        <v>132.68200000000002</v>
      </c>
      <c r="K136" s="19" t="s">
        <v>14</v>
      </c>
      <c r="L136" s="22"/>
      <c r="M136" s="19" t="s">
        <v>13</v>
      </c>
      <c r="N136" s="22"/>
      <c r="O136" s="19" t="s">
        <v>15</v>
      </c>
    </row>
    <row r="137" spans="1:15" ht="29" x14ac:dyDescent="0.35">
      <c r="A137" s="19" t="s">
        <v>427</v>
      </c>
      <c r="B137" s="19" t="s">
        <v>506</v>
      </c>
      <c r="C137" s="19" t="s">
        <v>507</v>
      </c>
      <c r="D137" s="19" t="s">
        <v>508</v>
      </c>
      <c r="E137" s="19" t="s">
        <v>12</v>
      </c>
      <c r="F137" s="19" t="s">
        <v>13</v>
      </c>
      <c r="G137" s="20">
        <v>385</v>
      </c>
      <c r="H137" s="20">
        <v>498</v>
      </c>
      <c r="I137" s="21">
        <v>0.26</v>
      </c>
      <c r="J137" s="20">
        <v>284.90000000000003</v>
      </c>
      <c r="K137" s="19" t="s">
        <v>14</v>
      </c>
      <c r="L137" s="22"/>
      <c r="M137" s="19" t="s">
        <v>13</v>
      </c>
      <c r="N137" s="22"/>
      <c r="O137" s="19" t="s">
        <v>15</v>
      </c>
    </row>
    <row r="138" spans="1:15" ht="43.5" x14ac:dyDescent="0.35">
      <c r="A138" s="19" t="s">
        <v>427</v>
      </c>
      <c r="B138" s="19" t="s">
        <v>506</v>
      </c>
      <c r="C138" s="19" t="s">
        <v>509</v>
      </c>
      <c r="D138" s="19" t="s">
        <v>510</v>
      </c>
      <c r="E138" s="19" t="s">
        <v>12</v>
      </c>
      <c r="F138" s="19" t="s">
        <v>13</v>
      </c>
      <c r="G138" s="20">
        <v>374</v>
      </c>
      <c r="H138" s="20">
        <v>454</v>
      </c>
      <c r="I138" s="21">
        <v>0.26</v>
      </c>
      <c r="J138" s="20">
        <v>276.76000000000005</v>
      </c>
      <c r="K138" s="19" t="s">
        <v>14</v>
      </c>
      <c r="L138" s="22"/>
      <c r="M138" s="19" t="s">
        <v>13</v>
      </c>
      <c r="N138" s="22"/>
      <c r="O138" s="19" t="s">
        <v>15</v>
      </c>
    </row>
    <row r="139" spans="1:15" ht="29" x14ac:dyDescent="0.35">
      <c r="A139" s="19" t="s">
        <v>427</v>
      </c>
      <c r="B139" s="19" t="s">
        <v>506</v>
      </c>
      <c r="C139" s="19" t="s">
        <v>511</v>
      </c>
      <c r="D139" s="19" t="s">
        <v>512</v>
      </c>
      <c r="E139" s="19" t="s">
        <v>12</v>
      </c>
      <c r="F139" s="19" t="s">
        <v>13</v>
      </c>
      <c r="G139" s="20">
        <v>456.5</v>
      </c>
      <c r="H139" s="20">
        <v>498</v>
      </c>
      <c r="I139" s="21">
        <v>0.26</v>
      </c>
      <c r="J139" s="20">
        <v>337.81000000000006</v>
      </c>
      <c r="K139" s="19" t="s">
        <v>14</v>
      </c>
      <c r="L139" s="22"/>
      <c r="M139" s="19" t="s">
        <v>13</v>
      </c>
      <c r="N139" s="22"/>
      <c r="O139" s="19" t="s">
        <v>15</v>
      </c>
    </row>
    <row r="140" spans="1:15" ht="29" x14ac:dyDescent="0.35">
      <c r="A140" s="19" t="s">
        <v>427</v>
      </c>
      <c r="B140" s="19" t="s">
        <v>506</v>
      </c>
      <c r="C140" s="36" t="s">
        <v>513</v>
      </c>
      <c r="D140" s="19" t="s">
        <v>514</v>
      </c>
      <c r="E140" s="19" t="s">
        <v>12</v>
      </c>
      <c r="F140" s="19" t="s">
        <v>13</v>
      </c>
      <c r="G140" s="20">
        <v>499.4</v>
      </c>
      <c r="H140" s="20">
        <v>500</v>
      </c>
      <c r="I140" s="21">
        <v>0.26</v>
      </c>
      <c r="J140" s="20">
        <v>369.55600000000004</v>
      </c>
      <c r="K140" s="19" t="s">
        <v>14</v>
      </c>
      <c r="L140" s="22"/>
      <c r="M140" s="19" t="s">
        <v>13</v>
      </c>
      <c r="N140" s="22"/>
      <c r="O140" s="19" t="s">
        <v>15</v>
      </c>
    </row>
    <row r="141" spans="1:15" ht="29" x14ac:dyDescent="0.35">
      <c r="A141" s="19" t="s">
        <v>427</v>
      </c>
      <c r="B141" s="19" t="s">
        <v>515</v>
      </c>
      <c r="C141" s="19" t="s">
        <v>516</v>
      </c>
      <c r="D141" s="19" t="s">
        <v>517</v>
      </c>
      <c r="E141" s="19" t="s">
        <v>12</v>
      </c>
      <c r="F141" s="19" t="s">
        <v>13</v>
      </c>
      <c r="G141" s="20">
        <v>49.5</v>
      </c>
      <c r="H141" s="20">
        <v>50</v>
      </c>
      <c r="I141" s="21">
        <v>0.26</v>
      </c>
      <c r="J141" s="20">
        <v>36.630000000000003</v>
      </c>
      <c r="K141" s="19" t="s">
        <v>14</v>
      </c>
      <c r="L141" s="22"/>
      <c r="M141" s="19" t="s">
        <v>13</v>
      </c>
      <c r="N141" s="22"/>
      <c r="O141" s="19" t="s">
        <v>15</v>
      </c>
    </row>
    <row r="142" spans="1:15" ht="29" x14ac:dyDescent="0.35">
      <c r="A142" s="19" t="s">
        <v>427</v>
      </c>
      <c r="B142" s="19" t="s">
        <v>515</v>
      </c>
      <c r="C142" s="19" t="s">
        <v>518</v>
      </c>
      <c r="D142" s="19" t="s">
        <v>519</v>
      </c>
      <c r="E142" s="19" t="s">
        <v>12</v>
      </c>
      <c r="F142" s="19" t="s">
        <v>13</v>
      </c>
      <c r="G142" s="20">
        <v>25.3</v>
      </c>
      <c r="H142" s="20">
        <v>26</v>
      </c>
      <c r="I142" s="21">
        <v>0.26</v>
      </c>
      <c r="J142" s="20">
        <v>18.722000000000001</v>
      </c>
      <c r="K142" s="19" t="s">
        <v>14</v>
      </c>
      <c r="L142" s="22"/>
      <c r="M142" s="19" t="s">
        <v>13</v>
      </c>
      <c r="N142" s="22"/>
      <c r="O142" s="19" t="s">
        <v>15</v>
      </c>
    </row>
    <row r="143" spans="1:15" ht="43.5" x14ac:dyDescent="0.35">
      <c r="A143" s="19" t="s">
        <v>427</v>
      </c>
      <c r="B143" s="19" t="s">
        <v>520</v>
      </c>
      <c r="C143" s="36" t="s">
        <v>521</v>
      </c>
      <c r="D143" s="19" t="s">
        <v>522</v>
      </c>
      <c r="E143" s="19" t="s">
        <v>12</v>
      </c>
      <c r="F143" s="19" t="s">
        <v>13</v>
      </c>
      <c r="G143" s="20">
        <v>500.5</v>
      </c>
      <c r="H143" s="20">
        <v>501</v>
      </c>
      <c r="I143" s="21">
        <v>0.26</v>
      </c>
      <c r="J143" s="20">
        <v>370.37000000000006</v>
      </c>
      <c r="K143" s="19" t="s">
        <v>264</v>
      </c>
      <c r="L143" s="22"/>
      <c r="M143" s="19" t="s">
        <v>13</v>
      </c>
      <c r="N143" s="22"/>
      <c r="O143" s="19" t="s">
        <v>265</v>
      </c>
    </row>
    <row r="144" spans="1:15" ht="43.5" x14ac:dyDescent="0.35">
      <c r="A144" s="19" t="s">
        <v>427</v>
      </c>
      <c r="B144" s="19" t="s">
        <v>520</v>
      </c>
      <c r="C144" s="19" t="s">
        <v>523</v>
      </c>
      <c r="D144" s="19" t="s">
        <v>524</v>
      </c>
      <c r="E144" s="19" t="s">
        <v>12</v>
      </c>
      <c r="F144" s="19" t="s">
        <v>13</v>
      </c>
      <c r="G144" s="20">
        <v>561</v>
      </c>
      <c r="H144" s="20">
        <v>561</v>
      </c>
      <c r="I144" s="21">
        <v>0.26</v>
      </c>
      <c r="J144" s="20">
        <v>415.14</v>
      </c>
      <c r="K144" s="19" t="s">
        <v>264</v>
      </c>
      <c r="L144" s="22"/>
      <c r="M144" s="19" t="s">
        <v>13</v>
      </c>
      <c r="N144" s="22"/>
      <c r="O144" s="19" t="s">
        <v>265</v>
      </c>
    </row>
    <row r="145" spans="1:15" ht="43.5" x14ac:dyDescent="0.35">
      <c r="A145" s="19" t="s">
        <v>427</v>
      </c>
      <c r="B145" s="19" t="s">
        <v>520</v>
      </c>
      <c r="C145" s="19" t="s">
        <v>525</v>
      </c>
      <c r="D145" s="19" t="s">
        <v>526</v>
      </c>
      <c r="E145" s="19" t="s">
        <v>12</v>
      </c>
      <c r="F145" s="19" t="s">
        <v>13</v>
      </c>
      <c r="G145" s="20">
        <v>561</v>
      </c>
      <c r="H145" s="20">
        <v>561</v>
      </c>
      <c r="I145" s="21">
        <v>0.26</v>
      </c>
      <c r="J145" s="20">
        <v>415.14</v>
      </c>
      <c r="K145" s="19" t="s">
        <v>264</v>
      </c>
      <c r="L145" s="22"/>
      <c r="M145" s="19" t="s">
        <v>13</v>
      </c>
      <c r="N145" s="22"/>
      <c r="O145" s="19" t="s">
        <v>265</v>
      </c>
    </row>
    <row r="146" spans="1:15" ht="43.5" x14ac:dyDescent="0.35">
      <c r="A146" s="19" t="s">
        <v>427</v>
      </c>
      <c r="B146" s="19" t="s">
        <v>520</v>
      </c>
      <c r="C146" s="19" t="s">
        <v>527</v>
      </c>
      <c r="D146" s="19" t="s">
        <v>528</v>
      </c>
      <c r="E146" s="19" t="s">
        <v>12</v>
      </c>
      <c r="F146" s="19" t="s">
        <v>13</v>
      </c>
      <c r="G146" s="20">
        <v>561</v>
      </c>
      <c r="H146" s="20">
        <v>561</v>
      </c>
      <c r="I146" s="21">
        <v>0.26</v>
      </c>
      <c r="J146" s="20">
        <v>415.14</v>
      </c>
      <c r="K146" s="19" t="s">
        <v>264</v>
      </c>
      <c r="L146" s="22"/>
      <c r="M146" s="19" t="s">
        <v>13</v>
      </c>
      <c r="N146" s="22"/>
      <c r="O146" s="19" t="s">
        <v>265</v>
      </c>
    </row>
    <row r="147" spans="1:15" ht="29" x14ac:dyDescent="0.35">
      <c r="A147" s="19" t="s">
        <v>427</v>
      </c>
      <c r="B147" s="19" t="s">
        <v>529</v>
      </c>
      <c r="C147" s="19" t="s">
        <v>530</v>
      </c>
      <c r="D147" s="19" t="s">
        <v>531</v>
      </c>
      <c r="E147" s="19" t="s">
        <v>12</v>
      </c>
      <c r="F147" s="19" t="s">
        <v>13</v>
      </c>
      <c r="G147" s="20">
        <v>776.6</v>
      </c>
      <c r="H147" s="20">
        <v>777</v>
      </c>
      <c r="I147" s="21">
        <v>0.26</v>
      </c>
      <c r="J147" s="20">
        <v>574.68399999999997</v>
      </c>
      <c r="K147" s="19" t="s">
        <v>14</v>
      </c>
      <c r="L147" s="22"/>
      <c r="M147" s="19" t="s">
        <v>13</v>
      </c>
      <c r="N147" s="22"/>
      <c r="O147" s="19" t="s">
        <v>15</v>
      </c>
    </row>
    <row r="148" spans="1:15" ht="29" x14ac:dyDescent="0.35">
      <c r="A148" s="19" t="s">
        <v>427</v>
      </c>
      <c r="B148" s="19" t="s">
        <v>529</v>
      </c>
      <c r="C148" s="19" t="s">
        <v>532</v>
      </c>
      <c r="D148" s="19" t="s">
        <v>533</v>
      </c>
      <c r="E148" s="19" t="s">
        <v>12</v>
      </c>
      <c r="F148" s="19" t="s">
        <v>13</v>
      </c>
      <c r="G148" s="20">
        <v>96.8</v>
      </c>
      <c r="H148" s="20">
        <v>97</v>
      </c>
      <c r="I148" s="21">
        <v>0.26</v>
      </c>
      <c r="J148" s="20">
        <v>71.632000000000005</v>
      </c>
      <c r="K148" s="19" t="s">
        <v>14</v>
      </c>
      <c r="L148" s="22"/>
      <c r="M148" s="19" t="s">
        <v>13</v>
      </c>
      <c r="N148" s="22"/>
      <c r="O148" s="19" t="s">
        <v>15</v>
      </c>
    </row>
    <row r="149" spans="1:15" ht="29" x14ac:dyDescent="0.35">
      <c r="A149" s="19" t="s">
        <v>427</v>
      </c>
      <c r="B149" s="19" t="s">
        <v>529</v>
      </c>
      <c r="C149" s="19" t="s">
        <v>534</v>
      </c>
      <c r="D149" s="19" t="s">
        <v>535</v>
      </c>
      <c r="E149" s="19" t="s">
        <v>12</v>
      </c>
      <c r="F149" s="19" t="s">
        <v>13</v>
      </c>
      <c r="G149" s="20">
        <v>107.8</v>
      </c>
      <c r="H149" s="20">
        <v>108</v>
      </c>
      <c r="I149" s="21">
        <v>0.26</v>
      </c>
      <c r="J149" s="20">
        <v>79.772000000000006</v>
      </c>
      <c r="K149" s="19" t="s">
        <v>14</v>
      </c>
      <c r="L149" s="22"/>
      <c r="M149" s="19" t="s">
        <v>13</v>
      </c>
      <c r="N149" s="22"/>
      <c r="O149" s="19" t="s">
        <v>15</v>
      </c>
    </row>
    <row r="150" spans="1:15" ht="29" x14ac:dyDescent="0.35">
      <c r="A150" s="19" t="s">
        <v>427</v>
      </c>
      <c r="B150" s="19" t="s">
        <v>529</v>
      </c>
      <c r="C150" s="19" t="s">
        <v>536</v>
      </c>
      <c r="D150" s="19" t="s">
        <v>537</v>
      </c>
      <c r="E150" s="19" t="s">
        <v>12</v>
      </c>
      <c r="F150" s="19" t="s">
        <v>13</v>
      </c>
      <c r="G150" s="20">
        <v>215.6</v>
      </c>
      <c r="H150" s="20">
        <v>216</v>
      </c>
      <c r="I150" s="21">
        <v>0.26</v>
      </c>
      <c r="J150" s="20">
        <v>159.54400000000001</v>
      </c>
      <c r="K150" s="19" t="s">
        <v>14</v>
      </c>
      <c r="L150" s="22"/>
      <c r="M150" s="19" t="s">
        <v>13</v>
      </c>
      <c r="N150" s="22"/>
      <c r="O150" s="19" t="s">
        <v>15</v>
      </c>
    </row>
    <row r="151" spans="1:15" ht="29" x14ac:dyDescent="0.35">
      <c r="A151" s="19" t="s">
        <v>427</v>
      </c>
      <c r="B151" s="19" t="s">
        <v>529</v>
      </c>
      <c r="C151" s="19" t="s">
        <v>538</v>
      </c>
      <c r="D151" s="19" t="s">
        <v>539</v>
      </c>
      <c r="E151" s="19" t="s">
        <v>12</v>
      </c>
      <c r="F151" s="19" t="s">
        <v>13</v>
      </c>
      <c r="G151" s="20">
        <v>226.6</v>
      </c>
      <c r="H151" s="20">
        <v>227</v>
      </c>
      <c r="I151" s="21">
        <v>0.26</v>
      </c>
      <c r="J151" s="20">
        <v>167.68400000000003</v>
      </c>
      <c r="K151" s="19" t="s">
        <v>14</v>
      </c>
      <c r="L151" s="22"/>
      <c r="M151" s="19" t="s">
        <v>13</v>
      </c>
      <c r="N151" s="22"/>
      <c r="O151" s="19" t="s">
        <v>15</v>
      </c>
    </row>
    <row r="152" spans="1:15" ht="29" x14ac:dyDescent="0.35">
      <c r="A152" s="19" t="s">
        <v>427</v>
      </c>
      <c r="B152" s="19" t="s">
        <v>529</v>
      </c>
      <c r="C152" s="19" t="s">
        <v>540</v>
      </c>
      <c r="D152" s="19" t="s">
        <v>541</v>
      </c>
      <c r="E152" s="19" t="s">
        <v>12</v>
      </c>
      <c r="F152" s="19" t="s">
        <v>13</v>
      </c>
      <c r="G152" s="20">
        <v>223.3</v>
      </c>
      <c r="H152" s="20">
        <v>224</v>
      </c>
      <c r="I152" s="21">
        <v>0.26</v>
      </c>
      <c r="J152" s="20">
        <v>165.24200000000002</v>
      </c>
      <c r="K152" s="19" t="s">
        <v>14</v>
      </c>
      <c r="L152" s="22"/>
      <c r="M152" s="19" t="s">
        <v>13</v>
      </c>
      <c r="N152" s="22"/>
      <c r="O152" s="19" t="s">
        <v>15</v>
      </c>
    </row>
    <row r="153" spans="1:15" ht="29" x14ac:dyDescent="0.35">
      <c r="A153" s="19" t="s">
        <v>427</v>
      </c>
      <c r="B153" s="19" t="s">
        <v>529</v>
      </c>
      <c r="C153" s="19" t="s">
        <v>542</v>
      </c>
      <c r="D153" s="19" t="s">
        <v>543</v>
      </c>
      <c r="E153" s="19" t="s">
        <v>12</v>
      </c>
      <c r="F153" s="19" t="s">
        <v>13</v>
      </c>
      <c r="G153" s="20">
        <v>138.6</v>
      </c>
      <c r="H153" s="20">
        <v>139</v>
      </c>
      <c r="I153" s="21">
        <v>0.26</v>
      </c>
      <c r="J153" s="20">
        <v>102.56400000000002</v>
      </c>
      <c r="K153" s="19" t="s">
        <v>14</v>
      </c>
      <c r="L153" s="22"/>
      <c r="M153" s="19" t="s">
        <v>13</v>
      </c>
      <c r="N153" s="22"/>
      <c r="O153" s="19" t="s">
        <v>15</v>
      </c>
    </row>
    <row r="154" spans="1:15" ht="29" x14ac:dyDescent="0.35">
      <c r="A154" s="19" t="s">
        <v>427</v>
      </c>
      <c r="B154" s="19" t="s">
        <v>529</v>
      </c>
      <c r="C154" s="36" t="s">
        <v>544</v>
      </c>
      <c r="D154" s="19" t="s">
        <v>545</v>
      </c>
      <c r="E154" s="19" t="s">
        <v>12</v>
      </c>
      <c r="F154" s="19" t="s">
        <v>13</v>
      </c>
      <c r="G154" s="20">
        <v>172.7</v>
      </c>
      <c r="H154" s="20">
        <v>173</v>
      </c>
      <c r="I154" s="21">
        <v>0.26</v>
      </c>
      <c r="J154" s="20">
        <v>127.79800000000002</v>
      </c>
      <c r="K154" s="19" t="s">
        <v>14</v>
      </c>
      <c r="L154" s="22"/>
      <c r="M154" s="19" t="s">
        <v>13</v>
      </c>
      <c r="N154" s="22"/>
      <c r="O154" s="19" t="s">
        <v>15</v>
      </c>
    </row>
    <row r="155" spans="1:15" ht="29" x14ac:dyDescent="0.35">
      <c r="A155" s="19" t="s">
        <v>427</v>
      </c>
      <c r="B155" s="19" t="s">
        <v>546</v>
      </c>
      <c r="C155" s="36" t="s">
        <v>547</v>
      </c>
      <c r="D155" s="19" t="s">
        <v>548</v>
      </c>
      <c r="E155" s="19" t="s">
        <v>12</v>
      </c>
      <c r="F155" s="19" t="s">
        <v>13</v>
      </c>
      <c r="G155" s="20">
        <v>31.9</v>
      </c>
      <c r="H155" s="20">
        <v>32</v>
      </c>
      <c r="I155" s="21">
        <v>0.26</v>
      </c>
      <c r="J155" s="20">
        <v>23.606000000000002</v>
      </c>
      <c r="K155" s="19" t="s">
        <v>14</v>
      </c>
      <c r="L155" s="22"/>
      <c r="M155" s="19" t="s">
        <v>13</v>
      </c>
      <c r="N155" s="22"/>
      <c r="O155" s="19" t="s">
        <v>15</v>
      </c>
    </row>
    <row r="156" spans="1:15" ht="29" x14ac:dyDescent="0.35">
      <c r="A156" s="19" t="s">
        <v>427</v>
      </c>
      <c r="B156" s="19" t="s">
        <v>546</v>
      </c>
      <c r="C156" s="19" t="s">
        <v>549</v>
      </c>
      <c r="D156" s="19" t="s">
        <v>550</v>
      </c>
      <c r="E156" s="19" t="s">
        <v>12</v>
      </c>
      <c r="F156" s="19" t="s">
        <v>13</v>
      </c>
      <c r="G156" s="20">
        <v>34.1</v>
      </c>
      <c r="H156" s="20">
        <v>35</v>
      </c>
      <c r="I156" s="21">
        <v>0.26</v>
      </c>
      <c r="J156" s="20">
        <v>25.234000000000002</v>
      </c>
      <c r="K156" s="19" t="s">
        <v>14</v>
      </c>
      <c r="L156" s="22"/>
      <c r="M156" s="19" t="s">
        <v>13</v>
      </c>
      <c r="N156" s="22"/>
      <c r="O156" s="19" t="s">
        <v>15</v>
      </c>
    </row>
    <row r="157" spans="1:15" ht="29" x14ac:dyDescent="0.35">
      <c r="A157" s="19" t="s">
        <v>427</v>
      </c>
      <c r="B157" s="19" t="s">
        <v>546</v>
      </c>
      <c r="C157" s="19" t="s">
        <v>551</v>
      </c>
      <c r="D157" s="19" t="s">
        <v>552</v>
      </c>
      <c r="E157" s="19" t="s">
        <v>12</v>
      </c>
      <c r="F157" s="19" t="s">
        <v>13</v>
      </c>
      <c r="G157" s="20">
        <v>45.1</v>
      </c>
      <c r="H157" s="20">
        <v>46</v>
      </c>
      <c r="I157" s="21">
        <v>0.26</v>
      </c>
      <c r="J157" s="20">
        <v>33.374000000000002</v>
      </c>
      <c r="K157" s="19" t="s">
        <v>14</v>
      </c>
      <c r="L157" s="22"/>
      <c r="M157" s="19" t="s">
        <v>13</v>
      </c>
      <c r="N157" s="22"/>
      <c r="O157" s="19" t="s">
        <v>15</v>
      </c>
    </row>
    <row r="158" spans="1:15" ht="29" x14ac:dyDescent="0.35">
      <c r="A158" s="19" t="s">
        <v>427</v>
      </c>
      <c r="B158" s="19" t="s">
        <v>546</v>
      </c>
      <c r="C158" s="19" t="s">
        <v>553</v>
      </c>
      <c r="D158" s="19" t="s">
        <v>554</v>
      </c>
      <c r="E158" s="19" t="s">
        <v>12</v>
      </c>
      <c r="F158" s="19" t="s">
        <v>13</v>
      </c>
      <c r="G158" s="20">
        <v>44</v>
      </c>
      <c r="H158" s="20">
        <v>44</v>
      </c>
      <c r="I158" s="21">
        <v>0.26</v>
      </c>
      <c r="J158" s="20">
        <v>32.56</v>
      </c>
      <c r="K158" s="19" t="s">
        <v>14</v>
      </c>
      <c r="L158" s="22"/>
      <c r="M158" s="19" t="s">
        <v>13</v>
      </c>
      <c r="N158" s="22"/>
      <c r="O158" s="19" t="s">
        <v>15</v>
      </c>
    </row>
    <row r="159" spans="1:15" ht="29" x14ac:dyDescent="0.35">
      <c r="A159" s="19" t="s">
        <v>427</v>
      </c>
      <c r="B159" s="19" t="s">
        <v>546</v>
      </c>
      <c r="C159" s="19" t="s">
        <v>555</v>
      </c>
      <c r="D159" s="19" t="s">
        <v>556</v>
      </c>
      <c r="E159" s="19" t="s">
        <v>12</v>
      </c>
      <c r="F159" s="19" t="s">
        <v>13</v>
      </c>
      <c r="G159" s="20">
        <v>44</v>
      </c>
      <c r="H159" s="20">
        <v>44</v>
      </c>
      <c r="I159" s="21">
        <v>0.26</v>
      </c>
      <c r="J159" s="20">
        <v>32.56</v>
      </c>
      <c r="K159" s="19" t="s">
        <v>14</v>
      </c>
      <c r="L159" s="22"/>
      <c r="M159" s="19" t="s">
        <v>13</v>
      </c>
      <c r="N159" s="22"/>
      <c r="O159" s="19" t="s">
        <v>15</v>
      </c>
    </row>
    <row r="160" spans="1:15" ht="29" x14ac:dyDescent="0.35">
      <c r="A160" s="19" t="s">
        <v>427</v>
      </c>
      <c r="B160" s="19" t="s">
        <v>546</v>
      </c>
      <c r="C160" s="19" t="s">
        <v>557</v>
      </c>
      <c r="D160" s="19" t="s">
        <v>558</v>
      </c>
      <c r="E160" s="19" t="s">
        <v>12</v>
      </c>
      <c r="F160" s="19" t="s">
        <v>13</v>
      </c>
      <c r="G160" s="20">
        <v>80.3</v>
      </c>
      <c r="H160" s="20">
        <v>81</v>
      </c>
      <c r="I160" s="21">
        <v>0.26</v>
      </c>
      <c r="J160" s="20">
        <v>59.422000000000004</v>
      </c>
      <c r="K160" s="19" t="s">
        <v>14</v>
      </c>
      <c r="L160" s="22"/>
      <c r="M160" s="19" t="s">
        <v>13</v>
      </c>
      <c r="N160" s="22"/>
      <c r="O160" s="19" t="s">
        <v>15</v>
      </c>
    </row>
    <row r="161" spans="1:15" ht="29" x14ac:dyDescent="0.35">
      <c r="A161" s="19" t="s">
        <v>427</v>
      </c>
      <c r="B161" s="19" t="s">
        <v>546</v>
      </c>
      <c r="C161" s="19" t="s">
        <v>559</v>
      </c>
      <c r="D161" s="19" t="s">
        <v>560</v>
      </c>
      <c r="E161" s="19" t="s">
        <v>12</v>
      </c>
      <c r="F161" s="19" t="s">
        <v>13</v>
      </c>
      <c r="G161" s="20">
        <v>80.3</v>
      </c>
      <c r="H161" s="20">
        <v>81</v>
      </c>
      <c r="I161" s="21">
        <v>0.26</v>
      </c>
      <c r="J161" s="20">
        <v>59.422000000000004</v>
      </c>
      <c r="K161" s="19" t="s">
        <v>14</v>
      </c>
      <c r="L161" s="22"/>
      <c r="M161" s="19" t="s">
        <v>13</v>
      </c>
      <c r="N161" s="22"/>
      <c r="O161" s="19" t="s">
        <v>15</v>
      </c>
    </row>
    <row r="162" spans="1:15" x14ac:dyDescent="0.35">
      <c r="A162" s="19" t="s">
        <v>427</v>
      </c>
      <c r="B162" s="19" t="s">
        <v>546</v>
      </c>
      <c r="C162" s="19" t="s">
        <v>561</v>
      </c>
      <c r="D162" s="19" t="s">
        <v>562</v>
      </c>
      <c r="E162" s="19" t="s">
        <v>12</v>
      </c>
      <c r="F162" s="19" t="s">
        <v>13</v>
      </c>
      <c r="G162" s="20">
        <v>26.4</v>
      </c>
      <c r="H162" s="20">
        <v>27</v>
      </c>
      <c r="I162" s="21">
        <v>0.26</v>
      </c>
      <c r="J162" s="20">
        <v>19.536000000000001</v>
      </c>
      <c r="K162" s="19" t="s">
        <v>14</v>
      </c>
      <c r="L162" s="22"/>
      <c r="M162" s="19" t="s">
        <v>13</v>
      </c>
      <c r="N162" s="22"/>
      <c r="O162" s="19" t="s">
        <v>15</v>
      </c>
    </row>
    <row r="163" spans="1:15" ht="29" x14ac:dyDescent="0.35">
      <c r="A163" s="19" t="s">
        <v>427</v>
      </c>
      <c r="B163" s="19" t="s">
        <v>546</v>
      </c>
      <c r="C163" s="19" t="s">
        <v>563</v>
      </c>
      <c r="D163" s="19" t="s">
        <v>564</v>
      </c>
      <c r="E163" s="19" t="s">
        <v>12</v>
      </c>
      <c r="F163" s="19" t="s">
        <v>13</v>
      </c>
      <c r="G163" s="20">
        <v>129.80000000000001</v>
      </c>
      <c r="H163" s="20">
        <v>130</v>
      </c>
      <c r="I163" s="21">
        <v>0.26</v>
      </c>
      <c r="J163" s="20">
        <v>96.052000000000007</v>
      </c>
      <c r="K163" s="19" t="s">
        <v>14</v>
      </c>
      <c r="L163" s="22"/>
      <c r="M163" s="19" t="s">
        <v>13</v>
      </c>
      <c r="N163" s="22"/>
      <c r="O163" s="19" t="s">
        <v>15</v>
      </c>
    </row>
    <row r="164" spans="1:15" ht="29" x14ac:dyDescent="0.35">
      <c r="A164" s="19" t="s">
        <v>427</v>
      </c>
      <c r="B164" s="19" t="s">
        <v>546</v>
      </c>
      <c r="C164" s="19" t="s">
        <v>565</v>
      </c>
      <c r="D164" s="19" t="s">
        <v>566</v>
      </c>
      <c r="E164" s="19" t="s">
        <v>12</v>
      </c>
      <c r="F164" s="19" t="s">
        <v>13</v>
      </c>
      <c r="G164" s="20">
        <v>64.900000000000006</v>
      </c>
      <c r="H164" s="20">
        <v>65</v>
      </c>
      <c r="I164" s="21">
        <v>0.26</v>
      </c>
      <c r="J164" s="20">
        <v>48.026000000000003</v>
      </c>
      <c r="K164" s="19" t="s">
        <v>14</v>
      </c>
      <c r="L164" s="22"/>
      <c r="M164" s="19" t="s">
        <v>13</v>
      </c>
      <c r="N164" s="22"/>
      <c r="O164" s="19" t="s">
        <v>15</v>
      </c>
    </row>
    <row r="165" spans="1:15" ht="29" x14ac:dyDescent="0.35">
      <c r="A165" s="19" t="s">
        <v>427</v>
      </c>
      <c r="B165" s="19" t="s">
        <v>546</v>
      </c>
      <c r="C165" s="19" t="s">
        <v>567</v>
      </c>
      <c r="D165" s="19" t="s">
        <v>568</v>
      </c>
      <c r="E165" s="19" t="s">
        <v>12</v>
      </c>
      <c r="F165" s="19" t="s">
        <v>13</v>
      </c>
      <c r="G165" s="20">
        <v>132</v>
      </c>
      <c r="H165" s="20">
        <v>132</v>
      </c>
      <c r="I165" s="21">
        <v>0.26</v>
      </c>
      <c r="J165" s="20">
        <v>97.679999999999993</v>
      </c>
      <c r="K165" s="19" t="s">
        <v>14</v>
      </c>
      <c r="L165" s="22"/>
      <c r="M165" s="19" t="s">
        <v>13</v>
      </c>
      <c r="N165" s="22"/>
      <c r="O165" s="19" t="s">
        <v>15</v>
      </c>
    </row>
    <row r="166" spans="1:15" ht="43.5" x14ac:dyDescent="0.35">
      <c r="A166" s="19" t="s">
        <v>427</v>
      </c>
      <c r="B166" s="19" t="s">
        <v>571</v>
      </c>
      <c r="C166" s="36" t="s">
        <v>572</v>
      </c>
      <c r="D166" s="19" t="s">
        <v>573</v>
      </c>
      <c r="E166" s="19" t="s">
        <v>12</v>
      </c>
      <c r="F166" s="19" t="s">
        <v>13</v>
      </c>
      <c r="G166" s="20">
        <v>457.6</v>
      </c>
      <c r="H166" s="20">
        <v>399</v>
      </c>
      <c r="I166" s="21">
        <v>0.26</v>
      </c>
      <c r="J166" s="20">
        <v>338.62400000000002</v>
      </c>
      <c r="K166" s="19" t="s">
        <v>264</v>
      </c>
      <c r="L166" s="22"/>
      <c r="M166" s="19" t="s">
        <v>13</v>
      </c>
      <c r="N166" s="22"/>
      <c r="O166" s="19" t="s">
        <v>265</v>
      </c>
    </row>
    <row r="167" spans="1:15" ht="43.5" x14ac:dyDescent="0.35">
      <c r="A167" s="19" t="s">
        <v>427</v>
      </c>
      <c r="B167" s="19" t="s">
        <v>571</v>
      </c>
      <c r="C167" s="19" t="s">
        <v>574</v>
      </c>
      <c r="D167" s="19" t="s">
        <v>575</v>
      </c>
      <c r="E167" s="19" t="s">
        <v>12</v>
      </c>
      <c r="F167" s="19" t="s">
        <v>13</v>
      </c>
      <c r="G167" s="20">
        <v>518.1</v>
      </c>
      <c r="H167" s="20">
        <v>459</v>
      </c>
      <c r="I167" s="21">
        <v>0.26</v>
      </c>
      <c r="J167" s="20">
        <v>383.39400000000001</v>
      </c>
      <c r="K167" s="19" t="s">
        <v>264</v>
      </c>
      <c r="L167" s="22"/>
      <c r="M167" s="19" t="s">
        <v>13</v>
      </c>
      <c r="N167" s="22"/>
      <c r="O167" s="19" t="s">
        <v>265</v>
      </c>
    </row>
    <row r="168" spans="1:15" ht="43.5" x14ac:dyDescent="0.35">
      <c r="A168" s="19" t="s">
        <v>427</v>
      </c>
      <c r="B168" s="19" t="s">
        <v>571</v>
      </c>
      <c r="C168" s="19" t="s">
        <v>576</v>
      </c>
      <c r="D168" s="19" t="s">
        <v>577</v>
      </c>
      <c r="E168" s="19" t="s">
        <v>12</v>
      </c>
      <c r="F168" s="19" t="s">
        <v>13</v>
      </c>
      <c r="G168" s="20">
        <v>518.1</v>
      </c>
      <c r="H168" s="20">
        <v>459</v>
      </c>
      <c r="I168" s="21">
        <v>0.26</v>
      </c>
      <c r="J168" s="20">
        <v>383.39400000000001</v>
      </c>
      <c r="K168" s="19" t="s">
        <v>264</v>
      </c>
      <c r="L168" s="22"/>
      <c r="M168" s="19" t="s">
        <v>13</v>
      </c>
      <c r="N168" s="22"/>
      <c r="O168" s="19" t="s">
        <v>265</v>
      </c>
    </row>
    <row r="169" spans="1:15" ht="29" x14ac:dyDescent="0.35">
      <c r="A169" s="19" t="s">
        <v>427</v>
      </c>
      <c r="B169" s="19" t="s">
        <v>238</v>
      </c>
      <c r="C169" s="36" t="s">
        <v>245</v>
      </c>
      <c r="D169" s="19" t="s">
        <v>246</v>
      </c>
      <c r="E169" s="19" t="s">
        <v>12</v>
      </c>
      <c r="F169" s="19" t="s">
        <v>13</v>
      </c>
      <c r="G169" s="20">
        <v>281.60000000000002</v>
      </c>
      <c r="H169" s="20">
        <v>282</v>
      </c>
      <c r="I169" s="21">
        <v>0.26</v>
      </c>
      <c r="J169" s="20">
        <v>208.38400000000001</v>
      </c>
      <c r="K169" s="19" t="s">
        <v>14</v>
      </c>
      <c r="L169" s="22"/>
      <c r="M169" s="19" t="s">
        <v>13</v>
      </c>
      <c r="N169" s="22"/>
      <c r="O169" s="19" t="s">
        <v>15</v>
      </c>
    </row>
    <row r="170" spans="1:15" ht="29" x14ac:dyDescent="0.35">
      <c r="A170" s="19" t="s">
        <v>427</v>
      </c>
      <c r="B170" s="19" t="s">
        <v>578</v>
      </c>
      <c r="C170" s="19" t="s">
        <v>579</v>
      </c>
      <c r="D170" s="19" t="s">
        <v>580</v>
      </c>
      <c r="E170" s="19" t="s">
        <v>12</v>
      </c>
      <c r="F170" s="19" t="s">
        <v>13</v>
      </c>
      <c r="G170" s="20">
        <v>26.4</v>
      </c>
      <c r="H170" s="20">
        <v>27</v>
      </c>
      <c r="I170" s="21">
        <v>0.26</v>
      </c>
      <c r="J170" s="20">
        <v>19.536000000000001</v>
      </c>
      <c r="K170" s="19" t="s">
        <v>14</v>
      </c>
      <c r="L170" s="22"/>
      <c r="M170" s="19" t="s">
        <v>13</v>
      </c>
      <c r="N170" s="22"/>
      <c r="O170" s="19" t="s">
        <v>15</v>
      </c>
    </row>
    <row r="171" spans="1:15" ht="29" x14ac:dyDescent="0.35">
      <c r="A171" s="19" t="s">
        <v>427</v>
      </c>
      <c r="B171" s="19" t="s">
        <v>578</v>
      </c>
      <c r="C171" s="19" t="s">
        <v>581</v>
      </c>
      <c r="D171" s="19" t="s">
        <v>582</v>
      </c>
      <c r="E171" s="19" t="s">
        <v>12</v>
      </c>
      <c r="F171" s="19" t="s">
        <v>13</v>
      </c>
      <c r="G171" s="20">
        <v>55</v>
      </c>
      <c r="H171" s="20">
        <v>55</v>
      </c>
      <c r="I171" s="21">
        <v>0.26</v>
      </c>
      <c r="J171" s="20">
        <v>40.700000000000003</v>
      </c>
      <c r="K171" s="19" t="s">
        <v>14</v>
      </c>
      <c r="L171" s="22"/>
      <c r="M171" s="19" t="s">
        <v>13</v>
      </c>
      <c r="N171" s="22"/>
      <c r="O171" s="19" t="s">
        <v>15</v>
      </c>
    </row>
    <row r="172" spans="1:15" ht="29" x14ac:dyDescent="0.35">
      <c r="A172" s="19" t="s">
        <v>427</v>
      </c>
      <c r="B172" s="19" t="s">
        <v>578</v>
      </c>
      <c r="C172" s="19" t="s">
        <v>583</v>
      </c>
      <c r="D172" s="19" t="s">
        <v>584</v>
      </c>
      <c r="E172" s="19" t="s">
        <v>12</v>
      </c>
      <c r="F172" s="19" t="s">
        <v>13</v>
      </c>
      <c r="G172" s="20">
        <v>112.2</v>
      </c>
      <c r="H172" s="20">
        <v>113</v>
      </c>
      <c r="I172" s="21">
        <v>0.26</v>
      </c>
      <c r="J172" s="20">
        <v>83.028000000000006</v>
      </c>
      <c r="K172" s="19" t="s">
        <v>14</v>
      </c>
      <c r="L172" s="22"/>
      <c r="M172" s="19" t="s">
        <v>13</v>
      </c>
      <c r="N172" s="22"/>
      <c r="O172" s="19" t="s">
        <v>15</v>
      </c>
    </row>
    <row r="173" spans="1:15" ht="29" x14ac:dyDescent="0.35">
      <c r="A173" s="19" t="s">
        <v>427</v>
      </c>
      <c r="B173" s="19" t="s">
        <v>578</v>
      </c>
      <c r="C173" s="19" t="s">
        <v>585</v>
      </c>
      <c r="D173" s="19" t="s">
        <v>586</v>
      </c>
      <c r="E173" s="19" t="s">
        <v>12</v>
      </c>
      <c r="F173" s="19" t="s">
        <v>13</v>
      </c>
      <c r="G173" s="20">
        <v>46.2</v>
      </c>
      <c r="H173" s="20">
        <v>47</v>
      </c>
      <c r="I173" s="21">
        <v>0.26</v>
      </c>
      <c r="J173" s="20">
        <v>34.188000000000002</v>
      </c>
      <c r="K173" s="19" t="s">
        <v>14</v>
      </c>
      <c r="L173" s="22"/>
      <c r="M173" s="19" t="s">
        <v>13</v>
      </c>
      <c r="N173" s="22"/>
      <c r="O173" s="19" t="s">
        <v>15</v>
      </c>
    </row>
    <row r="174" spans="1:15" ht="29" x14ac:dyDescent="0.35">
      <c r="A174" s="19" t="s">
        <v>427</v>
      </c>
      <c r="B174" s="19" t="s">
        <v>578</v>
      </c>
      <c r="C174" s="19" t="s">
        <v>587</v>
      </c>
      <c r="D174" s="19" t="s">
        <v>588</v>
      </c>
      <c r="E174" s="19" t="s">
        <v>12</v>
      </c>
      <c r="F174" s="19" t="s">
        <v>13</v>
      </c>
      <c r="G174" s="20">
        <v>95.7</v>
      </c>
      <c r="H174" s="20">
        <v>96</v>
      </c>
      <c r="I174" s="21">
        <v>0.26</v>
      </c>
      <c r="J174" s="20">
        <v>70.817999999999998</v>
      </c>
      <c r="K174" s="19" t="s">
        <v>14</v>
      </c>
      <c r="L174" s="22"/>
      <c r="M174" s="19" t="s">
        <v>13</v>
      </c>
      <c r="N174" s="22"/>
      <c r="O174" s="19" t="s">
        <v>15</v>
      </c>
    </row>
    <row r="175" spans="1:15" ht="29" x14ac:dyDescent="0.35">
      <c r="A175" s="19" t="s">
        <v>427</v>
      </c>
      <c r="B175" s="19" t="s">
        <v>589</v>
      </c>
      <c r="C175" s="36" t="s">
        <v>590</v>
      </c>
      <c r="D175" s="19" t="s">
        <v>591</v>
      </c>
      <c r="E175" s="19" t="s">
        <v>12</v>
      </c>
      <c r="F175" s="19" t="s">
        <v>13</v>
      </c>
      <c r="G175" s="20">
        <v>55</v>
      </c>
      <c r="H175" s="20">
        <v>55</v>
      </c>
      <c r="I175" s="21">
        <v>0.26</v>
      </c>
      <c r="J175" s="20">
        <v>40.700000000000003</v>
      </c>
      <c r="K175" s="19" t="s">
        <v>14</v>
      </c>
      <c r="L175" s="22"/>
      <c r="M175" s="19" t="s">
        <v>13</v>
      </c>
      <c r="N175" s="22"/>
      <c r="O175" s="19" t="s">
        <v>15</v>
      </c>
    </row>
    <row r="176" spans="1:15" ht="29" x14ac:dyDescent="0.35">
      <c r="A176" s="19" t="s">
        <v>427</v>
      </c>
      <c r="B176" s="19" t="s">
        <v>589</v>
      </c>
      <c r="C176" s="36" t="s">
        <v>592</v>
      </c>
      <c r="D176" s="19" t="s">
        <v>593</v>
      </c>
      <c r="E176" s="19" t="s">
        <v>12</v>
      </c>
      <c r="F176" s="19" t="s">
        <v>13</v>
      </c>
      <c r="G176" s="20">
        <v>127.6</v>
      </c>
      <c r="H176" s="20">
        <v>129</v>
      </c>
      <c r="I176" s="21">
        <v>0.26</v>
      </c>
      <c r="J176" s="20">
        <v>94.424000000000007</v>
      </c>
      <c r="K176" s="19" t="s">
        <v>14</v>
      </c>
      <c r="L176" s="22"/>
      <c r="M176" s="19" t="s">
        <v>13</v>
      </c>
      <c r="N176" s="22"/>
      <c r="O176" s="19" t="s">
        <v>15</v>
      </c>
    </row>
    <row r="177" spans="1:15" ht="29" x14ac:dyDescent="0.35">
      <c r="A177" s="19" t="s">
        <v>427</v>
      </c>
      <c r="B177" s="19" t="s">
        <v>589</v>
      </c>
      <c r="C177" s="19" t="s">
        <v>594</v>
      </c>
      <c r="D177" s="19" t="s">
        <v>595</v>
      </c>
      <c r="E177" s="19" t="s">
        <v>12</v>
      </c>
      <c r="F177" s="19" t="s">
        <v>13</v>
      </c>
      <c r="G177" s="20">
        <v>415.8</v>
      </c>
      <c r="H177" s="20">
        <v>419</v>
      </c>
      <c r="I177" s="21">
        <v>0.26</v>
      </c>
      <c r="J177" s="20">
        <v>307.69200000000001</v>
      </c>
      <c r="K177" s="19" t="s">
        <v>14</v>
      </c>
      <c r="L177" s="22"/>
      <c r="M177" s="19" t="s">
        <v>13</v>
      </c>
      <c r="N177" s="22"/>
      <c r="O177" s="19" t="s">
        <v>15</v>
      </c>
    </row>
    <row r="178" spans="1:15" ht="29" x14ac:dyDescent="0.35">
      <c r="A178" s="19" t="s">
        <v>427</v>
      </c>
      <c r="B178" s="19" t="s">
        <v>589</v>
      </c>
      <c r="C178" s="19" t="s">
        <v>596</v>
      </c>
      <c r="D178" s="19" t="s">
        <v>597</v>
      </c>
      <c r="E178" s="19" t="s">
        <v>12</v>
      </c>
      <c r="F178" s="19" t="s">
        <v>13</v>
      </c>
      <c r="G178" s="20">
        <v>475.2</v>
      </c>
      <c r="H178" s="20">
        <v>477</v>
      </c>
      <c r="I178" s="21">
        <v>0.26</v>
      </c>
      <c r="J178" s="20">
        <v>351.64800000000002</v>
      </c>
      <c r="K178" s="19" t="s">
        <v>14</v>
      </c>
      <c r="L178" s="22"/>
      <c r="M178" s="19" t="s">
        <v>13</v>
      </c>
      <c r="N178" s="22"/>
      <c r="O178" s="19" t="s">
        <v>15</v>
      </c>
    </row>
    <row r="179" spans="1:15" ht="29" x14ac:dyDescent="0.35">
      <c r="A179" s="19" t="s">
        <v>427</v>
      </c>
      <c r="B179" s="19" t="s">
        <v>589</v>
      </c>
      <c r="C179" s="19" t="s">
        <v>598</v>
      </c>
      <c r="D179" s="19" t="s">
        <v>599</v>
      </c>
      <c r="E179" s="19" t="s">
        <v>12</v>
      </c>
      <c r="F179" s="19" t="s">
        <v>13</v>
      </c>
      <c r="G179" s="20">
        <v>529.1</v>
      </c>
      <c r="H179" s="20">
        <v>532</v>
      </c>
      <c r="I179" s="21">
        <v>0.26</v>
      </c>
      <c r="J179" s="20">
        <v>391.53399999999999</v>
      </c>
      <c r="K179" s="19" t="s">
        <v>14</v>
      </c>
      <c r="L179" s="22"/>
      <c r="M179" s="19" t="s">
        <v>13</v>
      </c>
      <c r="N179" s="22"/>
      <c r="O179" s="19" t="s">
        <v>15</v>
      </c>
    </row>
    <row r="180" spans="1:15" ht="43.5" x14ac:dyDescent="0.35">
      <c r="A180" s="19" t="s">
        <v>427</v>
      </c>
      <c r="B180" s="19" t="s">
        <v>600</v>
      </c>
      <c r="C180" s="19" t="s">
        <v>601</v>
      </c>
      <c r="D180" s="19" t="s">
        <v>602</v>
      </c>
      <c r="E180" s="19" t="s">
        <v>12</v>
      </c>
      <c r="F180" s="19" t="s">
        <v>13</v>
      </c>
      <c r="G180" s="20">
        <v>457.6</v>
      </c>
      <c r="H180" s="20">
        <v>399</v>
      </c>
      <c r="I180" s="21">
        <v>0.26</v>
      </c>
      <c r="J180" s="20">
        <v>338.62400000000002</v>
      </c>
      <c r="K180" s="19" t="s">
        <v>264</v>
      </c>
      <c r="L180" s="22"/>
      <c r="M180" s="19" t="s">
        <v>13</v>
      </c>
      <c r="N180" s="22"/>
      <c r="O180" s="19" t="s">
        <v>265</v>
      </c>
    </row>
    <row r="181" spans="1:15" ht="43.5" x14ac:dyDescent="0.35">
      <c r="A181" s="19" t="s">
        <v>427</v>
      </c>
      <c r="B181" s="19" t="s">
        <v>600</v>
      </c>
      <c r="C181" s="19" t="s">
        <v>603</v>
      </c>
      <c r="D181" s="19" t="s">
        <v>604</v>
      </c>
      <c r="E181" s="19" t="s">
        <v>12</v>
      </c>
      <c r="F181" s="19" t="s">
        <v>13</v>
      </c>
      <c r="G181" s="20">
        <v>518.1</v>
      </c>
      <c r="H181" s="20">
        <v>459</v>
      </c>
      <c r="I181" s="21">
        <v>0.26</v>
      </c>
      <c r="J181" s="20">
        <v>383.39400000000001</v>
      </c>
      <c r="K181" s="19" t="s">
        <v>264</v>
      </c>
      <c r="L181" s="22"/>
      <c r="M181" s="19" t="s">
        <v>13</v>
      </c>
      <c r="N181" s="22"/>
      <c r="O181" s="19" t="s">
        <v>265</v>
      </c>
    </row>
    <row r="182" spans="1:15" ht="43.5" x14ac:dyDescent="0.35">
      <c r="A182" s="19" t="s">
        <v>427</v>
      </c>
      <c r="B182" s="19" t="s">
        <v>600</v>
      </c>
      <c r="C182" s="19" t="s">
        <v>605</v>
      </c>
      <c r="D182" s="19" t="s">
        <v>606</v>
      </c>
      <c r="E182" s="19" t="s">
        <v>12</v>
      </c>
      <c r="F182" s="19" t="s">
        <v>13</v>
      </c>
      <c r="G182" s="20">
        <v>518.1</v>
      </c>
      <c r="H182" s="20">
        <v>459</v>
      </c>
      <c r="I182" s="21">
        <v>0.26</v>
      </c>
      <c r="J182" s="20">
        <v>383.39400000000001</v>
      </c>
      <c r="K182" s="19" t="s">
        <v>264</v>
      </c>
      <c r="L182" s="22"/>
      <c r="M182" s="19" t="s">
        <v>13</v>
      </c>
      <c r="N182" s="22"/>
      <c r="O182" s="19" t="s">
        <v>265</v>
      </c>
    </row>
    <row r="183" spans="1:15" ht="29" x14ac:dyDescent="0.35">
      <c r="A183" s="19" t="s">
        <v>427</v>
      </c>
      <c r="B183" s="19" t="s">
        <v>247</v>
      </c>
      <c r="C183" s="36" t="s">
        <v>248</v>
      </c>
      <c r="D183" s="19" t="s">
        <v>249</v>
      </c>
      <c r="E183" s="19" t="s">
        <v>12</v>
      </c>
      <c r="F183" s="19" t="s">
        <v>13</v>
      </c>
      <c r="G183" s="20">
        <v>536.79999999999995</v>
      </c>
      <c r="H183" s="20">
        <v>537</v>
      </c>
      <c r="I183" s="21">
        <v>0.26</v>
      </c>
      <c r="J183" s="20">
        <v>397.23200000000003</v>
      </c>
      <c r="K183" s="19" t="s">
        <v>14</v>
      </c>
      <c r="L183" s="22"/>
      <c r="M183" s="19" t="s">
        <v>13</v>
      </c>
      <c r="N183" s="22"/>
      <c r="O183" s="19" t="s">
        <v>15</v>
      </c>
    </row>
    <row r="184" spans="1:15" ht="29" x14ac:dyDescent="0.35">
      <c r="A184" s="19" t="s">
        <v>427</v>
      </c>
      <c r="B184" s="19" t="s">
        <v>247</v>
      </c>
      <c r="C184" s="19" t="s">
        <v>607</v>
      </c>
      <c r="D184" s="19" t="s">
        <v>608</v>
      </c>
      <c r="E184" s="19" t="s">
        <v>12</v>
      </c>
      <c r="F184" s="19" t="s">
        <v>13</v>
      </c>
      <c r="G184" s="20">
        <v>733.7</v>
      </c>
      <c r="H184" s="20">
        <v>734</v>
      </c>
      <c r="I184" s="21">
        <v>0.26</v>
      </c>
      <c r="J184" s="20">
        <v>542.93799999999999</v>
      </c>
      <c r="K184" s="19" t="s">
        <v>14</v>
      </c>
      <c r="L184" s="22"/>
      <c r="M184" s="19" t="s">
        <v>13</v>
      </c>
      <c r="N184" s="22"/>
      <c r="O184" s="19" t="s">
        <v>15</v>
      </c>
    </row>
    <row r="185" spans="1:15" ht="29" x14ac:dyDescent="0.35">
      <c r="A185" s="19" t="s">
        <v>427</v>
      </c>
      <c r="B185" s="19" t="s">
        <v>609</v>
      </c>
      <c r="C185" s="19" t="s">
        <v>610</v>
      </c>
      <c r="D185" s="19" t="s">
        <v>611</v>
      </c>
      <c r="E185" s="19" t="s">
        <v>12</v>
      </c>
      <c r="F185" s="19" t="s">
        <v>13</v>
      </c>
      <c r="G185" s="20">
        <v>36.299999999999997</v>
      </c>
      <c r="H185" s="20">
        <v>37</v>
      </c>
      <c r="I185" s="21">
        <v>0.26</v>
      </c>
      <c r="J185" s="20">
        <v>26.862000000000002</v>
      </c>
      <c r="K185" s="19" t="s">
        <v>14</v>
      </c>
      <c r="L185" s="22"/>
      <c r="M185" s="19" t="s">
        <v>13</v>
      </c>
      <c r="N185" s="22"/>
      <c r="O185" s="19" t="s">
        <v>15</v>
      </c>
    </row>
    <row r="186" spans="1:15" ht="29" x14ac:dyDescent="0.35">
      <c r="A186" s="19" t="s">
        <v>427</v>
      </c>
      <c r="B186" s="19" t="s">
        <v>609</v>
      </c>
      <c r="C186" s="19" t="s">
        <v>612</v>
      </c>
      <c r="D186" s="19" t="s">
        <v>613</v>
      </c>
      <c r="E186" s="19" t="s">
        <v>12</v>
      </c>
      <c r="F186" s="19" t="s">
        <v>13</v>
      </c>
      <c r="G186" s="20">
        <v>71.5</v>
      </c>
      <c r="H186" s="20">
        <v>72</v>
      </c>
      <c r="I186" s="21">
        <v>0.26</v>
      </c>
      <c r="J186" s="20">
        <v>52.91</v>
      </c>
      <c r="K186" s="19" t="s">
        <v>14</v>
      </c>
      <c r="L186" s="22"/>
      <c r="M186" s="19" t="s">
        <v>13</v>
      </c>
      <c r="N186" s="22"/>
      <c r="O186" s="19" t="s">
        <v>15</v>
      </c>
    </row>
    <row r="187" spans="1:15" ht="29" x14ac:dyDescent="0.35">
      <c r="A187" s="19" t="s">
        <v>427</v>
      </c>
      <c r="B187" s="19" t="s">
        <v>609</v>
      </c>
      <c r="C187" s="36" t="s">
        <v>614</v>
      </c>
      <c r="D187" s="19" t="s">
        <v>615</v>
      </c>
      <c r="E187" s="19" t="s">
        <v>12</v>
      </c>
      <c r="F187" s="19" t="s">
        <v>13</v>
      </c>
      <c r="G187" s="20">
        <v>33</v>
      </c>
      <c r="H187" s="20">
        <v>33</v>
      </c>
      <c r="I187" s="21">
        <v>0.26</v>
      </c>
      <c r="J187" s="20">
        <v>24.419999999999998</v>
      </c>
      <c r="K187" s="19" t="s">
        <v>14</v>
      </c>
      <c r="L187" s="22"/>
      <c r="M187" s="19" t="s">
        <v>13</v>
      </c>
      <c r="N187" s="22"/>
      <c r="O187" s="19" t="s">
        <v>15</v>
      </c>
    </row>
    <row r="188" spans="1:15" ht="29" x14ac:dyDescent="0.35">
      <c r="A188" s="19" t="s">
        <v>427</v>
      </c>
      <c r="B188" s="19" t="s">
        <v>609</v>
      </c>
      <c r="C188" s="19" t="s">
        <v>616</v>
      </c>
      <c r="D188" s="19" t="s">
        <v>617</v>
      </c>
      <c r="E188" s="19" t="s">
        <v>12</v>
      </c>
      <c r="F188" s="19" t="s">
        <v>13</v>
      </c>
      <c r="G188" s="20">
        <v>138.6</v>
      </c>
      <c r="H188" s="20">
        <v>139</v>
      </c>
      <c r="I188" s="21">
        <v>0.26</v>
      </c>
      <c r="J188" s="20">
        <v>102.56400000000002</v>
      </c>
      <c r="K188" s="19" t="s">
        <v>14</v>
      </c>
      <c r="L188" s="22"/>
      <c r="M188" s="19" t="s">
        <v>13</v>
      </c>
      <c r="N188" s="22"/>
      <c r="O188" s="19" t="s">
        <v>15</v>
      </c>
    </row>
    <row r="189" spans="1:15" ht="29" x14ac:dyDescent="0.35">
      <c r="A189" s="19" t="s">
        <v>427</v>
      </c>
      <c r="B189" s="19" t="s">
        <v>250</v>
      </c>
      <c r="C189" s="19" t="s">
        <v>257</v>
      </c>
      <c r="D189" s="19" t="s">
        <v>258</v>
      </c>
      <c r="E189" s="19" t="s">
        <v>12</v>
      </c>
      <c r="F189" s="19" t="s">
        <v>13</v>
      </c>
      <c r="G189" s="20">
        <v>163.9</v>
      </c>
      <c r="H189" s="20">
        <v>164</v>
      </c>
      <c r="I189" s="21">
        <v>0.26</v>
      </c>
      <c r="J189" s="20">
        <v>121.286</v>
      </c>
      <c r="K189" s="19" t="s">
        <v>14</v>
      </c>
      <c r="L189" s="22"/>
      <c r="M189" s="19" t="s">
        <v>13</v>
      </c>
      <c r="N189" s="22"/>
      <c r="O189" s="19" t="s">
        <v>15</v>
      </c>
    </row>
    <row r="190" spans="1:15" ht="29" x14ac:dyDescent="0.35">
      <c r="A190" s="19" t="s">
        <v>427</v>
      </c>
      <c r="B190" s="19" t="s">
        <v>661</v>
      </c>
      <c r="C190" s="19" t="s">
        <v>662</v>
      </c>
      <c r="D190" s="19" t="s">
        <v>663</v>
      </c>
      <c r="E190" s="19" t="s">
        <v>12</v>
      </c>
      <c r="F190" s="19" t="s">
        <v>13</v>
      </c>
      <c r="G190" s="20">
        <v>86.9</v>
      </c>
      <c r="H190" s="20">
        <v>87</v>
      </c>
      <c r="I190" s="21">
        <v>0.26</v>
      </c>
      <c r="J190" s="20">
        <v>64.305999999999997</v>
      </c>
      <c r="K190" s="19" t="s">
        <v>14</v>
      </c>
      <c r="L190" s="22"/>
      <c r="M190" s="19" t="s">
        <v>13</v>
      </c>
      <c r="N190" s="22"/>
      <c r="O190" s="19" t="s">
        <v>15</v>
      </c>
    </row>
    <row r="191" spans="1:15" ht="29" x14ac:dyDescent="0.35">
      <c r="A191" s="19" t="s">
        <v>427</v>
      </c>
      <c r="B191" s="19" t="s">
        <v>661</v>
      </c>
      <c r="C191" s="19" t="s">
        <v>664</v>
      </c>
      <c r="D191" s="19" t="s">
        <v>665</v>
      </c>
      <c r="E191" s="19" t="s">
        <v>12</v>
      </c>
      <c r="F191" s="19" t="s">
        <v>13</v>
      </c>
      <c r="G191" s="20">
        <v>86.9</v>
      </c>
      <c r="H191" s="20">
        <v>87</v>
      </c>
      <c r="I191" s="21">
        <v>0.26</v>
      </c>
      <c r="J191" s="20">
        <v>64.305999999999997</v>
      </c>
      <c r="K191" s="19" t="s">
        <v>14</v>
      </c>
      <c r="L191" s="22"/>
      <c r="M191" s="19" t="s">
        <v>13</v>
      </c>
      <c r="N191" s="22"/>
      <c r="O191" s="19" t="s">
        <v>15</v>
      </c>
    </row>
    <row r="192" spans="1:15" ht="29" x14ac:dyDescent="0.35">
      <c r="A192" s="19" t="s">
        <v>427</v>
      </c>
      <c r="B192" s="19" t="s">
        <v>661</v>
      </c>
      <c r="C192" s="19" t="s">
        <v>666</v>
      </c>
      <c r="D192" s="19" t="s">
        <v>667</v>
      </c>
      <c r="E192" s="19" t="s">
        <v>12</v>
      </c>
      <c r="F192" s="19" t="s">
        <v>13</v>
      </c>
      <c r="G192" s="20">
        <v>149.6</v>
      </c>
      <c r="H192" s="20">
        <v>150</v>
      </c>
      <c r="I192" s="21">
        <v>0.26</v>
      </c>
      <c r="J192" s="20">
        <v>110.70400000000002</v>
      </c>
      <c r="K192" s="19" t="s">
        <v>14</v>
      </c>
      <c r="L192" s="22"/>
      <c r="M192" s="19" t="s">
        <v>13</v>
      </c>
      <c r="N192" s="22"/>
      <c r="O192" s="19" t="s">
        <v>15</v>
      </c>
    </row>
    <row r="193" spans="1:15" ht="43.5" x14ac:dyDescent="0.35">
      <c r="A193" s="19" t="s">
        <v>427</v>
      </c>
      <c r="B193" s="19" t="s">
        <v>661</v>
      </c>
      <c r="C193" s="19" t="s">
        <v>668</v>
      </c>
      <c r="D193" s="19" t="s">
        <v>669</v>
      </c>
      <c r="E193" s="19" t="s">
        <v>12</v>
      </c>
      <c r="F193" s="19" t="s">
        <v>13</v>
      </c>
      <c r="G193" s="20">
        <v>149.6</v>
      </c>
      <c r="H193" s="20">
        <v>150</v>
      </c>
      <c r="I193" s="21">
        <v>0.26</v>
      </c>
      <c r="J193" s="20">
        <v>110.70400000000002</v>
      </c>
      <c r="K193" s="19" t="s">
        <v>14</v>
      </c>
      <c r="L193" s="22"/>
      <c r="M193" s="19" t="s">
        <v>13</v>
      </c>
      <c r="N193" s="22"/>
      <c r="O193" s="19" t="s">
        <v>15</v>
      </c>
    </row>
    <row r="194" spans="1:15" ht="29" x14ac:dyDescent="0.35">
      <c r="A194" s="19" t="s">
        <v>427</v>
      </c>
      <c r="B194" s="19" t="s">
        <v>670</v>
      </c>
      <c r="C194" s="19" t="s">
        <v>671</v>
      </c>
      <c r="D194" s="19" t="s">
        <v>672</v>
      </c>
      <c r="E194" s="19" t="s">
        <v>12</v>
      </c>
      <c r="F194" s="19" t="s">
        <v>13</v>
      </c>
      <c r="G194" s="20">
        <v>221.1</v>
      </c>
      <c r="H194" s="20">
        <v>222</v>
      </c>
      <c r="I194" s="21">
        <v>0.26</v>
      </c>
      <c r="J194" s="20">
        <v>163.614</v>
      </c>
      <c r="K194" s="19" t="s">
        <v>14</v>
      </c>
      <c r="L194" s="22"/>
      <c r="M194" s="19" t="s">
        <v>13</v>
      </c>
      <c r="N194" s="22"/>
      <c r="O194" s="19" t="s">
        <v>15</v>
      </c>
    </row>
    <row r="195" spans="1:15" ht="29" x14ac:dyDescent="0.35">
      <c r="A195" s="19" t="s">
        <v>427</v>
      </c>
      <c r="B195" s="19" t="s">
        <v>670</v>
      </c>
      <c r="C195" s="19" t="s">
        <v>673</v>
      </c>
      <c r="D195" s="19" t="s">
        <v>674</v>
      </c>
      <c r="E195" s="19" t="s">
        <v>12</v>
      </c>
      <c r="F195" s="19" t="s">
        <v>13</v>
      </c>
      <c r="G195" s="20">
        <v>221.1</v>
      </c>
      <c r="H195" s="20">
        <v>222</v>
      </c>
      <c r="I195" s="21">
        <v>0.26</v>
      </c>
      <c r="J195" s="20">
        <v>163.614</v>
      </c>
      <c r="K195" s="19" t="s">
        <v>14</v>
      </c>
      <c r="L195" s="22"/>
      <c r="M195" s="19" t="s">
        <v>13</v>
      </c>
      <c r="N195" s="22"/>
      <c r="O195" s="19" t="s">
        <v>15</v>
      </c>
    </row>
  </sheetData>
  <autoFilter ref="A1:P1" xr:uid="{00000000-0009-0000-0000-000004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0"/>
  <sheetViews>
    <sheetView topLeftCell="F1" workbookViewId="0">
      <selection activeCell="P2" sqref="P2"/>
    </sheetView>
  </sheetViews>
  <sheetFormatPr defaultColWidth="9" defaultRowHeight="14.5" x14ac:dyDescent="0.35"/>
  <cols>
    <col min="1" max="1" width="14" style="2" customWidth="1"/>
    <col min="2" max="2" width="19.81640625" style="2" customWidth="1"/>
    <col min="3" max="3" width="22.08984375" style="2" customWidth="1"/>
    <col min="4" max="4" width="50.1796875" style="2" customWidth="1"/>
    <col min="5" max="5" width="14" style="2" customWidth="1"/>
    <col min="6" max="6" width="21.90625" style="2" customWidth="1"/>
    <col min="7" max="7" width="26" style="2" customWidth="1"/>
    <col min="8" max="8" width="25.453125" style="2" customWidth="1"/>
    <col min="9" max="9" width="14" style="2" customWidth="1"/>
    <col min="10" max="10" width="27.26953125" style="2" customWidth="1"/>
    <col min="11" max="11" width="22.453125" style="2" customWidth="1"/>
    <col min="12" max="16" width="14" style="2" customWidth="1"/>
    <col min="17" max="17" width="56" style="2" customWidth="1"/>
    <col min="18" max="16384" width="9" style="2"/>
  </cols>
  <sheetData>
    <row r="1" spans="1:17" ht="72.5" x14ac:dyDescent="0.35">
      <c r="A1" s="1" t="s">
        <v>950</v>
      </c>
      <c r="B1" s="1" t="s">
        <v>951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1007</v>
      </c>
      <c r="H1" s="1" t="s">
        <v>1008</v>
      </c>
      <c r="I1" s="1" t="s">
        <v>4</v>
      </c>
      <c r="J1" s="1" t="s">
        <v>1023</v>
      </c>
      <c r="K1" s="1" t="s">
        <v>947</v>
      </c>
      <c r="L1" s="1" t="s">
        <v>949</v>
      </c>
      <c r="M1" s="1" t="s">
        <v>1048</v>
      </c>
      <c r="N1" s="1" t="s">
        <v>6</v>
      </c>
      <c r="O1" s="1" t="s">
        <v>948</v>
      </c>
      <c r="P1" s="1" t="s">
        <v>1051</v>
      </c>
      <c r="Q1" s="1" t="s">
        <v>7</v>
      </c>
    </row>
    <row r="2" spans="1:17" ht="29" x14ac:dyDescent="0.35">
      <c r="A2" s="23" t="s">
        <v>730</v>
      </c>
      <c r="B2" s="23" t="s">
        <v>731</v>
      </c>
      <c r="C2" s="23" t="s">
        <v>732</v>
      </c>
      <c r="D2" s="23" t="s">
        <v>733</v>
      </c>
      <c r="E2" s="23" t="s">
        <v>12</v>
      </c>
      <c r="F2" s="23" t="s">
        <v>734</v>
      </c>
      <c r="G2" s="24">
        <v>53.900000000000006</v>
      </c>
      <c r="H2" s="24">
        <v>54</v>
      </c>
      <c r="I2" s="25">
        <v>0.26</v>
      </c>
      <c r="J2" s="24">
        <f>SUM(H2*0.74)</f>
        <v>39.96</v>
      </c>
      <c r="K2" s="23" t="s">
        <v>14</v>
      </c>
      <c r="L2" s="26"/>
      <c r="M2" s="26"/>
      <c r="N2" s="23" t="s">
        <v>13</v>
      </c>
      <c r="O2" s="26"/>
      <c r="P2" s="26"/>
      <c r="Q2" s="23" t="s">
        <v>15</v>
      </c>
    </row>
    <row r="3" spans="1:17" ht="29" x14ac:dyDescent="0.35">
      <c r="A3" s="23" t="s">
        <v>730</v>
      </c>
      <c r="B3" s="23" t="s">
        <v>731</v>
      </c>
      <c r="C3" s="23" t="s">
        <v>735</v>
      </c>
      <c r="D3" s="23" t="s">
        <v>736</v>
      </c>
      <c r="E3" s="23" t="s">
        <v>12</v>
      </c>
      <c r="F3" s="23" t="s">
        <v>13</v>
      </c>
      <c r="G3" s="24">
        <v>86.9</v>
      </c>
      <c r="H3" s="24">
        <v>87</v>
      </c>
      <c r="I3" s="25">
        <v>0.26</v>
      </c>
      <c r="J3" s="24">
        <f t="shared" ref="J3:J60" si="0">SUM(H3*0.74)</f>
        <v>64.38</v>
      </c>
      <c r="K3" s="23" t="s">
        <v>14</v>
      </c>
      <c r="L3" s="26"/>
      <c r="M3" s="26"/>
      <c r="N3" s="23" t="s">
        <v>13</v>
      </c>
      <c r="O3" s="26"/>
      <c r="P3" s="26"/>
      <c r="Q3" s="23" t="s">
        <v>15</v>
      </c>
    </row>
    <row r="4" spans="1:17" ht="29" x14ac:dyDescent="0.35">
      <c r="A4" s="23" t="s">
        <v>730</v>
      </c>
      <c r="B4" s="23" t="s">
        <v>731</v>
      </c>
      <c r="C4" s="23" t="s">
        <v>737</v>
      </c>
      <c r="D4" s="23" t="s">
        <v>738</v>
      </c>
      <c r="E4" s="23" t="s">
        <v>12</v>
      </c>
      <c r="F4" s="23" t="s">
        <v>13</v>
      </c>
      <c r="G4" s="24">
        <v>42.900000000000006</v>
      </c>
      <c r="H4" s="24">
        <v>43</v>
      </c>
      <c r="I4" s="25">
        <v>0.26</v>
      </c>
      <c r="J4" s="24">
        <f t="shared" si="0"/>
        <v>31.82</v>
      </c>
      <c r="K4" s="23" t="s">
        <v>14</v>
      </c>
      <c r="L4" s="26"/>
      <c r="M4" s="26"/>
      <c r="N4" s="23" t="s">
        <v>13</v>
      </c>
      <c r="O4" s="26"/>
      <c r="P4" s="26"/>
      <c r="Q4" s="23" t="s">
        <v>15</v>
      </c>
    </row>
    <row r="5" spans="1:17" ht="29" x14ac:dyDescent="0.35">
      <c r="A5" s="23" t="s">
        <v>730</v>
      </c>
      <c r="B5" s="23" t="s">
        <v>731</v>
      </c>
      <c r="C5" s="23" t="s">
        <v>739</v>
      </c>
      <c r="D5" s="23" t="s">
        <v>740</v>
      </c>
      <c r="E5" s="23" t="s">
        <v>12</v>
      </c>
      <c r="F5" s="23" t="s">
        <v>13</v>
      </c>
      <c r="G5" s="24">
        <v>53.900000000000006</v>
      </c>
      <c r="H5" s="24">
        <v>54</v>
      </c>
      <c r="I5" s="25">
        <v>0.26</v>
      </c>
      <c r="J5" s="24">
        <f t="shared" si="0"/>
        <v>39.96</v>
      </c>
      <c r="K5" s="23" t="s">
        <v>14</v>
      </c>
      <c r="L5" s="26"/>
      <c r="M5" s="26"/>
      <c r="N5" s="23" t="s">
        <v>13</v>
      </c>
      <c r="O5" s="26"/>
      <c r="P5" s="26"/>
      <c r="Q5" s="23" t="s">
        <v>15</v>
      </c>
    </row>
    <row r="6" spans="1:17" ht="29" x14ac:dyDescent="0.35">
      <c r="A6" s="23" t="s">
        <v>730</v>
      </c>
      <c r="B6" s="23" t="s">
        <v>731</v>
      </c>
      <c r="C6" s="23" t="s">
        <v>741</v>
      </c>
      <c r="D6" s="23" t="s">
        <v>742</v>
      </c>
      <c r="E6" s="23" t="s">
        <v>12</v>
      </c>
      <c r="F6" s="23" t="s">
        <v>13</v>
      </c>
      <c r="G6" s="24">
        <v>610.5</v>
      </c>
      <c r="H6" s="24">
        <v>611</v>
      </c>
      <c r="I6" s="25">
        <v>0.26</v>
      </c>
      <c r="J6" s="24">
        <f t="shared" si="0"/>
        <v>452.14</v>
      </c>
      <c r="K6" s="23" t="s">
        <v>14</v>
      </c>
      <c r="L6" s="26"/>
      <c r="M6" s="26"/>
      <c r="N6" s="23" t="s">
        <v>13</v>
      </c>
      <c r="O6" s="26"/>
      <c r="P6" s="26"/>
      <c r="Q6" s="23" t="s">
        <v>15</v>
      </c>
    </row>
    <row r="7" spans="1:17" ht="29" x14ac:dyDescent="0.35">
      <c r="A7" s="23" t="s">
        <v>730</v>
      </c>
      <c r="B7" s="23" t="s">
        <v>743</v>
      </c>
      <c r="C7" s="23" t="s">
        <v>744</v>
      </c>
      <c r="D7" s="23" t="s">
        <v>745</v>
      </c>
      <c r="E7" s="23" t="s">
        <v>54</v>
      </c>
      <c r="F7" s="23" t="s">
        <v>13</v>
      </c>
      <c r="G7" s="24">
        <v>1565.3000000000002</v>
      </c>
      <c r="H7" s="24">
        <v>1665</v>
      </c>
      <c r="I7" s="25">
        <v>0.26</v>
      </c>
      <c r="J7" s="24">
        <f t="shared" si="0"/>
        <v>1232.0999999999999</v>
      </c>
      <c r="K7" s="23" t="s">
        <v>569</v>
      </c>
      <c r="L7" s="24">
        <v>71.150000000000006</v>
      </c>
      <c r="M7" s="24">
        <f>SUM(H7*0.05)</f>
        <v>83.25</v>
      </c>
      <c r="N7" s="23" t="s">
        <v>570</v>
      </c>
      <c r="O7" s="24">
        <v>14.23</v>
      </c>
      <c r="P7" s="24">
        <f>SUM(H7*0.01)</f>
        <v>16.649999999999999</v>
      </c>
      <c r="Q7" s="23" t="s">
        <v>1005</v>
      </c>
    </row>
    <row r="8" spans="1:17" ht="29" x14ac:dyDescent="0.35">
      <c r="A8" s="23" t="s">
        <v>730</v>
      </c>
      <c r="B8" s="23" t="s">
        <v>743</v>
      </c>
      <c r="C8" s="23" t="s">
        <v>746</v>
      </c>
      <c r="D8" s="23" t="s">
        <v>747</v>
      </c>
      <c r="E8" s="23" t="s">
        <v>54</v>
      </c>
      <c r="F8" s="23" t="s">
        <v>13</v>
      </c>
      <c r="G8" s="24">
        <v>1565.3000000000002</v>
      </c>
      <c r="H8" s="24">
        <v>1566</v>
      </c>
      <c r="I8" s="25">
        <v>0.26</v>
      </c>
      <c r="J8" s="24">
        <f t="shared" si="0"/>
        <v>1158.8399999999999</v>
      </c>
      <c r="K8" s="23" t="s">
        <v>569</v>
      </c>
      <c r="L8" s="24">
        <v>71.150000000000006</v>
      </c>
      <c r="M8" s="24">
        <f t="shared" ref="M8:M60" si="1">SUM(H8*0.05)</f>
        <v>78.300000000000011</v>
      </c>
      <c r="N8" s="23" t="s">
        <v>570</v>
      </c>
      <c r="O8" s="24">
        <v>14.23</v>
      </c>
      <c r="P8" s="24">
        <f t="shared" ref="P8:P60" si="2">SUM(H8*0.01)</f>
        <v>15.66</v>
      </c>
      <c r="Q8" s="23" t="s">
        <v>1005</v>
      </c>
    </row>
    <row r="9" spans="1:17" ht="29" x14ac:dyDescent="0.35">
      <c r="A9" s="23" t="s">
        <v>730</v>
      </c>
      <c r="B9" s="23" t="s">
        <v>743</v>
      </c>
      <c r="C9" s="23" t="s">
        <v>748</v>
      </c>
      <c r="D9" s="23" t="s">
        <v>749</v>
      </c>
      <c r="E9" s="23" t="s">
        <v>54</v>
      </c>
      <c r="F9" s="23" t="s">
        <v>13</v>
      </c>
      <c r="G9" s="24">
        <v>1565.3000000000002</v>
      </c>
      <c r="H9" s="24">
        <v>1566</v>
      </c>
      <c r="I9" s="25">
        <v>0.26</v>
      </c>
      <c r="J9" s="24">
        <f t="shared" si="0"/>
        <v>1158.8399999999999</v>
      </c>
      <c r="K9" s="23" t="s">
        <v>569</v>
      </c>
      <c r="L9" s="24">
        <v>71.150000000000006</v>
      </c>
      <c r="M9" s="24">
        <f t="shared" si="1"/>
        <v>78.300000000000011</v>
      </c>
      <c r="N9" s="23" t="s">
        <v>570</v>
      </c>
      <c r="O9" s="24">
        <v>14.23</v>
      </c>
      <c r="P9" s="24">
        <f t="shared" si="2"/>
        <v>15.66</v>
      </c>
      <c r="Q9" s="23" t="s">
        <v>1005</v>
      </c>
    </row>
    <row r="10" spans="1:17" ht="29" x14ac:dyDescent="0.35">
      <c r="A10" s="23" t="s">
        <v>730</v>
      </c>
      <c r="B10" s="23" t="s">
        <v>743</v>
      </c>
      <c r="C10" s="23" t="s">
        <v>750</v>
      </c>
      <c r="D10" s="23" t="s">
        <v>751</v>
      </c>
      <c r="E10" s="23" t="s">
        <v>54</v>
      </c>
      <c r="F10" s="23" t="s">
        <v>13</v>
      </c>
      <c r="G10" s="24">
        <v>1411.3000000000002</v>
      </c>
      <c r="H10" s="24">
        <v>1373</v>
      </c>
      <c r="I10" s="25">
        <v>0.26</v>
      </c>
      <c r="J10" s="24">
        <f t="shared" si="0"/>
        <v>1016.02</v>
      </c>
      <c r="K10" s="23" t="s">
        <v>569</v>
      </c>
      <c r="L10" s="24">
        <v>64.150000000000006</v>
      </c>
      <c r="M10" s="24">
        <f t="shared" si="1"/>
        <v>68.650000000000006</v>
      </c>
      <c r="N10" s="23" t="s">
        <v>570</v>
      </c>
      <c r="O10" s="24">
        <v>12.83</v>
      </c>
      <c r="P10" s="24">
        <f t="shared" si="2"/>
        <v>13.73</v>
      </c>
      <c r="Q10" s="23" t="s">
        <v>1005</v>
      </c>
    </row>
    <row r="11" spans="1:17" ht="29" x14ac:dyDescent="0.35">
      <c r="A11" s="23" t="s">
        <v>730</v>
      </c>
      <c r="B11" s="23" t="s">
        <v>743</v>
      </c>
      <c r="C11" s="23" t="s">
        <v>752</v>
      </c>
      <c r="D11" s="23" t="s">
        <v>753</v>
      </c>
      <c r="E11" s="23" t="s">
        <v>54</v>
      </c>
      <c r="F11" s="23" t="s">
        <v>13</v>
      </c>
      <c r="G11" s="24">
        <v>1411.3000000000002</v>
      </c>
      <c r="H11" s="24">
        <v>1373</v>
      </c>
      <c r="I11" s="25">
        <v>0.26</v>
      </c>
      <c r="J11" s="24">
        <f t="shared" si="0"/>
        <v>1016.02</v>
      </c>
      <c r="K11" s="23" t="s">
        <v>569</v>
      </c>
      <c r="L11" s="24">
        <v>64.150000000000006</v>
      </c>
      <c r="M11" s="24">
        <f t="shared" si="1"/>
        <v>68.650000000000006</v>
      </c>
      <c r="N11" s="23" t="s">
        <v>570</v>
      </c>
      <c r="O11" s="24">
        <v>12.83</v>
      </c>
      <c r="P11" s="24">
        <f t="shared" si="2"/>
        <v>13.73</v>
      </c>
      <c r="Q11" s="23" t="s">
        <v>1005</v>
      </c>
    </row>
    <row r="12" spans="1:17" ht="29" x14ac:dyDescent="0.35">
      <c r="A12" s="23" t="s">
        <v>730</v>
      </c>
      <c r="B12" s="23" t="s">
        <v>743</v>
      </c>
      <c r="C12" s="23" t="s">
        <v>754</v>
      </c>
      <c r="D12" s="23" t="s">
        <v>755</v>
      </c>
      <c r="E12" s="23" t="s">
        <v>54</v>
      </c>
      <c r="F12" s="23" t="s">
        <v>13</v>
      </c>
      <c r="G12" s="24">
        <v>1411.3000000000002</v>
      </c>
      <c r="H12" s="24">
        <v>1373</v>
      </c>
      <c r="I12" s="25">
        <v>0.26</v>
      </c>
      <c r="J12" s="24">
        <f t="shared" si="0"/>
        <v>1016.02</v>
      </c>
      <c r="K12" s="23" t="s">
        <v>569</v>
      </c>
      <c r="L12" s="24">
        <v>64.150000000000006</v>
      </c>
      <c r="M12" s="24">
        <f t="shared" si="1"/>
        <v>68.650000000000006</v>
      </c>
      <c r="N12" s="23" t="s">
        <v>570</v>
      </c>
      <c r="O12" s="24">
        <v>12.83</v>
      </c>
      <c r="P12" s="24">
        <f t="shared" si="2"/>
        <v>13.73</v>
      </c>
      <c r="Q12" s="23" t="s">
        <v>1005</v>
      </c>
    </row>
    <row r="13" spans="1:17" ht="29" x14ac:dyDescent="0.35">
      <c r="A13" s="23" t="s">
        <v>730</v>
      </c>
      <c r="B13" s="23" t="s">
        <v>743</v>
      </c>
      <c r="C13" s="23" t="s">
        <v>756</v>
      </c>
      <c r="D13" s="23" t="s">
        <v>757</v>
      </c>
      <c r="E13" s="23" t="s">
        <v>54</v>
      </c>
      <c r="F13" s="23" t="s">
        <v>13</v>
      </c>
      <c r="G13" s="24">
        <v>1411.3000000000002</v>
      </c>
      <c r="H13" s="24">
        <v>1373</v>
      </c>
      <c r="I13" s="25">
        <v>0.26</v>
      </c>
      <c r="J13" s="24">
        <f t="shared" si="0"/>
        <v>1016.02</v>
      </c>
      <c r="K13" s="23" t="s">
        <v>569</v>
      </c>
      <c r="L13" s="24">
        <v>64.150000000000006</v>
      </c>
      <c r="M13" s="24">
        <f t="shared" si="1"/>
        <v>68.650000000000006</v>
      </c>
      <c r="N13" s="23" t="s">
        <v>570</v>
      </c>
      <c r="O13" s="24">
        <v>12.83</v>
      </c>
      <c r="P13" s="24">
        <f t="shared" si="2"/>
        <v>13.73</v>
      </c>
      <c r="Q13" s="23" t="s">
        <v>1005</v>
      </c>
    </row>
    <row r="14" spans="1:17" ht="29" x14ac:dyDescent="0.35">
      <c r="A14" s="23" t="s">
        <v>730</v>
      </c>
      <c r="B14" s="23" t="s">
        <v>758</v>
      </c>
      <c r="C14" s="23" t="s">
        <v>759</v>
      </c>
      <c r="D14" s="23" t="s">
        <v>760</v>
      </c>
      <c r="E14" s="23" t="s">
        <v>54</v>
      </c>
      <c r="F14" s="23" t="s">
        <v>13</v>
      </c>
      <c r="G14" s="24">
        <v>1747.9</v>
      </c>
      <c r="H14" s="24">
        <v>1748</v>
      </c>
      <c r="I14" s="25">
        <v>0.26</v>
      </c>
      <c r="J14" s="24">
        <f t="shared" si="0"/>
        <v>1293.52</v>
      </c>
      <c r="K14" s="23" t="s">
        <v>569</v>
      </c>
      <c r="L14" s="24">
        <v>79.45</v>
      </c>
      <c r="M14" s="24">
        <f t="shared" si="1"/>
        <v>87.4</v>
      </c>
      <c r="N14" s="23" t="s">
        <v>570</v>
      </c>
      <c r="O14" s="24">
        <v>15.89</v>
      </c>
      <c r="P14" s="24">
        <f t="shared" si="2"/>
        <v>17.48</v>
      </c>
      <c r="Q14" s="23" t="s">
        <v>1005</v>
      </c>
    </row>
    <row r="15" spans="1:17" ht="29" x14ac:dyDescent="0.35">
      <c r="A15" s="23" t="s">
        <v>730</v>
      </c>
      <c r="B15" s="23" t="s">
        <v>758</v>
      </c>
      <c r="C15" s="23" t="s">
        <v>761</v>
      </c>
      <c r="D15" s="23" t="s">
        <v>762</v>
      </c>
      <c r="E15" s="23" t="s">
        <v>54</v>
      </c>
      <c r="F15" s="23" t="s">
        <v>13</v>
      </c>
      <c r="G15" s="24">
        <v>2497</v>
      </c>
      <c r="H15" s="24">
        <v>2497</v>
      </c>
      <c r="I15" s="25">
        <v>0.26</v>
      </c>
      <c r="J15" s="24">
        <f t="shared" si="0"/>
        <v>1847.78</v>
      </c>
      <c r="K15" s="23" t="s">
        <v>569</v>
      </c>
      <c r="L15" s="24">
        <v>113.5</v>
      </c>
      <c r="M15" s="24">
        <f t="shared" si="1"/>
        <v>124.85000000000001</v>
      </c>
      <c r="N15" s="23" t="s">
        <v>570</v>
      </c>
      <c r="O15" s="24">
        <v>22.7</v>
      </c>
      <c r="P15" s="24">
        <f t="shared" si="2"/>
        <v>24.97</v>
      </c>
      <c r="Q15" s="23" t="s">
        <v>1005</v>
      </c>
    </row>
    <row r="16" spans="1:17" ht="29" x14ac:dyDescent="0.35">
      <c r="A16" s="23" t="s">
        <v>730</v>
      </c>
      <c r="B16" s="23" t="s">
        <v>758</v>
      </c>
      <c r="C16" s="23" t="s">
        <v>763</v>
      </c>
      <c r="D16" s="23" t="s">
        <v>764</v>
      </c>
      <c r="E16" s="23" t="s">
        <v>54</v>
      </c>
      <c r="F16" s="23" t="s">
        <v>13</v>
      </c>
      <c r="G16" s="24">
        <v>1747.9</v>
      </c>
      <c r="H16" s="24">
        <v>1748</v>
      </c>
      <c r="I16" s="25">
        <v>0.26</v>
      </c>
      <c r="J16" s="24">
        <f t="shared" si="0"/>
        <v>1293.52</v>
      </c>
      <c r="K16" s="23" t="s">
        <v>569</v>
      </c>
      <c r="L16" s="24">
        <v>79.45</v>
      </c>
      <c r="M16" s="24">
        <f t="shared" si="1"/>
        <v>87.4</v>
      </c>
      <c r="N16" s="23" t="s">
        <v>570</v>
      </c>
      <c r="O16" s="24">
        <v>15.89</v>
      </c>
      <c r="P16" s="24">
        <f t="shared" si="2"/>
        <v>17.48</v>
      </c>
      <c r="Q16" s="23" t="s">
        <v>1005</v>
      </c>
    </row>
    <row r="17" spans="1:17" ht="29" x14ac:dyDescent="0.35">
      <c r="A17" s="23" t="s">
        <v>730</v>
      </c>
      <c r="B17" s="23" t="s">
        <v>758</v>
      </c>
      <c r="C17" s="23" t="s">
        <v>765</v>
      </c>
      <c r="D17" s="23" t="s">
        <v>766</v>
      </c>
      <c r="E17" s="23" t="s">
        <v>54</v>
      </c>
      <c r="F17" s="23" t="s">
        <v>13</v>
      </c>
      <c r="G17" s="24">
        <v>2497</v>
      </c>
      <c r="H17" s="24">
        <v>2497</v>
      </c>
      <c r="I17" s="25">
        <v>0.26</v>
      </c>
      <c r="J17" s="24">
        <f t="shared" si="0"/>
        <v>1847.78</v>
      </c>
      <c r="K17" s="23" t="s">
        <v>569</v>
      </c>
      <c r="L17" s="24">
        <v>113.5</v>
      </c>
      <c r="M17" s="24">
        <f t="shared" si="1"/>
        <v>124.85000000000001</v>
      </c>
      <c r="N17" s="23" t="s">
        <v>570</v>
      </c>
      <c r="O17" s="24">
        <v>22.7</v>
      </c>
      <c r="P17" s="24">
        <f t="shared" si="2"/>
        <v>24.97</v>
      </c>
      <c r="Q17" s="23" t="s">
        <v>1005</v>
      </c>
    </row>
    <row r="18" spans="1:17" ht="29" x14ac:dyDescent="0.35">
      <c r="A18" s="23" t="s">
        <v>730</v>
      </c>
      <c r="B18" s="23" t="s">
        <v>758</v>
      </c>
      <c r="C18" s="23" t="s">
        <v>767</v>
      </c>
      <c r="D18" s="23" t="s">
        <v>768</v>
      </c>
      <c r="E18" s="23" t="s">
        <v>54</v>
      </c>
      <c r="F18" s="23" t="s">
        <v>13</v>
      </c>
      <c r="G18" s="24">
        <v>1747.9</v>
      </c>
      <c r="H18" s="24">
        <v>1748</v>
      </c>
      <c r="I18" s="25">
        <v>0.26</v>
      </c>
      <c r="J18" s="24">
        <f t="shared" si="0"/>
        <v>1293.52</v>
      </c>
      <c r="K18" s="23" t="s">
        <v>569</v>
      </c>
      <c r="L18" s="24">
        <v>79.45</v>
      </c>
      <c r="M18" s="24">
        <f t="shared" si="1"/>
        <v>87.4</v>
      </c>
      <c r="N18" s="23" t="s">
        <v>570</v>
      </c>
      <c r="O18" s="24">
        <v>15.89</v>
      </c>
      <c r="P18" s="24">
        <f t="shared" si="2"/>
        <v>17.48</v>
      </c>
      <c r="Q18" s="23" t="s">
        <v>1005</v>
      </c>
    </row>
    <row r="19" spans="1:17" ht="29" x14ac:dyDescent="0.35">
      <c r="A19" s="23" t="s">
        <v>730</v>
      </c>
      <c r="B19" s="23" t="s">
        <v>758</v>
      </c>
      <c r="C19" s="23" t="s">
        <v>769</v>
      </c>
      <c r="D19" s="23" t="s">
        <v>770</v>
      </c>
      <c r="E19" s="23" t="s">
        <v>54</v>
      </c>
      <c r="F19" s="23" t="s">
        <v>13</v>
      </c>
      <c r="G19" s="24">
        <v>2497</v>
      </c>
      <c r="H19" s="24">
        <v>2497</v>
      </c>
      <c r="I19" s="25">
        <v>0.26</v>
      </c>
      <c r="J19" s="24">
        <f t="shared" si="0"/>
        <v>1847.78</v>
      </c>
      <c r="K19" s="23" t="s">
        <v>569</v>
      </c>
      <c r="L19" s="24">
        <v>113.5</v>
      </c>
      <c r="M19" s="24">
        <f t="shared" si="1"/>
        <v>124.85000000000001</v>
      </c>
      <c r="N19" s="23" t="s">
        <v>570</v>
      </c>
      <c r="O19" s="24">
        <v>22.7</v>
      </c>
      <c r="P19" s="24">
        <f t="shared" si="2"/>
        <v>24.97</v>
      </c>
      <c r="Q19" s="23" t="s">
        <v>1005</v>
      </c>
    </row>
    <row r="20" spans="1:17" ht="29" x14ac:dyDescent="0.35">
      <c r="A20" s="23" t="s">
        <v>730</v>
      </c>
      <c r="B20" s="23" t="s">
        <v>758</v>
      </c>
      <c r="C20" s="23" t="s">
        <v>771</v>
      </c>
      <c r="D20" s="23" t="s">
        <v>772</v>
      </c>
      <c r="E20" s="23" t="s">
        <v>54</v>
      </c>
      <c r="F20" s="23" t="s">
        <v>13</v>
      </c>
      <c r="G20" s="24">
        <v>1747.9</v>
      </c>
      <c r="H20" s="24">
        <v>1748</v>
      </c>
      <c r="I20" s="25">
        <v>0.26</v>
      </c>
      <c r="J20" s="24">
        <f t="shared" si="0"/>
        <v>1293.52</v>
      </c>
      <c r="K20" s="23" t="s">
        <v>569</v>
      </c>
      <c r="L20" s="24">
        <v>79.45</v>
      </c>
      <c r="M20" s="24">
        <f t="shared" si="1"/>
        <v>87.4</v>
      </c>
      <c r="N20" s="23" t="s">
        <v>570</v>
      </c>
      <c r="O20" s="24">
        <v>15.89</v>
      </c>
      <c r="P20" s="24">
        <f t="shared" si="2"/>
        <v>17.48</v>
      </c>
      <c r="Q20" s="23" t="s">
        <v>1005</v>
      </c>
    </row>
    <row r="21" spans="1:17" ht="29" x14ac:dyDescent="0.35">
      <c r="A21" s="23" t="s">
        <v>730</v>
      </c>
      <c r="B21" s="23" t="s">
        <v>758</v>
      </c>
      <c r="C21" s="23" t="s">
        <v>773</v>
      </c>
      <c r="D21" s="23" t="s">
        <v>774</v>
      </c>
      <c r="E21" s="23" t="s">
        <v>54</v>
      </c>
      <c r="F21" s="23" t="s">
        <v>13</v>
      </c>
      <c r="G21" s="24">
        <v>2497</v>
      </c>
      <c r="H21" s="24">
        <v>2497</v>
      </c>
      <c r="I21" s="25">
        <v>0.26</v>
      </c>
      <c r="J21" s="24">
        <f t="shared" si="0"/>
        <v>1847.78</v>
      </c>
      <c r="K21" s="23" t="s">
        <v>569</v>
      </c>
      <c r="L21" s="24">
        <v>113.5</v>
      </c>
      <c r="M21" s="24">
        <f t="shared" si="1"/>
        <v>124.85000000000001</v>
      </c>
      <c r="N21" s="23" t="s">
        <v>570</v>
      </c>
      <c r="O21" s="24">
        <v>22.7</v>
      </c>
      <c r="P21" s="24">
        <f t="shared" si="2"/>
        <v>24.97</v>
      </c>
      <c r="Q21" s="23" t="s">
        <v>1005</v>
      </c>
    </row>
    <row r="22" spans="1:17" ht="29" x14ac:dyDescent="0.35">
      <c r="A22" s="23" t="s">
        <v>730</v>
      </c>
      <c r="B22" s="23" t="s">
        <v>758</v>
      </c>
      <c r="C22" s="23" t="s">
        <v>775</v>
      </c>
      <c r="D22" s="23" t="s">
        <v>776</v>
      </c>
      <c r="E22" s="23" t="s">
        <v>54</v>
      </c>
      <c r="F22" s="23" t="s">
        <v>13</v>
      </c>
      <c r="G22" s="24">
        <v>1747.9</v>
      </c>
      <c r="H22" s="24">
        <v>1748</v>
      </c>
      <c r="I22" s="25">
        <v>0.26</v>
      </c>
      <c r="J22" s="24">
        <f t="shared" si="0"/>
        <v>1293.52</v>
      </c>
      <c r="K22" s="23" t="s">
        <v>569</v>
      </c>
      <c r="L22" s="24">
        <v>79.45</v>
      </c>
      <c r="M22" s="24">
        <f t="shared" si="1"/>
        <v>87.4</v>
      </c>
      <c r="N22" s="23" t="s">
        <v>570</v>
      </c>
      <c r="O22" s="24">
        <v>15.89</v>
      </c>
      <c r="P22" s="24">
        <f t="shared" si="2"/>
        <v>17.48</v>
      </c>
      <c r="Q22" s="23" t="s">
        <v>1005</v>
      </c>
    </row>
    <row r="23" spans="1:17" ht="29" x14ac:dyDescent="0.35">
      <c r="A23" s="23" t="s">
        <v>730</v>
      </c>
      <c r="B23" s="23" t="s">
        <v>758</v>
      </c>
      <c r="C23" s="23" t="s">
        <v>777</v>
      </c>
      <c r="D23" s="23" t="s">
        <v>778</v>
      </c>
      <c r="E23" s="23" t="s">
        <v>54</v>
      </c>
      <c r="F23" s="23" t="s">
        <v>13</v>
      </c>
      <c r="G23" s="24">
        <v>2497</v>
      </c>
      <c r="H23" s="24">
        <v>2497</v>
      </c>
      <c r="I23" s="25">
        <v>0.26</v>
      </c>
      <c r="J23" s="24">
        <f t="shared" si="0"/>
        <v>1847.78</v>
      </c>
      <c r="K23" s="23" t="s">
        <v>569</v>
      </c>
      <c r="L23" s="24">
        <v>113.5</v>
      </c>
      <c r="M23" s="24">
        <f t="shared" si="1"/>
        <v>124.85000000000001</v>
      </c>
      <c r="N23" s="23" t="s">
        <v>570</v>
      </c>
      <c r="O23" s="24">
        <v>22.7</v>
      </c>
      <c r="P23" s="24">
        <f t="shared" si="2"/>
        <v>24.97</v>
      </c>
      <c r="Q23" s="23" t="s">
        <v>1005</v>
      </c>
    </row>
    <row r="24" spans="1:17" ht="29" x14ac:dyDescent="0.35">
      <c r="A24" s="23" t="s">
        <v>730</v>
      </c>
      <c r="B24" s="23" t="s">
        <v>758</v>
      </c>
      <c r="C24" s="23" t="s">
        <v>779</v>
      </c>
      <c r="D24" s="23" t="s">
        <v>780</v>
      </c>
      <c r="E24" s="23" t="s">
        <v>54</v>
      </c>
      <c r="F24" s="23" t="s">
        <v>13</v>
      </c>
      <c r="G24" s="24">
        <v>1747.9</v>
      </c>
      <c r="H24" s="24">
        <v>1748</v>
      </c>
      <c r="I24" s="25">
        <v>0.26</v>
      </c>
      <c r="J24" s="24">
        <f t="shared" si="0"/>
        <v>1293.52</v>
      </c>
      <c r="K24" s="23" t="s">
        <v>569</v>
      </c>
      <c r="L24" s="24">
        <v>79.45</v>
      </c>
      <c r="M24" s="24">
        <f t="shared" si="1"/>
        <v>87.4</v>
      </c>
      <c r="N24" s="23" t="s">
        <v>570</v>
      </c>
      <c r="O24" s="24">
        <v>15.89</v>
      </c>
      <c r="P24" s="24">
        <f t="shared" si="2"/>
        <v>17.48</v>
      </c>
      <c r="Q24" s="23" t="s">
        <v>1005</v>
      </c>
    </row>
    <row r="25" spans="1:17" ht="29" x14ac:dyDescent="0.35">
      <c r="A25" s="23" t="s">
        <v>730</v>
      </c>
      <c r="B25" s="23" t="s">
        <v>758</v>
      </c>
      <c r="C25" s="23" t="s">
        <v>781</v>
      </c>
      <c r="D25" s="23" t="s">
        <v>782</v>
      </c>
      <c r="E25" s="23" t="s">
        <v>54</v>
      </c>
      <c r="F25" s="23" t="s">
        <v>13</v>
      </c>
      <c r="G25" s="24">
        <v>2497</v>
      </c>
      <c r="H25" s="24">
        <v>2497</v>
      </c>
      <c r="I25" s="25">
        <v>0.26</v>
      </c>
      <c r="J25" s="24">
        <f t="shared" si="0"/>
        <v>1847.78</v>
      </c>
      <c r="K25" s="23" t="s">
        <v>569</v>
      </c>
      <c r="L25" s="24">
        <v>113.5</v>
      </c>
      <c r="M25" s="24">
        <f t="shared" si="1"/>
        <v>124.85000000000001</v>
      </c>
      <c r="N25" s="23" t="s">
        <v>570</v>
      </c>
      <c r="O25" s="24">
        <v>22.7</v>
      </c>
      <c r="P25" s="24">
        <f t="shared" si="2"/>
        <v>24.97</v>
      </c>
      <c r="Q25" s="23" t="s">
        <v>1005</v>
      </c>
    </row>
    <row r="26" spans="1:17" x14ac:dyDescent="0.35">
      <c r="A26" s="23" t="s">
        <v>730</v>
      </c>
      <c r="B26" s="23" t="s">
        <v>235</v>
      </c>
      <c r="C26" s="23" t="s">
        <v>236</v>
      </c>
      <c r="D26" s="23" t="s">
        <v>237</v>
      </c>
      <c r="E26" s="23" t="s">
        <v>12</v>
      </c>
      <c r="F26" s="23" t="s">
        <v>13</v>
      </c>
      <c r="G26" s="24">
        <v>15.400000000000002</v>
      </c>
      <c r="H26" s="24">
        <v>15</v>
      </c>
      <c r="I26" s="25">
        <v>0.26</v>
      </c>
      <c r="J26" s="24">
        <f t="shared" si="0"/>
        <v>11.1</v>
      </c>
      <c r="K26" s="23" t="s">
        <v>14</v>
      </c>
      <c r="L26" s="26"/>
      <c r="M26" s="24">
        <v>0</v>
      </c>
      <c r="N26" s="23" t="s">
        <v>13</v>
      </c>
      <c r="O26" s="26"/>
      <c r="P26" s="24">
        <v>0</v>
      </c>
      <c r="Q26" s="23" t="s">
        <v>1005</v>
      </c>
    </row>
    <row r="27" spans="1:17" ht="29" x14ac:dyDescent="0.35">
      <c r="A27" s="23" t="s">
        <v>730</v>
      </c>
      <c r="B27" s="23" t="s">
        <v>783</v>
      </c>
      <c r="C27" s="23" t="s">
        <v>784</v>
      </c>
      <c r="D27" s="23" t="s">
        <v>785</v>
      </c>
      <c r="E27" s="23" t="s">
        <v>54</v>
      </c>
      <c r="F27" s="23" t="s">
        <v>13</v>
      </c>
      <c r="G27" s="24">
        <v>2313.3000000000002</v>
      </c>
      <c r="H27" s="24">
        <v>2314</v>
      </c>
      <c r="I27" s="25">
        <v>0.26</v>
      </c>
      <c r="J27" s="24">
        <f t="shared" si="0"/>
        <v>1712.36</v>
      </c>
      <c r="K27" s="23" t="s">
        <v>569</v>
      </c>
      <c r="L27" s="24">
        <v>105.15</v>
      </c>
      <c r="M27" s="24">
        <f t="shared" si="1"/>
        <v>115.7</v>
      </c>
      <c r="N27" s="23" t="s">
        <v>570</v>
      </c>
      <c r="O27" s="24">
        <v>21.03</v>
      </c>
      <c r="P27" s="24">
        <f t="shared" si="2"/>
        <v>23.14</v>
      </c>
      <c r="Q27" s="23" t="s">
        <v>1005</v>
      </c>
    </row>
    <row r="28" spans="1:17" ht="29" x14ac:dyDescent="0.35">
      <c r="A28" s="23" t="s">
        <v>730</v>
      </c>
      <c r="B28" s="23" t="s">
        <v>783</v>
      </c>
      <c r="C28" s="23" t="s">
        <v>786</v>
      </c>
      <c r="D28" s="23" t="s">
        <v>787</v>
      </c>
      <c r="E28" s="23" t="s">
        <v>54</v>
      </c>
      <c r="F28" s="23" t="s">
        <v>13</v>
      </c>
      <c r="G28" s="24">
        <v>2313.3000000000002</v>
      </c>
      <c r="H28" s="24">
        <v>2314</v>
      </c>
      <c r="I28" s="25">
        <v>0.26</v>
      </c>
      <c r="J28" s="24">
        <f t="shared" si="0"/>
        <v>1712.36</v>
      </c>
      <c r="K28" s="23" t="s">
        <v>569</v>
      </c>
      <c r="L28" s="24">
        <v>105.15</v>
      </c>
      <c r="M28" s="24">
        <f t="shared" si="1"/>
        <v>115.7</v>
      </c>
      <c r="N28" s="23" t="s">
        <v>570</v>
      </c>
      <c r="O28" s="24">
        <v>21.03</v>
      </c>
      <c r="P28" s="24">
        <f t="shared" si="2"/>
        <v>23.14</v>
      </c>
      <c r="Q28" s="23" t="s">
        <v>1005</v>
      </c>
    </row>
    <row r="29" spans="1:17" ht="29" x14ac:dyDescent="0.35">
      <c r="A29" s="23" t="s">
        <v>730</v>
      </c>
      <c r="B29" s="23" t="s">
        <v>783</v>
      </c>
      <c r="C29" s="23" t="s">
        <v>788</v>
      </c>
      <c r="D29" s="23" t="s">
        <v>789</v>
      </c>
      <c r="E29" s="23" t="s">
        <v>54</v>
      </c>
      <c r="F29" s="23" t="s">
        <v>13</v>
      </c>
      <c r="G29" s="24">
        <v>2313.3000000000002</v>
      </c>
      <c r="H29" s="24">
        <v>2314</v>
      </c>
      <c r="I29" s="25">
        <v>0.26</v>
      </c>
      <c r="J29" s="24">
        <f t="shared" si="0"/>
        <v>1712.36</v>
      </c>
      <c r="K29" s="23" t="s">
        <v>569</v>
      </c>
      <c r="L29" s="24">
        <v>105.15</v>
      </c>
      <c r="M29" s="24">
        <f t="shared" si="1"/>
        <v>115.7</v>
      </c>
      <c r="N29" s="23" t="s">
        <v>570</v>
      </c>
      <c r="O29" s="24">
        <v>21.03</v>
      </c>
      <c r="P29" s="24">
        <f t="shared" si="2"/>
        <v>23.14</v>
      </c>
      <c r="Q29" s="23" t="s">
        <v>1005</v>
      </c>
    </row>
    <row r="30" spans="1:17" ht="29" x14ac:dyDescent="0.35">
      <c r="A30" s="23" t="s">
        <v>730</v>
      </c>
      <c r="B30" s="23" t="s">
        <v>783</v>
      </c>
      <c r="C30" s="23" t="s">
        <v>790</v>
      </c>
      <c r="D30" s="23" t="s">
        <v>791</v>
      </c>
      <c r="E30" s="23" t="s">
        <v>54</v>
      </c>
      <c r="F30" s="23" t="s">
        <v>13</v>
      </c>
      <c r="G30" s="24">
        <v>2313.3000000000002</v>
      </c>
      <c r="H30" s="24">
        <v>2314</v>
      </c>
      <c r="I30" s="25">
        <v>0.26</v>
      </c>
      <c r="J30" s="24">
        <f t="shared" si="0"/>
        <v>1712.36</v>
      </c>
      <c r="K30" s="23" t="s">
        <v>569</v>
      </c>
      <c r="L30" s="24">
        <v>105.15</v>
      </c>
      <c r="M30" s="24">
        <f t="shared" si="1"/>
        <v>115.7</v>
      </c>
      <c r="N30" s="23" t="s">
        <v>570</v>
      </c>
      <c r="O30" s="24">
        <v>21.03</v>
      </c>
      <c r="P30" s="24">
        <f t="shared" si="2"/>
        <v>23.14</v>
      </c>
      <c r="Q30" s="23" t="s">
        <v>1005</v>
      </c>
    </row>
    <row r="31" spans="1:17" ht="29" x14ac:dyDescent="0.35">
      <c r="A31" s="23" t="s">
        <v>730</v>
      </c>
      <c r="B31" s="23" t="s">
        <v>783</v>
      </c>
      <c r="C31" s="23" t="s">
        <v>792</v>
      </c>
      <c r="D31" s="23" t="s">
        <v>793</v>
      </c>
      <c r="E31" s="23" t="s">
        <v>54</v>
      </c>
      <c r="F31" s="23" t="s">
        <v>13</v>
      </c>
      <c r="G31" s="24">
        <v>2313.3000000000002</v>
      </c>
      <c r="H31" s="24">
        <v>2314</v>
      </c>
      <c r="I31" s="25">
        <v>0.26</v>
      </c>
      <c r="J31" s="24">
        <f t="shared" si="0"/>
        <v>1712.36</v>
      </c>
      <c r="K31" s="23" t="s">
        <v>569</v>
      </c>
      <c r="L31" s="24">
        <v>105.15</v>
      </c>
      <c r="M31" s="24">
        <f t="shared" si="1"/>
        <v>115.7</v>
      </c>
      <c r="N31" s="23" t="s">
        <v>570</v>
      </c>
      <c r="O31" s="24">
        <v>21.03</v>
      </c>
      <c r="P31" s="24">
        <f t="shared" si="2"/>
        <v>23.14</v>
      </c>
      <c r="Q31" s="23" t="s">
        <v>1005</v>
      </c>
    </row>
    <row r="32" spans="1:17" ht="29" x14ac:dyDescent="0.35">
      <c r="A32" s="23" t="s">
        <v>730</v>
      </c>
      <c r="B32" s="23" t="s">
        <v>783</v>
      </c>
      <c r="C32" s="23" t="s">
        <v>794</v>
      </c>
      <c r="D32" s="23" t="s">
        <v>795</v>
      </c>
      <c r="E32" s="23" t="s">
        <v>54</v>
      </c>
      <c r="F32" s="23" t="s">
        <v>13</v>
      </c>
      <c r="G32" s="24">
        <v>2313.3000000000002</v>
      </c>
      <c r="H32" s="24">
        <v>2314</v>
      </c>
      <c r="I32" s="25">
        <v>0.26</v>
      </c>
      <c r="J32" s="24">
        <f t="shared" si="0"/>
        <v>1712.36</v>
      </c>
      <c r="K32" s="23" t="s">
        <v>569</v>
      </c>
      <c r="L32" s="24">
        <v>105.15</v>
      </c>
      <c r="M32" s="24">
        <f t="shared" si="1"/>
        <v>115.7</v>
      </c>
      <c r="N32" s="23" t="s">
        <v>570</v>
      </c>
      <c r="O32" s="24">
        <v>21.03</v>
      </c>
      <c r="P32" s="24">
        <f t="shared" si="2"/>
        <v>23.14</v>
      </c>
      <c r="Q32" s="23" t="s">
        <v>1005</v>
      </c>
    </row>
    <row r="33" spans="1:17" ht="29" x14ac:dyDescent="0.35">
      <c r="A33" s="23" t="s">
        <v>730</v>
      </c>
      <c r="B33" s="23" t="s">
        <v>783</v>
      </c>
      <c r="C33" s="23" t="s">
        <v>796</v>
      </c>
      <c r="D33" s="23" t="s">
        <v>797</v>
      </c>
      <c r="E33" s="23" t="s">
        <v>54</v>
      </c>
      <c r="F33" s="23" t="s">
        <v>13</v>
      </c>
      <c r="G33" s="24">
        <v>2313.3000000000002</v>
      </c>
      <c r="H33" s="24">
        <v>2314</v>
      </c>
      <c r="I33" s="25">
        <v>0.26</v>
      </c>
      <c r="J33" s="24">
        <f t="shared" si="0"/>
        <v>1712.36</v>
      </c>
      <c r="K33" s="23" t="s">
        <v>569</v>
      </c>
      <c r="L33" s="24">
        <v>105.15</v>
      </c>
      <c r="M33" s="24">
        <f t="shared" si="1"/>
        <v>115.7</v>
      </c>
      <c r="N33" s="23" t="s">
        <v>570</v>
      </c>
      <c r="O33" s="24">
        <v>21.03</v>
      </c>
      <c r="P33" s="24">
        <f t="shared" si="2"/>
        <v>23.14</v>
      </c>
      <c r="Q33" s="23" t="s">
        <v>1005</v>
      </c>
    </row>
    <row r="34" spans="1:17" ht="29" x14ac:dyDescent="0.35">
      <c r="A34" s="23" t="s">
        <v>730</v>
      </c>
      <c r="B34" s="23" t="s">
        <v>783</v>
      </c>
      <c r="C34" s="23" t="s">
        <v>798</v>
      </c>
      <c r="D34" s="23" t="s">
        <v>799</v>
      </c>
      <c r="E34" s="23" t="s">
        <v>54</v>
      </c>
      <c r="F34" s="23" t="s">
        <v>13</v>
      </c>
      <c r="G34" s="24">
        <v>2313.3000000000002</v>
      </c>
      <c r="H34" s="24">
        <v>2314</v>
      </c>
      <c r="I34" s="25">
        <v>0.26</v>
      </c>
      <c r="J34" s="24">
        <f t="shared" si="0"/>
        <v>1712.36</v>
      </c>
      <c r="K34" s="23" t="s">
        <v>569</v>
      </c>
      <c r="L34" s="24">
        <v>105.15</v>
      </c>
      <c r="M34" s="24">
        <f t="shared" si="1"/>
        <v>115.7</v>
      </c>
      <c r="N34" s="23" t="s">
        <v>570</v>
      </c>
      <c r="O34" s="24">
        <v>21.03</v>
      </c>
      <c r="P34" s="24">
        <f t="shared" si="2"/>
        <v>23.14</v>
      </c>
      <c r="Q34" s="23" t="s">
        <v>1005</v>
      </c>
    </row>
    <row r="35" spans="1:17" ht="29" x14ac:dyDescent="0.35">
      <c r="A35" s="23" t="s">
        <v>730</v>
      </c>
      <c r="B35" s="23" t="s">
        <v>783</v>
      </c>
      <c r="C35" s="23" t="s">
        <v>800</v>
      </c>
      <c r="D35" s="23" t="s">
        <v>801</v>
      </c>
      <c r="E35" s="23" t="s">
        <v>54</v>
      </c>
      <c r="F35" s="23" t="s">
        <v>13</v>
      </c>
      <c r="G35" s="24">
        <v>2313.3000000000002</v>
      </c>
      <c r="H35" s="24">
        <v>2314</v>
      </c>
      <c r="I35" s="25">
        <v>0.26</v>
      </c>
      <c r="J35" s="24">
        <f t="shared" si="0"/>
        <v>1712.36</v>
      </c>
      <c r="K35" s="23" t="s">
        <v>569</v>
      </c>
      <c r="L35" s="24">
        <v>105.15</v>
      </c>
      <c r="M35" s="24">
        <f t="shared" si="1"/>
        <v>115.7</v>
      </c>
      <c r="N35" s="23" t="s">
        <v>570</v>
      </c>
      <c r="O35" s="24">
        <v>21.03</v>
      </c>
      <c r="P35" s="24">
        <f t="shared" si="2"/>
        <v>23.14</v>
      </c>
      <c r="Q35" s="23" t="s">
        <v>1005</v>
      </c>
    </row>
    <row r="36" spans="1:17" ht="29" x14ac:dyDescent="0.35">
      <c r="A36" s="23" t="s">
        <v>730</v>
      </c>
      <c r="B36" s="23" t="s">
        <v>783</v>
      </c>
      <c r="C36" s="23" t="s">
        <v>802</v>
      </c>
      <c r="D36" s="23" t="s">
        <v>803</v>
      </c>
      <c r="E36" s="23" t="s">
        <v>54</v>
      </c>
      <c r="F36" s="23" t="s">
        <v>13</v>
      </c>
      <c r="G36" s="24">
        <v>2313.3000000000002</v>
      </c>
      <c r="H36" s="24">
        <v>2314</v>
      </c>
      <c r="I36" s="25">
        <v>0.26</v>
      </c>
      <c r="J36" s="24">
        <f t="shared" si="0"/>
        <v>1712.36</v>
      </c>
      <c r="K36" s="23" t="s">
        <v>569</v>
      </c>
      <c r="L36" s="24">
        <v>105.15</v>
      </c>
      <c r="M36" s="24">
        <f t="shared" si="1"/>
        <v>115.7</v>
      </c>
      <c r="N36" s="23" t="s">
        <v>570</v>
      </c>
      <c r="O36" s="24">
        <v>21.03</v>
      </c>
      <c r="P36" s="24">
        <f t="shared" si="2"/>
        <v>23.14</v>
      </c>
      <c r="Q36" s="23" t="s">
        <v>1005</v>
      </c>
    </row>
    <row r="37" spans="1:17" ht="29" x14ac:dyDescent="0.35">
      <c r="A37" s="23" t="s">
        <v>730</v>
      </c>
      <c r="B37" s="23" t="s">
        <v>783</v>
      </c>
      <c r="C37" s="23" t="s">
        <v>804</v>
      </c>
      <c r="D37" s="23" t="s">
        <v>805</v>
      </c>
      <c r="E37" s="23" t="s">
        <v>54</v>
      </c>
      <c r="F37" s="23" t="s">
        <v>13</v>
      </c>
      <c r="G37" s="24">
        <v>2313.3000000000002</v>
      </c>
      <c r="H37" s="24">
        <v>2314</v>
      </c>
      <c r="I37" s="25">
        <v>0.26</v>
      </c>
      <c r="J37" s="24">
        <f t="shared" si="0"/>
        <v>1712.36</v>
      </c>
      <c r="K37" s="23" t="s">
        <v>569</v>
      </c>
      <c r="L37" s="24">
        <v>105.15</v>
      </c>
      <c r="M37" s="24">
        <f t="shared" si="1"/>
        <v>115.7</v>
      </c>
      <c r="N37" s="23" t="s">
        <v>570</v>
      </c>
      <c r="O37" s="24">
        <v>21.03</v>
      </c>
      <c r="P37" s="24">
        <f t="shared" si="2"/>
        <v>23.14</v>
      </c>
      <c r="Q37" s="23" t="s">
        <v>1005</v>
      </c>
    </row>
    <row r="38" spans="1:17" ht="29" x14ac:dyDescent="0.35">
      <c r="A38" s="23" t="s">
        <v>730</v>
      </c>
      <c r="B38" s="23" t="s">
        <v>783</v>
      </c>
      <c r="C38" s="23" t="s">
        <v>806</v>
      </c>
      <c r="D38" s="23" t="s">
        <v>807</v>
      </c>
      <c r="E38" s="23" t="s">
        <v>54</v>
      </c>
      <c r="F38" s="23" t="s">
        <v>13</v>
      </c>
      <c r="G38" s="24">
        <v>2313.3000000000002</v>
      </c>
      <c r="H38" s="24">
        <v>2314</v>
      </c>
      <c r="I38" s="25">
        <v>0.26</v>
      </c>
      <c r="J38" s="24">
        <f t="shared" si="0"/>
        <v>1712.36</v>
      </c>
      <c r="K38" s="23" t="s">
        <v>569</v>
      </c>
      <c r="L38" s="24">
        <v>105.15</v>
      </c>
      <c r="M38" s="24">
        <f t="shared" si="1"/>
        <v>115.7</v>
      </c>
      <c r="N38" s="23" t="s">
        <v>570</v>
      </c>
      <c r="O38" s="24">
        <v>21.03</v>
      </c>
      <c r="P38" s="24">
        <f t="shared" si="2"/>
        <v>23.14</v>
      </c>
      <c r="Q38" s="23" t="s">
        <v>1005</v>
      </c>
    </row>
    <row r="39" spans="1:17" ht="29" x14ac:dyDescent="0.35">
      <c r="A39" s="23" t="s">
        <v>730</v>
      </c>
      <c r="B39" s="23" t="s">
        <v>783</v>
      </c>
      <c r="C39" s="23" t="s">
        <v>808</v>
      </c>
      <c r="D39" s="23" t="s">
        <v>809</v>
      </c>
      <c r="E39" s="23" t="s">
        <v>54</v>
      </c>
      <c r="F39" s="23" t="s">
        <v>13</v>
      </c>
      <c r="G39" s="24">
        <v>3062.4</v>
      </c>
      <c r="H39" s="24">
        <v>3063</v>
      </c>
      <c r="I39" s="25">
        <v>0.26</v>
      </c>
      <c r="J39" s="24">
        <f t="shared" si="0"/>
        <v>2266.62</v>
      </c>
      <c r="K39" s="23" t="s">
        <v>569</v>
      </c>
      <c r="L39" s="24">
        <v>139.19999999999999</v>
      </c>
      <c r="M39" s="24">
        <f t="shared" si="1"/>
        <v>153.15</v>
      </c>
      <c r="N39" s="23" t="s">
        <v>570</v>
      </c>
      <c r="O39" s="24">
        <v>27.84</v>
      </c>
      <c r="P39" s="24">
        <f t="shared" si="2"/>
        <v>30.63</v>
      </c>
      <c r="Q39" s="23" t="s">
        <v>1005</v>
      </c>
    </row>
    <row r="40" spans="1:17" ht="29" x14ac:dyDescent="0.35">
      <c r="A40" s="23" t="s">
        <v>730</v>
      </c>
      <c r="B40" s="23" t="s">
        <v>783</v>
      </c>
      <c r="C40" s="23" t="s">
        <v>810</v>
      </c>
      <c r="D40" s="23" t="s">
        <v>811</v>
      </c>
      <c r="E40" s="23" t="s">
        <v>54</v>
      </c>
      <c r="F40" s="23" t="s">
        <v>13</v>
      </c>
      <c r="G40" s="24">
        <v>3062.4</v>
      </c>
      <c r="H40" s="24">
        <v>3063</v>
      </c>
      <c r="I40" s="25">
        <v>0.26</v>
      </c>
      <c r="J40" s="24">
        <f t="shared" si="0"/>
        <v>2266.62</v>
      </c>
      <c r="K40" s="23" t="s">
        <v>569</v>
      </c>
      <c r="L40" s="24">
        <v>139.19999999999999</v>
      </c>
      <c r="M40" s="24">
        <f t="shared" si="1"/>
        <v>153.15</v>
      </c>
      <c r="N40" s="23" t="s">
        <v>570</v>
      </c>
      <c r="O40" s="24">
        <v>27.84</v>
      </c>
      <c r="P40" s="24">
        <f t="shared" si="2"/>
        <v>30.63</v>
      </c>
      <c r="Q40" s="23" t="s">
        <v>1005</v>
      </c>
    </row>
    <row r="41" spans="1:17" ht="29" x14ac:dyDescent="0.35">
      <c r="A41" s="23" t="s">
        <v>730</v>
      </c>
      <c r="B41" s="23" t="s">
        <v>783</v>
      </c>
      <c r="C41" s="23" t="s">
        <v>812</v>
      </c>
      <c r="D41" s="23" t="s">
        <v>813</v>
      </c>
      <c r="E41" s="23" t="s">
        <v>54</v>
      </c>
      <c r="F41" s="23" t="s">
        <v>13</v>
      </c>
      <c r="G41" s="24">
        <v>3062.4</v>
      </c>
      <c r="H41" s="24">
        <v>3063</v>
      </c>
      <c r="I41" s="25">
        <v>0.26</v>
      </c>
      <c r="J41" s="24">
        <f t="shared" si="0"/>
        <v>2266.62</v>
      </c>
      <c r="K41" s="23" t="s">
        <v>569</v>
      </c>
      <c r="L41" s="24">
        <v>139.19999999999999</v>
      </c>
      <c r="M41" s="24">
        <f t="shared" si="1"/>
        <v>153.15</v>
      </c>
      <c r="N41" s="23" t="s">
        <v>570</v>
      </c>
      <c r="O41" s="24">
        <v>27.84</v>
      </c>
      <c r="P41" s="24">
        <f t="shared" si="2"/>
        <v>30.63</v>
      </c>
      <c r="Q41" s="23" t="s">
        <v>1005</v>
      </c>
    </row>
    <row r="42" spans="1:17" ht="29" x14ac:dyDescent="0.35">
      <c r="A42" s="23" t="s">
        <v>730</v>
      </c>
      <c r="B42" s="23" t="s">
        <v>783</v>
      </c>
      <c r="C42" s="23" t="s">
        <v>814</v>
      </c>
      <c r="D42" s="23" t="s">
        <v>815</v>
      </c>
      <c r="E42" s="23" t="s">
        <v>54</v>
      </c>
      <c r="F42" s="23" t="s">
        <v>13</v>
      </c>
      <c r="G42" s="24">
        <v>3062.4</v>
      </c>
      <c r="H42" s="24">
        <v>3063</v>
      </c>
      <c r="I42" s="25">
        <v>0.26</v>
      </c>
      <c r="J42" s="24">
        <f t="shared" si="0"/>
        <v>2266.62</v>
      </c>
      <c r="K42" s="23" t="s">
        <v>569</v>
      </c>
      <c r="L42" s="24">
        <v>139.19999999999999</v>
      </c>
      <c r="M42" s="24">
        <f t="shared" si="1"/>
        <v>153.15</v>
      </c>
      <c r="N42" s="23" t="s">
        <v>570</v>
      </c>
      <c r="O42" s="24">
        <v>27.84</v>
      </c>
      <c r="P42" s="24">
        <f t="shared" si="2"/>
        <v>30.63</v>
      </c>
      <c r="Q42" s="23" t="s">
        <v>1005</v>
      </c>
    </row>
    <row r="43" spans="1:17" ht="29" x14ac:dyDescent="0.35">
      <c r="A43" s="23" t="s">
        <v>730</v>
      </c>
      <c r="B43" s="23" t="s">
        <v>783</v>
      </c>
      <c r="C43" s="23" t="s">
        <v>816</v>
      </c>
      <c r="D43" s="23" t="s">
        <v>817</v>
      </c>
      <c r="E43" s="23" t="s">
        <v>54</v>
      </c>
      <c r="F43" s="23" t="s">
        <v>13</v>
      </c>
      <c r="G43" s="24">
        <v>3062.4</v>
      </c>
      <c r="H43" s="24">
        <v>3063</v>
      </c>
      <c r="I43" s="25">
        <v>0.26</v>
      </c>
      <c r="J43" s="24">
        <f t="shared" si="0"/>
        <v>2266.62</v>
      </c>
      <c r="K43" s="23" t="s">
        <v>569</v>
      </c>
      <c r="L43" s="24">
        <v>139.19999999999999</v>
      </c>
      <c r="M43" s="24">
        <f t="shared" si="1"/>
        <v>153.15</v>
      </c>
      <c r="N43" s="23" t="s">
        <v>570</v>
      </c>
      <c r="O43" s="24">
        <v>27.84</v>
      </c>
      <c r="P43" s="24">
        <f t="shared" si="2"/>
        <v>30.63</v>
      </c>
      <c r="Q43" s="23" t="s">
        <v>1005</v>
      </c>
    </row>
    <row r="44" spans="1:17" ht="29" x14ac:dyDescent="0.35">
      <c r="A44" s="23" t="s">
        <v>730</v>
      </c>
      <c r="B44" s="23" t="s">
        <v>783</v>
      </c>
      <c r="C44" s="23" t="s">
        <v>818</v>
      </c>
      <c r="D44" s="23" t="s">
        <v>819</v>
      </c>
      <c r="E44" s="23" t="s">
        <v>54</v>
      </c>
      <c r="F44" s="23" t="s">
        <v>13</v>
      </c>
      <c r="G44" s="24">
        <v>3062.4</v>
      </c>
      <c r="H44" s="24">
        <v>3063</v>
      </c>
      <c r="I44" s="25">
        <v>0.26</v>
      </c>
      <c r="J44" s="24">
        <f t="shared" si="0"/>
        <v>2266.62</v>
      </c>
      <c r="K44" s="23" t="s">
        <v>569</v>
      </c>
      <c r="L44" s="24">
        <v>139.19999999999999</v>
      </c>
      <c r="M44" s="24">
        <f t="shared" si="1"/>
        <v>153.15</v>
      </c>
      <c r="N44" s="23" t="s">
        <v>570</v>
      </c>
      <c r="O44" s="24">
        <v>27.84</v>
      </c>
      <c r="P44" s="24">
        <f t="shared" si="2"/>
        <v>30.63</v>
      </c>
      <c r="Q44" s="23" t="s">
        <v>1005</v>
      </c>
    </row>
    <row r="45" spans="1:17" ht="29" x14ac:dyDescent="0.35">
      <c r="A45" s="23" t="s">
        <v>730</v>
      </c>
      <c r="B45" s="23" t="s">
        <v>783</v>
      </c>
      <c r="C45" s="23" t="s">
        <v>820</v>
      </c>
      <c r="D45" s="23" t="s">
        <v>821</v>
      </c>
      <c r="E45" s="23" t="s">
        <v>54</v>
      </c>
      <c r="F45" s="23" t="s">
        <v>13</v>
      </c>
      <c r="G45" s="24">
        <v>3062.4</v>
      </c>
      <c r="H45" s="24">
        <v>3063</v>
      </c>
      <c r="I45" s="25">
        <v>0.26</v>
      </c>
      <c r="J45" s="24">
        <f t="shared" si="0"/>
        <v>2266.62</v>
      </c>
      <c r="K45" s="23" t="s">
        <v>569</v>
      </c>
      <c r="L45" s="24">
        <v>139.19999999999999</v>
      </c>
      <c r="M45" s="24">
        <f t="shared" si="1"/>
        <v>153.15</v>
      </c>
      <c r="N45" s="23" t="s">
        <v>570</v>
      </c>
      <c r="O45" s="24">
        <v>27.84</v>
      </c>
      <c r="P45" s="24">
        <f t="shared" si="2"/>
        <v>30.63</v>
      </c>
      <c r="Q45" s="23" t="s">
        <v>1005</v>
      </c>
    </row>
    <row r="46" spans="1:17" ht="29" x14ac:dyDescent="0.35">
      <c r="A46" s="23" t="s">
        <v>730</v>
      </c>
      <c r="B46" s="23" t="s">
        <v>783</v>
      </c>
      <c r="C46" s="23" t="s">
        <v>822</v>
      </c>
      <c r="D46" s="23" t="s">
        <v>823</v>
      </c>
      <c r="E46" s="23" t="s">
        <v>54</v>
      </c>
      <c r="F46" s="23" t="s">
        <v>13</v>
      </c>
      <c r="G46" s="24">
        <v>3062.4</v>
      </c>
      <c r="H46" s="24">
        <v>3063</v>
      </c>
      <c r="I46" s="25">
        <v>0.26</v>
      </c>
      <c r="J46" s="24">
        <f t="shared" si="0"/>
        <v>2266.62</v>
      </c>
      <c r="K46" s="23" t="s">
        <v>569</v>
      </c>
      <c r="L46" s="24">
        <v>139.19999999999999</v>
      </c>
      <c r="M46" s="24">
        <f t="shared" si="1"/>
        <v>153.15</v>
      </c>
      <c r="N46" s="23" t="s">
        <v>570</v>
      </c>
      <c r="O46" s="24">
        <v>27.84</v>
      </c>
      <c r="P46" s="24">
        <f t="shared" si="2"/>
        <v>30.63</v>
      </c>
      <c r="Q46" s="23" t="s">
        <v>1005</v>
      </c>
    </row>
    <row r="47" spans="1:17" ht="29" x14ac:dyDescent="0.35">
      <c r="A47" s="23" t="s">
        <v>730</v>
      </c>
      <c r="B47" s="23" t="s">
        <v>783</v>
      </c>
      <c r="C47" s="23" t="s">
        <v>824</v>
      </c>
      <c r="D47" s="23" t="s">
        <v>825</v>
      </c>
      <c r="E47" s="23" t="s">
        <v>54</v>
      </c>
      <c r="F47" s="23" t="s">
        <v>13</v>
      </c>
      <c r="G47" s="24">
        <v>3062.4</v>
      </c>
      <c r="H47" s="24">
        <v>3063</v>
      </c>
      <c r="I47" s="25">
        <v>0.26</v>
      </c>
      <c r="J47" s="24">
        <f t="shared" si="0"/>
        <v>2266.62</v>
      </c>
      <c r="K47" s="23" t="s">
        <v>569</v>
      </c>
      <c r="L47" s="24">
        <v>139.19999999999999</v>
      </c>
      <c r="M47" s="24">
        <f t="shared" si="1"/>
        <v>153.15</v>
      </c>
      <c r="N47" s="23" t="s">
        <v>570</v>
      </c>
      <c r="O47" s="24">
        <v>27.84</v>
      </c>
      <c r="P47" s="24">
        <f t="shared" si="2"/>
        <v>30.63</v>
      </c>
      <c r="Q47" s="23" t="s">
        <v>1005</v>
      </c>
    </row>
    <row r="48" spans="1:17" ht="29" x14ac:dyDescent="0.35">
      <c r="A48" s="23" t="s">
        <v>730</v>
      </c>
      <c r="B48" s="23" t="s">
        <v>826</v>
      </c>
      <c r="C48" s="23" t="s">
        <v>1043</v>
      </c>
      <c r="D48" s="23" t="s">
        <v>1042</v>
      </c>
      <c r="E48" s="23" t="s">
        <v>54</v>
      </c>
      <c r="F48" s="23" t="s">
        <v>13</v>
      </c>
      <c r="G48" s="24">
        <v>3160</v>
      </c>
      <c r="H48" s="24">
        <v>3161</v>
      </c>
      <c r="I48" s="25">
        <v>0.26</v>
      </c>
      <c r="J48" s="24">
        <f t="shared" si="0"/>
        <v>2339.14</v>
      </c>
      <c r="K48" s="23" t="s">
        <v>569</v>
      </c>
      <c r="L48" s="24">
        <v>143.65</v>
      </c>
      <c r="M48" s="24">
        <f t="shared" si="1"/>
        <v>158.05000000000001</v>
      </c>
      <c r="N48" s="23" t="s">
        <v>570</v>
      </c>
      <c r="O48" s="24">
        <v>28.73</v>
      </c>
      <c r="P48" s="24">
        <f t="shared" si="2"/>
        <v>31.61</v>
      </c>
      <c r="Q48" s="23" t="s">
        <v>1005</v>
      </c>
    </row>
    <row r="49" spans="1:17" ht="29" x14ac:dyDescent="0.35">
      <c r="A49" s="23" t="s">
        <v>730</v>
      </c>
      <c r="B49" s="23" t="s">
        <v>826</v>
      </c>
      <c r="C49" s="23" t="s">
        <v>827</v>
      </c>
      <c r="D49" s="23" t="s">
        <v>828</v>
      </c>
      <c r="E49" s="23" t="s">
        <v>54</v>
      </c>
      <c r="F49" s="23" t="s">
        <v>13</v>
      </c>
      <c r="G49" s="24">
        <v>3160.3</v>
      </c>
      <c r="H49" s="24">
        <v>3161</v>
      </c>
      <c r="I49" s="25">
        <v>0.26</v>
      </c>
      <c r="J49" s="24">
        <f t="shared" si="0"/>
        <v>2339.14</v>
      </c>
      <c r="K49" s="23" t="s">
        <v>569</v>
      </c>
      <c r="L49" s="24">
        <v>143.65</v>
      </c>
      <c r="M49" s="24">
        <f t="shared" si="1"/>
        <v>158.05000000000001</v>
      </c>
      <c r="N49" s="23" t="s">
        <v>570</v>
      </c>
      <c r="O49" s="24">
        <v>28.73</v>
      </c>
      <c r="P49" s="24">
        <f t="shared" si="2"/>
        <v>31.61</v>
      </c>
      <c r="Q49" s="23" t="s">
        <v>1005</v>
      </c>
    </row>
    <row r="50" spans="1:17" ht="29" x14ac:dyDescent="0.35">
      <c r="A50" s="23" t="s">
        <v>730</v>
      </c>
      <c r="B50" s="23" t="s">
        <v>826</v>
      </c>
      <c r="C50" s="23" t="s">
        <v>829</v>
      </c>
      <c r="D50" s="23" t="s">
        <v>830</v>
      </c>
      <c r="E50" s="23" t="s">
        <v>54</v>
      </c>
      <c r="F50" s="23" t="s">
        <v>13</v>
      </c>
      <c r="G50" s="24">
        <v>3160.3</v>
      </c>
      <c r="H50" s="24">
        <v>3161</v>
      </c>
      <c r="I50" s="25">
        <v>0.26</v>
      </c>
      <c r="J50" s="24">
        <f t="shared" si="0"/>
        <v>2339.14</v>
      </c>
      <c r="K50" s="23" t="s">
        <v>569</v>
      </c>
      <c r="L50" s="24">
        <v>143.65</v>
      </c>
      <c r="M50" s="24">
        <f t="shared" si="1"/>
        <v>158.05000000000001</v>
      </c>
      <c r="N50" s="23" t="s">
        <v>570</v>
      </c>
      <c r="O50" s="24">
        <v>28.73</v>
      </c>
      <c r="P50" s="24">
        <f t="shared" si="2"/>
        <v>31.61</v>
      </c>
      <c r="Q50" s="23" t="s">
        <v>1005</v>
      </c>
    </row>
    <row r="51" spans="1:17" ht="29" x14ac:dyDescent="0.35">
      <c r="A51" s="23" t="s">
        <v>730</v>
      </c>
      <c r="B51" s="23" t="s">
        <v>826</v>
      </c>
      <c r="C51" s="23" t="s">
        <v>831</v>
      </c>
      <c r="D51" s="23" t="s">
        <v>832</v>
      </c>
      <c r="E51" s="23" t="s">
        <v>54</v>
      </c>
      <c r="F51" s="23" t="s">
        <v>13</v>
      </c>
      <c r="G51" s="24">
        <v>3160.3</v>
      </c>
      <c r="H51" s="24">
        <v>3161</v>
      </c>
      <c r="I51" s="25">
        <v>0.26</v>
      </c>
      <c r="J51" s="24">
        <f t="shared" si="0"/>
        <v>2339.14</v>
      </c>
      <c r="K51" s="23" t="s">
        <v>569</v>
      </c>
      <c r="L51" s="24">
        <v>143.65</v>
      </c>
      <c r="M51" s="24">
        <f t="shared" si="1"/>
        <v>158.05000000000001</v>
      </c>
      <c r="N51" s="23" t="s">
        <v>570</v>
      </c>
      <c r="O51" s="24">
        <v>28.73</v>
      </c>
      <c r="P51" s="24">
        <f t="shared" si="2"/>
        <v>31.61</v>
      </c>
      <c r="Q51" s="23" t="s">
        <v>1005</v>
      </c>
    </row>
    <row r="52" spans="1:17" ht="29" x14ac:dyDescent="0.35">
      <c r="A52" s="23" t="s">
        <v>730</v>
      </c>
      <c r="B52" s="23" t="s">
        <v>826</v>
      </c>
      <c r="C52" s="23" t="s">
        <v>833</v>
      </c>
      <c r="D52" s="23" t="s">
        <v>834</v>
      </c>
      <c r="E52" s="23" t="s">
        <v>54</v>
      </c>
      <c r="F52" s="23" t="s">
        <v>13</v>
      </c>
      <c r="G52" s="24">
        <v>3160.3</v>
      </c>
      <c r="H52" s="24">
        <v>3161</v>
      </c>
      <c r="I52" s="25">
        <v>0.26</v>
      </c>
      <c r="J52" s="24">
        <f t="shared" si="0"/>
        <v>2339.14</v>
      </c>
      <c r="K52" s="23" t="s">
        <v>569</v>
      </c>
      <c r="L52" s="24">
        <v>143.65</v>
      </c>
      <c r="M52" s="24">
        <f t="shared" si="1"/>
        <v>158.05000000000001</v>
      </c>
      <c r="N52" s="23" t="s">
        <v>570</v>
      </c>
      <c r="O52" s="24">
        <v>28.73</v>
      </c>
      <c r="P52" s="24">
        <f t="shared" si="2"/>
        <v>31.61</v>
      </c>
      <c r="Q52" s="23" t="s">
        <v>1005</v>
      </c>
    </row>
    <row r="53" spans="1:17" ht="29" x14ac:dyDescent="0.35">
      <c r="A53" s="23" t="s">
        <v>730</v>
      </c>
      <c r="B53" s="23" t="s">
        <v>826</v>
      </c>
      <c r="C53" s="23" t="s">
        <v>835</v>
      </c>
      <c r="D53" s="23" t="s">
        <v>836</v>
      </c>
      <c r="E53" s="23" t="s">
        <v>54</v>
      </c>
      <c r="F53" s="23" t="s">
        <v>13</v>
      </c>
      <c r="G53" s="24">
        <v>3160.3</v>
      </c>
      <c r="H53" s="24">
        <v>3161</v>
      </c>
      <c r="I53" s="25">
        <v>0.26</v>
      </c>
      <c r="J53" s="24">
        <f t="shared" si="0"/>
        <v>2339.14</v>
      </c>
      <c r="K53" s="23" t="s">
        <v>569</v>
      </c>
      <c r="L53" s="24">
        <v>143.65</v>
      </c>
      <c r="M53" s="24">
        <f t="shared" si="1"/>
        <v>158.05000000000001</v>
      </c>
      <c r="N53" s="23" t="s">
        <v>570</v>
      </c>
      <c r="O53" s="24">
        <v>28.73</v>
      </c>
      <c r="P53" s="24">
        <f t="shared" si="2"/>
        <v>31.61</v>
      </c>
      <c r="Q53" s="23" t="s">
        <v>1005</v>
      </c>
    </row>
    <row r="54" spans="1:17" ht="29" x14ac:dyDescent="0.35">
      <c r="A54" s="23" t="s">
        <v>730</v>
      </c>
      <c r="B54" s="23" t="s">
        <v>837</v>
      </c>
      <c r="C54" s="23" t="s">
        <v>838</v>
      </c>
      <c r="D54" s="23" t="s">
        <v>839</v>
      </c>
      <c r="E54" s="23" t="s">
        <v>54</v>
      </c>
      <c r="F54" s="23" t="s">
        <v>13</v>
      </c>
      <c r="G54" s="24">
        <v>2107.6000000000004</v>
      </c>
      <c r="H54" s="24">
        <v>2108</v>
      </c>
      <c r="I54" s="25">
        <v>0.26</v>
      </c>
      <c r="J54" s="24">
        <f t="shared" si="0"/>
        <v>1559.92</v>
      </c>
      <c r="K54" s="23" t="s">
        <v>569</v>
      </c>
      <c r="L54" s="24">
        <v>95.8</v>
      </c>
      <c r="M54" s="24">
        <f t="shared" si="1"/>
        <v>105.4</v>
      </c>
      <c r="N54" s="23" t="s">
        <v>570</v>
      </c>
      <c r="O54" s="24">
        <v>19.16</v>
      </c>
      <c r="P54" s="24">
        <f t="shared" si="2"/>
        <v>21.080000000000002</v>
      </c>
      <c r="Q54" s="23" t="s">
        <v>1005</v>
      </c>
    </row>
    <row r="55" spans="1:17" ht="29" x14ac:dyDescent="0.35">
      <c r="A55" s="23" t="s">
        <v>730</v>
      </c>
      <c r="B55" s="23" t="s">
        <v>837</v>
      </c>
      <c r="C55" s="23" t="s">
        <v>840</v>
      </c>
      <c r="D55" s="23" t="s">
        <v>841</v>
      </c>
      <c r="E55" s="23" t="s">
        <v>54</v>
      </c>
      <c r="F55" s="23" t="s">
        <v>13</v>
      </c>
      <c r="G55" s="24">
        <v>2107.6000000000004</v>
      </c>
      <c r="H55" s="24">
        <v>2108</v>
      </c>
      <c r="I55" s="25">
        <v>0.26</v>
      </c>
      <c r="J55" s="24">
        <f t="shared" si="0"/>
        <v>1559.92</v>
      </c>
      <c r="K55" s="23" t="s">
        <v>569</v>
      </c>
      <c r="L55" s="24">
        <v>95.8</v>
      </c>
      <c r="M55" s="24">
        <f t="shared" si="1"/>
        <v>105.4</v>
      </c>
      <c r="N55" s="23" t="s">
        <v>570</v>
      </c>
      <c r="O55" s="24">
        <v>19.16</v>
      </c>
      <c r="P55" s="24">
        <f t="shared" si="2"/>
        <v>21.080000000000002</v>
      </c>
      <c r="Q55" s="23" t="s">
        <v>1005</v>
      </c>
    </row>
    <row r="56" spans="1:17" ht="29" x14ac:dyDescent="0.35">
      <c r="A56" s="23" t="s">
        <v>730</v>
      </c>
      <c r="B56" s="23" t="s">
        <v>837</v>
      </c>
      <c r="C56" s="23" t="s">
        <v>842</v>
      </c>
      <c r="D56" s="23" t="s">
        <v>843</v>
      </c>
      <c r="E56" s="23" t="s">
        <v>54</v>
      </c>
      <c r="F56" s="23" t="s">
        <v>13</v>
      </c>
      <c r="G56" s="24">
        <v>2107.6000000000004</v>
      </c>
      <c r="H56" s="24">
        <v>2108</v>
      </c>
      <c r="I56" s="25">
        <v>0.26</v>
      </c>
      <c r="J56" s="24">
        <f t="shared" si="0"/>
        <v>1559.92</v>
      </c>
      <c r="K56" s="23" t="s">
        <v>569</v>
      </c>
      <c r="L56" s="24">
        <v>95.8</v>
      </c>
      <c r="M56" s="24">
        <f t="shared" si="1"/>
        <v>105.4</v>
      </c>
      <c r="N56" s="23" t="s">
        <v>570</v>
      </c>
      <c r="O56" s="24">
        <v>19.16</v>
      </c>
      <c r="P56" s="24">
        <f t="shared" si="2"/>
        <v>21.080000000000002</v>
      </c>
      <c r="Q56" s="23" t="s">
        <v>1005</v>
      </c>
    </row>
    <row r="57" spans="1:17" ht="29" x14ac:dyDescent="0.35">
      <c r="A57" s="23" t="s">
        <v>730</v>
      </c>
      <c r="B57" s="23" t="s">
        <v>837</v>
      </c>
      <c r="C57" s="23" t="s">
        <v>844</v>
      </c>
      <c r="D57" s="23" t="s">
        <v>845</v>
      </c>
      <c r="E57" s="23" t="s">
        <v>54</v>
      </c>
      <c r="F57" s="23" t="s">
        <v>13</v>
      </c>
      <c r="G57" s="24">
        <v>2107.6000000000004</v>
      </c>
      <c r="H57" s="24">
        <v>2108</v>
      </c>
      <c r="I57" s="25">
        <v>0.26</v>
      </c>
      <c r="J57" s="24">
        <f t="shared" si="0"/>
        <v>1559.92</v>
      </c>
      <c r="K57" s="23" t="s">
        <v>569</v>
      </c>
      <c r="L57" s="24">
        <v>95.8</v>
      </c>
      <c r="M57" s="24">
        <f t="shared" si="1"/>
        <v>105.4</v>
      </c>
      <c r="N57" s="23" t="s">
        <v>570</v>
      </c>
      <c r="O57" s="24">
        <v>19.16</v>
      </c>
      <c r="P57" s="24">
        <f t="shared" si="2"/>
        <v>21.080000000000002</v>
      </c>
      <c r="Q57" s="23" t="s">
        <v>1005</v>
      </c>
    </row>
    <row r="58" spans="1:17" ht="29" x14ac:dyDescent="0.35">
      <c r="A58" s="23" t="s">
        <v>730</v>
      </c>
      <c r="B58" s="23" t="s">
        <v>837</v>
      </c>
      <c r="C58" s="23" t="s">
        <v>846</v>
      </c>
      <c r="D58" s="23" t="s">
        <v>847</v>
      </c>
      <c r="E58" s="23" t="s">
        <v>54</v>
      </c>
      <c r="F58" s="23" t="s">
        <v>13</v>
      </c>
      <c r="G58" s="24">
        <v>2107.6000000000004</v>
      </c>
      <c r="H58" s="24">
        <v>2108</v>
      </c>
      <c r="I58" s="25">
        <v>0.26</v>
      </c>
      <c r="J58" s="24">
        <f t="shared" si="0"/>
        <v>1559.92</v>
      </c>
      <c r="K58" s="23" t="s">
        <v>569</v>
      </c>
      <c r="L58" s="24">
        <v>95.8</v>
      </c>
      <c r="M58" s="24">
        <f t="shared" si="1"/>
        <v>105.4</v>
      </c>
      <c r="N58" s="23" t="s">
        <v>570</v>
      </c>
      <c r="O58" s="24">
        <v>19.16</v>
      </c>
      <c r="P58" s="24">
        <f t="shared" si="2"/>
        <v>21.080000000000002</v>
      </c>
      <c r="Q58" s="23" t="s">
        <v>1005</v>
      </c>
    </row>
    <row r="59" spans="1:17" ht="29" x14ac:dyDescent="0.35">
      <c r="A59" s="23" t="s">
        <v>730</v>
      </c>
      <c r="B59" s="23" t="s">
        <v>837</v>
      </c>
      <c r="C59" s="23" t="s">
        <v>848</v>
      </c>
      <c r="D59" s="23" t="s">
        <v>849</v>
      </c>
      <c r="E59" s="23" t="s">
        <v>54</v>
      </c>
      <c r="F59" s="23" t="s">
        <v>13</v>
      </c>
      <c r="G59" s="24">
        <v>2107.6000000000004</v>
      </c>
      <c r="H59" s="24">
        <v>2108</v>
      </c>
      <c r="I59" s="25">
        <v>0.26</v>
      </c>
      <c r="J59" s="24">
        <f t="shared" si="0"/>
        <v>1559.92</v>
      </c>
      <c r="K59" s="23" t="s">
        <v>569</v>
      </c>
      <c r="L59" s="24">
        <v>95.8</v>
      </c>
      <c r="M59" s="24">
        <f t="shared" si="1"/>
        <v>105.4</v>
      </c>
      <c r="N59" s="23" t="s">
        <v>570</v>
      </c>
      <c r="O59" s="24">
        <v>19.16</v>
      </c>
      <c r="P59" s="24">
        <f t="shared" si="2"/>
        <v>21.080000000000002</v>
      </c>
      <c r="Q59" s="23" t="s">
        <v>1005</v>
      </c>
    </row>
    <row r="60" spans="1:17" ht="29" x14ac:dyDescent="0.35">
      <c r="A60" s="23" t="s">
        <v>730</v>
      </c>
      <c r="B60" s="23" t="s">
        <v>837</v>
      </c>
      <c r="C60" s="23" t="s">
        <v>850</v>
      </c>
      <c r="D60" s="23" t="s">
        <v>851</v>
      </c>
      <c r="E60" s="23" t="s">
        <v>54</v>
      </c>
      <c r="F60" s="23" t="s">
        <v>13</v>
      </c>
      <c r="G60" s="24">
        <v>2107.6000000000004</v>
      </c>
      <c r="H60" s="24">
        <v>2108</v>
      </c>
      <c r="I60" s="25">
        <v>0.26</v>
      </c>
      <c r="J60" s="24">
        <f t="shared" si="0"/>
        <v>1559.92</v>
      </c>
      <c r="K60" s="23" t="s">
        <v>569</v>
      </c>
      <c r="L60" s="24">
        <v>95.8</v>
      </c>
      <c r="M60" s="24">
        <f t="shared" si="1"/>
        <v>105.4</v>
      </c>
      <c r="N60" s="23" t="s">
        <v>570</v>
      </c>
      <c r="O60" s="24">
        <v>19.16</v>
      </c>
      <c r="P60" s="24">
        <f t="shared" si="2"/>
        <v>21.080000000000002</v>
      </c>
      <c r="Q60" s="23" t="s">
        <v>1005</v>
      </c>
    </row>
  </sheetData>
  <autoFilter ref="A1:Q1" xr:uid="{00000000-0009-0000-0000-000005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6"/>
  <sheetViews>
    <sheetView workbookViewId="0">
      <selection activeCell="E27" sqref="E27"/>
    </sheetView>
  </sheetViews>
  <sheetFormatPr defaultRowHeight="14.5" x14ac:dyDescent="0.35"/>
  <cols>
    <col min="1" max="1" width="17" customWidth="1"/>
    <col min="2" max="2" width="34.26953125" customWidth="1"/>
    <col min="3" max="3" width="19.453125" customWidth="1"/>
    <col min="5" max="5" width="14.7265625" customWidth="1"/>
  </cols>
  <sheetData>
    <row r="1" spans="1:5" ht="29" x14ac:dyDescent="0.35">
      <c r="A1" s="1" t="s">
        <v>0</v>
      </c>
      <c r="B1" s="1" t="s">
        <v>1</v>
      </c>
      <c r="C1" s="1" t="s">
        <v>1046</v>
      </c>
      <c r="D1" s="1" t="s">
        <v>4</v>
      </c>
      <c r="E1" s="1" t="s">
        <v>5</v>
      </c>
    </row>
    <row r="2" spans="1:5" x14ac:dyDescent="0.35">
      <c r="A2" s="27" t="s">
        <v>955</v>
      </c>
      <c r="B2" s="27" t="s">
        <v>956</v>
      </c>
      <c r="C2" s="28">
        <v>2035</v>
      </c>
      <c r="D2" s="29">
        <v>0</v>
      </c>
      <c r="E2" s="28">
        <v>2035</v>
      </c>
    </row>
    <row r="3" spans="1:5" x14ac:dyDescent="0.35">
      <c r="A3" s="27" t="s">
        <v>957</v>
      </c>
      <c r="B3" s="27" t="s">
        <v>958</v>
      </c>
      <c r="C3" s="28">
        <v>924</v>
      </c>
      <c r="D3" s="29">
        <v>0</v>
      </c>
      <c r="E3" s="28">
        <v>924</v>
      </c>
    </row>
    <row r="4" spans="1:5" x14ac:dyDescent="0.35">
      <c r="A4" s="27" t="s">
        <v>959</v>
      </c>
      <c r="B4" s="27" t="s">
        <v>960</v>
      </c>
      <c r="C4" s="28">
        <v>2035</v>
      </c>
      <c r="D4" s="29">
        <v>0</v>
      </c>
      <c r="E4" s="28">
        <v>2035</v>
      </c>
    </row>
    <row r="5" spans="1:5" x14ac:dyDescent="0.35">
      <c r="A5" s="27" t="s">
        <v>961</v>
      </c>
      <c r="B5" s="27" t="s">
        <v>962</v>
      </c>
      <c r="C5" s="28">
        <v>2035</v>
      </c>
      <c r="D5" s="29">
        <v>0</v>
      </c>
      <c r="E5" s="28">
        <v>2035</v>
      </c>
    </row>
    <row r="6" spans="1:5" x14ac:dyDescent="0.35">
      <c r="A6" s="27" t="s">
        <v>963</v>
      </c>
      <c r="B6" s="27" t="s">
        <v>964</v>
      </c>
      <c r="C6" s="28">
        <v>2200</v>
      </c>
      <c r="D6" s="29">
        <v>0</v>
      </c>
      <c r="E6" s="28">
        <v>2200</v>
      </c>
    </row>
    <row r="7" spans="1:5" x14ac:dyDescent="0.35">
      <c r="A7" s="27" t="s">
        <v>965</v>
      </c>
      <c r="B7" s="27" t="s">
        <v>966</v>
      </c>
      <c r="C7" s="28">
        <v>2200</v>
      </c>
      <c r="D7" s="29">
        <v>0</v>
      </c>
      <c r="E7" s="28">
        <v>2200</v>
      </c>
    </row>
    <row r="8" spans="1:5" x14ac:dyDescent="0.35">
      <c r="A8" s="27" t="s">
        <v>967</v>
      </c>
      <c r="B8" s="27" t="s">
        <v>968</v>
      </c>
      <c r="C8" s="28">
        <v>2200</v>
      </c>
      <c r="D8" s="29">
        <v>0</v>
      </c>
      <c r="E8" s="28">
        <v>2200</v>
      </c>
    </row>
    <row r="9" spans="1:5" ht="29" x14ac:dyDescent="0.35">
      <c r="A9" s="27" t="s">
        <v>969</v>
      </c>
      <c r="B9" s="27" t="s">
        <v>970</v>
      </c>
      <c r="C9" s="28">
        <v>2035</v>
      </c>
      <c r="D9" s="29">
        <v>0</v>
      </c>
      <c r="E9" s="28">
        <v>2035</v>
      </c>
    </row>
    <row r="10" spans="1:5" x14ac:dyDescent="0.35">
      <c r="A10" s="27" t="s">
        <v>971</v>
      </c>
      <c r="B10" s="27" t="s">
        <v>972</v>
      </c>
      <c r="C10" s="28">
        <v>2200</v>
      </c>
      <c r="D10" s="29">
        <v>0</v>
      </c>
      <c r="E10" s="28">
        <v>2200</v>
      </c>
    </row>
    <row r="11" spans="1:5" x14ac:dyDescent="0.35">
      <c r="A11" s="27" t="s">
        <v>973</v>
      </c>
      <c r="B11" s="27" t="s">
        <v>974</v>
      </c>
      <c r="C11" s="28">
        <v>2200</v>
      </c>
      <c r="D11" s="29">
        <v>0</v>
      </c>
      <c r="E11" s="28">
        <v>2200</v>
      </c>
    </row>
    <row r="12" spans="1:5" x14ac:dyDescent="0.35">
      <c r="A12" s="27" t="s">
        <v>975</v>
      </c>
      <c r="B12" s="27" t="s">
        <v>976</v>
      </c>
      <c r="C12" s="28">
        <v>2035</v>
      </c>
      <c r="D12" s="29">
        <v>0</v>
      </c>
      <c r="E12" s="28">
        <v>2035</v>
      </c>
    </row>
    <row r="13" spans="1:5" x14ac:dyDescent="0.35">
      <c r="A13" s="27" t="s">
        <v>977</v>
      </c>
      <c r="B13" s="27" t="s">
        <v>978</v>
      </c>
      <c r="C13" s="28">
        <v>2035</v>
      </c>
      <c r="D13" s="29">
        <v>0</v>
      </c>
      <c r="E13" s="28">
        <v>2035</v>
      </c>
    </row>
    <row r="14" spans="1:5" x14ac:dyDescent="0.35">
      <c r="A14" s="27" t="s">
        <v>979</v>
      </c>
      <c r="B14" s="27" t="s">
        <v>980</v>
      </c>
      <c r="C14" s="28">
        <v>2035</v>
      </c>
      <c r="D14" s="29">
        <v>0</v>
      </c>
      <c r="E14" s="28">
        <v>2035</v>
      </c>
    </row>
    <row r="15" spans="1:5" ht="29" x14ac:dyDescent="0.35">
      <c r="A15" s="27" t="s">
        <v>981</v>
      </c>
      <c r="B15" s="27" t="s">
        <v>982</v>
      </c>
      <c r="C15" s="28">
        <v>2200</v>
      </c>
      <c r="D15" s="29">
        <v>0</v>
      </c>
      <c r="E15" s="28">
        <v>2200</v>
      </c>
    </row>
    <row r="16" spans="1:5" x14ac:dyDescent="0.35">
      <c r="A16" s="27" t="s">
        <v>983</v>
      </c>
      <c r="B16" s="27" t="s">
        <v>984</v>
      </c>
      <c r="C16" s="28">
        <v>2035</v>
      </c>
      <c r="D16" s="29">
        <v>0</v>
      </c>
      <c r="E16" s="28">
        <v>2035</v>
      </c>
    </row>
    <row r="17" spans="1:5" x14ac:dyDescent="0.35">
      <c r="A17" s="27" t="s">
        <v>985</v>
      </c>
      <c r="B17" s="27" t="s">
        <v>986</v>
      </c>
      <c r="C17" s="28">
        <v>2035</v>
      </c>
      <c r="D17" s="29">
        <v>0</v>
      </c>
      <c r="E17" s="28">
        <v>2035</v>
      </c>
    </row>
    <row r="18" spans="1:5" x14ac:dyDescent="0.35">
      <c r="A18" s="27" t="s">
        <v>987</v>
      </c>
      <c r="B18" s="27" t="s">
        <v>988</v>
      </c>
      <c r="C18" s="28">
        <v>2200</v>
      </c>
      <c r="D18" s="29">
        <v>0</v>
      </c>
      <c r="E18" s="28">
        <v>2200</v>
      </c>
    </row>
    <row r="19" spans="1:5" x14ac:dyDescent="0.35">
      <c r="A19" s="27" t="s">
        <v>989</v>
      </c>
      <c r="B19" s="27" t="s">
        <v>990</v>
      </c>
      <c r="C19" s="28">
        <v>2200</v>
      </c>
      <c r="D19" s="29">
        <v>0</v>
      </c>
      <c r="E19" s="28">
        <v>2200</v>
      </c>
    </row>
    <row r="20" spans="1:5" x14ac:dyDescent="0.35">
      <c r="A20" s="27" t="s">
        <v>991</v>
      </c>
      <c r="B20" s="27" t="s">
        <v>992</v>
      </c>
      <c r="C20" s="28">
        <v>2035</v>
      </c>
      <c r="D20" s="29">
        <v>0</v>
      </c>
      <c r="E20" s="28">
        <v>2035</v>
      </c>
    </row>
    <row r="21" spans="1:5" x14ac:dyDescent="0.35">
      <c r="A21" s="27" t="s">
        <v>993</v>
      </c>
      <c r="B21" s="27" t="s">
        <v>994</v>
      </c>
      <c r="C21" s="28">
        <v>2035</v>
      </c>
      <c r="D21" s="29">
        <v>0</v>
      </c>
      <c r="E21" s="28">
        <v>2035</v>
      </c>
    </row>
    <row r="22" spans="1:5" x14ac:dyDescent="0.35">
      <c r="A22" s="27" t="s">
        <v>995</v>
      </c>
      <c r="B22" s="27" t="s">
        <v>996</v>
      </c>
      <c r="C22" s="28">
        <v>2035</v>
      </c>
      <c r="D22" s="29">
        <v>0</v>
      </c>
      <c r="E22" s="28">
        <v>2035</v>
      </c>
    </row>
    <row r="23" spans="1:5" x14ac:dyDescent="0.35">
      <c r="A23" s="27" t="s">
        <v>997</v>
      </c>
      <c r="B23" s="27" t="s">
        <v>998</v>
      </c>
      <c r="C23" s="28">
        <v>2035</v>
      </c>
      <c r="D23" s="29">
        <v>0</v>
      </c>
      <c r="E23" s="28">
        <v>2035</v>
      </c>
    </row>
    <row r="24" spans="1:5" x14ac:dyDescent="0.35">
      <c r="A24" s="27" t="s">
        <v>999</v>
      </c>
      <c r="B24" s="27" t="s">
        <v>1000</v>
      </c>
      <c r="C24" s="28">
        <v>2200</v>
      </c>
      <c r="D24" s="29">
        <v>0</v>
      </c>
      <c r="E24" s="28">
        <v>2200</v>
      </c>
    </row>
    <row r="25" spans="1:5" x14ac:dyDescent="0.35">
      <c r="A25" s="27" t="s">
        <v>1001</v>
      </c>
      <c r="B25" s="27" t="s">
        <v>1002</v>
      </c>
      <c r="C25" s="28">
        <v>3795</v>
      </c>
      <c r="D25" s="29">
        <v>0</v>
      </c>
      <c r="E25" s="28">
        <v>3795</v>
      </c>
    </row>
    <row r="26" spans="1:5" x14ac:dyDescent="0.35">
      <c r="A26" s="27" t="s">
        <v>1003</v>
      </c>
      <c r="B26" s="27" t="s">
        <v>956</v>
      </c>
      <c r="C26" s="28">
        <v>207</v>
      </c>
      <c r="D26" s="29">
        <v>0</v>
      </c>
      <c r="E26" s="28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Single-Band Portable Radio P25</vt:lpstr>
      <vt:lpstr>Single-Band Mobile Radio P25</vt:lpstr>
      <vt:lpstr>Base Station Repeater P25</vt:lpstr>
      <vt:lpstr>Convntl Analog Portable Non-P25</vt:lpstr>
      <vt:lpstr>Convntl Analog Mobile Non-P25</vt:lpstr>
      <vt:lpstr>Convntl Analog Base Stn Non-P25</vt:lpstr>
      <vt:lpstr>Professional Services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melladd</dc:creator>
  <cp:lastModifiedBy>Walter Bolil</cp:lastModifiedBy>
  <dcterms:created xsi:type="dcterms:W3CDTF">2021-10-29T03:04:22Z</dcterms:created>
  <dcterms:modified xsi:type="dcterms:W3CDTF">2024-04-15T20:17:08Z</dcterms:modified>
</cp:coreProperties>
</file>