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yanHatton\Desktop\NASPO ValuePoint\CCC Team Support\Portfolio Updates\Portfolios\MMIS Third Party Liability\Stellarware Corproation\"/>
    </mc:Choice>
  </mc:AlternateContent>
  <xr:revisionPtr revIDLastSave="0" documentId="8_{916C00E0-B1BD-4012-8D74-C3E6385FB28C}" xr6:coauthVersionLast="47" xr6:coauthVersionMax="47" xr10:uidLastSave="{00000000-0000-0000-0000-000000000000}"/>
  <bookViews>
    <workbookView xWindow="9510" yWindow="-2500" windowWidth="19380" windowHeight="10260" xr2:uid="{911F9F5D-D69A-473D-9146-B8B5DFB36F7D}"/>
  </bookViews>
  <sheets>
    <sheet name="Recovery" sheetId="10" r:id="rId1"/>
    <sheet name="Commercial Recoupment" sheetId="8" r:id="rId2"/>
    <sheet name="Hospital-Physician" sheetId="9" r:id="rId3"/>
    <sheet name="CMO Come Behind"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8" i="10" l="1"/>
  <c r="B48" i="10"/>
  <c r="B28" i="10"/>
  <c r="L14" i="10"/>
  <c r="K7" i="9" l="1"/>
  <c r="K8" i="9" s="1"/>
  <c r="J7" i="9"/>
  <c r="J8" i="9" s="1"/>
  <c r="I7" i="9"/>
  <c r="I8" i="9" s="1"/>
  <c r="H7" i="9"/>
  <c r="H8" i="9" s="1"/>
  <c r="G7" i="9"/>
  <c r="G8" i="9" s="1"/>
  <c r="F7" i="9"/>
  <c r="E7" i="9"/>
  <c r="D7" i="9"/>
  <c r="C7" i="9"/>
  <c r="L6" i="9"/>
  <c r="N46" i="9" l="1"/>
  <c r="M46" i="9"/>
  <c r="L46" i="9"/>
  <c r="K46" i="9"/>
  <c r="J46" i="9"/>
  <c r="F46" i="9"/>
  <c r="E46" i="9"/>
  <c r="D46" i="9"/>
  <c r="C46" i="9"/>
  <c r="B46" i="9"/>
  <c r="F34" i="9"/>
  <c r="E34" i="9"/>
  <c r="D34" i="9"/>
  <c r="C34" i="9"/>
  <c r="B34" i="9"/>
  <c r="B7" i="9"/>
  <c r="N40" i="7" l="1"/>
  <c r="M40" i="7"/>
  <c r="L40" i="7"/>
  <c r="K40" i="7"/>
  <c r="J40" i="7"/>
  <c r="F40" i="7"/>
  <c r="E40" i="7"/>
  <c r="D40" i="7"/>
  <c r="C40" i="7"/>
  <c r="B40" i="7"/>
  <c r="F28" i="7"/>
  <c r="E28" i="7"/>
  <c r="D28" i="7"/>
  <c r="C28" i="7"/>
  <c r="B28" i="7"/>
  <c r="N40" i="8"/>
  <c r="M40" i="8"/>
  <c r="L40" i="8"/>
  <c r="K40" i="8"/>
  <c r="J40" i="8"/>
  <c r="F28" i="8"/>
  <c r="E28" i="8"/>
  <c r="D28" i="8"/>
  <c r="C28" i="8"/>
  <c r="B28" i="8"/>
  <c r="N75" i="10"/>
  <c r="M75" i="10"/>
  <c r="L75" i="10"/>
  <c r="K75" i="10"/>
  <c r="J75" i="10"/>
  <c r="F63" i="10"/>
  <c r="E63" i="10"/>
  <c r="D63" i="10"/>
  <c r="C63" i="10"/>
  <c r="B63" i="10"/>
  <c r="L7" i="10" l="1"/>
  <c r="C8" i="10"/>
  <c r="C14" i="10" s="1"/>
  <c r="C36" i="10" s="1"/>
  <c r="D8" i="10"/>
  <c r="D14" i="10" s="1"/>
  <c r="D36" i="10" s="1"/>
  <c r="E8" i="10"/>
  <c r="E14" i="10" s="1"/>
  <c r="E36" i="10" s="1"/>
  <c r="F8" i="10"/>
  <c r="F14" i="10" s="1"/>
  <c r="F36" i="10" s="1"/>
  <c r="G8" i="10"/>
  <c r="G14" i="10" s="1"/>
  <c r="G36" i="10" s="1"/>
  <c r="H8" i="10"/>
  <c r="H14" i="10" s="1"/>
  <c r="H36" i="10" s="1"/>
  <c r="I8" i="10"/>
  <c r="I14" i="10" s="1"/>
  <c r="I36" i="10" s="1"/>
  <c r="J8" i="10"/>
  <c r="J14" i="10" s="1"/>
  <c r="J36" i="10" s="1"/>
  <c r="K8" i="10"/>
  <c r="K14" i="10" s="1"/>
  <c r="K36" i="10" s="1"/>
  <c r="C9" i="10"/>
  <c r="C15" i="10" s="1"/>
  <c r="C37" i="10" s="1"/>
  <c r="D9" i="10"/>
  <c r="D15" i="10" s="1"/>
  <c r="D37" i="10" s="1"/>
  <c r="E9" i="10"/>
  <c r="E15" i="10" s="1"/>
  <c r="E37" i="10" s="1"/>
  <c r="F9" i="10"/>
  <c r="F15" i="10" s="1"/>
  <c r="F37" i="10" s="1"/>
  <c r="G9" i="10"/>
  <c r="G15" i="10" s="1"/>
  <c r="G37" i="10" s="1"/>
  <c r="H9" i="10"/>
  <c r="H15" i="10" s="1"/>
  <c r="H37" i="10" s="1"/>
  <c r="I9" i="10"/>
  <c r="I15" i="10" s="1"/>
  <c r="I37" i="10" s="1"/>
  <c r="J9" i="10"/>
  <c r="J15" i="10" s="1"/>
  <c r="J37" i="10" s="1"/>
  <c r="K9" i="10"/>
  <c r="K15" i="10" s="1"/>
  <c r="K37" i="10" s="1"/>
  <c r="C10" i="10"/>
  <c r="C16" i="10" s="1"/>
  <c r="C38" i="10" s="1"/>
  <c r="D10" i="10"/>
  <c r="D16" i="10" s="1"/>
  <c r="D38" i="10" s="1"/>
  <c r="E10" i="10"/>
  <c r="E16" i="10" s="1"/>
  <c r="E38" i="10" s="1"/>
  <c r="F10" i="10"/>
  <c r="F16" i="10" s="1"/>
  <c r="F38" i="10" s="1"/>
  <c r="G10" i="10"/>
  <c r="G16" i="10" s="1"/>
  <c r="G38" i="10" s="1"/>
  <c r="H10" i="10"/>
  <c r="H16" i="10" s="1"/>
  <c r="H38" i="10" s="1"/>
  <c r="I10" i="10"/>
  <c r="I16" i="10" s="1"/>
  <c r="I38" i="10" s="1"/>
  <c r="J10" i="10"/>
  <c r="J16" i="10" s="1"/>
  <c r="J38" i="10" s="1"/>
  <c r="K10" i="10"/>
  <c r="K16" i="10" s="1"/>
  <c r="K38" i="10" s="1"/>
  <c r="C11" i="10"/>
  <c r="C17" i="10" s="1"/>
  <c r="C39" i="10" s="1"/>
  <c r="D11" i="10"/>
  <c r="D17" i="10" s="1"/>
  <c r="D39" i="10" s="1"/>
  <c r="E11" i="10"/>
  <c r="E17" i="10" s="1"/>
  <c r="E39" i="10" s="1"/>
  <c r="F11" i="10"/>
  <c r="F17" i="10" s="1"/>
  <c r="F39" i="10" s="1"/>
  <c r="G11" i="10"/>
  <c r="G17" i="10" s="1"/>
  <c r="G39" i="10" s="1"/>
  <c r="H11" i="10"/>
  <c r="H17" i="10" s="1"/>
  <c r="H39" i="10" s="1"/>
  <c r="I11" i="10"/>
  <c r="I17" i="10" s="1"/>
  <c r="I39" i="10" s="1"/>
  <c r="J11" i="10"/>
  <c r="J17" i="10" s="1"/>
  <c r="J39" i="10" s="1"/>
  <c r="K11" i="10"/>
  <c r="K17" i="10" s="1"/>
  <c r="K39" i="10" s="1"/>
  <c r="C12" i="10"/>
  <c r="C18" i="10" s="1"/>
  <c r="C40" i="10" s="1"/>
  <c r="D12" i="10"/>
  <c r="D18" i="10" s="1"/>
  <c r="D40" i="10" s="1"/>
  <c r="E12" i="10"/>
  <c r="E18" i="10" s="1"/>
  <c r="E40" i="10" s="1"/>
  <c r="F12" i="10"/>
  <c r="F18" i="10" s="1"/>
  <c r="F40" i="10" s="1"/>
  <c r="G12" i="10"/>
  <c r="G18" i="10" s="1"/>
  <c r="G40" i="10" s="1"/>
  <c r="H12" i="10"/>
  <c r="H18" i="10" s="1"/>
  <c r="H40" i="10" s="1"/>
  <c r="I12" i="10"/>
  <c r="I18" i="10" s="1"/>
  <c r="I40" i="10" s="1"/>
  <c r="J12" i="10"/>
  <c r="J18" i="10" s="1"/>
  <c r="J40" i="10" s="1"/>
  <c r="K12" i="10"/>
  <c r="K18" i="10" s="1"/>
  <c r="K40" i="10" s="1"/>
  <c r="B14" i="10"/>
  <c r="B36" i="10" s="1"/>
  <c r="B15" i="10"/>
  <c r="B37" i="10" s="1"/>
  <c r="B16" i="10"/>
  <c r="B38" i="10" s="1"/>
  <c r="B17" i="10"/>
  <c r="B39" i="10" s="1"/>
  <c r="B18" i="10"/>
  <c r="B40" i="10" s="1"/>
  <c r="C22" i="10"/>
  <c r="C28" i="10" s="1"/>
  <c r="C42" i="10" s="1"/>
  <c r="D22" i="10"/>
  <c r="D28" i="10" s="1"/>
  <c r="D42" i="10" s="1"/>
  <c r="E22" i="10"/>
  <c r="E28" i="10" s="1"/>
  <c r="E42" i="10" s="1"/>
  <c r="F22" i="10"/>
  <c r="F28" i="10" s="1"/>
  <c r="F42" i="10" s="1"/>
  <c r="G22" i="10"/>
  <c r="G28" i="10" s="1"/>
  <c r="G42" i="10" s="1"/>
  <c r="H22" i="10"/>
  <c r="H28" i="10" s="1"/>
  <c r="H42" i="10" s="1"/>
  <c r="I22" i="10"/>
  <c r="I28" i="10" s="1"/>
  <c r="I42" i="10" s="1"/>
  <c r="J22" i="10"/>
  <c r="J28" i="10" s="1"/>
  <c r="J42" i="10" s="1"/>
  <c r="K22" i="10"/>
  <c r="K28" i="10" s="1"/>
  <c r="K42" i="10" s="1"/>
  <c r="C23" i="10"/>
  <c r="D23" i="10"/>
  <c r="D29" i="10" s="1"/>
  <c r="D43" i="10" s="1"/>
  <c r="E23" i="10"/>
  <c r="E29" i="10" s="1"/>
  <c r="E43" i="10" s="1"/>
  <c r="F23" i="10"/>
  <c r="F29" i="10" s="1"/>
  <c r="F43" i="10" s="1"/>
  <c r="G23" i="10"/>
  <c r="H23" i="10"/>
  <c r="H29" i="10" s="1"/>
  <c r="H43" i="10" s="1"/>
  <c r="I23" i="10"/>
  <c r="I29" i="10" s="1"/>
  <c r="I43" i="10" s="1"/>
  <c r="J23" i="10"/>
  <c r="J29" i="10" s="1"/>
  <c r="J43" i="10" s="1"/>
  <c r="K23" i="10"/>
  <c r="K29" i="10" s="1"/>
  <c r="K43" i="10" s="1"/>
  <c r="C24" i="10"/>
  <c r="C30" i="10" s="1"/>
  <c r="C44" i="10" s="1"/>
  <c r="D24" i="10"/>
  <c r="D30" i="10" s="1"/>
  <c r="E24" i="10"/>
  <c r="E30" i="10" s="1"/>
  <c r="E44" i="10" s="1"/>
  <c r="F24" i="10"/>
  <c r="F30" i="10" s="1"/>
  <c r="F44" i="10" s="1"/>
  <c r="G24" i="10"/>
  <c r="G30" i="10" s="1"/>
  <c r="G44" i="10" s="1"/>
  <c r="H24" i="10"/>
  <c r="H30" i="10" s="1"/>
  <c r="H44" i="10" s="1"/>
  <c r="I24" i="10"/>
  <c r="I30" i="10" s="1"/>
  <c r="I44" i="10" s="1"/>
  <c r="J24" i="10"/>
  <c r="J30" i="10" s="1"/>
  <c r="J44" i="10" s="1"/>
  <c r="K24" i="10"/>
  <c r="K30" i="10" s="1"/>
  <c r="K44" i="10" s="1"/>
  <c r="C25" i="10"/>
  <c r="C31" i="10" s="1"/>
  <c r="C45" i="10" s="1"/>
  <c r="D25" i="10"/>
  <c r="D31" i="10" s="1"/>
  <c r="D45" i="10" s="1"/>
  <c r="E25" i="10"/>
  <c r="E31" i="10" s="1"/>
  <c r="E45" i="10" s="1"/>
  <c r="F25" i="10"/>
  <c r="F31" i="10" s="1"/>
  <c r="F45" i="10" s="1"/>
  <c r="G25" i="10"/>
  <c r="G31" i="10" s="1"/>
  <c r="G45" i="10" s="1"/>
  <c r="H25" i="10"/>
  <c r="H31" i="10" s="1"/>
  <c r="H45" i="10" s="1"/>
  <c r="I25" i="10"/>
  <c r="I31" i="10" s="1"/>
  <c r="I45" i="10" s="1"/>
  <c r="J25" i="10"/>
  <c r="J31" i="10" s="1"/>
  <c r="J45" i="10" s="1"/>
  <c r="K25" i="10"/>
  <c r="K31" i="10" s="1"/>
  <c r="K45" i="10" s="1"/>
  <c r="C26" i="10"/>
  <c r="C32" i="10" s="1"/>
  <c r="C46" i="10" s="1"/>
  <c r="D26" i="10"/>
  <c r="E26" i="10"/>
  <c r="E32" i="10" s="1"/>
  <c r="E46" i="10" s="1"/>
  <c r="F26" i="10"/>
  <c r="F32" i="10" s="1"/>
  <c r="F46" i="10" s="1"/>
  <c r="G26" i="10"/>
  <c r="G32" i="10" s="1"/>
  <c r="G46" i="10" s="1"/>
  <c r="H26" i="10"/>
  <c r="H32" i="10" s="1"/>
  <c r="H46" i="10" s="1"/>
  <c r="I26" i="10"/>
  <c r="I32" i="10" s="1"/>
  <c r="I46" i="10" s="1"/>
  <c r="J26" i="10"/>
  <c r="J32" i="10" s="1"/>
  <c r="J46" i="10" s="1"/>
  <c r="K26" i="10"/>
  <c r="K32" i="10" s="1"/>
  <c r="K46" i="10" s="1"/>
  <c r="B29" i="10"/>
  <c r="B43" i="10" s="1"/>
  <c r="G29" i="10"/>
  <c r="G43" i="10" s="1"/>
  <c r="B30" i="10"/>
  <c r="B44" i="10" s="1"/>
  <c r="B31" i="10"/>
  <c r="B45" i="10" s="1"/>
  <c r="B32" i="10"/>
  <c r="B46" i="10" s="1"/>
  <c r="B75" i="10"/>
  <c r="C75" i="10"/>
  <c r="D75" i="10"/>
  <c r="E75" i="10"/>
  <c r="F75" i="10"/>
  <c r="B50" i="10" l="1"/>
  <c r="K52" i="10"/>
  <c r="B52" i="10"/>
  <c r="F52" i="10"/>
  <c r="H52" i="10"/>
  <c r="B49" i="10"/>
  <c r="J52" i="10"/>
  <c r="I49" i="10"/>
  <c r="I52" i="10"/>
  <c r="C52" i="10"/>
  <c r="J48" i="10"/>
  <c r="G52" i="10"/>
  <c r="E50" i="10"/>
  <c r="K48" i="10"/>
  <c r="C48" i="10"/>
  <c r="K50" i="10"/>
  <c r="L30" i="10"/>
  <c r="L44" i="10" s="1"/>
  <c r="C50" i="10"/>
  <c r="F49" i="10"/>
  <c r="L28" i="10"/>
  <c r="L42" i="10" s="1"/>
  <c r="L26" i="10"/>
  <c r="L25" i="10"/>
  <c r="J50" i="10"/>
  <c r="L24" i="10"/>
  <c r="K49" i="10"/>
  <c r="J49" i="10"/>
  <c r="E49" i="10"/>
  <c r="D49" i="10"/>
  <c r="L23" i="10"/>
  <c r="G48" i="10"/>
  <c r="F48" i="10"/>
  <c r="E48" i="10"/>
  <c r="D48" i="10"/>
  <c r="J51" i="10"/>
  <c r="B51" i="10"/>
  <c r="L16" i="10"/>
  <c r="L38" i="10" s="1"/>
  <c r="H51" i="10"/>
  <c r="G51" i="10"/>
  <c r="E51" i="10"/>
  <c r="D51" i="10"/>
  <c r="I50" i="10"/>
  <c r="H50" i="10"/>
  <c r="G50" i="10"/>
  <c r="F50" i="10"/>
  <c r="H49" i="10"/>
  <c r="I48" i="10"/>
  <c r="H48" i="10"/>
  <c r="C51" i="10"/>
  <c r="K51" i="10"/>
  <c r="E52" i="10"/>
  <c r="L15" i="10"/>
  <c r="L37" i="10" s="1"/>
  <c r="L36" i="10"/>
  <c r="G49" i="10"/>
  <c r="L17" i="10"/>
  <c r="L39" i="10" s="1"/>
  <c r="L18" i="10"/>
  <c r="L40" i="10" s="1"/>
  <c r="F51" i="10"/>
  <c r="I51" i="10"/>
  <c r="L31" i="10"/>
  <c r="L45" i="10" s="1"/>
  <c r="D44" i="10"/>
  <c r="D50" i="10" s="1"/>
  <c r="B42" i="10"/>
  <c r="D32" i="10"/>
  <c r="D46" i="10" s="1"/>
  <c r="D52" i="10" s="1"/>
  <c r="L22" i="10"/>
  <c r="C29" i="10"/>
  <c r="B17" i="7"/>
  <c r="B16" i="7"/>
  <c r="B15" i="7"/>
  <c r="B14" i="7"/>
  <c r="D12" i="7"/>
  <c r="D17" i="7" s="1"/>
  <c r="E12" i="7"/>
  <c r="E17" i="7" s="1"/>
  <c r="F12" i="7"/>
  <c r="F17" i="7" s="1"/>
  <c r="G12" i="7"/>
  <c r="G17" i="7" s="1"/>
  <c r="H12" i="7"/>
  <c r="H17" i="7" s="1"/>
  <c r="I12" i="7"/>
  <c r="I17" i="7" s="1"/>
  <c r="J12" i="7"/>
  <c r="J17" i="7" s="1"/>
  <c r="K12" i="7"/>
  <c r="K17" i="7" s="1"/>
  <c r="C12" i="7"/>
  <c r="C17" i="7" s="1"/>
  <c r="D11" i="7"/>
  <c r="D16" i="7" s="1"/>
  <c r="E11" i="7"/>
  <c r="E16" i="7" s="1"/>
  <c r="F11" i="7"/>
  <c r="F16" i="7" s="1"/>
  <c r="G11" i="7"/>
  <c r="G16" i="7" s="1"/>
  <c r="H11" i="7"/>
  <c r="H16" i="7" s="1"/>
  <c r="I11" i="7"/>
  <c r="I16" i="7" s="1"/>
  <c r="J11" i="7"/>
  <c r="J16" i="7" s="1"/>
  <c r="K11" i="7"/>
  <c r="K16" i="7" s="1"/>
  <c r="C11" i="7"/>
  <c r="C16" i="7" s="1"/>
  <c r="D10" i="7"/>
  <c r="D15" i="7" s="1"/>
  <c r="E10" i="7"/>
  <c r="E15" i="7" s="1"/>
  <c r="F10" i="7"/>
  <c r="F15" i="7" s="1"/>
  <c r="G10" i="7"/>
  <c r="G15" i="7" s="1"/>
  <c r="H10" i="7"/>
  <c r="H15" i="7" s="1"/>
  <c r="I10" i="7"/>
  <c r="I15" i="7" s="1"/>
  <c r="J10" i="7"/>
  <c r="J15" i="7" s="1"/>
  <c r="K10" i="7"/>
  <c r="K15" i="7" s="1"/>
  <c r="C10" i="7"/>
  <c r="C15" i="7" s="1"/>
  <c r="D9" i="7"/>
  <c r="D14" i="7" s="1"/>
  <c r="E9" i="7"/>
  <c r="E14" i="7" s="1"/>
  <c r="F9" i="7"/>
  <c r="F14" i="7" s="1"/>
  <c r="G9" i="7"/>
  <c r="G14" i="7" s="1"/>
  <c r="H9" i="7"/>
  <c r="H14" i="7" s="1"/>
  <c r="I9" i="7"/>
  <c r="I14" i="7" s="1"/>
  <c r="J9" i="7"/>
  <c r="J14" i="7" s="1"/>
  <c r="K9" i="7"/>
  <c r="K14" i="7" s="1"/>
  <c r="C9" i="7"/>
  <c r="C14" i="7" s="1"/>
  <c r="D8" i="7"/>
  <c r="D13" i="7" s="1"/>
  <c r="E8" i="7"/>
  <c r="E13" i="7" s="1"/>
  <c r="F8" i="7"/>
  <c r="F13" i="7" s="1"/>
  <c r="G8" i="7"/>
  <c r="G13" i="7" s="1"/>
  <c r="H8" i="7"/>
  <c r="I8" i="7"/>
  <c r="I13" i="7" s="1"/>
  <c r="J8" i="7"/>
  <c r="J13" i="7" s="1"/>
  <c r="K8" i="7"/>
  <c r="K13" i="7" s="1"/>
  <c r="C8" i="7"/>
  <c r="C13" i="7" s="1"/>
  <c r="H13" i="7"/>
  <c r="B13" i="7"/>
  <c r="L7" i="7"/>
  <c r="C40" i="8"/>
  <c r="D40" i="8"/>
  <c r="E40" i="8"/>
  <c r="F40" i="8"/>
  <c r="B40" i="8"/>
  <c r="B17" i="8"/>
  <c r="B16" i="8"/>
  <c r="B15" i="8"/>
  <c r="B14" i="8"/>
  <c r="B13" i="8"/>
  <c r="D12" i="8"/>
  <c r="D17" i="8" s="1"/>
  <c r="E12" i="8"/>
  <c r="E17" i="8" s="1"/>
  <c r="F12" i="8"/>
  <c r="F17" i="8" s="1"/>
  <c r="G12" i="8"/>
  <c r="G17" i="8" s="1"/>
  <c r="H12" i="8"/>
  <c r="H17" i="8" s="1"/>
  <c r="I12" i="8"/>
  <c r="I17" i="8" s="1"/>
  <c r="J12" i="8"/>
  <c r="J17" i="8" s="1"/>
  <c r="K12" i="8"/>
  <c r="K17" i="8" s="1"/>
  <c r="C12" i="8"/>
  <c r="C17" i="8" s="1"/>
  <c r="D11" i="8"/>
  <c r="D16" i="8" s="1"/>
  <c r="E11" i="8"/>
  <c r="E16" i="8" s="1"/>
  <c r="F11" i="8"/>
  <c r="F16" i="8" s="1"/>
  <c r="G11" i="8"/>
  <c r="G16" i="8" s="1"/>
  <c r="H11" i="8"/>
  <c r="H16" i="8" s="1"/>
  <c r="I11" i="8"/>
  <c r="I16" i="8" s="1"/>
  <c r="J11" i="8"/>
  <c r="J16" i="8" s="1"/>
  <c r="K11" i="8"/>
  <c r="K16" i="8" s="1"/>
  <c r="C11" i="8"/>
  <c r="C16" i="8" s="1"/>
  <c r="D10" i="8"/>
  <c r="D15" i="8" s="1"/>
  <c r="E10" i="8"/>
  <c r="E15" i="8" s="1"/>
  <c r="F10" i="8"/>
  <c r="F15" i="8" s="1"/>
  <c r="G10" i="8"/>
  <c r="G15" i="8" s="1"/>
  <c r="H10" i="8"/>
  <c r="H15" i="8" s="1"/>
  <c r="I10" i="8"/>
  <c r="I15" i="8" s="1"/>
  <c r="J10" i="8"/>
  <c r="J15" i="8" s="1"/>
  <c r="K10" i="8"/>
  <c r="K15" i="8" s="1"/>
  <c r="C10" i="8"/>
  <c r="C15" i="8" s="1"/>
  <c r="D9" i="8"/>
  <c r="D14" i="8" s="1"/>
  <c r="E9" i="8"/>
  <c r="E14" i="8" s="1"/>
  <c r="F9" i="8"/>
  <c r="F14" i="8" s="1"/>
  <c r="G9" i="8"/>
  <c r="G14" i="8" s="1"/>
  <c r="H9" i="8"/>
  <c r="H14" i="8" s="1"/>
  <c r="I9" i="8"/>
  <c r="I14" i="8" s="1"/>
  <c r="J9" i="8"/>
  <c r="J14" i="8" s="1"/>
  <c r="K9" i="8"/>
  <c r="K14" i="8" s="1"/>
  <c r="C9" i="8"/>
  <c r="C14" i="8" s="1"/>
  <c r="D8" i="8"/>
  <c r="D13" i="8" s="1"/>
  <c r="E8" i="8"/>
  <c r="E13" i="8" s="1"/>
  <c r="F8" i="8"/>
  <c r="F13" i="8" s="1"/>
  <c r="G8" i="8"/>
  <c r="G13" i="8" s="1"/>
  <c r="H8" i="8"/>
  <c r="H13" i="8" s="1"/>
  <c r="I8" i="8"/>
  <c r="I13" i="8" s="1"/>
  <c r="J8" i="8"/>
  <c r="J13" i="8" s="1"/>
  <c r="K8" i="8"/>
  <c r="K13" i="8" s="1"/>
  <c r="C8" i="8"/>
  <c r="C13" i="8" s="1"/>
  <c r="L7" i="8"/>
  <c r="L50" i="10" l="1"/>
  <c r="L51" i="10"/>
  <c r="C43" i="10"/>
  <c r="C49" i="10" s="1"/>
  <c r="L29" i="10"/>
  <c r="L43" i="10" s="1"/>
  <c r="L49" i="10" s="1"/>
  <c r="L32" i="10"/>
  <c r="L46" i="10" s="1"/>
  <c r="L52" i="10" s="1"/>
  <c r="L17" i="7"/>
  <c r="L16" i="7"/>
  <c r="L15" i="7"/>
  <c r="L14" i="7"/>
  <c r="L13" i="7"/>
  <c r="L16" i="8"/>
  <c r="L13" i="8"/>
  <c r="L14" i="8"/>
  <c r="L15" i="8"/>
  <c r="L17" i="8"/>
  <c r="C8" i="9" l="1"/>
  <c r="D8" i="9"/>
  <c r="E8" i="9"/>
  <c r="F8" i="9"/>
  <c r="B8" i="9"/>
  <c r="L8" i="9" l="1"/>
</calcChain>
</file>

<file path=xl/sharedStrings.xml><?xml version="1.0" encoding="utf-8"?>
<sst xmlns="http://schemas.openxmlformats.org/spreadsheetml/2006/main" count="318" uniqueCount="121">
  <si>
    <r>
      <rPr>
        <b/>
        <sz val="11"/>
        <color theme="1"/>
        <rFont val="Calibri"/>
        <family val="2"/>
        <scheme val="minor"/>
      </rPr>
      <t>Instructions</t>
    </r>
    <r>
      <rPr>
        <sz val="11"/>
        <color theme="1"/>
        <rFont val="Calibri"/>
        <family val="2"/>
        <scheme val="minor"/>
      </rPr>
      <t xml:space="preserve">:  Please enter the annual contingency fee rate percentage which you will charge in the unprotected cells below.  This rate must be the same for the 10 years.  Four (4) tiers are provided in order for you to provide appropriate pricing for states with with different numbers of Medicaid members. </t>
    </r>
  </si>
  <si>
    <t>Tier I:   1 to 500,000 Medicaid members
Tier II:  500,001 to 1,500,000 Medicaid members
Tier III: 1,500,001 to 2,500,000 Medicaid members
Tier IV: 2,500,001 to 3,500,000 Medicaid members
Tier V:  3,500,001 to 5,000,000 Medicaid members</t>
  </si>
  <si>
    <t>Year 1</t>
  </si>
  <si>
    <t>Year 2</t>
  </si>
  <si>
    <t>Year 3</t>
  </si>
  <si>
    <t>Year 4</t>
  </si>
  <si>
    <t>Year 5</t>
  </si>
  <si>
    <t>Year 6</t>
  </si>
  <si>
    <t>Year 7</t>
  </si>
  <si>
    <t>Year 8</t>
  </si>
  <si>
    <t>Year 9</t>
  </si>
  <si>
    <t>Year 10</t>
  </si>
  <si>
    <t>Total</t>
  </si>
  <si>
    <t>Projected Recovery Amount (per year)</t>
  </si>
  <si>
    <t>Annual Contingency Fee Rate (%) - Tier I</t>
  </si>
  <si>
    <t>Annual Contingency Fee Rate (%) - Tier II</t>
  </si>
  <si>
    <t>Annual Contingency Fee Rate (%) - Tier III</t>
  </si>
  <si>
    <t>Annual Contingency Fee Rate (%) - Tier IV</t>
  </si>
  <si>
    <t>Annual Contingency Fee Rate (%) - Tier V</t>
  </si>
  <si>
    <t>Total Cost - Tier I</t>
  </si>
  <si>
    <t>Total Cost - Tier II</t>
  </si>
  <si>
    <t>Total Cost - Tier III</t>
  </si>
  <si>
    <t>Total Cost - Tier IV</t>
  </si>
  <si>
    <t>Total Cost - Tier V</t>
  </si>
  <si>
    <r>
      <rPr>
        <b/>
        <sz val="11"/>
        <color theme="1"/>
        <rFont val="Calibri"/>
        <family val="2"/>
        <scheme val="minor"/>
      </rPr>
      <t>Instructions</t>
    </r>
    <r>
      <rPr>
        <sz val="11"/>
        <color theme="1"/>
        <rFont val="Calibri"/>
        <family val="2"/>
        <scheme val="minor"/>
      </rPr>
      <t>: Please enter the monthly fee rate cost which you will charge for each of the 10 years in the unprotected cells below. This rate must be the same for the 10 years.  Assume</t>
    </r>
    <r>
      <rPr>
        <sz val="11"/>
        <color rgb="FFFF0000"/>
        <rFont val="Calibri"/>
        <family val="2"/>
        <scheme val="minor"/>
      </rPr>
      <t xml:space="preserve"> 656</t>
    </r>
    <r>
      <rPr>
        <sz val="11"/>
        <color theme="1"/>
        <rFont val="Calibri"/>
        <family val="2"/>
        <scheme val="minor"/>
      </rPr>
      <t xml:space="preserve"> HIPP and </t>
    </r>
    <r>
      <rPr>
        <sz val="11"/>
        <color rgb="FFFF0000"/>
        <rFont val="Calibri"/>
        <family val="2"/>
        <scheme val="minor"/>
      </rPr>
      <t>391</t>
    </r>
    <r>
      <rPr>
        <sz val="11"/>
        <color theme="1"/>
        <rFont val="Calibri"/>
        <family val="2"/>
        <scheme val="minor"/>
      </rPr>
      <t xml:space="preserve"> CHIPRA members for evaluation purposes. </t>
    </r>
  </si>
  <si>
    <t>Flat Fee Costs</t>
  </si>
  <si>
    <t>Monthly Cost for the HIPP and CHIPRA program- Tier I</t>
  </si>
  <si>
    <t>Monthly Cost for the HIPP and CHIPRA program- Tier II</t>
  </si>
  <si>
    <t>Monthly Cost for the HIPP and CHIPRA program- Tier III</t>
  </si>
  <si>
    <t>Monthly Cost for the HIPP and CHIPRA program- Tier IV</t>
  </si>
  <si>
    <t>Monthly Cost for the HIPP and CHIPRA program- Tier V</t>
  </si>
  <si>
    <t>Total Annual Flat Fee Cost (Monthly Cost X 12)- Tier I</t>
  </si>
  <si>
    <t>Total Annual Flat Fee Cost (Monthly Cost X 12)- Tier II</t>
  </si>
  <si>
    <t>Total Annual Flat Fee Cost (Monthly Cost X 12)- Tier III</t>
  </si>
  <si>
    <t>Total Annual Flat Fee Cost (Monthly Cost X 12)- Tier IV</t>
  </si>
  <si>
    <t>Total Annual Flat Fee Cost (Monthly Cost X 12)- Tier V</t>
  </si>
  <si>
    <r>
      <rPr>
        <b/>
        <sz val="11"/>
        <color theme="1"/>
        <rFont val="Calibri"/>
        <family val="2"/>
        <scheme val="minor"/>
      </rPr>
      <t>Note</t>
    </r>
    <r>
      <rPr>
        <sz val="11"/>
        <color theme="1"/>
        <rFont val="Calibri"/>
        <family val="2"/>
        <scheme val="minor"/>
      </rPr>
      <t>: *Your cost proposal will be evaluated on total cumulative costs to DCH.  Do not enter data into this table. It is summary of the costs above.</t>
    </r>
  </si>
  <si>
    <t>Total Costs to DCH</t>
  </si>
  <si>
    <t>Contingency Fee Rate Amount per year- Tier I</t>
  </si>
  <si>
    <t>Contingency Fee Rate Amount per year- Tier II</t>
  </si>
  <si>
    <t>Contingency Fee Rate Amount per year- Tier III</t>
  </si>
  <si>
    <t>Contingency Fee Rate Amount per year- Tier IV</t>
  </si>
  <si>
    <t>Contingency Fee Rate Amount per year- Tier V</t>
  </si>
  <si>
    <t>Flat Fee Rate Amount per year- Tier I</t>
  </si>
  <si>
    <t>Flat Fee Rate Amount per year- Tier II</t>
  </si>
  <si>
    <t>Flat Fee Rate Amount per year- Tier III</t>
  </si>
  <si>
    <t>Flat Fee Rate Amount per year- Tier IV</t>
  </si>
  <si>
    <t>Flat Fee Rate Amount per year- Tier V</t>
  </si>
  <si>
    <t>Total Cumulative Costs to DCH per year- Tier I*</t>
  </si>
  <si>
    <t>Total Cumulative Costs to DCH per year- Tier II*</t>
  </si>
  <si>
    <t>Total Cumulative Costs to DCH per year- Tier III*</t>
  </si>
  <si>
    <t>Total Cumulative Costs to DCH per year- Tier IV*</t>
  </si>
  <si>
    <t>Total Cumulative Costs to DCH per year- Tier V*</t>
  </si>
  <si>
    <t>Annual Cost- Tier I</t>
  </si>
  <si>
    <t>Annual Cost- Tier II</t>
  </si>
  <si>
    <t>Annual Cost- Tier III</t>
  </si>
  <si>
    <t>Annual Cost- Tier IV</t>
  </si>
  <si>
    <t>Annual Cost- Tier V</t>
  </si>
  <si>
    <t>*Other Costs Breakdown</t>
  </si>
  <si>
    <t>Staffing</t>
  </si>
  <si>
    <t>Sub-category</t>
  </si>
  <si>
    <t>Training</t>
  </si>
  <si>
    <t>Postage and Mailing</t>
  </si>
  <si>
    <t>Printing</t>
  </si>
  <si>
    <t>Reports</t>
  </si>
  <si>
    <t>Other*</t>
  </si>
  <si>
    <t>Total Operational Cost:</t>
  </si>
  <si>
    <t>Implementation Costs</t>
  </si>
  <si>
    <t>Onboarding, Planning, Requirements</t>
  </si>
  <si>
    <t>Design, Build, Configure</t>
  </si>
  <si>
    <t>System/integration Testing</t>
  </si>
  <si>
    <t>Data Migration</t>
  </si>
  <si>
    <t>Acceptance, Deployment</t>
  </si>
  <si>
    <t>Certification</t>
  </si>
  <si>
    <r>
      <rPr>
        <b/>
        <sz val="11"/>
        <color theme="1"/>
        <rFont val="Calibri"/>
        <family val="2"/>
        <scheme val="minor"/>
      </rPr>
      <t>Instructions</t>
    </r>
    <r>
      <rPr>
        <sz val="11"/>
        <color theme="1"/>
        <rFont val="Calibri"/>
        <family val="2"/>
        <scheme val="minor"/>
      </rPr>
      <t xml:space="preserve">:  Please enter the annual contingency fee rate percentage which you will charge in the unprotected cell below.  This rate must be the same for the 10 years.  Four (4) tiers are provided in order for you to provide appropriate pricing for states with with different numbers of Medicaid members. </t>
    </r>
  </si>
  <si>
    <t>Annual Cost - Tier I</t>
  </si>
  <si>
    <t>Annual Cost - Tier II</t>
  </si>
  <si>
    <t>Annual Cost - Tier III</t>
  </si>
  <si>
    <t>Annual Cost - Tier IV</t>
  </si>
  <si>
    <t>Annual Cost - Tier V</t>
  </si>
  <si>
    <r>
      <rPr>
        <b/>
        <sz val="11"/>
        <color theme="1"/>
        <rFont val="Calibri"/>
        <family val="2"/>
        <scheme val="minor"/>
      </rPr>
      <t>Instructions</t>
    </r>
    <r>
      <rPr>
        <sz val="11"/>
        <color theme="1"/>
        <rFont val="Calibri"/>
        <family val="2"/>
        <scheme val="minor"/>
      </rPr>
      <t xml:space="preserve">:  Please enter the estimated average monthly count of adds and updates, resulting from data matches, which you expect to perform in each of the 5 years in the unprotected cells below. </t>
    </r>
  </si>
  <si>
    <t>Matching Fees</t>
  </si>
  <si>
    <t>Average Monthly Matching Fee</t>
  </si>
  <si>
    <t>Monthly Fee Calculation Table</t>
  </si>
  <si>
    <t>Minimum 
Monthly 
Count of A+U</t>
  </si>
  <si>
    <t>Maximum Monthly  Count of A+U</t>
  </si>
  <si>
    <t>Fee 
per 
Month</t>
  </si>
  <si>
    <r>
      <rPr>
        <b/>
        <sz val="11"/>
        <color theme="1"/>
        <rFont val="Calibri"/>
        <family val="2"/>
        <scheme val="minor"/>
      </rPr>
      <t>Instructions</t>
    </r>
    <r>
      <rPr>
        <sz val="11"/>
        <color theme="1"/>
        <rFont val="Calibri"/>
        <family val="2"/>
        <scheme val="minor"/>
      </rPr>
      <t xml:space="preserve">:  Please enter the annual contingency fee rate percentage which you will charge in the unprotected cells below.  This rate must be the same for the 10 years.   Four (4) tiers are provided in order for you to provide appropriate pricing for states with with different numbers of Medicaid members. </t>
    </r>
  </si>
  <si>
    <t>Average Monthly Count of Adds + Updates</t>
  </si>
  <si>
    <r>
      <rPr>
        <b/>
        <sz val="11"/>
        <color theme="1"/>
        <rFont val="Calibri"/>
        <family val="2"/>
        <scheme val="minor"/>
      </rPr>
      <t>Instructions</t>
    </r>
    <r>
      <rPr>
        <sz val="11"/>
        <color theme="1"/>
        <rFont val="Calibri"/>
        <family val="2"/>
        <scheme val="minor"/>
      </rPr>
      <t xml:space="preserve">:  Please enter the estimated average monthly fees for the range of adds and updates per month which you expect to perform. </t>
    </r>
  </si>
  <si>
    <r>
      <rPr>
        <b/>
        <sz val="11"/>
        <color theme="1"/>
        <rFont val="Calibri"/>
        <family val="2"/>
        <scheme val="minor"/>
      </rPr>
      <t>Note</t>
    </r>
    <r>
      <rPr>
        <sz val="11"/>
        <color theme="1"/>
        <rFont val="Calibri"/>
        <family val="2"/>
        <scheme val="minor"/>
      </rPr>
      <t>: The requested information below will be used for</t>
    </r>
    <r>
      <rPr>
        <b/>
        <sz val="11"/>
        <color theme="1"/>
        <rFont val="Calibri"/>
        <family val="2"/>
        <scheme val="minor"/>
      </rPr>
      <t xml:space="preserve"> information purposes only</t>
    </r>
    <r>
      <rPr>
        <sz val="11"/>
        <color theme="1"/>
        <rFont val="Calibri"/>
        <family val="2"/>
        <scheme val="minor"/>
      </rPr>
      <t>.</t>
    </r>
  </si>
  <si>
    <r>
      <t xml:space="preserve">Instructions:  Please enter an estimate of the costs to </t>
    </r>
    <r>
      <rPr>
        <b/>
        <sz val="11"/>
        <color theme="1"/>
        <rFont val="Calibri"/>
        <family val="2"/>
        <scheme val="minor"/>
      </rPr>
      <t>implement</t>
    </r>
    <r>
      <rPr>
        <sz val="11"/>
        <color theme="1"/>
        <rFont val="Calibri"/>
        <family val="2"/>
        <scheme val="minor"/>
      </rPr>
      <t xml:space="preserve"> your services and/or solution. </t>
    </r>
  </si>
  <si>
    <r>
      <rPr>
        <b/>
        <sz val="11"/>
        <color theme="1"/>
        <rFont val="Calibri"/>
        <family val="2"/>
        <scheme val="minor"/>
      </rPr>
      <t>Instructions</t>
    </r>
    <r>
      <rPr>
        <sz val="11"/>
        <color theme="1"/>
        <rFont val="Calibri"/>
        <family val="2"/>
        <scheme val="minor"/>
      </rPr>
      <t>:  Please enter your average</t>
    </r>
    <r>
      <rPr>
        <b/>
        <sz val="11"/>
        <color theme="1"/>
        <rFont val="Calibri"/>
        <family val="2"/>
        <scheme val="minor"/>
      </rPr>
      <t xml:space="preserve"> annual operational costs</t>
    </r>
    <r>
      <rPr>
        <sz val="11"/>
        <color theme="1"/>
        <rFont val="Calibri"/>
        <family val="2"/>
        <scheme val="minor"/>
      </rPr>
      <t xml:space="preserve"> in the unprotected cells below. *Provide a breakdown of "Other" costs, if needed. </t>
    </r>
  </si>
  <si>
    <t>Annual Operational Costs</t>
  </si>
  <si>
    <t>Matching Processes and Systems</t>
  </si>
  <si>
    <t>Lien/Claim Processing and Systems</t>
  </si>
  <si>
    <t>Lien/Claims Processing and Systems</t>
  </si>
  <si>
    <r>
      <t xml:space="preserve">Instructions:  Please enter an estimate of the costs to </t>
    </r>
    <r>
      <rPr>
        <b/>
        <sz val="11"/>
        <color theme="1"/>
        <rFont val="Calibri"/>
        <family val="2"/>
        <scheme val="minor"/>
      </rPr>
      <t xml:space="preserve">implement </t>
    </r>
    <r>
      <rPr>
        <sz val="11"/>
        <color theme="1"/>
        <rFont val="Calibri"/>
        <family val="2"/>
        <scheme val="minor"/>
      </rPr>
      <t xml:space="preserve">your services and/or solution. </t>
    </r>
  </si>
  <si>
    <r>
      <rPr>
        <b/>
        <sz val="11"/>
        <color theme="1"/>
        <rFont val="Calibri"/>
        <family val="2"/>
        <scheme val="minor"/>
      </rPr>
      <t>Instructions</t>
    </r>
    <r>
      <rPr>
        <sz val="11"/>
        <color theme="1"/>
        <rFont val="Calibri"/>
        <family val="2"/>
        <scheme val="minor"/>
      </rPr>
      <t xml:space="preserve">:  Please enter your average </t>
    </r>
    <r>
      <rPr>
        <b/>
        <sz val="11"/>
        <color theme="1"/>
        <rFont val="Calibri"/>
        <family val="2"/>
        <scheme val="minor"/>
      </rPr>
      <t>annual operational costs</t>
    </r>
    <r>
      <rPr>
        <sz val="11"/>
        <color theme="1"/>
        <rFont val="Calibri"/>
        <family val="2"/>
        <scheme val="minor"/>
      </rPr>
      <t xml:space="preserve"> in the unprotected cells below. *Provide a breakdown of "Other" costs, if included. </t>
    </r>
  </si>
  <si>
    <r>
      <rPr>
        <b/>
        <sz val="11"/>
        <color theme="1"/>
        <rFont val="Calibri"/>
        <family val="2"/>
        <scheme val="minor"/>
      </rPr>
      <t>Note</t>
    </r>
    <r>
      <rPr>
        <sz val="11"/>
        <color theme="1"/>
        <rFont val="Calibri"/>
        <family val="2"/>
        <scheme val="minor"/>
      </rPr>
      <t xml:space="preserve">: The requested information below will be used </t>
    </r>
    <r>
      <rPr>
        <b/>
        <sz val="11"/>
        <color theme="1"/>
        <rFont val="Calibri"/>
        <family val="2"/>
        <scheme val="minor"/>
      </rPr>
      <t>for information purposes only</t>
    </r>
    <r>
      <rPr>
        <sz val="11"/>
        <color theme="1"/>
        <rFont val="Calibri"/>
        <family val="2"/>
        <scheme val="minor"/>
      </rPr>
      <t>.</t>
    </r>
  </si>
  <si>
    <r>
      <rPr>
        <b/>
        <sz val="11"/>
        <color theme="1"/>
        <rFont val="Calibri"/>
        <family val="2"/>
        <scheme val="minor"/>
      </rPr>
      <t>Note</t>
    </r>
    <r>
      <rPr>
        <sz val="11"/>
        <color theme="1"/>
        <rFont val="Calibri"/>
        <family val="2"/>
        <scheme val="minor"/>
      </rPr>
      <t>: The requested information below will be used</t>
    </r>
    <r>
      <rPr>
        <b/>
        <sz val="11"/>
        <color theme="1"/>
        <rFont val="Calibri"/>
        <family val="2"/>
        <scheme val="minor"/>
      </rPr>
      <t xml:space="preserve"> for information purposes only</t>
    </r>
    <r>
      <rPr>
        <sz val="11"/>
        <color theme="1"/>
        <rFont val="Calibri"/>
        <family val="2"/>
        <scheme val="minor"/>
      </rPr>
      <t>.</t>
    </r>
  </si>
  <si>
    <r>
      <rPr>
        <b/>
        <sz val="11"/>
        <color theme="1"/>
        <rFont val="Calibri"/>
        <family val="2"/>
        <scheme val="minor"/>
      </rPr>
      <t>Instructions</t>
    </r>
    <r>
      <rPr>
        <sz val="11"/>
        <color theme="1"/>
        <rFont val="Calibri"/>
        <family val="2"/>
        <scheme val="minor"/>
      </rPr>
      <t xml:space="preserve">:  Please enter your </t>
    </r>
    <r>
      <rPr>
        <b/>
        <sz val="11"/>
        <color theme="1"/>
        <rFont val="Calibri"/>
        <family val="2"/>
        <scheme val="minor"/>
      </rPr>
      <t>average annual operational costs</t>
    </r>
    <r>
      <rPr>
        <sz val="11"/>
        <color theme="1"/>
        <rFont val="Calibri"/>
        <family val="2"/>
        <scheme val="minor"/>
      </rPr>
      <t xml:space="preserve"> in the unprotected cells below. *Provide a breakdown of "Other" costs, if included. </t>
    </r>
  </si>
  <si>
    <r>
      <t>Instructions:  Please enter an estimate of the costs to</t>
    </r>
    <r>
      <rPr>
        <b/>
        <sz val="11"/>
        <color theme="1"/>
        <rFont val="Calibri"/>
        <family val="2"/>
        <scheme val="minor"/>
      </rPr>
      <t xml:space="preserve"> implement</t>
    </r>
    <r>
      <rPr>
        <sz val="11"/>
        <color theme="1"/>
        <rFont val="Calibri"/>
        <family val="2"/>
        <scheme val="minor"/>
      </rPr>
      <t xml:space="preserve"> your services and/or solution. </t>
    </r>
  </si>
  <si>
    <r>
      <rPr>
        <b/>
        <sz val="11"/>
        <color theme="1"/>
        <rFont val="Calibri"/>
        <family val="2"/>
        <scheme val="minor"/>
      </rPr>
      <t>Instructions</t>
    </r>
    <r>
      <rPr>
        <sz val="11"/>
        <color theme="1"/>
        <rFont val="Calibri"/>
        <family val="2"/>
        <scheme val="minor"/>
      </rPr>
      <t xml:space="preserve">:  Please enter your average </t>
    </r>
    <r>
      <rPr>
        <b/>
        <sz val="11"/>
        <color theme="1"/>
        <rFont val="Calibri"/>
        <family val="2"/>
        <scheme val="minor"/>
      </rPr>
      <t>annual operational costs</t>
    </r>
    <r>
      <rPr>
        <sz val="11"/>
        <color theme="1"/>
        <rFont val="Calibri"/>
        <family val="2"/>
        <scheme val="minor"/>
      </rPr>
      <t xml:space="preserve"> in the unprotected cells below.  *Provide a breakdown of "Other" costs, if included. </t>
    </r>
  </si>
  <si>
    <t>Contingency Fees</t>
  </si>
  <si>
    <r>
      <rPr>
        <b/>
        <sz val="11"/>
        <color theme="1"/>
        <rFont val="Calibri"/>
        <family val="2"/>
        <scheme val="minor"/>
      </rPr>
      <t>Note</t>
    </r>
    <r>
      <rPr>
        <sz val="11"/>
        <color theme="1"/>
        <rFont val="Calibri"/>
        <family val="2"/>
        <scheme val="minor"/>
      </rPr>
      <t>: Contingency fee rates should include all implementation and operational costs, e.g. staffing, supplies, equipment, postage, printing, mailing, and file maintenance.  These costs cannot be billed separately.   2018  annual Georgia TPL recovery amounts are provided and will be used for evaluation purposes only. Recovery pertains to the following programs: Casualty, Trust, STABLE.  Costs will be evaluated over a 10 year time period.</t>
    </r>
  </si>
  <si>
    <r>
      <rPr>
        <b/>
        <sz val="11"/>
        <color theme="1"/>
        <rFont val="Calibri"/>
        <family val="2"/>
        <scheme val="minor"/>
      </rPr>
      <t>Note</t>
    </r>
    <r>
      <rPr>
        <sz val="11"/>
        <color theme="1"/>
        <rFont val="Calibri"/>
        <family val="2"/>
        <scheme val="minor"/>
      </rPr>
      <t>: Contingency fee rates should include all implementation and operational costs, e.g. staffing, supplies, equipment, postage, printing, mailing, and file maintenance.  These costs cannot be billed separately.   2018  annual Georgia TPL recoupment amounts are provided and will be used for evaluation purposes only. Costs will be evaluated over a 10 year time period.</t>
    </r>
  </si>
  <si>
    <r>
      <rPr>
        <b/>
        <sz val="11"/>
        <color theme="1"/>
        <rFont val="Calibri"/>
        <family val="2"/>
        <scheme val="minor"/>
      </rPr>
      <t>Note</t>
    </r>
    <r>
      <rPr>
        <sz val="11"/>
        <color theme="1"/>
        <rFont val="Calibri"/>
        <family val="2"/>
        <scheme val="minor"/>
      </rPr>
      <t>: Contingency fee rates should include all implementation and operational costs, e.g. staffing, supplies, equipment, postage, printing, mailing, and file maintenance.  These costs cannot be billed separately.   2018  annual Georgia TPL recoupment amounts are provided and will be used for evaluation purposes only.   Costs will be evaluated over a 10 year time period.</t>
    </r>
  </si>
  <si>
    <t>Annualized Fees  (monthly x 12)</t>
  </si>
  <si>
    <t>10 Yr Total</t>
  </si>
  <si>
    <r>
      <rPr>
        <b/>
        <sz val="11"/>
        <color theme="1"/>
        <rFont val="Calibri"/>
        <family val="2"/>
        <scheme val="minor"/>
      </rPr>
      <t>Note</t>
    </r>
    <r>
      <rPr>
        <sz val="11"/>
        <color theme="1"/>
        <rFont val="Calibri"/>
        <family val="2"/>
        <scheme val="minor"/>
      </rPr>
      <t xml:space="preserve">: Matching fees are based on the number of supplier monthly TPL member adds and updates (A/U) resulting from data matching. See monthly fee calculation table below. The costs will be annualized and summarized across 10 years for evaluation purposes.  File maintenance activities should be included in these fees. </t>
    </r>
  </si>
  <si>
    <t>Attachment R
TPL Recovery Services - Supplier Fees</t>
  </si>
  <si>
    <t>Attachment R
TPL Commercial Recoupment Services - Supplier Fees</t>
  </si>
  <si>
    <t>Attachment R
TPL Hospital Physician Services - Supplier Fees</t>
  </si>
  <si>
    <t>Attachment R
TPL Care Management Organization (CMO) Come Behind Services - Supplier Fees</t>
  </si>
  <si>
    <t>Travel</t>
  </si>
  <si>
    <t>Meals</t>
  </si>
  <si>
    <t>Office Supplies</t>
  </si>
  <si>
    <t>Telephone</t>
  </si>
  <si>
    <t>Express Mail</t>
  </si>
  <si>
    <t>Rent / Utilities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</si>
</sst>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_(* #,##0_);_(* \(#,##0\);_(* &quot;-&quot;??_);_(@_)"/>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sz val="8"/>
      <name val="Calibri"/>
      <family val="2"/>
      <scheme val="minor"/>
    </font>
    <font>
      <b/>
      <sz val="14"/>
      <color theme="1"/>
      <name val="Calibri"/>
      <family val="2"/>
      <scheme val="minor"/>
    </font>
  </fonts>
  <fills count="7">
    <fill>
      <patternFill patternType="none"/>
    </fill>
    <fill>
      <patternFill patternType="gray125"/>
    </fill>
    <fill>
      <patternFill patternType="solid">
        <fgColor rgb="FFD9E2F3"/>
        <bgColor indexed="64"/>
      </patternFill>
    </fill>
    <fill>
      <patternFill patternType="solid">
        <fgColor theme="2" tint="-9.9978637043366805E-2"/>
        <bgColor indexed="64"/>
      </patternFill>
    </fill>
    <fill>
      <patternFill patternType="solid">
        <fgColor rgb="FF0070C0"/>
        <bgColor indexed="64"/>
      </patternFill>
    </fill>
    <fill>
      <patternFill patternType="solid">
        <fgColor rgb="FF92D050"/>
        <bgColor indexed="64"/>
      </patternFill>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right/>
      <top/>
      <bottom style="thick">
        <color auto="1"/>
      </bottom>
      <diagonal/>
    </border>
    <border>
      <left style="thick">
        <color auto="1"/>
      </left>
      <right style="medium">
        <color indexed="64"/>
      </right>
      <top style="medium">
        <color indexed="64"/>
      </top>
      <bottom style="medium">
        <color indexed="64"/>
      </bottom>
      <diagonal/>
    </border>
    <border>
      <left/>
      <right/>
      <top style="thick">
        <color auto="1"/>
      </top>
      <bottom/>
      <diagonal/>
    </border>
    <border>
      <left style="thick">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style="thick">
        <color auto="1"/>
      </right>
      <top/>
      <bottom style="thick">
        <color auto="1"/>
      </bottom>
      <diagonal/>
    </border>
    <border>
      <left/>
      <right style="thick">
        <color auto="1"/>
      </right>
      <top/>
      <bottom style="thick">
        <color auto="1"/>
      </bottom>
      <diagonal/>
    </border>
    <border>
      <left style="thick">
        <color auto="1"/>
      </left>
      <right/>
      <top/>
      <bottom style="thick">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7">
    <xf numFmtId="0" fontId="0" fillId="0" borderId="0" xfId="0"/>
    <xf numFmtId="5" fontId="6" fillId="3" borderId="5" xfId="1" applyNumberFormat="1" applyFont="1" applyFill="1" applyBorder="1" applyAlignment="1" applyProtection="1">
      <alignment vertical="center" wrapText="1"/>
    </xf>
    <xf numFmtId="44" fontId="6" fillId="3" borderId="5" xfId="1" applyFont="1" applyFill="1" applyBorder="1" applyAlignment="1" applyProtection="1">
      <alignment vertical="center" wrapText="1"/>
    </xf>
    <xf numFmtId="164" fontId="6" fillId="0" borderId="5" xfId="0" applyNumberFormat="1" applyFont="1" applyBorder="1" applyAlignment="1" applyProtection="1">
      <alignment vertical="center" wrapText="1"/>
      <protection locked="0"/>
    </xf>
    <xf numFmtId="0" fontId="0" fillId="0" borderId="0" xfId="0" applyProtection="1">
      <protection locked="0"/>
    </xf>
    <xf numFmtId="0" fontId="3" fillId="4" borderId="5" xfId="0" applyFont="1" applyFill="1" applyBorder="1" applyAlignment="1" applyProtection="1">
      <alignment horizontal="left" vertical="center" wrapText="1" indent="1"/>
      <protection locked="0"/>
    </xf>
    <xf numFmtId="0" fontId="4" fillId="2" borderId="5" xfId="0" applyFont="1" applyFill="1" applyBorder="1" applyAlignment="1">
      <alignment horizontal="center" vertical="center" wrapText="1"/>
    </xf>
    <xf numFmtId="0" fontId="3" fillId="4" borderId="5" xfId="0" applyFont="1" applyFill="1" applyBorder="1" applyAlignment="1">
      <alignment vertical="center" wrapText="1"/>
    </xf>
    <xf numFmtId="10" fontId="6" fillId="3" borderId="5" xfId="0" applyNumberFormat="1" applyFont="1" applyFill="1" applyBorder="1" applyAlignment="1">
      <alignment vertical="center" wrapText="1"/>
    </xf>
    <xf numFmtId="6" fontId="0" fillId="3" borderId="5" xfId="0" applyNumberFormat="1" applyFill="1" applyBorder="1" applyAlignment="1">
      <alignment horizontal="right" vertical="center" wrapText="1"/>
    </xf>
    <xf numFmtId="0" fontId="2" fillId="0" borderId="0" xfId="0" applyFont="1" applyAlignment="1">
      <alignment vertical="center"/>
    </xf>
    <xf numFmtId="0" fontId="3" fillId="4" borderId="5" xfId="0" applyFont="1" applyFill="1" applyBorder="1" applyAlignment="1">
      <alignment horizontal="left" vertical="center" wrapText="1" indent="1"/>
    </xf>
    <xf numFmtId="0" fontId="4" fillId="2" borderId="1" xfId="0" applyFont="1" applyFill="1" applyBorder="1" applyAlignment="1">
      <alignment horizontal="center" vertical="center" wrapText="1"/>
    </xf>
    <xf numFmtId="0" fontId="3" fillId="4" borderId="5" xfId="0" applyFont="1" applyFill="1" applyBorder="1" applyAlignment="1">
      <alignment horizontal="right" vertical="center" wrapText="1" indent="1"/>
    </xf>
    <xf numFmtId="6" fontId="5" fillId="3" borderId="3" xfId="0" applyNumberFormat="1" applyFont="1" applyFill="1" applyBorder="1" applyAlignment="1">
      <alignment vertical="center" wrapText="1"/>
    </xf>
    <xf numFmtId="0" fontId="2" fillId="0" borderId="0" xfId="0" applyFont="1" applyAlignment="1">
      <alignment vertical="center" wrapText="1"/>
    </xf>
    <xf numFmtId="6" fontId="0" fillId="0" borderId="0" xfId="0" applyNumberFormat="1" applyAlignment="1">
      <alignment horizontal="right" vertical="center" wrapText="1"/>
    </xf>
    <xf numFmtId="0" fontId="3" fillId="4" borderId="6" xfId="0" applyFont="1" applyFill="1" applyBorder="1" applyAlignment="1">
      <alignment horizontal="right" vertical="center" wrapText="1"/>
    </xf>
    <xf numFmtId="0" fontId="3" fillId="4" borderId="6" xfId="0" applyFont="1" applyFill="1" applyBorder="1" applyAlignment="1">
      <alignment horizontal="center" vertical="center" wrapText="1"/>
    </xf>
    <xf numFmtId="0" fontId="0" fillId="0" borderId="0" xfId="0" applyAlignment="1">
      <alignment vertical="top"/>
    </xf>
    <xf numFmtId="0" fontId="0" fillId="0" borderId="10" xfId="0" applyBorder="1"/>
    <xf numFmtId="0" fontId="0" fillId="0" borderId="0" xfId="0" applyAlignment="1">
      <alignment horizontal="left" vertical="top"/>
    </xf>
    <xf numFmtId="5" fontId="6" fillId="0" borderId="5" xfId="1" applyNumberFormat="1" applyFont="1" applyFill="1" applyBorder="1" applyAlignment="1" applyProtection="1">
      <alignment vertical="center" wrapText="1"/>
      <protection locked="0"/>
    </xf>
    <xf numFmtId="0" fontId="4" fillId="2" borderId="2" xfId="0" applyFont="1" applyFill="1" applyBorder="1" applyAlignment="1">
      <alignment horizontal="center" vertical="center" wrapText="1"/>
    </xf>
    <xf numFmtId="0" fontId="3" fillId="4" borderId="5" xfId="0" applyFont="1" applyFill="1" applyBorder="1" applyAlignment="1">
      <alignment horizontal="left" vertical="center" wrapText="1"/>
    </xf>
    <xf numFmtId="6" fontId="6" fillId="3" borderId="5" xfId="1" applyNumberFormat="1" applyFont="1" applyFill="1" applyBorder="1" applyAlignment="1" applyProtection="1">
      <alignment vertical="center" wrapText="1"/>
    </xf>
    <xf numFmtId="165" fontId="6" fillId="0" borderId="5" xfId="0" applyNumberFormat="1" applyFont="1" applyBorder="1" applyAlignment="1" applyProtection="1">
      <alignment vertical="center" wrapText="1"/>
      <protection locked="0"/>
    </xf>
    <xf numFmtId="165" fontId="6" fillId="3" borderId="5" xfId="0" applyNumberFormat="1" applyFont="1" applyFill="1" applyBorder="1" applyAlignment="1">
      <alignment vertical="center" wrapText="1"/>
    </xf>
    <xf numFmtId="0" fontId="0" fillId="0" borderId="0" xfId="0" applyAlignment="1">
      <alignment wrapText="1"/>
    </xf>
    <xf numFmtId="0" fontId="0" fillId="0" borderId="7" xfId="0" applyBorder="1" applyAlignment="1">
      <alignment horizontal="left" wrapText="1"/>
    </xf>
    <xf numFmtId="164" fontId="6" fillId="3" borderId="5" xfId="0" applyNumberFormat="1" applyFont="1" applyFill="1" applyBorder="1" applyAlignment="1" applyProtection="1">
      <alignment vertical="center" wrapText="1"/>
      <protection locked="0"/>
    </xf>
    <xf numFmtId="5" fontId="6" fillId="3" borderId="5" xfId="0" applyNumberFormat="1" applyFont="1" applyFill="1" applyBorder="1" applyAlignment="1">
      <alignment vertical="center" wrapText="1"/>
    </xf>
    <xf numFmtId="0" fontId="3" fillId="4" borderId="13" xfId="0" applyFont="1" applyFill="1" applyBorder="1" applyAlignment="1">
      <alignment horizontal="right" vertical="center" wrapText="1" indent="1"/>
    </xf>
    <xf numFmtId="5" fontId="6" fillId="0" borderId="5" xfId="0" applyNumberFormat="1" applyFont="1" applyBorder="1" applyAlignment="1" applyProtection="1">
      <alignment horizontal="right" vertical="center" wrapText="1"/>
      <protection locked="0"/>
    </xf>
    <xf numFmtId="0" fontId="3" fillId="4" borderId="19" xfId="0" applyFont="1" applyFill="1" applyBorder="1" applyAlignment="1">
      <alignment horizontal="center" vertical="center" wrapText="1"/>
    </xf>
    <xf numFmtId="5" fontId="5" fillId="5" borderId="3" xfId="0" applyNumberFormat="1" applyFont="1" applyFill="1" applyBorder="1" applyAlignment="1">
      <alignment vertical="center" wrapText="1"/>
    </xf>
    <xf numFmtId="5" fontId="5" fillId="3" borderId="3" xfId="0" applyNumberFormat="1" applyFont="1" applyFill="1" applyBorder="1" applyAlignment="1">
      <alignment vertical="center" wrapText="1"/>
    </xf>
    <xf numFmtId="164" fontId="6" fillId="3" borderId="3" xfId="0" applyNumberFormat="1" applyFont="1" applyFill="1" applyBorder="1" applyAlignment="1">
      <alignment vertical="center" wrapText="1"/>
    </xf>
    <xf numFmtId="5" fontId="6" fillId="3" borderId="3" xfId="0" applyNumberFormat="1" applyFont="1" applyFill="1" applyBorder="1" applyAlignment="1">
      <alignment vertical="center" wrapText="1"/>
    </xf>
    <xf numFmtId="5" fontId="6" fillId="3" borderId="2" xfId="0" applyNumberFormat="1" applyFont="1" applyFill="1" applyBorder="1" applyAlignment="1">
      <alignment vertical="center" wrapText="1"/>
    </xf>
    <xf numFmtId="5" fontId="6" fillId="3" borderId="8" xfId="0" applyNumberFormat="1" applyFont="1" applyFill="1" applyBorder="1" applyAlignment="1">
      <alignment vertical="center" wrapText="1"/>
    </xf>
    <xf numFmtId="6" fontId="6" fillId="3" borderId="3" xfId="0" applyNumberFormat="1" applyFont="1" applyFill="1" applyBorder="1" applyAlignment="1">
      <alignment vertical="center" wrapText="1"/>
    </xf>
    <xf numFmtId="44" fontId="6" fillId="3" borderId="5" xfId="0" applyNumberFormat="1" applyFont="1" applyFill="1" applyBorder="1" applyAlignment="1">
      <alignment vertical="center" wrapText="1"/>
    </xf>
    <xf numFmtId="44" fontId="6" fillId="3" borderId="5" xfId="0" applyNumberFormat="1" applyFont="1" applyFill="1" applyBorder="1" applyAlignment="1" applyProtection="1">
      <alignment vertical="center" wrapText="1"/>
      <protection locked="0"/>
    </xf>
    <xf numFmtId="5" fontId="6" fillId="0" borderId="5" xfId="0" applyNumberFormat="1" applyFont="1" applyBorder="1" applyAlignment="1" applyProtection="1">
      <alignment vertical="center" wrapText="1"/>
      <protection locked="0"/>
    </xf>
    <xf numFmtId="10" fontId="6" fillId="3" borderId="5" xfId="0" applyNumberFormat="1" applyFont="1" applyFill="1" applyBorder="1" applyAlignment="1" applyProtection="1">
      <alignment vertical="center" wrapText="1"/>
      <protection locked="0"/>
    </xf>
    <xf numFmtId="9" fontId="6" fillId="3" borderId="5" xfId="2" applyFont="1" applyFill="1" applyBorder="1" applyAlignment="1" applyProtection="1">
      <alignment vertical="center" wrapText="1"/>
    </xf>
    <xf numFmtId="165" fontId="6" fillId="6" borderId="5" xfId="2" applyNumberFormat="1" applyFont="1" applyFill="1" applyBorder="1" applyAlignment="1" applyProtection="1">
      <alignment vertical="center" wrapText="1"/>
      <protection locked="0"/>
    </xf>
    <xf numFmtId="165" fontId="6" fillId="6" borderId="5" xfId="2" applyNumberFormat="1" applyFont="1" applyFill="1" applyBorder="1" applyAlignment="1" applyProtection="1">
      <alignment vertical="center" wrapText="1"/>
    </xf>
    <xf numFmtId="0" fontId="4" fillId="2" borderId="19" xfId="0" applyFont="1" applyFill="1" applyBorder="1" applyAlignment="1">
      <alignment horizontal="center" vertical="center" wrapText="1"/>
    </xf>
    <xf numFmtId="0" fontId="0" fillId="0" borderId="0" xfId="0" applyAlignment="1">
      <alignment horizontal="left" vertical="center"/>
    </xf>
    <xf numFmtId="3" fontId="6" fillId="3" borderId="5" xfId="0" applyNumberFormat="1" applyFont="1" applyFill="1" applyBorder="1" applyAlignment="1">
      <alignment vertical="center" wrapText="1"/>
    </xf>
    <xf numFmtId="3" fontId="6" fillId="3" borderId="5" xfId="0" applyNumberFormat="1" applyFont="1" applyFill="1" applyBorder="1" applyAlignment="1">
      <alignment horizontal="right" vertical="center" wrapText="1"/>
    </xf>
    <xf numFmtId="5" fontId="6" fillId="0" borderId="15" xfId="1" applyNumberFormat="1" applyFont="1" applyFill="1" applyBorder="1" applyAlignment="1" applyProtection="1">
      <alignment vertical="center" wrapText="1"/>
      <protection locked="0"/>
    </xf>
    <xf numFmtId="3" fontId="6" fillId="0" borderId="15" xfId="0" applyNumberFormat="1" applyFont="1" applyBorder="1" applyAlignment="1">
      <alignment vertical="center" wrapText="1"/>
    </xf>
    <xf numFmtId="1" fontId="0" fillId="0" borderId="5" xfId="0" applyNumberFormat="1" applyBorder="1" applyAlignment="1" applyProtection="1">
      <alignment horizontal="right" wrapText="1"/>
      <protection locked="0"/>
    </xf>
    <xf numFmtId="0" fontId="0" fillId="0" borderId="5" xfId="0" applyBorder="1" applyAlignment="1" applyProtection="1">
      <alignment horizontal="right" wrapText="1"/>
      <protection locked="0"/>
    </xf>
    <xf numFmtId="37" fontId="6" fillId="0" borderId="5" xfId="1" applyNumberFormat="1" applyFont="1" applyFill="1" applyBorder="1" applyAlignment="1" applyProtection="1">
      <alignment horizontal="right" wrapText="1"/>
    </xf>
    <xf numFmtId="166" fontId="0" fillId="0" borderId="5" xfId="3" applyNumberFormat="1" applyFont="1" applyFill="1" applyBorder="1" applyAlignment="1" applyProtection="1">
      <alignment horizontal="right" wrapText="1"/>
      <protection locked="0"/>
    </xf>
    <xf numFmtId="3" fontId="0" fillId="0" borderId="5" xfId="0" applyNumberFormat="1" applyBorder="1" applyAlignment="1" applyProtection="1">
      <alignment horizontal="right" wrapText="1"/>
      <protection locked="0"/>
    </xf>
    <xf numFmtId="0" fontId="9"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0" fillId="0" borderId="0" xfId="0" applyAlignment="1">
      <alignment wrapText="1"/>
    </xf>
    <xf numFmtId="0" fontId="0" fillId="0" borderId="0" xfId="0"/>
    <xf numFmtId="0" fontId="0" fillId="0" borderId="0" xfId="0" applyAlignment="1">
      <alignment horizontal="left" wrapText="1"/>
    </xf>
    <xf numFmtId="0" fontId="0" fillId="0" borderId="7"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0" fillId="0" borderId="0" xfId="0" applyAlignment="1">
      <alignment horizontal="left" vertical="top"/>
    </xf>
    <xf numFmtId="0" fontId="0" fillId="0" borderId="4" xfId="0" applyBorder="1" applyAlignment="1">
      <alignment horizontal="left"/>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0" fillId="0" borderId="0" xfId="0" applyAlignment="1">
      <alignment horizontal="left" vertical="center"/>
    </xf>
    <xf numFmtId="0" fontId="0" fillId="0" borderId="15" xfId="0" applyBorder="1" applyAlignment="1">
      <alignment horizontal="left" wrapText="1"/>
    </xf>
    <xf numFmtId="0" fontId="0" fillId="0" borderId="0" xfId="0" applyAlignment="1">
      <alignment horizontal="left" vertical="center" wrapText="1"/>
    </xf>
    <xf numFmtId="0" fontId="2" fillId="0" borderId="9" xfId="0" applyFont="1" applyBorder="1" applyAlignment="1">
      <alignment horizontal="center" vertical="center" wrapText="1"/>
    </xf>
    <xf numFmtId="0" fontId="4" fillId="0" borderId="13" xfId="0" applyFont="1" applyBorder="1" applyAlignment="1">
      <alignment horizontal="center" vertical="top" wrapText="1"/>
    </xf>
    <xf numFmtId="0" fontId="4" fillId="0" borderId="15" xfId="0" applyFont="1" applyBorder="1" applyAlignment="1">
      <alignment horizontal="center" vertical="top" wrapText="1"/>
    </xf>
    <xf numFmtId="0" fontId="4" fillId="0" borderId="14" xfId="0" applyFont="1" applyBorder="1" applyAlignment="1">
      <alignment horizontal="center" vertical="top"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B4E15-047B-490A-88A1-546EC7CB1CCB}">
  <dimension ref="A1:N89"/>
  <sheetViews>
    <sheetView tabSelected="1" zoomScale="125" zoomScaleNormal="125" workbookViewId="0">
      <selection activeCell="G69" sqref="G69"/>
    </sheetView>
  </sheetViews>
  <sheetFormatPr defaultColWidth="9.140625" defaultRowHeight="15" x14ac:dyDescent="0.25"/>
  <cols>
    <col min="1" max="1" width="52.85546875" style="4" customWidth="1"/>
    <col min="2" max="2" width="12.42578125" style="4" customWidth="1"/>
    <col min="3" max="3" width="13.85546875" style="4" bestFit="1" customWidth="1"/>
    <col min="4" max="14" width="12.42578125" style="4" customWidth="1"/>
    <col min="15" max="16384" width="9.140625" style="4"/>
  </cols>
  <sheetData>
    <row r="1" spans="1:12" ht="45" customHeight="1" x14ac:dyDescent="0.25">
      <c r="A1" s="60" t="s">
        <v>111</v>
      </c>
      <c r="B1" s="61"/>
      <c r="C1" s="61"/>
      <c r="D1" s="61"/>
      <c r="E1" s="61"/>
      <c r="F1" s="61"/>
      <c r="G1" s="61"/>
    </row>
    <row r="2" spans="1:12" ht="62.25" customHeight="1" x14ac:dyDescent="0.25">
      <c r="A2" s="69" t="s">
        <v>105</v>
      </c>
      <c r="B2" s="70"/>
      <c r="C2" s="70"/>
      <c r="D2" s="70"/>
      <c r="E2" s="70"/>
      <c r="F2" s="70"/>
      <c r="G2" s="70"/>
    </row>
    <row r="3" spans="1:12" customFormat="1" ht="8.85" customHeight="1" x14ac:dyDescent="0.25">
      <c r="A3" s="28"/>
    </row>
    <row r="4" spans="1:12" customFormat="1" ht="28.35" customHeight="1" x14ac:dyDescent="0.25">
      <c r="A4" s="71" t="s">
        <v>0</v>
      </c>
      <c r="B4" s="71"/>
      <c r="C4" s="71"/>
      <c r="D4" s="71"/>
      <c r="E4" s="71"/>
      <c r="F4" s="71"/>
      <c r="G4" s="71"/>
    </row>
    <row r="5" spans="1:12" customFormat="1" ht="72" customHeight="1" x14ac:dyDescent="0.25">
      <c r="A5" s="73" t="s">
        <v>1</v>
      </c>
      <c r="B5" s="74"/>
      <c r="C5" s="74"/>
      <c r="D5" s="74"/>
      <c r="E5" s="74"/>
      <c r="F5" s="74"/>
      <c r="G5" s="75"/>
    </row>
    <row r="6" spans="1:12" customFormat="1" ht="15.75" thickBot="1" x14ac:dyDescent="0.3">
      <c r="A6" s="49" t="s">
        <v>104</v>
      </c>
      <c r="B6" s="49" t="s">
        <v>2</v>
      </c>
      <c r="C6" s="49" t="s">
        <v>3</v>
      </c>
      <c r="D6" s="49" t="s">
        <v>4</v>
      </c>
      <c r="E6" s="49" t="s">
        <v>5</v>
      </c>
      <c r="F6" s="49" t="s">
        <v>6</v>
      </c>
      <c r="G6" s="49" t="s">
        <v>7</v>
      </c>
      <c r="H6" s="49" t="s">
        <v>8</v>
      </c>
      <c r="I6" s="49" t="s">
        <v>9</v>
      </c>
      <c r="J6" s="49" t="s">
        <v>10</v>
      </c>
      <c r="K6" s="49" t="s">
        <v>11</v>
      </c>
      <c r="L6" s="49" t="s">
        <v>12</v>
      </c>
    </row>
    <row r="7" spans="1:12" customFormat="1" ht="16.5" thickTop="1" thickBot="1" x14ac:dyDescent="0.3">
      <c r="A7" s="7" t="s">
        <v>13</v>
      </c>
      <c r="B7" s="1">
        <v>13000000</v>
      </c>
      <c r="C7" s="1">
        <v>13000000</v>
      </c>
      <c r="D7" s="1">
        <v>13000000</v>
      </c>
      <c r="E7" s="1">
        <v>13000000</v>
      </c>
      <c r="F7" s="1">
        <v>13000000</v>
      </c>
      <c r="G7" s="1">
        <v>13000000</v>
      </c>
      <c r="H7" s="1">
        <v>13000000</v>
      </c>
      <c r="I7" s="1">
        <v>13000000</v>
      </c>
      <c r="J7" s="1">
        <v>13000000</v>
      </c>
      <c r="K7" s="1">
        <v>13000000</v>
      </c>
      <c r="L7" s="1">
        <f>SUM(B7:F7)</f>
        <v>65000000</v>
      </c>
    </row>
    <row r="8" spans="1:12" customFormat="1" ht="16.5" thickTop="1" thickBot="1" x14ac:dyDescent="0.3">
      <c r="A8" s="24" t="s">
        <v>14</v>
      </c>
      <c r="B8" s="48">
        <v>0.188</v>
      </c>
      <c r="C8" s="46">
        <f t="shared" ref="C8:K8" si="0">$B$8</f>
        <v>0.188</v>
      </c>
      <c r="D8" s="46">
        <f t="shared" si="0"/>
        <v>0.188</v>
      </c>
      <c r="E8" s="46">
        <f t="shared" si="0"/>
        <v>0.188</v>
      </c>
      <c r="F8" s="46">
        <f t="shared" si="0"/>
        <v>0.188</v>
      </c>
      <c r="G8" s="46">
        <f t="shared" si="0"/>
        <v>0.188</v>
      </c>
      <c r="H8" s="46">
        <f t="shared" si="0"/>
        <v>0.188</v>
      </c>
      <c r="I8" s="46">
        <f t="shared" si="0"/>
        <v>0.188</v>
      </c>
      <c r="J8" s="46">
        <f t="shared" si="0"/>
        <v>0.188</v>
      </c>
      <c r="K8" s="46">
        <f t="shared" si="0"/>
        <v>0.188</v>
      </c>
      <c r="L8" s="1"/>
    </row>
    <row r="9" spans="1:12" customFormat="1" ht="16.5" thickTop="1" thickBot="1" x14ac:dyDescent="0.3">
      <c r="A9" s="24" t="s">
        <v>15</v>
      </c>
      <c r="B9" s="48">
        <v>0.19800000000000001</v>
      </c>
      <c r="C9" s="46">
        <f t="shared" ref="C9:K9" si="1">$B$9</f>
        <v>0.19800000000000001</v>
      </c>
      <c r="D9" s="46">
        <f t="shared" si="1"/>
        <v>0.19800000000000001</v>
      </c>
      <c r="E9" s="46">
        <f t="shared" si="1"/>
        <v>0.19800000000000001</v>
      </c>
      <c r="F9" s="46">
        <f t="shared" si="1"/>
        <v>0.19800000000000001</v>
      </c>
      <c r="G9" s="46">
        <f t="shared" si="1"/>
        <v>0.19800000000000001</v>
      </c>
      <c r="H9" s="46">
        <f t="shared" si="1"/>
        <v>0.19800000000000001</v>
      </c>
      <c r="I9" s="46">
        <f t="shared" si="1"/>
        <v>0.19800000000000001</v>
      </c>
      <c r="J9" s="46">
        <f t="shared" si="1"/>
        <v>0.19800000000000001</v>
      </c>
      <c r="K9" s="46">
        <f t="shared" si="1"/>
        <v>0.19800000000000001</v>
      </c>
      <c r="L9" s="1"/>
    </row>
    <row r="10" spans="1:12" customFormat="1" ht="16.5" thickTop="1" thickBot="1" x14ac:dyDescent="0.3">
      <c r="A10" s="24" t="s">
        <v>16</v>
      </c>
      <c r="B10" s="48">
        <v>0.20799999999999999</v>
      </c>
      <c r="C10" s="46">
        <f t="shared" ref="C10:K10" si="2">$B$10</f>
        <v>0.20799999999999999</v>
      </c>
      <c r="D10" s="46">
        <f t="shared" si="2"/>
        <v>0.20799999999999999</v>
      </c>
      <c r="E10" s="46">
        <f t="shared" si="2"/>
        <v>0.20799999999999999</v>
      </c>
      <c r="F10" s="46">
        <f t="shared" si="2"/>
        <v>0.20799999999999999</v>
      </c>
      <c r="G10" s="46">
        <f t="shared" si="2"/>
        <v>0.20799999999999999</v>
      </c>
      <c r="H10" s="46">
        <f t="shared" si="2"/>
        <v>0.20799999999999999</v>
      </c>
      <c r="I10" s="46">
        <f t="shared" si="2"/>
        <v>0.20799999999999999</v>
      </c>
      <c r="J10" s="46">
        <f t="shared" si="2"/>
        <v>0.20799999999999999</v>
      </c>
      <c r="K10" s="46">
        <f t="shared" si="2"/>
        <v>0.20799999999999999</v>
      </c>
      <c r="L10" s="1"/>
    </row>
    <row r="11" spans="1:12" customFormat="1" ht="16.5" thickTop="1" thickBot="1" x14ac:dyDescent="0.3">
      <c r="A11" s="24" t="s">
        <v>17</v>
      </c>
      <c r="B11" s="48">
        <v>0.215</v>
      </c>
      <c r="C11" s="46">
        <f t="shared" ref="C11:K11" si="3">$B$11</f>
        <v>0.215</v>
      </c>
      <c r="D11" s="46">
        <f t="shared" si="3"/>
        <v>0.215</v>
      </c>
      <c r="E11" s="46">
        <f t="shared" si="3"/>
        <v>0.215</v>
      </c>
      <c r="F11" s="46">
        <f t="shared" si="3"/>
        <v>0.215</v>
      </c>
      <c r="G11" s="46">
        <f t="shared" si="3"/>
        <v>0.215</v>
      </c>
      <c r="H11" s="46">
        <f t="shared" si="3"/>
        <v>0.215</v>
      </c>
      <c r="I11" s="46">
        <f t="shared" si="3"/>
        <v>0.215</v>
      </c>
      <c r="J11" s="46">
        <f t="shared" si="3"/>
        <v>0.215</v>
      </c>
      <c r="K11" s="46">
        <f t="shared" si="3"/>
        <v>0.215</v>
      </c>
      <c r="L11" s="1"/>
    </row>
    <row r="12" spans="1:12" ht="16.5" thickTop="1" thickBot="1" x14ac:dyDescent="0.3">
      <c r="A12" s="24" t="s">
        <v>18</v>
      </c>
      <c r="B12" s="47">
        <v>0.2175</v>
      </c>
      <c r="C12" s="46">
        <f t="shared" ref="C12:K12" si="4">$B$12</f>
        <v>0.2175</v>
      </c>
      <c r="D12" s="46">
        <f t="shared" si="4"/>
        <v>0.2175</v>
      </c>
      <c r="E12" s="46">
        <f t="shared" si="4"/>
        <v>0.2175</v>
      </c>
      <c r="F12" s="46">
        <f t="shared" si="4"/>
        <v>0.2175</v>
      </c>
      <c r="G12" s="46">
        <f t="shared" si="4"/>
        <v>0.2175</v>
      </c>
      <c r="H12" s="46">
        <f t="shared" si="4"/>
        <v>0.2175</v>
      </c>
      <c r="I12" s="46">
        <f t="shared" si="4"/>
        <v>0.2175</v>
      </c>
      <c r="J12" s="46">
        <f t="shared" si="4"/>
        <v>0.2175</v>
      </c>
      <c r="K12" s="46">
        <f t="shared" si="4"/>
        <v>0.2175</v>
      </c>
      <c r="L12" s="2"/>
    </row>
    <row r="13" spans="1:12" ht="16.5" thickTop="1" thickBot="1" x14ac:dyDescent="0.3">
      <c r="A13" s="24"/>
      <c r="B13" s="45"/>
      <c r="C13" s="8"/>
      <c r="D13" s="8"/>
      <c r="E13" s="8"/>
      <c r="F13" s="8"/>
      <c r="G13" s="8"/>
      <c r="H13" s="8"/>
      <c r="I13" s="8"/>
      <c r="J13" s="8"/>
      <c r="K13" s="8"/>
      <c r="L13" s="2"/>
    </row>
    <row r="14" spans="1:12" ht="16.5" thickTop="1" thickBot="1" x14ac:dyDescent="0.3">
      <c r="A14" s="7" t="s">
        <v>19</v>
      </c>
      <c r="B14" s="1">
        <f t="shared" ref="B14:K14" si="5">B$7*B$8</f>
        <v>2444000</v>
      </c>
      <c r="C14" s="1">
        <f t="shared" si="5"/>
        <v>2444000</v>
      </c>
      <c r="D14" s="1">
        <f t="shared" si="5"/>
        <v>2444000</v>
      </c>
      <c r="E14" s="1">
        <f t="shared" si="5"/>
        <v>2444000</v>
      </c>
      <c r="F14" s="1">
        <f t="shared" si="5"/>
        <v>2444000</v>
      </c>
      <c r="G14" s="1">
        <f t="shared" si="5"/>
        <v>2444000</v>
      </c>
      <c r="H14" s="1">
        <f t="shared" si="5"/>
        <v>2444000</v>
      </c>
      <c r="I14" s="1">
        <f t="shared" si="5"/>
        <v>2444000</v>
      </c>
      <c r="J14" s="1">
        <f t="shared" si="5"/>
        <v>2444000</v>
      </c>
      <c r="K14" s="1">
        <f t="shared" si="5"/>
        <v>2444000</v>
      </c>
      <c r="L14" s="1">
        <f>SUM(B14:K14)</f>
        <v>24440000</v>
      </c>
    </row>
    <row r="15" spans="1:12" ht="16.5" thickTop="1" thickBot="1" x14ac:dyDescent="0.3">
      <c r="A15" s="7" t="s">
        <v>20</v>
      </c>
      <c r="B15" s="1">
        <f t="shared" ref="B15:K15" si="6">B7*B9</f>
        <v>2574000</v>
      </c>
      <c r="C15" s="1">
        <f t="shared" si="6"/>
        <v>2574000</v>
      </c>
      <c r="D15" s="1">
        <f t="shared" si="6"/>
        <v>2574000</v>
      </c>
      <c r="E15" s="1">
        <f t="shared" si="6"/>
        <v>2574000</v>
      </c>
      <c r="F15" s="1">
        <f t="shared" si="6"/>
        <v>2574000</v>
      </c>
      <c r="G15" s="1">
        <f t="shared" si="6"/>
        <v>2574000</v>
      </c>
      <c r="H15" s="1">
        <f t="shared" si="6"/>
        <v>2574000</v>
      </c>
      <c r="I15" s="1">
        <f t="shared" si="6"/>
        <v>2574000</v>
      </c>
      <c r="J15" s="1">
        <f t="shared" si="6"/>
        <v>2574000</v>
      </c>
      <c r="K15" s="1">
        <f t="shared" si="6"/>
        <v>2574000</v>
      </c>
      <c r="L15" s="1">
        <f>SUM(B15:K15)</f>
        <v>25740000</v>
      </c>
    </row>
    <row r="16" spans="1:12" ht="16.5" thickTop="1" thickBot="1" x14ac:dyDescent="0.3">
      <c r="A16" s="7" t="s">
        <v>21</v>
      </c>
      <c r="B16" s="31">
        <f t="shared" ref="B16:K16" si="7">B$7*B$10</f>
        <v>2704000</v>
      </c>
      <c r="C16" s="31">
        <f t="shared" si="7"/>
        <v>2704000</v>
      </c>
      <c r="D16" s="31">
        <f t="shared" si="7"/>
        <v>2704000</v>
      </c>
      <c r="E16" s="31">
        <f t="shared" si="7"/>
        <v>2704000</v>
      </c>
      <c r="F16" s="31">
        <f t="shared" si="7"/>
        <v>2704000</v>
      </c>
      <c r="G16" s="31">
        <f t="shared" si="7"/>
        <v>2704000</v>
      </c>
      <c r="H16" s="31">
        <f t="shared" si="7"/>
        <v>2704000</v>
      </c>
      <c r="I16" s="31">
        <f t="shared" si="7"/>
        <v>2704000</v>
      </c>
      <c r="J16" s="31">
        <f t="shared" si="7"/>
        <v>2704000</v>
      </c>
      <c r="K16" s="31">
        <f t="shared" si="7"/>
        <v>2704000</v>
      </c>
      <c r="L16" s="1">
        <f>SUM(B16:K16)</f>
        <v>27040000</v>
      </c>
    </row>
    <row r="17" spans="1:12" ht="16.5" thickTop="1" thickBot="1" x14ac:dyDescent="0.3">
      <c r="A17" s="7" t="s">
        <v>22</v>
      </c>
      <c r="B17" s="31">
        <f t="shared" ref="B17:K17" si="8">B$7*B$11</f>
        <v>2795000</v>
      </c>
      <c r="C17" s="31">
        <f t="shared" si="8"/>
        <v>2795000</v>
      </c>
      <c r="D17" s="31">
        <f t="shared" si="8"/>
        <v>2795000</v>
      </c>
      <c r="E17" s="31">
        <f t="shared" si="8"/>
        <v>2795000</v>
      </c>
      <c r="F17" s="31">
        <f t="shared" si="8"/>
        <v>2795000</v>
      </c>
      <c r="G17" s="31">
        <f t="shared" si="8"/>
        <v>2795000</v>
      </c>
      <c r="H17" s="31">
        <f t="shared" si="8"/>
        <v>2795000</v>
      </c>
      <c r="I17" s="31">
        <f t="shared" si="8"/>
        <v>2795000</v>
      </c>
      <c r="J17" s="31">
        <f t="shared" si="8"/>
        <v>2795000</v>
      </c>
      <c r="K17" s="31">
        <f t="shared" si="8"/>
        <v>2795000</v>
      </c>
      <c r="L17" s="1">
        <f>SUM(B17:K17)</f>
        <v>27950000</v>
      </c>
    </row>
    <row r="18" spans="1:12" customFormat="1" ht="16.5" thickTop="1" thickBot="1" x14ac:dyDescent="0.3">
      <c r="A18" s="7" t="s">
        <v>23</v>
      </c>
      <c r="B18" s="31">
        <f t="shared" ref="B18:K18" si="9">B$7*B$12</f>
        <v>2827500</v>
      </c>
      <c r="C18" s="31">
        <f t="shared" si="9"/>
        <v>2827500</v>
      </c>
      <c r="D18" s="31">
        <f t="shared" si="9"/>
        <v>2827500</v>
      </c>
      <c r="E18" s="31">
        <f t="shared" si="9"/>
        <v>2827500</v>
      </c>
      <c r="F18" s="31">
        <f t="shared" si="9"/>
        <v>2827500</v>
      </c>
      <c r="G18" s="31">
        <f t="shared" si="9"/>
        <v>2827500</v>
      </c>
      <c r="H18" s="31">
        <f t="shared" si="9"/>
        <v>2827500</v>
      </c>
      <c r="I18" s="31">
        <f t="shared" si="9"/>
        <v>2827500</v>
      </c>
      <c r="J18" s="31">
        <f t="shared" si="9"/>
        <v>2827500</v>
      </c>
      <c r="K18" s="31">
        <f t="shared" si="9"/>
        <v>2827500</v>
      </c>
      <c r="L18" s="1">
        <f>SUM(B18:K18)</f>
        <v>28275000</v>
      </c>
    </row>
    <row r="19" spans="1:12" customFormat="1" ht="10.35" customHeight="1" thickTop="1" x14ac:dyDescent="0.25">
      <c r="A19" s="10"/>
    </row>
    <row r="20" spans="1:12" customFormat="1" ht="32.25" customHeight="1" thickBot="1" x14ac:dyDescent="0.3">
      <c r="A20" s="72" t="s">
        <v>24</v>
      </c>
      <c r="B20" s="72"/>
      <c r="C20" s="72"/>
      <c r="D20" s="72"/>
      <c r="E20" s="72"/>
      <c r="F20" s="72"/>
      <c r="G20" s="72"/>
    </row>
    <row r="21" spans="1:12" customFormat="1" ht="16.5" thickTop="1" thickBot="1" x14ac:dyDescent="0.3">
      <c r="A21" s="6" t="s">
        <v>25</v>
      </c>
      <c r="B21" s="6" t="s">
        <v>2</v>
      </c>
      <c r="C21" s="6" t="s">
        <v>3</v>
      </c>
      <c r="D21" s="6" t="s">
        <v>4</v>
      </c>
      <c r="E21" s="6" t="s">
        <v>5</v>
      </c>
      <c r="F21" s="6" t="s">
        <v>6</v>
      </c>
      <c r="G21" s="6" t="s">
        <v>7</v>
      </c>
      <c r="H21" s="6" t="s">
        <v>8</v>
      </c>
      <c r="I21" s="6" t="s">
        <v>9</v>
      </c>
      <c r="J21" s="6" t="s">
        <v>10</v>
      </c>
      <c r="K21" s="6" t="s">
        <v>11</v>
      </c>
      <c r="L21" s="6" t="s">
        <v>12</v>
      </c>
    </row>
    <row r="22" spans="1:12" ht="16.5" thickTop="1" thickBot="1" x14ac:dyDescent="0.3">
      <c r="A22" s="5" t="s">
        <v>26</v>
      </c>
      <c r="B22" s="44">
        <v>5664</v>
      </c>
      <c r="C22" s="31">
        <f t="shared" ref="C22:K22" si="10">$B$22</f>
        <v>5664</v>
      </c>
      <c r="D22" s="31">
        <f t="shared" si="10"/>
        <v>5664</v>
      </c>
      <c r="E22" s="31">
        <f t="shared" si="10"/>
        <v>5664</v>
      </c>
      <c r="F22" s="31">
        <f t="shared" si="10"/>
        <v>5664</v>
      </c>
      <c r="G22" s="31">
        <f t="shared" si="10"/>
        <v>5664</v>
      </c>
      <c r="H22" s="31">
        <f t="shared" si="10"/>
        <v>5664</v>
      </c>
      <c r="I22" s="31">
        <f t="shared" si="10"/>
        <v>5664</v>
      </c>
      <c r="J22" s="31">
        <f t="shared" si="10"/>
        <v>5664</v>
      </c>
      <c r="K22" s="31">
        <f t="shared" si="10"/>
        <v>5664</v>
      </c>
      <c r="L22" s="31">
        <f>SUM(B22:K22)</f>
        <v>56640</v>
      </c>
    </row>
    <row r="23" spans="1:12" ht="16.5" thickTop="1" thickBot="1" x14ac:dyDescent="0.3">
      <c r="A23" s="5" t="s">
        <v>27</v>
      </c>
      <c r="B23" s="44">
        <v>7552</v>
      </c>
      <c r="C23" s="31">
        <f t="shared" ref="C23:K23" si="11">$B$23</f>
        <v>7552</v>
      </c>
      <c r="D23" s="31">
        <f t="shared" si="11"/>
        <v>7552</v>
      </c>
      <c r="E23" s="31">
        <f t="shared" si="11"/>
        <v>7552</v>
      </c>
      <c r="F23" s="31">
        <f t="shared" si="11"/>
        <v>7552</v>
      </c>
      <c r="G23" s="31">
        <f t="shared" si="11"/>
        <v>7552</v>
      </c>
      <c r="H23" s="31">
        <f t="shared" si="11"/>
        <v>7552</v>
      </c>
      <c r="I23" s="31">
        <f t="shared" si="11"/>
        <v>7552</v>
      </c>
      <c r="J23" s="31">
        <f t="shared" si="11"/>
        <v>7552</v>
      </c>
      <c r="K23" s="31">
        <f t="shared" si="11"/>
        <v>7552</v>
      </c>
      <c r="L23" s="31">
        <f>SUM(B23:K23)</f>
        <v>75520</v>
      </c>
    </row>
    <row r="24" spans="1:12" ht="16.5" thickTop="1" thickBot="1" x14ac:dyDescent="0.3">
      <c r="A24" s="5" t="s">
        <v>28</v>
      </c>
      <c r="B24" s="44">
        <v>11328</v>
      </c>
      <c r="C24" s="31">
        <f t="shared" ref="C24:K24" si="12">$B$24</f>
        <v>11328</v>
      </c>
      <c r="D24" s="31">
        <f t="shared" si="12"/>
        <v>11328</v>
      </c>
      <c r="E24" s="31">
        <f t="shared" si="12"/>
        <v>11328</v>
      </c>
      <c r="F24" s="31">
        <f t="shared" si="12"/>
        <v>11328</v>
      </c>
      <c r="G24" s="31">
        <f t="shared" si="12"/>
        <v>11328</v>
      </c>
      <c r="H24" s="31">
        <f t="shared" si="12"/>
        <v>11328</v>
      </c>
      <c r="I24" s="31">
        <f t="shared" si="12"/>
        <v>11328</v>
      </c>
      <c r="J24" s="31">
        <f t="shared" si="12"/>
        <v>11328</v>
      </c>
      <c r="K24" s="31">
        <f t="shared" si="12"/>
        <v>11328</v>
      </c>
      <c r="L24" s="31">
        <f>SUM(B24:K24)</f>
        <v>113280</v>
      </c>
    </row>
    <row r="25" spans="1:12" ht="29.25" customHeight="1" thickTop="1" thickBot="1" x14ac:dyDescent="0.3">
      <c r="A25" s="5" t="s">
        <v>29</v>
      </c>
      <c r="B25" s="44">
        <v>13216</v>
      </c>
      <c r="C25" s="31">
        <f t="shared" ref="C25:K25" si="13">$B$25</f>
        <v>13216</v>
      </c>
      <c r="D25" s="31">
        <f t="shared" si="13"/>
        <v>13216</v>
      </c>
      <c r="E25" s="31">
        <f t="shared" si="13"/>
        <v>13216</v>
      </c>
      <c r="F25" s="31">
        <f t="shared" si="13"/>
        <v>13216</v>
      </c>
      <c r="G25" s="31">
        <f t="shared" si="13"/>
        <v>13216</v>
      </c>
      <c r="H25" s="31">
        <f t="shared" si="13"/>
        <v>13216</v>
      </c>
      <c r="I25" s="31">
        <f t="shared" si="13"/>
        <v>13216</v>
      </c>
      <c r="J25" s="31">
        <f t="shared" si="13"/>
        <v>13216</v>
      </c>
      <c r="K25" s="31">
        <f t="shared" si="13"/>
        <v>13216</v>
      </c>
      <c r="L25" s="31">
        <f>SUM(B25:K25)</f>
        <v>132160</v>
      </c>
    </row>
    <row r="26" spans="1:12" ht="21" customHeight="1" thickTop="1" thickBot="1" x14ac:dyDescent="0.3">
      <c r="A26" s="5" t="s">
        <v>30</v>
      </c>
      <c r="B26" s="44">
        <v>15104</v>
      </c>
      <c r="C26" s="31">
        <f t="shared" ref="C26:K26" si="14">$B$26</f>
        <v>15104</v>
      </c>
      <c r="D26" s="31">
        <f t="shared" si="14"/>
        <v>15104</v>
      </c>
      <c r="E26" s="31">
        <f t="shared" si="14"/>
        <v>15104</v>
      </c>
      <c r="F26" s="31">
        <f t="shared" si="14"/>
        <v>15104</v>
      </c>
      <c r="G26" s="31">
        <f t="shared" si="14"/>
        <v>15104</v>
      </c>
      <c r="H26" s="31">
        <f t="shared" si="14"/>
        <v>15104</v>
      </c>
      <c r="I26" s="31">
        <f t="shared" si="14"/>
        <v>15104</v>
      </c>
      <c r="J26" s="31">
        <f t="shared" si="14"/>
        <v>15104</v>
      </c>
      <c r="K26" s="31">
        <f t="shared" si="14"/>
        <v>15104</v>
      </c>
      <c r="L26" s="31">
        <f>SUM(B26:K26)</f>
        <v>151040</v>
      </c>
    </row>
    <row r="27" spans="1:12" ht="16.5" thickTop="1" thickBot="1" x14ac:dyDescent="0.3">
      <c r="A27" s="5"/>
      <c r="B27" s="43"/>
      <c r="C27" s="42"/>
      <c r="D27" s="42"/>
      <c r="E27" s="42"/>
      <c r="F27" s="42"/>
      <c r="G27" s="42"/>
      <c r="H27" s="42"/>
      <c r="I27" s="42"/>
      <c r="J27" s="42"/>
      <c r="K27" s="42"/>
      <c r="L27" s="42"/>
    </row>
    <row r="28" spans="1:12" customFormat="1" ht="16.5" thickTop="1" thickBot="1" x14ac:dyDescent="0.3">
      <c r="A28" s="11" t="s">
        <v>31</v>
      </c>
      <c r="B28" s="31">
        <f>12*B$22</f>
        <v>67968</v>
      </c>
      <c r="C28" s="31">
        <f t="shared" ref="C28:K28" si="15">12*C$22</f>
        <v>67968</v>
      </c>
      <c r="D28" s="31">
        <f t="shared" si="15"/>
        <v>67968</v>
      </c>
      <c r="E28" s="31">
        <f t="shared" si="15"/>
        <v>67968</v>
      </c>
      <c r="F28" s="31">
        <f t="shared" si="15"/>
        <v>67968</v>
      </c>
      <c r="G28" s="31">
        <f t="shared" si="15"/>
        <v>67968</v>
      </c>
      <c r="H28" s="31">
        <f t="shared" si="15"/>
        <v>67968</v>
      </c>
      <c r="I28" s="31">
        <f t="shared" si="15"/>
        <v>67968</v>
      </c>
      <c r="J28" s="31">
        <f t="shared" si="15"/>
        <v>67968</v>
      </c>
      <c r="K28" s="31">
        <f t="shared" si="15"/>
        <v>67968</v>
      </c>
      <c r="L28" s="31">
        <f>SUM(B28:F28)</f>
        <v>339840</v>
      </c>
    </row>
    <row r="29" spans="1:12" customFormat="1" ht="16.5" thickTop="1" thickBot="1" x14ac:dyDescent="0.3">
      <c r="A29" s="11" t="s">
        <v>32</v>
      </c>
      <c r="B29" s="31">
        <f t="shared" ref="B29:K29" si="16">12*B$23</f>
        <v>90624</v>
      </c>
      <c r="C29" s="31">
        <f t="shared" si="16"/>
        <v>90624</v>
      </c>
      <c r="D29" s="31">
        <f t="shared" si="16"/>
        <v>90624</v>
      </c>
      <c r="E29" s="31">
        <f t="shared" si="16"/>
        <v>90624</v>
      </c>
      <c r="F29" s="31">
        <f t="shared" si="16"/>
        <v>90624</v>
      </c>
      <c r="G29" s="31">
        <f t="shared" si="16"/>
        <v>90624</v>
      </c>
      <c r="H29" s="31">
        <f t="shared" si="16"/>
        <v>90624</v>
      </c>
      <c r="I29" s="31">
        <f t="shared" si="16"/>
        <v>90624</v>
      </c>
      <c r="J29" s="31">
        <f t="shared" si="16"/>
        <v>90624</v>
      </c>
      <c r="K29" s="31">
        <f t="shared" si="16"/>
        <v>90624</v>
      </c>
      <c r="L29" s="31">
        <f>SUM(B29:F29)</f>
        <v>453120</v>
      </c>
    </row>
    <row r="30" spans="1:12" customFormat="1" ht="16.5" thickTop="1" thickBot="1" x14ac:dyDescent="0.3">
      <c r="A30" s="11" t="s">
        <v>33</v>
      </c>
      <c r="B30" s="31">
        <f t="shared" ref="B30:K30" si="17">12*B$24</f>
        <v>135936</v>
      </c>
      <c r="C30" s="31">
        <f t="shared" si="17"/>
        <v>135936</v>
      </c>
      <c r="D30" s="31">
        <f t="shared" si="17"/>
        <v>135936</v>
      </c>
      <c r="E30" s="31">
        <f t="shared" si="17"/>
        <v>135936</v>
      </c>
      <c r="F30" s="31">
        <f t="shared" si="17"/>
        <v>135936</v>
      </c>
      <c r="G30" s="31">
        <f t="shared" si="17"/>
        <v>135936</v>
      </c>
      <c r="H30" s="31">
        <f t="shared" si="17"/>
        <v>135936</v>
      </c>
      <c r="I30" s="31">
        <f t="shared" si="17"/>
        <v>135936</v>
      </c>
      <c r="J30" s="31">
        <f t="shared" si="17"/>
        <v>135936</v>
      </c>
      <c r="K30" s="31">
        <f t="shared" si="17"/>
        <v>135936</v>
      </c>
      <c r="L30" s="31">
        <f>SUM(B30:F30)</f>
        <v>679680</v>
      </c>
    </row>
    <row r="31" spans="1:12" customFormat="1" ht="16.5" thickTop="1" thickBot="1" x14ac:dyDescent="0.3">
      <c r="A31" s="11" t="s">
        <v>34</v>
      </c>
      <c r="B31" s="31">
        <f t="shared" ref="B31:K31" si="18">12*B$25</f>
        <v>158592</v>
      </c>
      <c r="C31" s="31">
        <f t="shared" si="18"/>
        <v>158592</v>
      </c>
      <c r="D31" s="31">
        <f t="shared" si="18"/>
        <v>158592</v>
      </c>
      <c r="E31" s="31">
        <f t="shared" si="18"/>
        <v>158592</v>
      </c>
      <c r="F31" s="31">
        <f t="shared" si="18"/>
        <v>158592</v>
      </c>
      <c r="G31" s="31">
        <f t="shared" si="18"/>
        <v>158592</v>
      </c>
      <c r="H31" s="31">
        <f t="shared" si="18"/>
        <v>158592</v>
      </c>
      <c r="I31" s="31">
        <f t="shared" si="18"/>
        <v>158592</v>
      </c>
      <c r="J31" s="31">
        <f t="shared" si="18"/>
        <v>158592</v>
      </c>
      <c r="K31" s="31">
        <f t="shared" si="18"/>
        <v>158592</v>
      </c>
      <c r="L31" s="31">
        <f>SUM(B31:F31)</f>
        <v>792960</v>
      </c>
    </row>
    <row r="32" spans="1:12" customFormat="1" ht="16.5" thickTop="1" thickBot="1" x14ac:dyDescent="0.3">
      <c r="A32" s="11" t="s">
        <v>35</v>
      </c>
      <c r="B32" s="31">
        <f t="shared" ref="B32:K32" si="19">12*B$26</f>
        <v>181248</v>
      </c>
      <c r="C32" s="31">
        <f t="shared" si="19"/>
        <v>181248</v>
      </c>
      <c r="D32" s="31">
        <f t="shared" si="19"/>
        <v>181248</v>
      </c>
      <c r="E32" s="31">
        <f t="shared" si="19"/>
        <v>181248</v>
      </c>
      <c r="F32" s="31">
        <f t="shared" si="19"/>
        <v>181248</v>
      </c>
      <c r="G32" s="31">
        <f t="shared" si="19"/>
        <v>181248</v>
      </c>
      <c r="H32" s="31">
        <f t="shared" si="19"/>
        <v>181248</v>
      </c>
      <c r="I32" s="31">
        <f t="shared" si="19"/>
        <v>181248</v>
      </c>
      <c r="J32" s="31">
        <f t="shared" si="19"/>
        <v>181248</v>
      </c>
      <c r="K32" s="31">
        <f t="shared" si="19"/>
        <v>181248</v>
      </c>
      <c r="L32" s="31">
        <f>SUM(B32:F32)</f>
        <v>906240</v>
      </c>
    </row>
    <row r="33" spans="1:12" customFormat="1" ht="15.75" thickTop="1" x14ac:dyDescent="0.25"/>
    <row r="34" spans="1:12" customFormat="1" ht="15.75" thickBot="1" x14ac:dyDescent="0.3">
      <c r="A34" s="77" t="s">
        <v>36</v>
      </c>
      <c r="B34" s="77"/>
      <c r="C34" s="77"/>
      <c r="D34" s="77"/>
      <c r="E34" s="77"/>
      <c r="F34" s="77"/>
      <c r="G34" s="77"/>
    </row>
    <row r="35" spans="1:12" customFormat="1" ht="15.75" thickBot="1" x14ac:dyDescent="0.3">
      <c r="A35" s="12" t="s">
        <v>37</v>
      </c>
      <c r="B35" s="23" t="s">
        <v>2</v>
      </c>
      <c r="C35" s="23" t="s">
        <v>3</v>
      </c>
      <c r="D35" s="23" t="s">
        <v>4</v>
      </c>
      <c r="E35" s="23" t="s">
        <v>5</v>
      </c>
      <c r="F35" s="23" t="s">
        <v>6</v>
      </c>
      <c r="G35" s="23" t="s">
        <v>7</v>
      </c>
      <c r="H35" s="23" t="s">
        <v>8</v>
      </c>
      <c r="I35" s="23" t="s">
        <v>9</v>
      </c>
      <c r="J35" s="23" t="s">
        <v>10</v>
      </c>
      <c r="K35" s="23" t="s">
        <v>11</v>
      </c>
      <c r="L35" s="23" t="s">
        <v>12</v>
      </c>
    </row>
    <row r="36" spans="1:12" customFormat="1" ht="16.5" thickTop="1" thickBot="1" x14ac:dyDescent="0.3">
      <c r="A36" s="11" t="s">
        <v>38</v>
      </c>
      <c r="B36" s="38">
        <f t="shared" ref="B36:K36" si="20">B$14</f>
        <v>2444000</v>
      </c>
      <c r="C36" s="38">
        <f t="shared" si="20"/>
        <v>2444000</v>
      </c>
      <c r="D36" s="38">
        <f t="shared" si="20"/>
        <v>2444000</v>
      </c>
      <c r="E36" s="38">
        <f t="shared" si="20"/>
        <v>2444000</v>
      </c>
      <c r="F36" s="38">
        <f t="shared" si="20"/>
        <v>2444000</v>
      </c>
      <c r="G36" s="38">
        <f t="shared" si="20"/>
        <v>2444000</v>
      </c>
      <c r="H36" s="38">
        <f t="shared" si="20"/>
        <v>2444000</v>
      </c>
      <c r="I36" s="38">
        <f t="shared" si="20"/>
        <v>2444000</v>
      </c>
      <c r="J36" s="38">
        <f t="shared" si="20"/>
        <v>2444000</v>
      </c>
      <c r="K36" s="38">
        <f t="shared" si="20"/>
        <v>2444000</v>
      </c>
      <c r="L36" s="38">
        <f>L14</f>
        <v>24440000</v>
      </c>
    </row>
    <row r="37" spans="1:12" customFormat="1" ht="16.5" thickTop="1" thickBot="1" x14ac:dyDescent="0.3">
      <c r="A37" s="11" t="s">
        <v>39</v>
      </c>
      <c r="B37" s="38">
        <f t="shared" ref="B37:K37" si="21">B$15</f>
        <v>2574000</v>
      </c>
      <c r="C37" s="38">
        <f t="shared" si="21"/>
        <v>2574000</v>
      </c>
      <c r="D37" s="38">
        <f t="shared" si="21"/>
        <v>2574000</v>
      </c>
      <c r="E37" s="38">
        <f t="shared" si="21"/>
        <v>2574000</v>
      </c>
      <c r="F37" s="38">
        <f t="shared" si="21"/>
        <v>2574000</v>
      </c>
      <c r="G37" s="38">
        <f t="shared" si="21"/>
        <v>2574000</v>
      </c>
      <c r="H37" s="38">
        <f t="shared" si="21"/>
        <v>2574000</v>
      </c>
      <c r="I37" s="38">
        <f t="shared" si="21"/>
        <v>2574000</v>
      </c>
      <c r="J37" s="38">
        <f t="shared" si="21"/>
        <v>2574000</v>
      </c>
      <c r="K37" s="38">
        <f t="shared" si="21"/>
        <v>2574000</v>
      </c>
      <c r="L37" s="38">
        <f>L15</f>
        <v>25740000</v>
      </c>
    </row>
    <row r="38" spans="1:12" customFormat="1" ht="16.5" thickTop="1" thickBot="1" x14ac:dyDescent="0.3">
      <c r="A38" s="11" t="s">
        <v>40</v>
      </c>
      <c r="B38" s="38">
        <f t="shared" ref="B38:K38" si="22">B$16</f>
        <v>2704000</v>
      </c>
      <c r="C38" s="38">
        <f t="shared" si="22"/>
        <v>2704000</v>
      </c>
      <c r="D38" s="38">
        <f t="shared" si="22"/>
        <v>2704000</v>
      </c>
      <c r="E38" s="38">
        <f t="shared" si="22"/>
        <v>2704000</v>
      </c>
      <c r="F38" s="38">
        <f t="shared" si="22"/>
        <v>2704000</v>
      </c>
      <c r="G38" s="38">
        <f t="shared" si="22"/>
        <v>2704000</v>
      </c>
      <c r="H38" s="38">
        <f t="shared" si="22"/>
        <v>2704000</v>
      </c>
      <c r="I38" s="38">
        <f t="shared" si="22"/>
        <v>2704000</v>
      </c>
      <c r="J38" s="38">
        <f t="shared" si="22"/>
        <v>2704000</v>
      </c>
      <c r="K38" s="38">
        <f t="shared" si="22"/>
        <v>2704000</v>
      </c>
      <c r="L38" s="38">
        <f>L16</f>
        <v>27040000</v>
      </c>
    </row>
    <row r="39" spans="1:12" customFormat="1" ht="16.5" thickTop="1" thickBot="1" x14ac:dyDescent="0.3">
      <c r="A39" s="11" t="s">
        <v>41</v>
      </c>
      <c r="B39" s="38">
        <f t="shared" ref="B39:K39" si="23">B$17</f>
        <v>2795000</v>
      </c>
      <c r="C39" s="38">
        <f t="shared" si="23"/>
        <v>2795000</v>
      </c>
      <c r="D39" s="38">
        <f t="shared" si="23"/>
        <v>2795000</v>
      </c>
      <c r="E39" s="38">
        <f t="shared" si="23"/>
        <v>2795000</v>
      </c>
      <c r="F39" s="38">
        <f t="shared" si="23"/>
        <v>2795000</v>
      </c>
      <c r="G39" s="38">
        <f t="shared" si="23"/>
        <v>2795000</v>
      </c>
      <c r="H39" s="38">
        <f t="shared" si="23"/>
        <v>2795000</v>
      </c>
      <c r="I39" s="38">
        <f t="shared" si="23"/>
        <v>2795000</v>
      </c>
      <c r="J39" s="38">
        <f t="shared" si="23"/>
        <v>2795000</v>
      </c>
      <c r="K39" s="38">
        <f t="shared" si="23"/>
        <v>2795000</v>
      </c>
      <c r="L39" s="38">
        <f>L17</f>
        <v>27950000</v>
      </c>
    </row>
    <row r="40" spans="1:12" customFormat="1" ht="16.5" thickTop="1" thickBot="1" x14ac:dyDescent="0.3">
      <c r="A40" s="11" t="s">
        <v>42</v>
      </c>
      <c r="B40" s="38">
        <f t="shared" ref="B40:K40" si="24">B$18</f>
        <v>2827500</v>
      </c>
      <c r="C40" s="38">
        <f t="shared" si="24"/>
        <v>2827500</v>
      </c>
      <c r="D40" s="38">
        <f t="shared" si="24"/>
        <v>2827500</v>
      </c>
      <c r="E40" s="38">
        <f t="shared" si="24"/>
        <v>2827500</v>
      </c>
      <c r="F40" s="38">
        <f t="shared" si="24"/>
        <v>2827500</v>
      </c>
      <c r="G40" s="38">
        <f t="shared" si="24"/>
        <v>2827500</v>
      </c>
      <c r="H40" s="38">
        <f t="shared" si="24"/>
        <v>2827500</v>
      </c>
      <c r="I40" s="38">
        <f t="shared" si="24"/>
        <v>2827500</v>
      </c>
      <c r="J40" s="38">
        <f t="shared" si="24"/>
        <v>2827500</v>
      </c>
      <c r="K40" s="38">
        <f t="shared" si="24"/>
        <v>2827500</v>
      </c>
      <c r="L40" s="38">
        <f>L18</f>
        <v>28275000</v>
      </c>
    </row>
    <row r="41" spans="1:12" customFormat="1" ht="16.5" thickTop="1" thickBot="1" x14ac:dyDescent="0.3">
      <c r="A41" s="11"/>
      <c r="B41" s="41"/>
      <c r="C41" s="41"/>
      <c r="D41" s="41"/>
      <c r="E41" s="41"/>
      <c r="F41" s="41"/>
      <c r="G41" s="41"/>
      <c r="H41" s="41"/>
      <c r="I41" s="41"/>
      <c r="J41" s="41"/>
      <c r="K41" s="41"/>
      <c r="L41" s="41"/>
    </row>
    <row r="42" spans="1:12" customFormat="1" ht="16.5" thickTop="1" thickBot="1" x14ac:dyDescent="0.3">
      <c r="A42" s="11" t="s">
        <v>43</v>
      </c>
      <c r="B42" s="40">
        <f t="shared" ref="B42:K42" si="25">B$28</f>
        <v>67968</v>
      </c>
      <c r="C42" s="40">
        <f t="shared" si="25"/>
        <v>67968</v>
      </c>
      <c r="D42" s="40">
        <f t="shared" si="25"/>
        <v>67968</v>
      </c>
      <c r="E42" s="40">
        <f t="shared" si="25"/>
        <v>67968</v>
      </c>
      <c r="F42" s="40">
        <f t="shared" si="25"/>
        <v>67968</v>
      </c>
      <c r="G42" s="40">
        <f t="shared" si="25"/>
        <v>67968</v>
      </c>
      <c r="H42" s="40">
        <f t="shared" si="25"/>
        <v>67968</v>
      </c>
      <c r="I42" s="40">
        <f t="shared" si="25"/>
        <v>67968</v>
      </c>
      <c r="J42" s="40">
        <f t="shared" si="25"/>
        <v>67968</v>
      </c>
      <c r="K42" s="40">
        <f t="shared" si="25"/>
        <v>67968</v>
      </c>
      <c r="L42" s="39">
        <f>L28</f>
        <v>339840</v>
      </c>
    </row>
    <row r="43" spans="1:12" customFormat="1" ht="16.5" thickTop="1" thickBot="1" x14ac:dyDescent="0.3">
      <c r="A43" s="11" t="s">
        <v>44</v>
      </c>
      <c r="B43" s="38">
        <f t="shared" ref="B43:K43" si="26">B$29</f>
        <v>90624</v>
      </c>
      <c r="C43" s="38">
        <f t="shared" si="26"/>
        <v>90624</v>
      </c>
      <c r="D43" s="38">
        <f t="shared" si="26"/>
        <v>90624</v>
      </c>
      <c r="E43" s="38">
        <f t="shared" si="26"/>
        <v>90624</v>
      </c>
      <c r="F43" s="38">
        <f t="shared" si="26"/>
        <v>90624</v>
      </c>
      <c r="G43" s="38">
        <f t="shared" si="26"/>
        <v>90624</v>
      </c>
      <c r="H43" s="38">
        <f t="shared" si="26"/>
        <v>90624</v>
      </c>
      <c r="I43" s="38">
        <f t="shared" si="26"/>
        <v>90624</v>
      </c>
      <c r="J43" s="38">
        <f t="shared" si="26"/>
        <v>90624</v>
      </c>
      <c r="K43" s="38">
        <f t="shared" si="26"/>
        <v>90624</v>
      </c>
      <c r="L43" s="38">
        <f>L29</f>
        <v>453120</v>
      </c>
    </row>
    <row r="44" spans="1:12" customFormat="1" ht="16.5" thickTop="1" thickBot="1" x14ac:dyDescent="0.3">
      <c r="A44" s="11" t="s">
        <v>45</v>
      </c>
      <c r="B44" s="38">
        <f t="shared" ref="B44:K44" si="27">B$30</f>
        <v>135936</v>
      </c>
      <c r="C44" s="38">
        <f t="shared" si="27"/>
        <v>135936</v>
      </c>
      <c r="D44" s="38">
        <f t="shared" si="27"/>
        <v>135936</v>
      </c>
      <c r="E44" s="38">
        <f t="shared" si="27"/>
        <v>135936</v>
      </c>
      <c r="F44" s="38">
        <f t="shared" si="27"/>
        <v>135936</v>
      </c>
      <c r="G44" s="38">
        <f t="shared" si="27"/>
        <v>135936</v>
      </c>
      <c r="H44" s="38">
        <f t="shared" si="27"/>
        <v>135936</v>
      </c>
      <c r="I44" s="38">
        <f t="shared" si="27"/>
        <v>135936</v>
      </c>
      <c r="J44" s="38">
        <f t="shared" si="27"/>
        <v>135936</v>
      </c>
      <c r="K44" s="38">
        <f t="shared" si="27"/>
        <v>135936</v>
      </c>
      <c r="L44" s="38">
        <f>L30</f>
        <v>679680</v>
      </c>
    </row>
    <row r="45" spans="1:12" customFormat="1" ht="16.5" thickTop="1" thickBot="1" x14ac:dyDescent="0.3">
      <c r="A45" s="11" t="s">
        <v>46</v>
      </c>
      <c r="B45" s="38">
        <f t="shared" ref="B45:K45" si="28">B$31</f>
        <v>158592</v>
      </c>
      <c r="C45" s="38">
        <f t="shared" si="28"/>
        <v>158592</v>
      </c>
      <c r="D45" s="38">
        <f t="shared" si="28"/>
        <v>158592</v>
      </c>
      <c r="E45" s="38">
        <f t="shared" si="28"/>
        <v>158592</v>
      </c>
      <c r="F45" s="38">
        <f t="shared" si="28"/>
        <v>158592</v>
      </c>
      <c r="G45" s="38">
        <f t="shared" si="28"/>
        <v>158592</v>
      </c>
      <c r="H45" s="38">
        <f t="shared" si="28"/>
        <v>158592</v>
      </c>
      <c r="I45" s="38">
        <f t="shared" si="28"/>
        <v>158592</v>
      </c>
      <c r="J45" s="38">
        <f t="shared" si="28"/>
        <v>158592</v>
      </c>
      <c r="K45" s="38">
        <f t="shared" si="28"/>
        <v>158592</v>
      </c>
      <c r="L45" s="38">
        <f>L31</f>
        <v>792960</v>
      </c>
    </row>
    <row r="46" spans="1:12" customFormat="1" ht="16.5" thickTop="1" thickBot="1" x14ac:dyDescent="0.3">
      <c r="A46" s="11" t="s">
        <v>47</v>
      </c>
      <c r="B46" s="38">
        <f t="shared" ref="B46:K46" si="29">B$32</f>
        <v>181248</v>
      </c>
      <c r="C46" s="38">
        <f t="shared" si="29"/>
        <v>181248</v>
      </c>
      <c r="D46" s="38">
        <f t="shared" si="29"/>
        <v>181248</v>
      </c>
      <c r="E46" s="38">
        <f t="shared" si="29"/>
        <v>181248</v>
      </c>
      <c r="F46" s="38">
        <f t="shared" si="29"/>
        <v>181248</v>
      </c>
      <c r="G46" s="38">
        <f t="shared" si="29"/>
        <v>181248</v>
      </c>
      <c r="H46" s="38">
        <f t="shared" si="29"/>
        <v>181248</v>
      </c>
      <c r="I46" s="38">
        <f t="shared" si="29"/>
        <v>181248</v>
      </c>
      <c r="J46" s="38">
        <f t="shared" si="29"/>
        <v>181248</v>
      </c>
      <c r="K46" s="38">
        <f t="shared" si="29"/>
        <v>181248</v>
      </c>
      <c r="L46" s="38">
        <f>L32</f>
        <v>906240</v>
      </c>
    </row>
    <row r="47" spans="1:12" customFormat="1" ht="16.5" thickTop="1" thickBot="1" x14ac:dyDescent="0.3">
      <c r="A47" s="11"/>
      <c r="B47" s="37"/>
      <c r="C47" s="37"/>
      <c r="D47" s="37"/>
      <c r="E47" s="37"/>
      <c r="F47" s="37"/>
      <c r="G47" s="37"/>
      <c r="H47" s="37"/>
      <c r="I47" s="37"/>
      <c r="J47" s="37"/>
      <c r="K47" s="37"/>
      <c r="L47" s="37"/>
    </row>
    <row r="48" spans="1:12" customFormat="1" ht="16.5" thickTop="1" thickBot="1" x14ac:dyDescent="0.3">
      <c r="A48" s="13" t="s">
        <v>48</v>
      </c>
      <c r="B48" s="36">
        <f>SUM(B$36,B$42)</f>
        <v>2511968</v>
      </c>
      <c r="C48" s="36">
        <f t="shared" ref="C48:K48" si="30">SUM(C$36,C$42)</f>
        <v>2511968</v>
      </c>
      <c r="D48" s="36">
        <f t="shared" si="30"/>
        <v>2511968</v>
      </c>
      <c r="E48" s="36">
        <f t="shared" si="30"/>
        <v>2511968</v>
      </c>
      <c r="F48" s="36">
        <f t="shared" si="30"/>
        <v>2511968</v>
      </c>
      <c r="G48" s="36">
        <f t="shared" si="30"/>
        <v>2511968</v>
      </c>
      <c r="H48" s="36">
        <f t="shared" si="30"/>
        <v>2511968</v>
      </c>
      <c r="I48" s="36">
        <f t="shared" si="30"/>
        <v>2511968</v>
      </c>
      <c r="J48" s="36">
        <f t="shared" si="30"/>
        <v>2511968</v>
      </c>
      <c r="K48" s="36">
        <f t="shared" si="30"/>
        <v>2511968</v>
      </c>
      <c r="L48" s="35">
        <f>SUM(L36,L42)</f>
        <v>24779840</v>
      </c>
    </row>
    <row r="49" spans="1:14" customFormat="1" ht="16.5" thickTop="1" thickBot="1" x14ac:dyDescent="0.3">
      <c r="A49" s="13" t="s">
        <v>49</v>
      </c>
      <c r="B49" s="36">
        <f t="shared" ref="B49:K49" si="31">SUM(B$37,B$43)</f>
        <v>2664624</v>
      </c>
      <c r="C49" s="36">
        <f t="shared" si="31"/>
        <v>2664624</v>
      </c>
      <c r="D49" s="36">
        <f t="shared" si="31"/>
        <v>2664624</v>
      </c>
      <c r="E49" s="36">
        <f t="shared" si="31"/>
        <v>2664624</v>
      </c>
      <c r="F49" s="36">
        <f t="shared" si="31"/>
        <v>2664624</v>
      </c>
      <c r="G49" s="36">
        <f t="shared" si="31"/>
        <v>2664624</v>
      </c>
      <c r="H49" s="36">
        <f t="shared" si="31"/>
        <v>2664624</v>
      </c>
      <c r="I49" s="36">
        <f t="shared" si="31"/>
        <v>2664624</v>
      </c>
      <c r="J49" s="36">
        <f t="shared" si="31"/>
        <v>2664624</v>
      </c>
      <c r="K49" s="36">
        <f t="shared" si="31"/>
        <v>2664624</v>
      </c>
      <c r="L49" s="35">
        <f>SUM(L37,L43)</f>
        <v>26193120</v>
      </c>
    </row>
    <row r="50" spans="1:14" customFormat="1" ht="16.5" thickTop="1" thickBot="1" x14ac:dyDescent="0.3">
      <c r="A50" s="13" t="s">
        <v>50</v>
      </c>
      <c r="B50" s="36">
        <f t="shared" ref="B50:K50" si="32">SUM(B$38,B$44)</f>
        <v>2839936</v>
      </c>
      <c r="C50" s="36">
        <f t="shared" si="32"/>
        <v>2839936</v>
      </c>
      <c r="D50" s="36">
        <f t="shared" si="32"/>
        <v>2839936</v>
      </c>
      <c r="E50" s="36">
        <f t="shared" si="32"/>
        <v>2839936</v>
      </c>
      <c r="F50" s="36">
        <f t="shared" si="32"/>
        <v>2839936</v>
      </c>
      <c r="G50" s="36">
        <f t="shared" si="32"/>
        <v>2839936</v>
      </c>
      <c r="H50" s="36">
        <f t="shared" si="32"/>
        <v>2839936</v>
      </c>
      <c r="I50" s="36">
        <f t="shared" si="32"/>
        <v>2839936</v>
      </c>
      <c r="J50" s="36">
        <f t="shared" si="32"/>
        <v>2839936</v>
      </c>
      <c r="K50" s="36">
        <f t="shared" si="32"/>
        <v>2839936</v>
      </c>
      <c r="L50" s="35">
        <f>SUM(L38,L44)</f>
        <v>27719680</v>
      </c>
    </row>
    <row r="51" spans="1:14" customFormat="1" ht="16.5" thickTop="1" thickBot="1" x14ac:dyDescent="0.3">
      <c r="A51" s="13" t="s">
        <v>51</v>
      </c>
      <c r="B51" s="36">
        <f t="shared" ref="B51:K51" si="33">SUM(B$39,B$45)</f>
        <v>2953592</v>
      </c>
      <c r="C51" s="36">
        <f t="shared" si="33"/>
        <v>2953592</v>
      </c>
      <c r="D51" s="36">
        <f t="shared" si="33"/>
        <v>2953592</v>
      </c>
      <c r="E51" s="36">
        <f t="shared" si="33"/>
        <v>2953592</v>
      </c>
      <c r="F51" s="36">
        <f t="shared" si="33"/>
        <v>2953592</v>
      </c>
      <c r="G51" s="36">
        <f t="shared" si="33"/>
        <v>2953592</v>
      </c>
      <c r="H51" s="36">
        <f t="shared" si="33"/>
        <v>2953592</v>
      </c>
      <c r="I51" s="36">
        <f t="shared" si="33"/>
        <v>2953592</v>
      </c>
      <c r="J51" s="36">
        <f t="shared" si="33"/>
        <v>2953592</v>
      </c>
      <c r="K51" s="36">
        <f t="shared" si="33"/>
        <v>2953592</v>
      </c>
      <c r="L51" s="35">
        <f>SUM(L39,L45)</f>
        <v>28742960</v>
      </c>
    </row>
    <row r="52" spans="1:14" customFormat="1" ht="16.5" thickTop="1" thickBot="1" x14ac:dyDescent="0.3">
      <c r="A52" s="13" t="s">
        <v>52</v>
      </c>
      <c r="B52" s="36">
        <f t="shared" ref="B52:K52" si="34">SUM(B$40,B$46)</f>
        <v>3008748</v>
      </c>
      <c r="C52" s="36">
        <f t="shared" si="34"/>
        <v>3008748</v>
      </c>
      <c r="D52" s="36">
        <f t="shared" si="34"/>
        <v>3008748</v>
      </c>
      <c r="E52" s="36">
        <f t="shared" si="34"/>
        <v>3008748</v>
      </c>
      <c r="F52" s="36">
        <f t="shared" si="34"/>
        <v>3008748</v>
      </c>
      <c r="G52" s="36">
        <f t="shared" si="34"/>
        <v>3008748</v>
      </c>
      <c r="H52" s="36">
        <f t="shared" si="34"/>
        <v>3008748</v>
      </c>
      <c r="I52" s="36">
        <f t="shared" si="34"/>
        <v>3008748</v>
      </c>
      <c r="J52" s="36">
        <f t="shared" si="34"/>
        <v>3008748</v>
      </c>
      <c r="K52" s="36">
        <f t="shared" si="34"/>
        <v>3008748</v>
      </c>
      <c r="L52" s="35">
        <f>SUM(L40,L46)</f>
        <v>29181240</v>
      </c>
    </row>
    <row r="53" spans="1:14" customFormat="1" ht="15.75" thickTop="1" x14ac:dyDescent="0.25"/>
    <row r="54" spans="1:14" customFormat="1" ht="15.75" thickBot="1" x14ac:dyDescent="0.3">
      <c r="A54" s="76" t="s">
        <v>91</v>
      </c>
      <c r="B54" s="76"/>
      <c r="C54" s="76"/>
      <c r="D54" s="76"/>
      <c r="E54" s="76"/>
      <c r="F54" s="76"/>
      <c r="G54" s="76"/>
    </row>
    <row r="55" spans="1:14" customFormat="1" ht="30.75" thickBot="1" x14ac:dyDescent="0.3">
      <c r="A55" s="12" t="s">
        <v>67</v>
      </c>
      <c r="B55" s="23" t="s">
        <v>53</v>
      </c>
      <c r="C55" s="23" t="s">
        <v>54</v>
      </c>
      <c r="D55" s="23" t="s">
        <v>55</v>
      </c>
      <c r="E55" s="23" t="s">
        <v>56</v>
      </c>
      <c r="F55" s="23" t="s">
        <v>57</v>
      </c>
    </row>
    <row r="56" spans="1:14" customFormat="1" ht="16.5" thickTop="1" thickBot="1" x14ac:dyDescent="0.3">
      <c r="A56" s="11" t="s">
        <v>68</v>
      </c>
      <c r="B56" s="33">
        <v>28800</v>
      </c>
      <c r="C56" s="33">
        <v>36000</v>
      </c>
      <c r="D56" s="33">
        <v>43200</v>
      </c>
      <c r="E56" s="33">
        <v>50400</v>
      </c>
      <c r="F56" s="33">
        <v>57600</v>
      </c>
    </row>
    <row r="57" spans="1:14" customFormat="1" ht="16.5" thickTop="1" thickBot="1" x14ac:dyDescent="0.3">
      <c r="A57" s="11" t="s">
        <v>69</v>
      </c>
      <c r="B57" s="33">
        <v>154000</v>
      </c>
      <c r="C57" s="33">
        <v>154000</v>
      </c>
      <c r="D57" s="33">
        <v>154000</v>
      </c>
      <c r="E57" s="33">
        <v>176000</v>
      </c>
      <c r="F57" s="33">
        <v>176000</v>
      </c>
    </row>
    <row r="58" spans="1:14" s="19" customFormat="1" ht="17.25" customHeight="1" thickTop="1" thickBot="1" x14ac:dyDescent="0.3">
      <c r="A58" s="11" t="s">
        <v>70</v>
      </c>
      <c r="B58" s="33">
        <v>36000</v>
      </c>
      <c r="C58" s="33">
        <v>36000</v>
      </c>
      <c r="D58" s="33">
        <v>43200</v>
      </c>
      <c r="E58" s="33">
        <v>50400</v>
      </c>
      <c r="F58" s="33">
        <v>57600</v>
      </c>
      <c r="G58"/>
    </row>
    <row r="59" spans="1:14" customFormat="1" ht="16.5" thickTop="1" thickBot="1" x14ac:dyDescent="0.3">
      <c r="A59" s="11" t="s">
        <v>71</v>
      </c>
      <c r="B59" s="33">
        <v>35200</v>
      </c>
      <c r="C59" s="33">
        <v>35200</v>
      </c>
      <c r="D59" s="33">
        <v>44000</v>
      </c>
      <c r="E59" s="33">
        <v>52800</v>
      </c>
      <c r="F59" s="33">
        <v>61600</v>
      </c>
      <c r="J59" s="19"/>
      <c r="K59" s="19"/>
      <c r="L59" s="4"/>
      <c r="M59" s="4"/>
      <c r="N59" s="4"/>
    </row>
    <row r="60" spans="1:14" ht="16.5" thickTop="1" thickBot="1" x14ac:dyDescent="0.3">
      <c r="A60" s="11" t="s">
        <v>61</v>
      </c>
      <c r="B60" s="33">
        <v>21600</v>
      </c>
      <c r="C60" s="33">
        <v>21600</v>
      </c>
      <c r="D60" s="33">
        <v>28800</v>
      </c>
      <c r="E60" s="33">
        <v>36000</v>
      </c>
      <c r="F60" s="33">
        <v>39600</v>
      </c>
      <c r="G60"/>
    </row>
    <row r="61" spans="1:14" ht="16.5" thickTop="1" thickBot="1" x14ac:dyDescent="0.3">
      <c r="A61" s="11" t="s">
        <v>72</v>
      </c>
      <c r="B61" s="33">
        <v>28800</v>
      </c>
      <c r="C61" s="33">
        <v>28800</v>
      </c>
      <c r="D61" s="33">
        <v>36000</v>
      </c>
      <c r="E61" s="33">
        <v>39600</v>
      </c>
      <c r="F61" s="33">
        <v>43200</v>
      </c>
      <c r="G61"/>
    </row>
    <row r="62" spans="1:14" ht="16.5" thickTop="1" thickBot="1" x14ac:dyDescent="0.3">
      <c r="A62" s="11" t="s">
        <v>73</v>
      </c>
      <c r="B62" s="33">
        <v>28800</v>
      </c>
      <c r="C62" s="33">
        <v>28800</v>
      </c>
      <c r="D62" s="33">
        <v>36000</v>
      </c>
      <c r="E62" s="33">
        <v>39600</v>
      </c>
      <c r="F62" s="33">
        <v>43200</v>
      </c>
      <c r="G62" s="20"/>
    </row>
    <row r="63" spans="1:14" ht="16.5" thickTop="1" thickBot="1" x14ac:dyDescent="0.3">
      <c r="A63" s="32" t="s">
        <v>66</v>
      </c>
      <c r="B63" s="31">
        <f>SUM(B56:B62)</f>
        <v>333200</v>
      </c>
      <c r="C63" s="31">
        <f>SUM(C56:C62)</f>
        <v>340400</v>
      </c>
      <c r="D63" s="31">
        <f>SUM(D56:D62)</f>
        <v>385200</v>
      </c>
      <c r="E63" s="31">
        <f>SUM(E56:E62)</f>
        <v>444800</v>
      </c>
      <c r="F63" s="31">
        <f>SUM(F56:F62)</f>
        <v>478800</v>
      </c>
      <c r="G63"/>
    </row>
    <row r="64" spans="1:14" ht="15.75" thickTop="1" x14ac:dyDescent="0.25">
      <c r="A64"/>
      <c r="B64"/>
      <c r="C64"/>
      <c r="D64"/>
      <c r="E64"/>
      <c r="F64"/>
      <c r="G64"/>
    </row>
    <row r="65" spans="1:14" x14ac:dyDescent="0.25">
      <c r="A65" s="50" t="s">
        <v>99</v>
      </c>
      <c r="B65" s="50"/>
      <c r="C65" s="50"/>
      <c r="D65" s="50"/>
      <c r="E65" s="50"/>
      <c r="F65" s="50"/>
      <c r="G65"/>
    </row>
    <row r="66" spans="1:14" ht="15.75" thickBot="1" x14ac:dyDescent="0.3">
      <c r="A66" s="21" t="s">
        <v>103</v>
      </c>
      <c r="B66" s="21"/>
      <c r="C66" s="21"/>
      <c r="D66" s="21"/>
      <c r="E66" s="21"/>
      <c r="F66" s="21"/>
      <c r="G66"/>
    </row>
    <row r="67" spans="1:14" ht="30.75" thickBot="1" x14ac:dyDescent="0.3">
      <c r="A67" s="12" t="s">
        <v>93</v>
      </c>
      <c r="B67" s="23" t="s">
        <v>53</v>
      </c>
      <c r="C67" s="23" t="s">
        <v>54</v>
      </c>
      <c r="D67" s="23" t="s">
        <v>55</v>
      </c>
      <c r="E67" s="23" t="s">
        <v>56</v>
      </c>
      <c r="F67" s="23" t="s">
        <v>57</v>
      </c>
      <c r="G67" s="50"/>
      <c r="H67" s="62" t="s">
        <v>58</v>
      </c>
      <c r="I67" s="63"/>
      <c r="J67" s="63"/>
      <c r="K67" s="63"/>
      <c r="L67" s="63"/>
      <c r="M67" s="63"/>
      <c r="N67" s="64"/>
    </row>
    <row r="68" spans="1:14" ht="31.5" thickTop="1" thickBot="1" x14ac:dyDescent="0.3">
      <c r="A68" s="11" t="s">
        <v>59</v>
      </c>
      <c r="B68" s="33">
        <v>849077</v>
      </c>
      <c r="C68" s="33">
        <v>1025711</v>
      </c>
      <c r="D68" s="33">
        <v>1499714</v>
      </c>
      <c r="E68" s="33">
        <v>1649174</v>
      </c>
      <c r="F68" s="33">
        <v>1805428</v>
      </c>
      <c r="G68" s="21"/>
      <c r="H68" s="65" t="s">
        <v>60</v>
      </c>
      <c r="I68" s="66"/>
      <c r="J68" s="34" t="s">
        <v>53</v>
      </c>
      <c r="K68" s="34" t="s">
        <v>54</v>
      </c>
      <c r="L68" s="34" t="s">
        <v>55</v>
      </c>
      <c r="M68" s="34" t="s">
        <v>56</v>
      </c>
      <c r="N68" s="34" t="s">
        <v>57</v>
      </c>
    </row>
    <row r="69" spans="1:14" ht="16.5" thickTop="1" thickBot="1" x14ac:dyDescent="0.3">
      <c r="A69" s="11" t="s">
        <v>61</v>
      </c>
      <c r="B69" s="33">
        <v>21600</v>
      </c>
      <c r="C69" s="33">
        <v>21600</v>
      </c>
      <c r="D69" s="33">
        <v>21600</v>
      </c>
      <c r="E69" s="33">
        <v>21600</v>
      </c>
      <c r="F69" s="33">
        <v>21600</v>
      </c>
      <c r="G69"/>
      <c r="H69" s="67" t="s">
        <v>115</v>
      </c>
      <c r="I69" s="68"/>
      <c r="J69" s="3">
        <v>20000</v>
      </c>
      <c r="K69" s="3">
        <v>24000</v>
      </c>
      <c r="L69" s="3">
        <v>30000</v>
      </c>
      <c r="M69" s="3">
        <v>36000</v>
      </c>
      <c r="N69" s="3">
        <v>42000</v>
      </c>
    </row>
    <row r="70" spans="1:14" ht="16.5" thickTop="1" thickBot="1" x14ac:dyDescent="0.3">
      <c r="A70" s="11" t="s">
        <v>96</v>
      </c>
      <c r="B70" s="33">
        <v>56640</v>
      </c>
      <c r="C70" s="33">
        <v>56640</v>
      </c>
      <c r="D70" s="33">
        <v>84000</v>
      </c>
      <c r="E70" s="33">
        <v>84000</v>
      </c>
      <c r="F70" s="33">
        <v>105000</v>
      </c>
      <c r="G70"/>
      <c r="H70" s="67" t="s">
        <v>116</v>
      </c>
      <c r="I70" s="68"/>
      <c r="J70" s="3">
        <v>3000</v>
      </c>
      <c r="K70" s="3">
        <v>4500</v>
      </c>
      <c r="L70" s="3">
        <v>6000</v>
      </c>
      <c r="M70" s="3">
        <v>7500</v>
      </c>
      <c r="N70" s="3">
        <v>9000</v>
      </c>
    </row>
    <row r="71" spans="1:14" ht="16.5" thickTop="1" thickBot="1" x14ac:dyDescent="0.3">
      <c r="A71" s="11" t="s">
        <v>62</v>
      </c>
      <c r="B71" s="33">
        <v>24000</v>
      </c>
      <c r="C71" s="33">
        <v>30000</v>
      </c>
      <c r="D71" s="33">
        <v>36000</v>
      </c>
      <c r="E71" s="33">
        <v>42000</v>
      </c>
      <c r="F71" s="33">
        <v>48000</v>
      </c>
      <c r="G71"/>
      <c r="H71" s="67" t="s">
        <v>117</v>
      </c>
      <c r="I71" s="68"/>
      <c r="J71" s="3">
        <v>3000</v>
      </c>
      <c r="K71" s="3">
        <v>4000</v>
      </c>
      <c r="L71" s="3">
        <v>5000</v>
      </c>
      <c r="M71" s="3">
        <v>6000</v>
      </c>
      <c r="N71" s="3">
        <v>7000</v>
      </c>
    </row>
    <row r="72" spans="1:14" ht="16.5" thickTop="1" thickBot="1" x14ac:dyDescent="0.3">
      <c r="A72" s="11" t="s">
        <v>63</v>
      </c>
      <c r="B72" s="33">
        <v>12000</v>
      </c>
      <c r="C72" s="33">
        <v>16000</v>
      </c>
      <c r="D72" s="33">
        <v>20000</v>
      </c>
      <c r="E72" s="33">
        <v>24000</v>
      </c>
      <c r="F72" s="33">
        <v>28000</v>
      </c>
      <c r="G72"/>
      <c r="H72" s="67" t="s">
        <v>118</v>
      </c>
      <c r="I72" s="68"/>
      <c r="J72" s="3">
        <v>18000</v>
      </c>
      <c r="K72" s="3">
        <v>22000</v>
      </c>
      <c r="L72" s="3">
        <v>30000</v>
      </c>
      <c r="M72" s="3">
        <v>36000</v>
      </c>
      <c r="N72" s="3">
        <v>42000</v>
      </c>
    </row>
    <row r="73" spans="1:14" ht="16.5" thickTop="1" thickBot="1" x14ac:dyDescent="0.3">
      <c r="A73" s="11" t="s">
        <v>64</v>
      </c>
      <c r="B73" s="33">
        <v>12000</v>
      </c>
      <c r="C73" s="33">
        <v>12000</v>
      </c>
      <c r="D73" s="33">
        <v>15000</v>
      </c>
      <c r="E73" s="33">
        <v>18000</v>
      </c>
      <c r="F73" s="33">
        <v>21000</v>
      </c>
      <c r="G73"/>
      <c r="H73" s="67" t="s">
        <v>119</v>
      </c>
      <c r="I73" s="68"/>
      <c r="J73" s="3">
        <v>2400</v>
      </c>
      <c r="K73" s="3">
        <v>3600</v>
      </c>
      <c r="L73" s="3">
        <v>4800</v>
      </c>
      <c r="M73" s="3">
        <v>6000</v>
      </c>
      <c r="N73" s="3">
        <v>7200</v>
      </c>
    </row>
    <row r="74" spans="1:14" ht="16.5" thickTop="1" thickBot="1" x14ac:dyDescent="0.3">
      <c r="A74" s="11" t="s">
        <v>65</v>
      </c>
      <c r="B74" s="33">
        <v>106400</v>
      </c>
      <c r="C74" s="33">
        <v>130100</v>
      </c>
      <c r="D74" s="33">
        <v>171800</v>
      </c>
      <c r="E74" s="33">
        <v>199500</v>
      </c>
      <c r="F74" s="33">
        <v>227200</v>
      </c>
      <c r="G74"/>
      <c r="H74" s="67" t="s">
        <v>120</v>
      </c>
      <c r="I74" s="68"/>
      <c r="J74" s="3">
        <v>60000</v>
      </c>
      <c r="K74" s="3">
        <v>72000</v>
      </c>
      <c r="L74" s="3">
        <v>96000</v>
      </c>
      <c r="M74" s="3">
        <v>108000</v>
      </c>
      <c r="N74" s="3">
        <v>120000</v>
      </c>
    </row>
    <row r="75" spans="1:14" ht="16.5" thickTop="1" thickBot="1" x14ac:dyDescent="0.3">
      <c r="A75" s="32" t="s">
        <v>66</v>
      </c>
      <c r="B75" s="31">
        <f>SUM(B68:B74)</f>
        <v>1081717</v>
      </c>
      <c r="C75" s="31">
        <f>SUM(C68:C74)</f>
        <v>1292051</v>
      </c>
      <c r="D75" s="31">
        <f>SUM(D68:D74)</f>
        <v>1848114</v>
      </c>
      <c r="E75" s="31">
        <f>SUM(E68:E74)</f>
        <v>2038274</v>
      </c>
      <c r="F75" s="31">
        <f>SUM(F68:F74)</f>
        <v>2256228</v>
      </c>
      <c r="G75"/>
      <c r="H75" s="67" t="s">
        <v>12</v>
      </c>
      <c r="I75" s="68"/>
      <c r="J75" s="30">
        <f>SUM(J69:J74)</f>
        <v>106400</v>
      </c>
      <c r="K75" s="30">
        <f>SUM(K69:K74)</f>
        <v>130100</v>
      </c>
      <c r="L75" s="30">
        <f>SUM(L69:L74)</f>
        <v>171800</v>
      </c>
      <c r="M75" s="30">
        <f>SUM(M69:M74)</f>
        <v>199500</v>
      </c>
      <c r="N75" s="30">
        <f>SUM(N69:N74)</f>
        <v>227200</v>
      </c>
    </row>
    <row r="76" spans="1:14" ht="15.75" thickTop="1" x14ac:dyDescent="0.25">
      <c r="G76" s="20"/>
    </row>
    <row r="77" spans="1:14" x14ac:dyDescent="0.25">
      <c r="A77"/>
    </row>
    <row r="79" spans="1:14" x14ac:dyDescent="0.25">
      <c r="A79" s="50"/>
    </row>
    <row r="80" spans="1:14" x14ac:dyDescent="0.25">
      <c r="A80" s="21"/>
    </row>
    <row r="81" spans="1:7" x14ac:dyDescent="0.25">
      <c r="A81"/>
    </row>
    <row r="82" spans="1:7" x14ac:dyDescent="0.25">
      <c r="A82"/>
    </row>
    <row r="83" spans="1:7" x14ac:dyDescent="0.25">
      <c r="A83"/>
    </row>
    <row r="84" spans="1:7" x14ac:dyDescent="0.25">
      <c r="A84"/>
    </row>
    <row r="85" spans="1:7" x14ac:dyDescent="0.25">
      <c r="A85"/>
    </row>
    <row r="86" spans="1:7" x14ac:dyDescent="0.25">
      <c r="A86"/>
    </row>
    <row r="87" spans="1:7" x14ac:dyDescent="0.25">
      <c r="A87"/>
    </row>
    <row r="88" spans="1:7" x14ac:dyDescent="0.25">
      <c r="A88" s="20"/>
    </row>
    <row r="89" spans="1:7" x14ac:dyDescent="0.25">
      <c r="G89"/>
    </row>
  </sheetData>
  <sheetProtection selectLockedCells="1"/>
  <mergeCells count="16">
    <mergeCell ref="H71:I71"/>
    <mergeCell ref="H72:I72"/>
    <mergeCell ref="H73:I73"/>
    <mergeCell ref="H74:I74"/>
    <mergeCell ref="H75:I75"/>
    <mergeCell ref="A1:G1"/>
    <mergeCell ref="H67:N67"/>
    <mergeCell ref="H68:I68"/>
    <mergeCell ref="H69:I69"/>
    <mergeCell ref="H70:I70"/>
    <mergeCell ref="A2:G2"/>
    <mergeCell ref="A4:G4"/>
    <mergeCell ref="A20:G20"/>
    <mergeCell ref="A5:G5"/>
    <mergeCell ref="A54:G54"/>
    <mergeCell ref="A34:G34"/>
  </mergeCells>
  <pageMargins left="0.7" right="0.7" top="0.9" bottom="0.5" header="0.1" footer="0"/>
  <pageSetup orientation="landscape" r:id="rId1"/>
  <headerFooter>
    <oddHeader>&amp;C&amp;"-,Bold"RECOVERY SERVICES COST PROPOSAL WORKSHEET
&amp;"-,Regular"Name of Supplier_______________________________________________________________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6F236-DAC3-46FD-9A21-FAA68E756A7D}">
  <dimension ref="A1:Q51"/>
  <sheetViews>
    <sheetView zoomScaleNormal="100" workbookViewId="0">
      <selection sqref="A1:G1"/>
    </sheetView>
  </sheetViews>
  <sheetFormatPr defaultColWidth="9.140625" defaultRowHeight="15" x14ac:dyDescent="0.25"/>
  <cols>
    <col min="1" max="1" width="37.42578125" style="4" customWidth="1"/>
    <col min="2" max="2" width="12.42578125" style="4" customWidth="1"/>
    <col min="3" max="3" width="12.140625" style="4" bestFit="1" customWidth="1"/>
    <col min="4" max="14" width="12.42578125" style="4" customWidth="1"/>
    <col min="15" max="16384" width="9.140625" style="4"/>
  </cols>
  <sheetData>
    <row r="1" spans="1:17" ht="67.5" customHeight="1" x14ac:dyDescent="0.25">
      <c r="A1" s="78" t="s">
        <v>112</v>
      </c>
      <c r="B1" s="79"/>
      <c r="C1" s="79"/>
      <c r="D1" s="79"/>
      <c r="E1" s="79"/>
      <c r="F1" s="79"/>
      <c r="G1" s="79"/>
    </row>
    <row r="2" spans="1:17" ht="63.75" customHeight="1" x14ac:dyDescent="0.25">
      <c r="A2" s="69" t="s">
        <v>106</v>
      </c>
      <c r="B2" s="70"/>
      <c r="C2" s="70"/>
      <c r="D2" s="70"/>
      <c r="E2" s="70"/>
      <c r="F2" s="70"/>
      <c r="G2" s="70"/>
    </row>
    <row r="3" spans="1:17" customFormat="1" ht="55.5" customHeight="1" thickBot="1" x14ac:dyDescent="0.3">
      <c r="A3" s="72" t="s">
        <v>74</v>
      </c>
      <c r="B3" s="72"/>
      <c r="C3" s="72"/>
      <c r="D3" s="72"/>
      <c r="E3" s="72"/>
      <c r="F3" s="72"/>
      <c r="G3" s="72"/>
    </row>
    <row r="4" spans="1:17" customFormat="1" ht="81" customHeight="1" thickTop="1" thickBot="1" x14ac:dyDescent="0.3">
      <c r="A4" s="81" t="s">
        <v>1</v>
      </c>
      <c r="B4" s="81"/>
      <c r="C4" s="81"/>
      <c r="D4" s="81"/>
      <c r="E4" s="81"/>
      <c r="F4" s="81"/>
      <c r="G4" s="81"/>
    </row>
    <row r="5" spans="1:17" customFormat="1" ht="16.5" thickTop="1" thickBot="1" x14ac:dyDescent="0.3">
      <c r="A5" s="29"/>
      <c r="B5" s="29"/>
      <c r="C5" s="29"/>
      <c r="D5" s="29"/>
      <c r="E5" s="29"/>
      <c r="F5" s="29"/>
      <c r="G5" s="29"/>
    </row>
    <row r="6" spans="1:17" customFormat="1" ht="16.5" thickTop="1" thickBot="1" x14ac:dyDescent="0.3">
      <c r="A6" s="6" t="s">
        <v>104</v>
      </c>
      <c r="B6" s="6" t="s">
        <v>2</v>
      </c>
      <c r="C6" s="6" t="s">
        <v>3</v>
      </c>
      <c r="D6" s="6" t="s">
        <v>4</v>
      </c>
      <c r="E6" s="6" t="s">
        <v>5</v>
      </c>
      <c r="F6" s="6" t="s">
        <v>6</v>
      </c>
      <c r="G6" s="6" t="s">
        <v>7</v>
      </c>
      <c r="H6" s="6" t="s">
        <v>8</v>
      </c>
      <c r="I6" s="6" t="s">
        <v>9</v>
      </c>
      <c r="J6" s="6" t="s">
        <v>10</v>
      </c>
      <c r="K6" s="6" t="s">
        <v>11</v>
      </c>
      <c r="L6" s="6" t="s">
        <v>12</v>
      </c>
      <c r="N6" s="4"/>
      <c r="O6" s="4"/>
      <c r="P6" s="4"/>
      <c r="Q6" s="4"/>
    </row>
    <row r="7" spans="1:17" customFormat="1" ht="16.5" thickTop="1" thickBot="1" x14ac:dyDescent="0.3">
      <c r="A7" s="7" t="s">
        <v>13</v>
      </c>
      <c r="B7" s="1">
        <v>20000000</v>
      </c>
      <c r="C7" s="1">
        <v>20000000</v>
      </c>
      <c r="D7" s="1">
        <v>20000000</v>
      </c>
      <c r="E7" s="1">
        <v>20000000</v>
      </c>
      <c r="F7" s="1">
        <v>20000000</v>
      </c>
      <c r="G7" s="1">
        <v>20000000</v>
      </c>
      <c r="H7" s="1">
        <v>20000000</v>
      </c>
      <c r="I7" s="1">
        <v>20000000</v>
      </c>
      <c r="J7" s="1">
        <v>20000000</v>
      </c>
      <c r="K7" s="1">
        <v>20000000</v>
      </c>
      <c r="L7" s="1">
        <f>SUM(B7:K7)</f>
        <v>200000000</v>
      </c>
    </row>
    <row r="8" spans="1:17" ht="16.5" thickTop="1" thickBot="1" x14ac:dyDescent="0.3">
      <c r="A8" s="24" t="s">
        <v>14</v>
      </c>
      <c r="B8" s="26"/>
      <c r="C8" s="27">
        <f>$B$8</f>
        <v>0</v>
      </c>
      <c r="D8" s="27">
        <f t="shared" ref="D8:K8" si="0">$B$8</f>
        <v>0</v>
      </c>
      <c r="E8" s="27">
        <f t="shared" si="0"/>
        <v>0</v>
      </c>
      <c r="F8" s="27">
        <f t="shared" si="0"/>
        <v>0</v>
      </c>
      <c r="G8" s="27">
        <f t="shared" si="0"/>
        <v>0</v>
      </c>
      <c r="H8" s="27">
        <f t="shared" si="0"/>
        <v>0</v>
      </c>
      <c r="I8" s="27">
        <f t="shared" si="0"/>
        <v>0</v>
      </c>
      <c r="J8" s="27">
        <f t="shared" si="0"/>
        <v>0</v>
      </c>
      <c r="K8" s="27">
        <f t="shared" si="0"/>
        <v>0</v>
      </c>
      <c r="L8" s="8"/>
    </row>
    <row r="9" spans="1:17" ht="16.5" thickTop="1" thickBot="1" x14ac:dyDescent="0.3">
      <c r="A9" s="24" t="s">
        <v>15</v>
      </c>
      <c r="B9" s="26"/>
      <c r="C9" s="27">
        <f>$B$9</f>
        <v>0</v>
      </c>
      <c r="D9" s="27">
        <f t="shared" ref="D9:K9" si="1">$B$9</f>
        <v>0</v>
      </c>
      <c r="E9" s="27">
        <f t="shared" si="1"/>
        <v>0</v>
      </c>
      <c r="F9" s="27">
        <f t="shared" si="1"/>
        <v>0</v>
      </c>
      <c r="G9" s="27">
        <f t="shared" si="1"/>
        <v>0</v>
      </c>
      <c r="H9" s="27">
        <f t="shared" si="1"/>
        <v>0</v>
      </c>
      <c r="I9" s="27">
        <f t="shared" si="1"/>
        <v>0</v>
      </c>
      <c r="J9" s="27">
        <f t="shared" si="1"/>
        <v>0</v>
      </c>
      <c r="K9" s="27">
        <f t="shared" si="1"/>
        <v>0</v>
      </c>
      <c r="L9" s="2"/>
    </row>
    <row r="10" spans="1:17" ht="16.5" thickTop="1" thickBot="1" x14ac:dyDescent="0.3">
      <c r="A10" s="24" t="s">
        <v>16</v>
      </c>
      <c r="B10" s="26"/>
      <c r="C10" s="27">
        <f>$B$10</f>
        <v>0</v>
      </c>
      <c r="D10" s="27">
        <f t="shared" ref="D10:K10" si="2">$B$10</f>
        <v>0</v>
      </c>
      <c r="E10" s="27">
        <f t="shared" si="2"/>
        <v>0</v>
      </c>
      <c r="F10" s="27">
        <f t="shared" si="2"/>
        <v>0</v>
      </c>
      <c r="G10" s="27">
        <f t="shared" si="2"/>
        <v>0</v>
      </c>
      <c r="H10" s="27">
        <f t="shared" si="2"/>
        <v>0</v>
      </c>
      <c r="I10" s="27">
        <f t="shared" si="2"/>
        <v>0</v>
      </c>
      <c r="J10" s="27">
        <f t="shared" si="2"/>
        <v>0</v>
      </c>
      <c r="K10" s="27">
        <f t="shared" si="2"/>
        <v>0</v>
      </c>
      <c r="L10" s="2"/>
    </row>
    <row r="11" spans="1:17" ht="31.5" thickTop="1" thickBot="1" x14ac:dyDescent="0.3">
      <c r="A11" s="24" t="s">
        <v>17</v>
      </c>
      <c r="B11" s="26"/>
      <c r="C11" s="27">
        <f>$B$11</f>
        <v>0</v>
      </c>
      <c r="D11" s="27">
        <f t="shared" ref="D11:K11" si="3">$B$11</f>
        <v>0</v>
      </c>
      <c r="E11" s="27">
        <f t="shared" si="3"/>
        <v>0</v>
      </c>
      <c r="F11" s="27">
        <f t="shared" si="3"/>
        <v>0</v>
      </c>
      <c r="G11" s="27">
        <f t="shared" si="3"/>
        <v>0</v>
      </c>
      <c r="H11" s="27">
        <f t="shared" si="3"/>
        <v>0</v>
      </c>
      <c r="I11" s="27">
        <f t="shared" si="3"/>
        <v>0</v>
      </c>
      <c r="J11" s="27">
        <f t="shared" si="3"/>
        <v>0</v>
      </c>
      <c r="K11" s="27">
        <f t="shared" si="3"/>
        <v>0</v>
      </c>
      <c r="L11" s="2"/>
    </row>
    <row r="12" spans="1:17" ht="16.5" thickTop="1" thickBot="1" x14ac:dyDescent="0.3">
      <c r="A12" s="24" t="s">
        <v>18</v>
      </c>
      <c r="B12" s="26"/>
      <c r="C12" s="27">
        <f>$B$12</f>
        <v>0</v>
      </c>
      <c r="D12" s="27">
        <f t="shared" ref="D12:K12" si="4">$B$12</f>
        <v>0</v>
      </c>
      <c r="E12" s="27">
        <f t="shared" si="4"/>
        <v>0</v>
      </c>
      <c r="F12" s="27">
        <f t="shared" si="4"/>
        <v>0</v>
      </c>
      <c r="G12" s="27">
        <f t="shared" si="4"/>
        <v>0</v>
      </c>
      <c r="H12" s="27">
        <f t="shared" si="4"/>
        <v>0</v>
      </c>
      <c r="I12" s="27">
        <f t="shared" si="4"/>
        <v>0</v>
      </c>
      <c r="J12" s="27">
        <f t="shared" si="4"/>
        <v>0</v>
      </c>
      <c r="K12" s="27">
        <f t="shared" si="4"/>
        <v>0</v>
      </c>
      <c r="L12" s="2"/>
    </row>
    <row r="13" spans="1:17" ht="16.5" thickTop="1" thickBot="1" x14ac:dyDescent="0.3">
      <c r="A13" s="7" t="s">
        <v>19</v>
      </c>
      <c r="B13" s="9">
        <f>B$8*B$7</f>
        <v>0</v>
      </c>
      <c r="C13" s="9">
        <f t="shared" ref="C13:K13" si="5">C$8*C$7</f>
        <v>0</v>
      </c>
      <c r="D13" s="9">
        <f t="shared" si="5"/>
        <v>0</v>
      </c>
      <c r="E13" s="9">
        <f t="shared" si="5"/>
        <v>0</v>
      </c>
      <c r="F13" s="9">
        <f t="shared" si="5"/>
        <v>0</v>
      </c>
      <c r="G13" s="9">
        <f t="shared" si="5"/>
        <v>0</v>
      </c>
      <c r="H13" s="9">
        <f t="shared" si="5"/>
        <v>0</v>
      </c>
      <c r="I13" s="9">
        <f t="shared" si="5"/>
        <v>0</v>
      </c>
      <c r="J13" s="9">
        <f t="shared" si="5"/>
        <v>0</v>
      </c>
      <c r="K13" s="9">
        <f t="shared" si="5"/>
        <v>0</v>
      </c>
      <c r="L13" s="25">
        <f>SUM(B13:K13)</f>
        <v>0</v>
      </c>
    </row>
    <row r="14" spans="1:17" customFormat="1" ht="16.5" thickTop="1" thickBot="1" x14ac:dyDescent="0.3">
      <c r="A14" s="7" t="s">
        <v>20</v>
      </c>
      <c r="B14" s="9">
        <f>B$9*B$7</f>
        <v>0</v>
      </c>
      <c r="C14" s="9">
        <f t="shared" ref="C14:K14" si="6">C$9*C$7</f>
        <v>0</v>
      </c>
      <c r="D14" s="9">
        <f t="shared" si="6"/>
        <v>0</v>
      </c>
      <c r="E14" s="9">
        <f t="shared" si="6"/>
        <v>0</v>
      </c>
      <c r="F14" s="9">
        <f t="shared" si="6"/>
        <v>0</v>
      </c>
      <c r="G14" s="9">
        <f t="shared" si="6"/>
        <v>0</v>
      </c>
      <c r="H14" s="9">
        <f t="shared" si="6"/>
        <v>0</v>
      </c>
      <c r="I14" s="9">
        <f t="shared" si="6"/>
        <v>0</v>
      </c>
      <c r="J14" s="9">
        <f t="shared" si="6"/>
        <v>0</v>
      </c>
      <c r="K14" s="9">
        <f t="shared" si="6"/>
        <v>0</v>
      </c>
      <c r="L14" s="25">
        <f t="shared" ref="L14:L17" si="7">SUM(B14:K14)</f>
        <v>0</v>
      </c>
    </row>
    <row r="15" spans="1:17" customFormat="1" ht="16.5" thickTop="1" thickBot="1" x14ac:dyDescent="0.3">
      <c r="A15" s="7" t="s">
        <v>21</v>
      </c>
      <c r="B15" s="9">
        <f>B$10*B$7</f>
        <v>0</v>
      </c>
      <c r="C15" s="9">
        <f t="shared" ref="C15:K15" si="8">C$10*C$7</f>
        <v>0</v>
      </c>
      <c r="D15" s="9">
        <f t="shared" si="8"/>
        <v>0</v>
      </c>
      <c r="E15" s="9">
        <f t="shared" si="8"/>
        <v>0</v>
      </c>
      <c r="F15" s="9">
        <f t="shared" si="8"/>
        <v>0</v>
      </c>
      <c r="G15" s="9">
        <f t="shared" si="8"/>
        <v>0</v>
      </c>
      <c r="H15" s="9">
        <f t="shared" si="8"/>
        <v>0</v>
      </c>
      <c r="I15" s="9">
        <f t="shared" si="8"/>
        <v>0</v>
      </c>
      <c r="J15" s="9">
        <f t="shared" si="8"/>
        <v>0</v>
      </c>
      <c r="K15" s="9">
        <f t="shared" si="8"/>
        <v>0</v>
      </c>
      <c r="L15" s="25">
        <f t="shared" si="7"/>
        <v>0</v>
      </c>
    </row>
    <row r="16" spans="1:17" customFormat="1" ht="16.5" thickTop="1" thickBot="1" x14ac:dyDescent="0.3">
      <c r="A16" s="7" t="s">
        <v>22</v>
      </c>
      <c r="B16" s="9">
        <f>B$11*B$7</f>
        <v>0</v>
      </c>
      <c r="C16" s="9">
        <f t="shared" ref="C16:K16" si="9">C$11*C$7</f>
        <v>0</v>
      </c>
      <c r="D16" s="9">
        <f t="shared" si="9"/>
        <v>0</v>
      </c>
      <c r="E16" s="9">
        <f t="shared" si="9"/>
        <v>0</v>
      </c>
      <c r="F16" s="9">
        <f t="shared" si="9"/>
        <v>0</v>
      </c>
      <c r="G16" s="9">
        <f t="shared" si="9"/>
        <v>0</v>
      </c>
      <c r="H16" s="9">
        <f t="shared" si="9"/>
        <v>0</v>
      </c>
      <c r="I16" s="9">
        <f t="shared" si="9"/>
        <v>0</v>
      </c>
      <c r="J16" s="9">
        <f t="shared" si="9"/>
        <v>0</v>
      </c>
      <c r="K16" s="9">
        <f t="shared" si="9"/>
        <v>0</v>
      </c>
      <c r="L16" s="25">
        <f t="shared" si="7"/>
        <v>0</v>
      </c>
    </row>
    <row r="17" spans="1:14" customFormat="1" ht="16.5" thickTop="1" thickBot="1" x14ac:dyDescent="0.3">
      <c r="A17" s="7" t="s">
        <v>23</v>
      </c>
      <c r="B17" s="9">
        <f>B$12*B$7</f>
        <v>0</v>
      </c>
      <c r="C17" s="9">
        <f t="shared" ref="C17:K17" si="10">C$12*C$7</f>
        <v>0</v>
      </c>
      <c r="D17" s="9">
        <f t="shared" si="10"/>
        <v>0</v>
      </c>
      <c r="E17" s="9">
        <f t="shared" si="10"/>
        <v>0</v>
      </c>
      <c r="F17" s="9">
        <f t="shared" si="10"/>
        <v>0</v>
      </c>
      <c r="G17" s="9">
        <f t="shared" si="10"/>
        <v>0</v>
      </c>
      <c r="H17" s="9">
        <f t="shared" si="10"/>
        <v>0</v>
      </c>
      <c r="I17" s="9">
        <f t="shared" si="10"/>
        <v>0</v>
      </c>
      <c r="J17" s="9">
        <f t="shared" si="10"/>
        <v>0</v>
      </c>
      <c r="K17" s="9">
        <f t="shared" si="10"/>
        <v>0</v>
      </c>
      <c r="L17" s="25">
        <f t="shared" si="7"/>
        <v>0</v>
      </c>
    </row>
    <row r="18" spans="1:14" customFormat="1" ht="10.35" customHeight="1" thickTop="1" x14ac:dyDescent="0.25">
      <c r="A18" s="10"/>
    </row>
    <row r="19" spans="1:14" customFormat="1" ht="15.75" thickBot="1" x14ac:dyDescent="0.3">
      <c r="A19" s="76" t="s">
        <v>102</v>
      </c>
      <c r="B19" s="76"/>
      <c r="C19" s="76"/>
      <c r="D19" s="76"/>
      <c r="E19" s="76"/>
      <c r="F19" s="76"/>
      <c r="G19" s="76"/>
    </row>
    <row r="20" spans="1:14" customFormat="1" ht="30.75" thickBot="1" x14ac:dyDescent="0.3">
      <c r="A20" s="12" t="s">
        <v>67</v>
      </c>
      <c r="B20" s="23" t="s">
        <v>53</v>
      </c>
      <c r="C20" s="23" t="s">
        <v>54</v>
      </c>
      <c r="D20" s="23" t="s">
        <v>55</v>
      </c>
      <c r="E20" s="23" t="s">
        <v>56</v>
      </c>
      <c r="F20" s="23" t="s">
        <v>57</v>
      </c>
    </row>
    <row r="21" spans="1:14" s="21" customFormat="1" ht="16.5" customHeight="1" thickTop="1" thickBot="1" x14ac:dyDescent="0.3">
      <c r="A21" s="11" t="s">
        <v>68</v>
      </c>
      <c r="B21" s="33"/>
      <c r="C21" s="33"/>
      <c r="D21" s="33"/>
      <c r="E21" s="33"/>
      <c r="F21" s="33"/>
      <c r="G21"/>
    </row>
    <row r="22" spans="1:14" customFormat="1" ht="16.5" thickTop="1" thickBot="1" x14ac:dyDescent="0.3">
      <c r="A22" s="11" t="s">
        <v>69</v>
      </c>
      <c r="B22" s="33"/>
      <c r="C22" s="33"/>
      <c r="D22" s="33"/>
      <c r="E22" s="33"/>
      <c r="F22" s="33"/>
    </row>
    <row r="23" spans="1:14" ht="16.5" thickTop="1" thickBot="1" x14ac:dyDescent="0.3">
      <c r="A23" s="11" t="s">
        <v>70</v>
      </c>
      <c r="B23" s="33"/>
      <c r="C23" s="33"/>
      <c r="D23" s="33"/>
      <c r="E23" s="33"/>
      <c r="F23" s="33"/>
      <c r="G23"/>
      <c r="H23"/>
      <c r="I23"/>
      <c r="J23"/>
      <c r="K23"/>
      <c r="L23"/>
      <c r="M23"/>
      <c r="N23"/>
    </row>
    <row r="24" spans="1:14" ht="16.5" thickTop="1" thickBot="1" x14ac:dyDescent="0.3">
      <c r="A24" s="11" t="s">
        <v>71</v>
      </c>
      <c r="B24" s="33"/>
      <c r="C24" s="33"/>
      <c r="D24" s="33"/>
      <c r="E24" s="33"/>
      <c r="F24" s="33"/>
      <c r="G24"/>
      <c r="H24"/>
      <c r="I24"/>
      <c r="J24"/>
      <c r="K24"/>
      <c r="L24"/>
      <c r="M24"/>
      <c r="N24"/>
    </row>
    <row r="25" spans="1:14" ht="16.5" thickTop="1" thickBot="1" x14ac:dyDescent="0.3">
      <c r="A25" s="11" t="s">
        <v>61</v>
      </c>
      <c r="B25" s="33"/>
      <c r="C25" s="33"/>
      <c r="D25" s="33"/>
      <c r="E25" s="33"/>
      <c r="F25" s="33"/>
      <c r="G25"/>
      <c r="H25"/>
      <c r="I25"/>
      <c r="J25"/>
      <c r="K25"/>
      <c r="L25"/>
      <c r="M25"/>
      <c r="N25"/>
    </row>
    <row r="26" spans="1:14" ht="16.5" thickTop="1" thickBot="1" x14ac:dyDescent="0.3">
      <c r="A26" s="11" t="s">
        <v>72</v>
      </c>
      <c r="B26" s="33"/>
      <c r="C26" s="33"/>
      <c r="D26" s="33"/>
      <c r="E26" s="33"/>
      <c r="F26" s="33"/>
      <c r="G26"/>
      <c r="H26"/>
      <c r="I26"/>
      <c r="J26"/>
      <c r="K26"/>
      <c r="L26"/>
      <c r="M26"/>
      <c r="N26"/>
    </row>
    <row r="27" spans="1:14" ht="16.5" thickTop="1" thickBot="1" x14ac:dyDescent="0.3">
      <c r="A27" s="11" t="s">
        <v>73</v>
      </c>
      <c r="B27" s="33"/>
      <c r="C27" s="33"/>
      <c r="D27" s="33"/>
      <c r="E27" s="33"/>
      <c r="F27" s="33"/>
      <c r="G27" s="20"/>
      <c r="H27"/>
      <c r="I27"/>
      <c r="J27"/>
      <c r="K27"/>
      <c r="L27"/>
      <c r="M27"/>
      <c r="N27"/>
    </row>
    <row r="28" spans="1:14" ht="16.5" thickTop="1" thickBot="1" x14ac:dyDescent="0.3">
      <c r="A28" s="32" t="s">
        <v>66</v>
      </c>
      <c r="B28" s="31">
        <f>SUM(B21:B27)</f>
        <v>0</v>
      </c>
      <c r="C28" s="31">
        <f>SUM(C21:C27)</f>
        <v>0</v>
      </c>
      <c r="D28" s="31">
        <f>SUM(D21:D27)</f>
        <v>0</v>
      </c>
      <c r="E28" s="31">
        <f>SUM(E21:E27)</f>
        <v>0</v>
      </c>
      <c r="F28" s="31">
        <f>SUM(F21:F27)</f>
        <v>0</v>
      </c>
      <c r="G28"/>
      <c r="H28"/>
      <c r="I28"/>
      <c r="J28"/>
      <c r="K28"/>
      <c r="L28"/>
      <c r="M28"/>
      <c r="N28"/>
    </row>
    <row r="29" spans="1:14" ht="15.75" thickTop="1" x14ac:dyDescent="0.25">
      <c r="A29"/>
      <c r="B29"/>
      <c r="C29"/>
      <c r="D29"/>
      <c r="E29"/>
      <c r="F29"/>
      <c r="G29"/>
      <c r="H29"/>
      <c r="I29"/>
      <c r="J29"/>
      <c r="K29"/>
      <c r="L29"/>
      <c r="M29"/>
      <c r="N29"/>
    </row>
    <row r="30" spans="1:14" ht="15" customHeight="1" x14ac:dyDescent="0.25">
      <c r="A30" s="80" t="s">
        <v>100</v>
      </c>
      <c r="B30" s="80"/>
      <c r="C30" s="80"/>
      <c r="D30" s="80"/>
      <c r="E30" s="80"/>
      <c r="F30" s="80"/>
      <c r="G30" s="80"/>
      <c r="H30"/>
      <c r="I30"/>
      <c r="J30"/>
      <c r="K30"/>
      <c r="L30"/>
      <c r="M30"/>
      <c r="N30"/>
    </row>
    <row r="31" spans="1:14" customFormat="1" ht="15.75" thickBot="1" x14ac:dyDescent="0.3">
      <c r="A31" s="19" t="s">
        <v>101</v>
      </c>
      <c r="B31" s="19"/>
      <c r="C31" s="19"/>
      <c r="D31" s="19"/>
      <c r="E31" s="19"/>
      <c r="F31" s="19"/>
      <c r="G31" s="19"/>
    </row>
    <row r="32" spans="1:14" customFormat="1" ht="30.75" thickBot="1" x14ac:dyDescent="0.3">
      <c r="A32" s="12" t="s">
        <v>93</v>
      </c>
      <c r="B32" s="23" t="s">
        <v>75</v>
      </c>
      <c r="C32" s="23" t="s">
        <v>76</v>
      </c>
      <c r="D32" s="23" t="s">
        <v>77</v>
      </c>
      <c r="E32" s="23" t="s">
        <v>78</v>
      </c>
      <c r="F32" s="23" t="s">
        <v>79</v>
      </c>
      <c r="H32" s="62" t="s">
        <v>58</v>
      </c>
      <c r="I32" s="63"/>
      <c r="J32" s="63"/>
      <c r="K32" s="63"/>
      <c r="L32" s="63"/>
      <c r="M32" s="63"/>
      <c r="N32" s="64"/>
    </row>
    <row r="33" spans="1:14" customFormat="1" ht="31.5" thickTop="1" thickBot="1" x14ac:dyDescent="0.3">
      <c r="A33" s="11" t="s">
        <v>59</v>
      </c>
      <c r="B33" s="3"/>
      <c r="C33" s="3"/>
      <c r="D33" s="3"/>
      <c r="E33" s="3"/>
      <c r="F33" s="3"/>
      <c r="H33" s="65" t="s">
        <v>60</v>
      </c>
      <c r="I33" s="66"/>
      <c r="J33" s="34" t="s">
        <v>53</v>
      </c>
      <c r="K33" s="34" t="s">
        <v>54</v>
      </c>
      <c r="L33" s="34" t="s">
        <v>55</v>
      </c>
      <c r="M33" s="34" t="s">
        <v>56</v>
      </c>
      <c r="N33" s="34" t="s">
        <v>57</v>
      </c>
    </row>
    <row r="34" spans="1:14" customFormat="1" ht="16.5" thickTop="1" thickBot="1" x14ac:dyDescent="0.3">
      <c r="A34" s="11" t="s">
        <v>61</v>
      </c>
      <c r="B34" s="3"/>
      <c r="C34" s="3"/>
      <c r="D34" s="3"/>
      <c r="E34" s="3"/>
      <c r="F34" s="3"/>
      <c r="H34" s="67"/>
      <c r="I34" s="68"/>
      <c r="J34" s="3"/>
      <c r="K34" s="3"/>
      <c r="L34" s="3"/>
      <c r="M34" s="3"/>
      <c r="N34" s="3"/>
    </row>
    <row r="35" spans="1:14" customFormat="1" ht="16.5" thickTop="1" thickBot="1" x14ac:dyDescent="0.3">
      <c r="A35" s="11" t="s">
        <v>95</v>
      </c>
      <c r="B35" s="3"/>
      <c r="C35" s="3"/>
      <c r="D35" s="3"/>
      <c r="E35" s="3"/>
      <c r="F35" s="3"/>
      <c r="H35" s="67"/>
      <c r="I35" s="68"/>
      <c r="J35" s="3"/>
      <c r="K35" s="3"/>
      <c r="L35" s="3"/>
      <c r="M35" s="3"/>
      <c r="N35" s="3"/>
    </row>
    <row r="36" spans="1:14" customFormat="1" ht="16.5" thickTop="1" thickBot="1" x14ac:dyDescent="0.3">
      <c r="A36" s="11" t="s">
        <v>62</v>
      </c>
      <c r="B36" s="3"/>
      <c r="C36" s="3"/>
      <c r="D36" s="3"/>
      <c r="E36" s="3"/>
      <c r="F36" s="3"/>
      <c r="H36" s="67"/>
      <c r="I36" s="68"/>
      <c r="J36" s="3"/>
      <c r="K36" s="3"/>
      <c r="L36" s="3"/>
      <c r="M36" s="3"/>
      <c r="N36" s="3"/>
    </row>
    <row r="37" spans="1:14" customFormat="1" ht="16.5" thickTop="1" thickBot="1" x14ac:dyDescent="0.3">
      <c r="A37" s="11" t="s">
        <v>63</v>
      </c>
      <c r="B37" s="3"/>
      <c r="C37" s="3"/>
      <c r="D37" s="3"/>
      <c r="E37" s="3"/>
      <c r="F37" s="3"/>
      <c r="H37" s="67"/>
      <c r="I37" s="68"/>
      <c r="J37" s="3"/>
      <c r="K37" s="3"/>
      <c r="L37" s="3"/>
      <c r="M37" s="3"/>
      <c r="N37" s="3"/>
    </row>
    <row r="38" spans="1:14" customFormat="1" ht="16.5" thickTop="1" thickBot="1" x14ac:dyDescent="0.3">
      <c r="A38" s="11" t="s">
        <v>64</v>
      </c>
      <c r="B38" s="3"/>
      <c r="C38" s="3"/>
      <c r="D38" s="3"/>
      <c r="E38" s="3"/>
      <c r="F38" s="3"/>
      <c r="H38" s="67"/>
      <c r="I38" s="68"/>
      <c r="J38" s="3"/>
      <c r="K38" s="3"/>
      <c r="L38" s="3"/>
      <c r="M38" s="3"/>
      <c r="N38" s="3"/>
    </row>
    <row r="39" spans="1:14" customFormat="1" ht="16.5" thickTop="1" thickBot="1" x14ac:dyDescent="0.3">
      <c r="A39" s="11" t="s">
        <v>65</v>
      </c>
      <c r="B39" s="3"/>
      <c r="C39" s="3"/>
      <c r="D39" s="3"/>
      <c r="E39" s="3"/>
      <c r="F39" s="3"/>
      <c r="G39" s="20"/>
      <c r="H39" s="67"/>
      <c r="I39" s="68"/>
      <c r="J39" s="3"/>
      <c r="K39" s="3"/>
      <c r="L39" s="3"/>
      <c r="M39" s="3"/>
      <c r="N39" s="3"/>
    </row>
    <row r="40" spans="1:14" customFormat="1" ht="16.5" thickTop="1" thickBot="1" x14ac:dyDescent="0.3">
      <c r="A40" s="13" t="s">
        <v>66</v>
      </c>
      <c r="B40" s="14">
        <f>SUM(B33:B39)</f>
        <v>0</v>
      </c>
      <c r="C40" s="14">
        <f t="shared" ref="C40:F40" si="11">SUM(C33:C39)</f>
        <v>0</v>
      </c>
      <c r="D40" s="14">
        <f t="shared" si="11"/>
        <v>0</v>
      </c>
      <c r="E40" s="14">
        <f t="shared" si="11"/>
        <v>0</v>
      </c>
      <c r="F40" s="14">
        <f t="shared" si="11"/>
        <v>0</v>
      </c>
      <c r="G40" s="19"/>
      <c r="H40" s="67" t="s">
        <v>12</v>
      </c>
      <c r="I40" s="68"/>
      <c r="J40" s="30">
        <f>SUM(J34:J39)</f>
        <v>0</v>
      </c>
      <c r="K40" s="30">
        <f>SUM(K34:K39)</f>
        <v>0</v>
      </c>
      <c r="L40" s="30">
        <f>SUM(L34:L39)</f>
        <v>0</v>
      </c>
      <c r="M40" s="30">
        <f>SUM(M34:M39)</f>
        <v>0</v>
      </c>
      <c r="N40" s="30">
        <f>SUM(N34:N39)</f>
        <v>0</v>
      </c>
    </row>
    <row r="41" spans="1:14" customFormat="1" ht="15.75" thickTop="1" x14ac:dyDescent="0.25">
      <c r="H41" s="4"/>
      <c r="I41" s="4"/>
      <c r="J41" s="4"/>
      <c r="K41" s="4"/>
      <c r="L41" s="4"/>
      <c r="M41" s="4"/>
      <c r="N41" s="4"/>
    </row>
    <row r="42" spans="1:14" x14ac:dyDescent="0.25">
      <c r="A42"/>
      <c r="B42"/>
      <c r="C42"/>
      <c r="D42"/>
      <c r="E42"/>
      <c r="F42"/>
      <c r="G42"/>
    </row>
    <row r="43" spans="1:14" x14ac:dyDescent="0.25">
      <c r="A43"/>
      <c r="B43"/>
      <c r="C43"/>
      <c r="D43"/>
      <c r="E43"/>
      <c r="F43"/>
      <c r="G43"/>
    </row>
    <row r="44" spans="1:14" x14ac:dyDescent="0.25">
      <c r="A44"/>
      <c r="B44"/>
      <c r="C44"/>
      <c r="D44"/>
      <c r="E44"/>
      <c r="F44"/>
      <c r="G44"/>
    </row>
    <row r="45" spans="1:14" x14ac:dyDescent="0.25">
      <c r="A45"/>
      <c r="B45"/>
      <c r="C45"/>
      <c r="D45"/>
      <c r="E45"/>
      <c r="F45"/>
      <c r="G45"/>
    </row>
    <row r="46" spans="1:14" x14ac:dyDescent="0.25">
      <c r="A46"/>
      <c r="B46"/>
      <c r="C46"/>
      <c r="D46"/>
      <c r="E46"/>
      <c r="F46"/>
      <c r="G46"/>
    </row>
    <row r="47" spans="1:14" x14ac:dyDescent="0.25">
      <c r="A47"/>
      <c r="B47"/>
      <c r="C47"/>
      <c r="D47"/>
      <c r="E47"/>
      <c r="F47"/>
      <c r="G47"/>
    </row>
    <row r="48" spans="1:14" x14ac:dyDescent="0.25">
      <c r="A48"/>
      <c r="B48"/>
      <c r="C48"/>
      <c r="D48"/>
      <c r="E48"/>
      <c r="F48"/>
      <c r="G48"/>
    </row>
    <row r="49" spans="1:7" x14ac:dyDescent="0.25">
      <c r="A49"/>
      <c r="B49"/>
      <c r="C49"/>
      <c r="D49"/>
      <c r="E49"/>
      <c r="F49"/>
      <c r="G49"/>
    </row>
    <row r="50" spans="1:7" x14ac:dyDescent="0.25">
      <c r="A50"/>
      <c r="B50"/>
      <c r="C50"/>
      <c r="D50"/>
      <c r="E50"/>
      <c r="F50"/>
      <c r="G50"/>
    </row>
    <row r="51" spans="1:7" x14ac:dyDescent="0.25">
      <c r="A51"/>
      <c r="B51"/>
      <c r="C51"/>
      <c r="D51"/>
      <c r="E51"/>
      <c r="F51"/>
      <c r="G51"/>
    </row>
  </sheetData>
  <sheetProtection selectLockedCells="1"/>
  <mergeCells count="15">
    <mergeCell ref="H37:I37"/>
    <mergeCell ref="H38:I38"/>
    <mergeCell ref="H39:I39"/>
    <mergeCell ref="H40:I40"/>
    <mergeCell ref="H32:N32"/>
    <mergeCell ref="H33:I33"/>
    <mergeCell ref="H34:I34"/>
    <mergeCell ref="H35:I35"/>
    <mergeCell ref="H36:I36"/>
    <mergeCell ref="A1:G1"/>
    <mergeCell ref="A2:G2"/>
    <mergeCell ref="A3:G3"/>
    <mergeCell ref="A30:G30"/>
    <mergeCell ref="A4:G4"/>
    <mergeCell ref="A19:G19"/>
  </mergeCells>
  <phoneticPr fontId="8" type="noConversion"/>
  <pageMargins left="0.7" right="0.7" top="0.9" bottom="0.5" header="0.1" footer="0"/>
  <pageSetup orientation="landscape" r:id="rId1"/>
  <headerFooter>
    <oddHeader>&amp;C&amp;"-,Bold"COMMERCIAL BILLING RECOUPMENT SERVICES COST PROPOSAL WORKSHEET
&amp;"-,Regular"Name of Supplier_______________________________________________________________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46CD-55D2-449F-B2BA-756B327FDE6A}">
  <dimension ref="A1:N47"/>
  <sheetViews>
    <sheetView zoomScaleNormal="100" workbookViewId="0">
      <selection sqref="A1:G1"/>
    </sheetView>
  </sheetViews>
  <sheetFormatPr defaultColWidth="9.140625" defaultRowHeight="15" x14ac:dyDescent="0.25"/>
  <cols>
    <col min="1" max="1" width="43.85546875" style="4" customWidth="1"/>
    <col min="2" max="2" width="12.42578125" style="4" customWidth="1"/>
    <col min="3" max="3" width="12.140625" style="4" bestFit="1" customWidth="1"/>
    <col min="4" max="6" width="12.42578125" style="4" customWidth="1"/>
    <col min="7" max="7" width="15.28515625" style="4" customWidth="1"/>
    <col min="8" max="8" width="13.28515625" style="4" customWidth="1"/>
    <col min="9" max="9" width="9.140625" style="4"/>
    <col min="10" max="10" width="10" style="4" bestFit="1" customWidth="1"/>
    <col min="11" max="16384" width="9.140625" style="4"/>
  </cols>
  <sheetData>
    <row r="1" spans="1:12" ht="52.5" customHeight="1" x14ac:dyDescent="0.25">
      <c r="A1" s="78" t="s">
        <v>113</v>
      </c>
      <c r="B1" s="79"/>
      <c r="C1" s="79"/>
      <c r="D1" s="79"/>
      <c r="E1" s="79"/>
      <c r="F1" s="79"/>
      <c r="G1" s="79"/>
    </row>
    <row r="2" spans="1:12" customFormat="1" ht="50.1" customHeight="1" x14ac:dyDescent="0.25">
      <c r="A2" s="69" t="s">
        <v>110</v>
      </c>
      <c r="B2" s="70"/>
      <c r="C2" s="70"/>
      <c r="D2" s="70"/>
      <c r="E2" s="70"/>
      <c r="F2" s="70"/>
      <c r="G2" s="70"/>
    </row>
    <row r="3" spans="1:12" customFormat="1" ht="8.85" customHeight="1" x14ac:dyDescent="0.25">
      <c r="A3" s="28"/>
    </row>
    <row r="4" spans="1:12" customFormat="1" ht="45" customHeight="1" thickBot="1" x14ac:dyDescent="0.3">
      <c r="A4" s="82" t="s">
        <v>80</v>
      </c>
      <c r="B4" s="82"/>
      <c r="C4" s="82"/>
      <c r="D4" s="82"/>
      <c r="E4" s="82"/>
      <c r="F4" s="82"/>
      <c r="G4" s="82"/>
    </row>
    <row r="5" spans="1:12" customFormat="1" ht="31.5" thickTop="1" thickBot="1" x14ac:dyDescent="0.3">
      <c r="A5" s="6" t="s">
        <v>81</v>
      </c>
      <c r="B5" s="6" t="s">
        <v>2</v>
      </c>
      <c r="C5" s="6" t="s">
        <v>3</v>
      </c>
      <c r="D5" s="6" t="s">
        <v>4</v>
      </c>
      <c r="E5" s="6" t="s">
        <v>5</v>
      </c>
      <c r="F5" s="6" t="s">
        <v>6</v>
      </c>
      <c r="G5" s="6" t="s">
        <v>7</v>
      </c>
      <c r="H5" s="6" t="s">
        <v>8</v>
      </c>
      <c r="I5" s="6" t="s">
        <v>9</v>
      </c>
      <c r="J5" s="6" t="s">
        <v>10</v>
      </c>
      <c r="K5" s="6" t="s">
        <v>11</v>
      </c>
      <c r="L5" s="6" t="s">
        <v>109</v>
      </c>
    </row>
    <row r="6" spans="1:12" ht="16.5" thickTop="1" thickBot="1" x14ac:dyDescent="0.3">
      <c r="A6" s="11" t="s">
        <v>88</v>
      </c>
      <c r="B6" s="55">
        <v>1</v>
      </c>
      <c r="C6" s="56">
        <v>51</v>
      </c>
      <c r="D6" s="56">
        <v>151</v>
      </c>
      <c r="E6" s="56">
        <v>251</v>
      </c>
      <c r="F6" s="56">
        <v>501</v>
      </c>
      <c r="G6" s="57">
        <v>1001</v>
      </c>
      <c r="H6" s="58">
        <v>2001</v>
      </c>
      <c r="I6" s="58">
        <v>5001</v>
      </c>
      <c r="J6" s="58">
        <v>10001</v>
      </c>
      <c r="K6" s="59">
        <v>50001</v>
      </c>
      <c r="L6" s="57">
        <f>SUM(B6:K6)</f>
        <v>68960</v>
      </c>
    </row>
    <row r="7" spans="1:12" customFormat="1" ht="16.5" thickTop="1" thickBot="1" x14ac:dyDescent="0.3">
      <c r="A7" s="11" t="s">
        <v>82</v>
      </c>
      <c r="B7" s="1">
        <f t="shared" ref="B7:K7" si="0">VLOOKUP(B6,$A$13:$C$22,3,TRUE)</f>
        <v>100</v>
      </c>
      <c r="C7" s="1">
        <f t="shared" si="0"/>
        <v>200</v>
      </c>
      <c r="D7" s="1">
        <f t="shared" si="0"/>
        <v>300</v>
      </c>
      <c r="E7" s="1">
        <f t="shared" si="0"/>
        <v>400</v>
      </c>
      <c r="F7" s="1">
        <f t="shared" si="0"/>
        <v>500</v>
      </c>
      <c r="G7" s="1">
        <f t="shared" si="0"/>
        <v>600</v>
      </c>
      <c r="H7" s="1">
        <f t="shared" si="0"/>
        <v>700</v>
      </c>
      <c r="I7" s="1">
        <f t="shared" si="0"/>
        <v>800</v>
      </c>
      <c r="J7" s="1">
        <f t="shared" si="0"/>
        <v>900</v>
      </c>
      <c r="K7" s="1">
        <f t="shared" si="0"/>
        <v>1000</v>
      </c>
      <c r="L7" s="1"/>
    </row>
    <row r="8" spans="1:12" customFormat="1" ht="16.5" thickTop="1" thickBot="1" x14ac:dyDescent="0.3">
      <c r="A8" s="11" t="s">
        <v>108</v>
      </c>
      <c r="B8" s="1">
        <f>B7*12</f>
        <v>1200</v>
      </c>
      <c r="C8" s="1">
        <f t="shared" ref="C8:K8" si="1">C7*12</f>
        <v>2400</v>
      </c>
      <c r="D8" s="1">
        <f t="shared" si="1"/>
        <v>3600</v>
      </c>
      <c r="E8" s="1">
        <f t="shared" si="1"/>
        <v>4800</v>
      </c>
      <c r="F8" s="1">
        <f t="shared" si="1"/>
        <v>6000</v>
      </c>
      <c r="G8" s="1">
        <f t="shared" si="1"/>
        <v>7200</v>
      </c>
      <c r="H8" s="1">
        <f t="shared" si="1"/>
        <v>8400</v>
      </c>
      <c r="I8" s="1">
        <f t="shared" si="1"/>
        <v>9600</v>
      </c>
      <c r="J8" s="1">
        <f t="shared" si="1"/>
        <v>10800</v>
      </c>
      <c r="K8" s="1">
        <f t="shared" si="1"/>
        <v>12000</v>
      </c>
      <c r="L8" s="1">
        <f>SUM(B8:K8)</f>
        <v>66000</v>
      </c>
    </row>
    <row r="9" spans="1:12" customFormat="1" ht="16.5" thickTop="1" x14ac:dyDescent="0.25">
      <c r="A9" s="15"/>
      <c r="B9" s="83"/>
      <c r="C9" s="83"/>
      <c r="D9" s="83"/>
      <c r="E9" s="16"/>
      <c r="F9" s="16"/>
      <c r="G9" s="16"/>
    </row>
    <row r="10" spans="1:12" customFormat="1" ht="30.75" customHeight="1" thickBot="1" x14ac:dyDescent="0.3">
      <c r="A10" s="82" t="s">
        <v>89</v>
      </c>
      <c r="B10" s="82"/>
      <c r="C10" s="82"/>
      <c r="D10" s="82"/>
      <c r="E10" s="82"/>
      <c r="F10" s="82"/>
      <c r="G10" s="82"/>
    </row>
    <row r="11" spans="1:12" customFormat="1" ht="16.5" thickTop="1" thickBot="1" x14ac:dyDescent="0.3">
      <c r="A11" s="84" t="s">
        <v>83</v>
      </c>
      <c r="B11" s="85"/>
      <c r="C11" s="86"/>
    </row>
    <row r="12" spans="1:12" customFormat="1" ht="61.5" thickTop="1" thickBot="1" x14ac:dyDescent="0.3">
      <c r="A12" s="17" t="s">
        <v>84</v>
      </c>
      <c r="B12" s="18" t="s">
        <v>85</v>
      </c>
      <c r="C12" s="18" t="s">
        <v>86</v>
      </c>
    </row>
    <row r="13" spans="1:12" customFormat="1" ht="16.5" thickTop="1" thickBot="1" x14ac:dyDescent="0.3">
      <c r="A13" s="51">
        <v>1</v>
      </c>
      <c r="B13" s="51">
        <v>50</v>
      </c>
      <c r="C13" s="22">
        <v>100</v>
      </c>
    </row>
    <row r="14" spans="1:12" customFormat="1" ht="16.5" thickTop="1" thickBot="1" x14ac:dyDescent="0.3">
      <c r="A14" s="51">
        <v>51</v>
      </c>
      <c r="B14" s="51">
        <v>150</v>
      </c>
      <c r="C14" s="22">
        <v>200</v>
      </c>
    </row>
    <row r="15" spans="1:12" customFormat="1" ht="16.5" thickTop="1" thickBot="1" x14ac:dyDescent="0.3">
      <c r="A15" s="51">
        <v>151</v>
      </c>
      <c r="B15" s="51">
        <v>250</v>
      </c>
      <c r="C15" s="22">
        <v>300</v>
      </c>
    </row>
    <row r="16" spans="1:12" customFormat="1" ht="16.5" thickTop="1" thickBot="1" x14ac:dyDescent="0.3">
      <c r="A16" s="51">
        <v>251</v>
      </c>
      <c r="B16" s="51">
        <v>500</v>
      </c>
      <c r="C16" s="22">
        <v>400</v>
      </c>
    </row>
    <row r="17" spans="1:7" customFormat="1" ht="16.5" thickTop="1" thickBot="1" x14ac:dyDescent="0.3">
      <c r="A17" s="52">
        <v>501</v>
      </c>
      <c r="B17" s="51">
        <v>1000</v>
      </c>
      <c r="C17" s="22">
        <v>500</v>
      </c>
    </row>
    <row r="18" spans="1:7" customFormat="1" ht="16.5" thickTop="1" thickBot="1" x14ac:dyDescent="0.3">
      <c r="A18" s="51">
        <v>1001</v>
      </c>
      <c r="B18" s="51">
        <v>2000</v>
      </c>
      <c r="C18" s="22">
        <v>600</v>
      </c>
    </row>
    <row r="19" spans="1:7" customFormat="1" ht="16.5" thickTop="1" thickBot="1" x14ac:dyDescent="0.3">
      <c r="A19" s="51">
        <v>2001</v>
      </c>
      <c r="B19" s="51">
        <v>5000</v>
      </c>
      <c r="C19" s="22">
        <v>700</v>
      </c>
    </row>
    <row r="20" spans="1:7" customFormat="1" ht="16.5" thickTop="1" thickBot="1" x14ac:dyDescent="0.3">
      <c r="A20" s="51">
        <v>5001</v>
      </c>
      <c r="B20" s="51">
        <v>10000</v>
      </c>
      <c r="C20" s="22">
        <v>800</v>
      </c>
    </row>
    <row r="21" spans="1:7" customFormat="1" ht="16.5" thickTop="1" thickBot="1" x14ac:dyDescent="0.3">
      <c r="A21" s="51">
        <v>10001</v>
      </c>
      <c r="B21" s="51">
        <v>50000</v>
      </c>
      <c r="C21" s="22">
        <v>900</v>
      </c>
    </row>
    <row r="22" spans="1:7" customFormat="1" ht="16.5" thickTop="1" thickBot="1" x14ac:dyDescent="0.3">
      <c r="A22" s="51">
        <v>50001</v>
      </c>
      <c r="B22" s="51">
        <v>100000</v>
      </c>
      <c r="C22" s="22">
        <v>1000</v>
      </c>
    </row>
    <row r="23" spans="1:7" customFormat="1" ht="16.5" thickTop="1" thickBot="1" x14ac:dyDescent="0.3">
      <c r="A23" s="54"/>
      <c r="B23" s="54"/>
      <c r="C23" s="53"/>
    </row>
    <row r="24" spans="1:7" customFormat="1" ht="81" customHeight="1" thickTop="1" thickBot="1" x14ac:dyDescent="0.3">
      <c r="A24" s="81" t="s">
        <v>1</v>
      </c>
      <c r="B24" s="81"/>
      <c r="C24" s="81"/>
      <c r="D24" s="81"/>
      <c r="E24" s="81"/>
      <c r="F24" s="81"/>
      <c r="G24" s="28"/>
    </row>
    <row r="25" spans="1:7" customFormat="1" ht="29.25" customHeight="1" thickTop="1" thickBot="1" x14ac:dyDescent="0.3">
      <c r="A25" s="80" t="s">
        <v>91</v>
      </c>
      <c r="B25" s="80"/>
      <c r="C25" s="80"/>
      <c r="D25" s="80"/>
      <c r="E25" s="80"/>
      <c r="F25" s="80"/>
      <c r="G25" s="80"/>
    </row>
    <row r="26" spans="1:7" customFormat="1" ht="30.75" thickBot="1" x14ac:dyDescent="0.3">
      <c r="A26" s="12" t="s">
        <v>67</v>
      </c>
      <c r="B26" s="23" t="s">
        <v>53</v>
      </c>
      <c r="C26" s="23" t="s">
        <v>54</v>
      </c>
      <c r="D26" s="23" t="s">
        <v>55</v>
      </c>
      <c r="E26" s="23" t="s">
        <v>56</v>
      </c>
      <c r="F26" s="23" t="s">
        <v>57</v>
      </c>
    </row>
    <row r="27" spans="1:7" customFormat="1" ht="16.5" thickTop="1" thickBot="1" x14ac:dyDescent="0.3">
      <c r="A27" s="11" t="s">
        <v>68</v>
      </c>
      <c r="B27" s="33"/>
      <c r="C27" s="33"/>
      <c r="D27" s="33"/>
      <c r="E27" s="33"/>
      <c r="F27" s="33"/>
    </row>
    <row r="28" spans="1:7" customFormat="1" ht="16.5" thickTop="1" thickBot="1" x14ac:dyDescent="0.3">
      <c r="A28" s="11" t="s">
        <v>69</v>
      </c>
      <c r="B28" s="33"/>
      <c r="C28" s="33"/>
      <c r="D28" s="33"/>
      <c r="E28" s="33"/>
      <c r="F28" s="33"/>
    </row>
    <row r="29" spans="1:7" customFormat="1" ht="16.5" thickTop="1" thickBot="1" x14ac:dyDescent="0.3">
      <c r="A29" s="11" t="s">
        <v>70</v>
      </c>
      <c r="B29" s="33"/>
      <c r="C29" s="33"/>
      <c r="D29" s="33"/>
      <c r="E29" s="33"/>
      <c r="F29" s="33"/>
    </row>
    <row r="30" spans="1:7" customFormat="1" ht="16.5" thickTop="1" thickBot="1" x14ac:dyDescent="0.3">
      <c r="A30" s="11" t="s">
        <v>71</v>
      </c>
      <c r="B30" s="33"/>
      <c r="C30" s="33"/>
      <c r="D30" s="33"/>
      <c r="E30" s="33"/>
      <c r="F30" s="33"/>
    </row>
    <row r="31" spans="1:7" customFormat="1" ht="16.5" thickTop="1" thickBot="1" x14ac:dyDescent="0.3">
      <c r="A31" s="11" t="s">
        <v>61</v>
      </c>
      <c r="B31" s="33"/>
      <c r="C31" s="33"/>
      <c r="D31" s="33"/>
      <c r="E31" s="33"/>
      <c r="F31" s="33"/>
    </row>
    <row r="32" spans="1:7" customFormat="1" ht="16.5" thickTop="1" thickBot="1" x14ac:dyDescent="0.3">
      <c r="A32" s="11" t="s">
        <v>72</v>
      </c>
      <c r="B32" s="33"/>
      <c r="C32" s="33"/>
      <c r="D32" s="33"/>
      <c r="E32" s="33"/>
      <c r="F32" s="33"/>
    </row>
    <row r="33" spans="1:14" ht="16.5" thickTop="1" thickBot="1" x14ac:dyDescent="0.3">
      <c r="A33" s="11" t="s">
        <v>73</v>
      </c>
      <c r="B33" s="33"/>
      <c r="C33" s="33"/>
      <c r="D33" s="33"/>
      <c r="E33" s="33"/>
      <c r="F33" s="33"/>
      <c r="G33" s="20"/>
    </row>
    <row r="34" spans="1:14" ht="16.5" thickTop="1" thickBot="1" x14ac:dyDescent="0.3">
      <c r="A34" s="32" t="s">
        <v>66</v>
      </c>
      <c r="B34" s="31">
        <f>SUM(B27:B33)</f>
        <v>0</v>
      </c>
      <c r="C34" s="31">
        <f>SUM(C27:C33)</f>
        <v>0</v>
      </c>
      <c r="D34" s="31">
        <f>SUM(D27:D33)</f>
        <v>0</v>
      </c>
      <c r="E34" s="31">
        <f>SUM(E27:E33)</f>
        <v>0</v>
      </c>
      <c r="F34" s="31">
        <f>SUM(F27:F33)</f>
        <v>0</v>
      </c>
      <c r="G34"/>
    </row>
    <row r="35" spans="1:14" ht="15.75" thickTop="1" x14ac:dyDescent="0.25">
      <c r="A35"/>
      <c r="B35"/>
      <c r="C35"/>
      <c r="D35"/>
      <c r="E35"/>
      <c r="F35"/>
      <c r="G35"/>
    </row>
    <row r="36" spans="1:14" x14ac:dyDescent="0.25">
      <c r="A36" s="80" t="s">
        <v>90</v>
      </c>
      <c r="B36" s="80"/>
      <c r="C36" s="80"/>
      <c r="D36" s="80"/>
      <c r="E36" s="80"/>
      <c r="F36" s="80"/>
      <c r="G36" s="80"/>
      <c r="H36"/>
      <c r="I36"/>
      <c r="J36"/>
      <c r="K36"/>
      <c r="L36"/>
      <c r="M36"/>
      <c r="N36"/>
    </row>
    <row r="37" spans="1:14" ht="21" customHeight="1" thickBot="1" x14ac:dyDescent="0.3">
      <c r="A37" s="19" t="s">
        <v>92</v>
      </c>
      <c r="B37" s="19"/>
      <c r="C37" s="19"/>
      <c r="D37" s="19"/>
      <c r="E37" s="19"/>
      <c r="F37" s="19"/>
      <c r="G37" s="19"/>
      <c r="H37"/>
      <c r="I37"/>
      <c r="J37"/>
      <c r="K37"/>
      <c r="L37"/>
      <c r="M37"/>
      <c r="N37"/>
    </row>
    <row r="38" spans="1:14" ht="30.75" thickBot="1" x14ac:dyDescent="0.3">
      <c r="A38" s="12" t="s">
        <v>93</v>
      </c>
      <c r="B38" s="23" t="s">
        <v>75</v>
      </c>
      <c r="C38" s="23" t="s">
        <v>76</v>
      </c>
      <c r="D38" s="23" t="s">
        <v>77</v>
      </c>
      <c r="E38" s="23" t="s">
        <v>78</v>
      </c>
      <c r="F38" s="23" t="s">
        <v>79</v>
      </c>
      <c r="G38"/>
      <c r="H38" s="62" t="s">
        <v>58</v>
      </c>
      <c r="I38" s="63"/>
      <c r="J38" s="63"/>
      <c r="K38" s="63"/>
      <c r="L38" s="63"/>
      <c r="M38" s="63"/>
      <c r="N38" s="64"/>
    </row>
    <row r="39" spans="1:14" ht="46.5" thickTop="1" thickBot="1" x14ac:dyDescent="0.3">
      <c r="A39" s="11" t="s">
        <v>59</v>
      </c>
      <c r="B39" s="3"/>
      <c r="C39" s="3"/>
      <c r="D39" s="3"/>
      <c r="E39" s="3"/>
      <c r="F39" s="3"/>
      <c r="G39"/>
      <c r="H39" s="65" t="s">
        <v>60</v>
      </c>
      <c r="I39" s="66"/>
      <c r="J39" s="34" t="s">
        <v>53</v>
      </c>
      <c r="K39" s="34" t="s">
        <v>54</v>
      </c>
      <c r="L39" s="34" t="s">
        <v>55</v>
      </c>
      <c r="M39" s="34" t="s">
        <v>56</v>
      </c>
      <c r="N39" s="34" t="s">
        <v>57</v>
      </c>
    </row>
    <row r="40" spans="1:14" ht="16.5" thickTop="1" thickBot="1" x14ac:dyDescent="0.3">
      <c r="A40" s="11" t="s">
        <v>61</v>
      </c>
      <c r="B40" s="3"/>
      <c r="C40" s="3"/>
      <c r="D40" s="3"/>
      <c r="E40" s="3"/>
      <c r="F40" s="3"/>
      <c r="G40"/>
      <c r="H40" s="67"/>
      <c r="I40" s="68"/>
      <c r="J40" s="3"/>
      <c r="K40" s="3"/>
      <c r="L40" s="3"/>
      <c r="M40" s="3"/>
      <c r="N40" s="3"/>
    </row>
    <row r="41" spans="1:14" ht="16.5" thickTop="1" thickBot="1" x14ac:dyDescent="0.3">
      <c r="A41" s="11" t="s">
        <v>94</v>
      </c>
      <c r="B41" s="3"/>
      <c r="C41" s="3"/>
      <c r="D41" s="3"/>
      <c r="E41" s="3"/>
      <c r="F41" s="3"/>
      <c r="G41"/>
      <c r="H41" s="67"/>
      <c r="I41" s="68"/>
      <c r="J41" s="3"/>
      <c r="K41" s="3"/>
      <c r="L41" s="3"/>
      <c r="M41" s="3"/>
      <c r="N41" s="3"/>
    </row>
    <row r="42" spans="1:14" ht="16.5" thickTop="1" thickBot="1" x14ac:dyDescent="0.3">
      <c r="A42" s="11" t="s">
        <v>62</v>
      </c>
      <c r="B42" s="3"/>
      <c r="C42" s="3"/>
      <c r="D42" s="3"/>
      <c r="E42" s="3"/>
      <c r="F42" s="3"/>
      <c r="G42"/>
      <c r="H42" s="67"/>
      <c r="I42" s="68"/>
      <c r="J42" s="3"/>
      <c r="K42" s="3"/>
      <c r="L42" s="3"/>
      <c r="M42" s="3"/>
      <c r="N42" s="3"/>
    </row>
    <row r="43" spans="1:14" ht="16.5" thickTop="1" thickBot="1" x14ac:dyDescent="0.3">
      <c r="A43" s="11" t="s">
        <v>63</v>
      </c>
      <c r="B43" s="3"/>
      <c r="C43" s="3"/>
      <c r="D43" s="3"/>
      <c r="E43" s="3"/>
      <c r="F43" s="3"/>
      <c r="G43"/>
      <c r="H43" s="67"/>
      <c r="I43" s="68"/>
      <c r="J43" s="3"/>
      <c r="K43" s="3"/>
      <c r="L43" s="3"/>
      <c r="M43" s="3"/>
      <c r="N43" s="3"/>
    </row>
    <row r="44" spans="1:14" ht="16.5" thickTop="1" thickBot="1" x14ac:dyDescent="0.3">
      <c r="A44" s="11" t="s">
        <v>64</v>
      </c>
      <c r="B44" s="3"/>
      <c r="C44" s="3"/>
      <c r="D44" s="3"/>
      <c r="E44" s="3"/>
      <c r="F44" s="3"/>
      <c r="G44"/>
      <c r="H44" s="67"/>
      <c r="I44" s="68"/>
      <c r="J44" s="3"/>
      <c r="K44" s="3"/>
      <c r="L44" s="3"/>
      <c r="M44" s="3"/>
      <c r="N44" s="3"/>
    </row>
    <row r="45" spans="1:14" ht="16.5" thickTop="1" thickBot="1" x14ac:dyDescent="0.3">
      <c r="A45" s="11" t="s">
        <v>65</v>
      </c>
      <c r="B45" s="3"/>
      <c r="C45" s="3"/>
      <c r="D45" s="3"/>
      <c r="E45" s="3"/>
      <c r="F45" s="3"/>
      <c r="G45" s="20"/>
      <c r="H45" s="67"/>
      <c r="I45" s="68"/>
      <c r="J45" s="3"/>
      <c r="K45" s="3"/>
      <c r="L45" s="3"/>
      <c r="M45" s="3"/>
      <c r="N45" s="3"/>
    </row>
    <row r="46" spans="1:14" ht="16.5" thickTop="1" thickBot="1" x14ac:dyDescent="0.3">
      <c r="A46" s="13" t="s">
        <v>66</v>
      </c>
      <c r="B46" s="14">
        <f>SUM(B39:B45)</f>
        <v>0</v>
      </c>
      <c r="C46" s="14">
        <f t="shared" ref="C46:F46" si="2">SUM(C39:C45)</f>
        <v>0</v>
      </c>
      <c r="D46" s="14">
        <f t="shared" si="2"/>
        <v>0</v>
      </c>
      <c r="E46" s="14">
        <f t="shared" si="2"/>
        <v>0</v>
      </c>
      <c r="F46" s="14">
        <f t="shared" si="2"/>
        <v>0</v>
      </c>
      <c r="G46" s="19"/>
      <c r="H46" s="67" t="s">
        <v>12</v>
      </c>
      <c r="I46" s="68"/>
      <c r="J46" s="30">
        <f>SUM(J40:J45)</f>
        <v>0</v>
      </c>
      <c r="K46" s="30">
        <f>SUM(K40:K45)</f>
        <v>0</v>
      </c>
      <c r="L46" s="30">
        <f>SUM(L40:L45)</f>
        <v>0</v>
      </c>
      <c r="M46" s="30">
        <f>SUM(M40:M45)</f>
        <v>0</v>
      </c>
      <c r="N46" s="30">
        <f>SUM(N40:N45)</f>
        <v>0</v>
      </c>
    </row>
    <row r="47" spans="1:14" ht="15.75" thickTop="1" x14ac:dyDescent="0.25"/>
  </sheetData>
  <sheetProtection selectLockedCells="1"/>
  <mergeCells count="18">
    <mergeCell ref="H46:I46"/>
    <mergeCell ref="A24:F24"/>
    <mergeCell ref="H45:I45"/>
    <mergeCell ref="A1:G1"/>
    <mergeCell ref="H41:I41"/>
    <mergeCell ref="H42:I42"/>
    <mergeCell ref="H43:I43"/>
    <mergeCell ref="H44:I44"/>
    <mergeCell ref="A25:G25"/>
    <mergeCell ref="A36:G36"/>
    <mergeCell ref="H38:N38"/>
    <mergeCell ref="H39:I39"/>
    <mergeCell ref="H40:I40"/>
    <mergeCell ref="A2:G2"/>
    <mergeCell ref="A4:G4"/>
    <mergeCell ref="B9:D9"/>
    <mergeCell ref="A11:C11"/>
    <mergeCell ref="A10:G10"/>
  </mergeCells>
  <phoneticPr fontId="8" type="noConversion"/>
  <pageMargins left="0.7" right="0.7" top="0.9" bottom="0.5" header="0.1" footer="0"/>
  <pageSetup orientation="landscape" r:id="rId1"/>
  <headerFooter>
    <oddHeader>&amp;C&amp;"-,Bold"HOSPITAL PHYSICIAN RECOUPMENT SERVICES COST PROPOSAL WORKSHEET&amp;"-,Regular"
Name of Supplier_______________________________________________________________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86347-6389-4745-8ACB-7452F168CB12}">
  <dimension ref="A1:Q43"/>
  <sheetViews>
    <sheetView zoomScaleNormal="100" workbookViewId="0">
      <selection sqref="A1:G1"/>
    </sheetView>
  </sheetViews>
  <sheetFormatPr defaultColWidth="9.140625" defaultRowHeight="15" x14ac:dyDescent="0.25"/>
  <cols>
    <col min="1" max="1" width="43.85546875" style="4" customWidth="1"/>
    <col min="2" max="14" width="12.42578125" style="4" customWidth="1"/>
    <col min="15" max="16384" width="9.140625" style="4"/>
  </cols>
  <sheetData>
    <row r="1" spans="1:17" ht="52.5" customHeight="1" x14ac:dyDescent="0.25">
      <c r="A1" s="78" t="s">
        <v>114</v>
      </c>
      <c r="B1" s="79"/>
      <c r="C1" s="79"/>
      <c r="D1" s="79"/>
      <c r="E1" s="79"/>
      <c r="F1" s="79"/>
      <c r="G1" s="79"/>
    </row>
    <row r="2" spans="1:17" customFormat="1" ht="50.1" customHeight="1" x14ac:dyDescent="0.25">
      <c r="A2" s="69" t="s">
        <v>107</v>
      </c>
      <c r="B2" s="70"/>
      <c r="C2" s="70"/>
      <c r="D2" s="70"/>
      <c r="E2" s="70"/>
      <c r="F2" s="70"/>
      <c r="G2" s="70"/>
    </row>
    <row r="3" spans="1:17" customFormat="1" ht="51" customHeight="1" x14ac:dyDescent="0.25">
      <c r="A3" s="71" t="s">
        <v>87</v>
      </c>
      <c r="B3" s="71"/>
      <c r="C3" s="71"/>
      <c r="D3" s="71"/>
      <c r="E3" s="71"/>
      <c r="F3" s="71"/>
      <c r="G3" s="71"/>
    </row>
    <row r="4" spans="1:17" customFormat="1" ht="72" customHeight="1" x14ac:dyDescent="0.25">
      <c r="A4" s="73" t="s">
        <v>1</v>
      </c>
      <c r="B4" s="74"/>
      <c r="C4" s="74"/>
      <c r="D4" s="74"/>
      <c r="E4" s="74"/>
      <c r="F4" s="74"/>
      <c r="G4" s="75"/>
    </row>
    <row r="5" spans="1:17" customFormat="1" ht="15.75" thickBot="1" x14ac:dyDescent="0.3">
      <c r="A5" s="29"/>
      <c r="B5" s="29"/>
      <c r="C5" s="29"/>
      <c r="D5" s="29"/>
      <c r="E5" s="29"/>
      <c r="F5" s="29"/>
      <c r="G5" s="29"/>
    </row>
    <row r="6" spans="1:17" customFormat="1" ht="16.5" thickTop="1" thickBot="1" x14ac:dyDescent="0.3">
      <c r="A6" s="6" t="s">
        <v>104</v>
      </c>
      <c r="B6" s="6" t="s">
        <v>2</v>
      </c>
      <c r="C6" s="6" t="s">
        <v>3</v>
      </c>
      <c r="D6" s="6" t="s">
        <v>4</v>
      </c>
      <c r="E6" s="6" t="s">
        <v>5</v>
      </c>
      <c r="F6" s="6" t="s">
        <v>6</v>
      </c>
      <c r="G6" s="6" t="s">
        <v>7</v>
      </c>
      <c r="H6" s="6" t="s">
        <v>8</v>
      </c>
      <c r="I6" s="6" t="s">
        <v>9</v>
      </c>
      <c r="J6" s="6" t="s">
        <v>10</v>
      </c>
      <c r="K6" s="6" t="s">
        <v>11</v>
      </c>
      <c r="L6" s="6" t="s">
        <v>12</v>
      </c>
      <c r="N6" s="4"/>
      <c r="O6" s="4"/>
      <c r="P6" s="4"/>
      <c r="Q6" s="4"/>
    </row>
    <row r="7" spans="1:17" customFormat="1" ht="16.5" thickTop="1" thickBot="1" x14ac:dyDescent="0.3">
      <c r="A7" s="7" t="s">
        <v>13</v>
      </c>
      <c r="B7" s="1">
        <v>20000000</v>
      </c>
      <c r="C7" s="1">
        <v>20000000</v>
      </c>
      <c r="D7" s="1">
        <v>20000000</v>
      </c>
      <c r="E7" s="1">
        <v>20000000</v>
      </c>
      <c r="F7" s="1">
        <v>20000000</v>
      </c>
      <c r="G7" s="1">
        <v>20000000</v>
      </c>
      <c r="H7" s="1">
        <v>20000000</v>
      </c>
      <c r="I7" s="1">
        <v>20000000</v>
      </c>
      <c r="J7" s="1">
        <v>20000000</v>
      </c>
      <c r="K7" s="1">
        <v>20000000</v>
      </c>
      <c r="L7" s="1">
        <f>SUM(B7:K7)</f>
        <v>200000000</v>
      </c>
    </row>
    <row r="8" spans="1:17" ht="16.5" thickTop="1" thickBot="1" x14ac:dyDescent="0.3">
      <c r="A8" s="24" t="s">
        <v>14</v>
      </c>
      <c r="B8" s="26"/>
      <c r="C8" s="27">
        <f>$B$8</f>
        <v>0</v>
      </c>
      <c r="D8" s="27">
        <f t="shared" ref="D8:K8" si="0">$B$8</f>
        <v>0</v>
      </c>
      <c r="E8" s="27">
        <f t="shared" si="0"/>
        <v>0</v>
      </c>
      <c r="F8" s="27">
        <f t="shared" si="0"/>
        <v>0</v>
      </c>
      <c r="G8" s="27">
        <f t="shared" si="0"/>
        <v>0</v>
      </c>
      <c r="H8" s="27">
        <f t="shared" si="0"/>
        <v>0</v>
      </c>
      <c r="I8" s="27">
        <f t="shared" si="0"/>
        <v>0</v>
      </c>
      <c r="J8" s="27">
        <f t="shared" si="0"/>
        <v>0</v>
      </c>
      <c r="K8" s="27">
        <f t="shared" si="0"/>
        <v>0</v>
      </c>
      <c r="L8" s="8"/>
    </row>
    <row r="9" spans="1:17" ht="16.5" thickTop="1" thickBot="1" x14ac:dyDescent="0.3">
      <c r="A9" s="24" t="s">
        <v>15</v>
      </c>
      <c r="B9" s="26"/>
      <c r="C9" s="27">
        <f>$B$9</f>
        <v>0</v>
      </c>
      <c r="D9" s="27">
        <f t="shared" ref="D9:K9" si="1">$B$9</f>
        <v>0</v>
      </c>
      <c r="E9" s="27">
        <f t="shared" si="1"/>
        <v>0</v>
      </c>
      <c r="F9" s="27">
        <f t="shared" si="1"/>
        <v>0</v>
      </c>
      <c r="G9" s="27">
        <f t="shared" si="1"/>
        <v>0</v>
      </c>
      <c r="H9" s="27">
        <f t="shared" si="1"/>
        <v>0</v>
      </c>
      <c r="I9" s="27">
        <f t="shared" si="1"/>
        <v>0</v>
      </c>
      <c r="J9" s="27">
        <f t="shared" si="1"/>
        <v>0</v>
      </c>
      <c r="K9" s="27">
        <f t="shared" si="1"/>
        <v>0</v>
      </c>
      <c r="L9" s="2"/>
    </row>
    <row r="10" spans="1:17" ht="16.5" thickTop="1" thickBot="1" x14ac:dyDescent="0.3">
      <c r="A10" s="24" t="s">
        <v>16</v>
      </c>
      <c r="B10" s="26"/>
      <c r="C10" s="27">
        <f>$B$10</f>
        <v>0</v>
      </c>
      <c r="D10" s="27">
        <f t="shared" ref="D10:K10" si="2">$B$10</f>
        <v>0</v>
      </c>
      <c r="E10" s="27">
        <f t="shared" si="2"/>
        <v>0</v>
      </c>
      <c r="F10" s="27">
        <f t="shared" si="2"/>
        <v>0</v>
      </c>
      <c r="G10" s="27">
        <f t="shared" si="2"/>
        <v>0</v>
      </c>
      <c r="H10" s="27">
        <f t="shared" si="2"/>
        <v>0</v>
      </c>
      <c r="I10" s="27">
        <f t="shared" si="2"/>
        <v>0</v>
      </c>
      <c r="J10" s="27">
        <f t="shared" si="2"/>
        <v>0</v>
      </c>
      <c r="K10" s="27">
        <f t="shared" si="2"/>
        <v>0</v>
      </c>
      <c r="L10" s="2"/>
    </row>
    <row r="11" spans="1:17" ht="16.5" thickTop="1" thickBot="1" x14ac:dyDescent="0.3">
      <c r="A11" s="24" t="s">
        <v>17</v>
      </c>
      <c r="B11" s="26"/>
      <c r="C11" s="27">
        <f>$B$11</f>
        <v>0</v>
      </c>
      <c r="D11" s="27">
        <f t="shared" ref="D11:K11" si="3">$B$11</f>
        <v>0</v>
      </c>
      <c r="E11" s="27">
        <f t="shared" si="3"/>
        <v>0</v>
      </c>
      <c r="F11" s="27">
        <f t="shared" si="3"/>
        <v>0</v>
      </c>
      <c r="G11" s="27">
        <f t="shared" si="3"/>
        <v>0</v>
      </c>
      <c r="H11" s="27">
        <f t="shared" si="3"/>
        <v>0</v>
      </c>
      <c r="I11" s="27">
        <f t="shared" si="3"/>
        <v>0</v>
      </c>
      <c r="J11" s="27">
        <f t="shared" si="3"/>
        <v>0</v>
      </c>
      <c r="K11" s="27">
        <f t="shared" si="3"/>
        <v>0</v>
      </c>
      <c r="L11" s="2"/>
    </row>
    <row r="12" spans="1:17" ht="16.5" thickTop="1" thickBot="1" x14ac:dyDescent="0.3">
      <c r="A12" s="24" t="s">
        <v>18</v>
      </c>
      <c r="B12" s="26"/>
      <c r="C12" s="27">
        <f>$B$12</f>
        <v>0</v>
      </c>
      <c r="D12" s="27">
        <f t="shared" ref="D12:K12" si="4">$B$12</f>
        <v>0</v>
      </c>
      <c r="E12" s="27">
        <f t="shared" si="4"/>
        <v>0</v>
      </c>
      <c r="F12" s="27">
        <f t="shared" si="4"/>
        <v>0</v>
      </c>
      <c r="G12" s="27">
        <f t="shared" si="4"/>
        <v>0</v>
      </c>
      <c r="H12" s="27">
        <f t="shared" si="4"/>
        <v>0</v>
      </c>
      <c r="I12" s="27">
        <f t="shared" si="4"/>
        <v>0</v>
      </c>
      <c r="J12" s="27">
        <f t="shared" si="4"/>
        <v>0</v>
      </c>
      <c r="K12" s="27">
        <f t="shared" si="4"/>
        <v>0</v>
      </c>
      <c r="L12" s="2"/>
    </row>
    <row r="13" spans="1:17" ht="16.5" thickTop="1" thickBot="1" x14ac:dyDescent="0.3">
      <c r="A13" s="7" t="s">
        <v>19</v>
      </c>
      <c r="B13" s="9">
        <f>B$7*B$8</f>
        <v>0</v>
      </c>
      <c r="C13" s="9">
        <f t="shared" ref="C13:K13" si="5">C$7*C$8</f>
        <v>0</v>
      </c>
      <c r="D13" s="9">
        <f t="shared" si="5"/>
        <v>0</v>
      </c>
      <c r="E13" s="9">
        <f t="shared" si="5"/>
        <v>0</v>
      </c>
      <c r="F13" s="9">
        <f t="shared" si="5"/>
        <v>0</v>
      </c>
      <c r="G13" s="9">
        <f t="shared" si="5"/>
        <v>0</v>
      </c>
      <c r="H13" s="9">
        <f t="shared" si="5"/>
        <v>0</v>
      </c>
      <c r="I13" s="9">
        <f t="shared" si="5"/>
        <v>0</v>
      </c>
      <c r="J13" s="9">
        <f t="shared" si="5"/>
        <v>0</v>
      </c>
      <c r="K13" s="9">
        <f t="shared" si="5"/>
        <v>0</v>
      </c>
      <c r="L13" s="25">
        <f>SUM(B13:K13)</f>
        <v>0</v>
      </c>
    </row>
    <row r="14" spans="1:17" customFormat="1" ht="16.5" thickTop="1" thickBot="1" x14ac:dyDescent="0.3">
      <c r="A14" s="7" t="s">
        <v>20</v>
      </c>
      <c r="B14" s="9">
        <f>B$7*B$9</f>
        <v>0</v>
      </c>
      <c r="C14" s="9">
        <f t="shared" ref="C14:K14" si="6">C$7*C$9</f>
        <v>0</v>
      </c>
      <c r="D14" s="9">
        <f t="shared" si="6"/>
        <v>0</v>
      </c>
      <c r="E14" s="9">
        <f t="shared" si="6"/>
        <v>0</v>
      </c>
      <c r="F14" s="9">
        <f t="shared" si="6"/>
        <v>0</v>
      </c>
      <c r="G14" s="9">
        <f t="shared" si="6"/>
        <v>0</v>
      </c>
      <c r="H14" s="9">
        <f t="shared" si="6"/>
        <v>0</v>
      </c>
      <c r="I14" s="9">
        <f t="shared" si="6"/>
        <v>0</v>
      </c>
      <c r="J14" s="9">
        <f t="shared" si="6"/>
        <v>0</v>
      </c>
      <c r="K14" s="9">
        <f t="shared" si="6"/>
        <v>0</v>
      </c>
      <c r="L14" s="25">
        <f t="shared" ref="L14:L17" si="7">SUM(B14:K14)</f>
        <v>0</v>
      </c>
    </row>
    <row r="15" spans="1:17" customFormat="1" ht="16.5" thickTop="1" thickBot="1" x14ac:dyDescent="0.3">
      <c r="A15" s="7" t="s">
        <v>21</v>
      </c>
      <c r="B15" s="9">
        <f>B$7*B$10</f>
        <v>0</v>
      </c>
      <c r="C15" s="9">
        <f t="shared" ref="C15:K15" si="8">C$7*C$10</f>
        <v>0</v>
      </c>
      <c r="D15" s="9">
        <f t="shared" si="8"/>
        <v>0</v>
      </c>
      <c r="E15" s="9">
        <f t="shared" si="8"/>
        <v>0</v>
      </c>
      <c r="F15" s="9">
        <f t="shared" si="8"/>
        <v>0</v>
      </c>
      <c r="G15" s="9">
        <f t="shared" si="8"/>
        <v>0</v>
      </c>
      <c r="H15" s="9">
        <f t="shared" si="8"/>
        <v>0</v>
      </c>
      <c r="I15" s="9">
        <f t="shared" si="8"/>
        <v>0</v>
      </c>
      <c r="J15" s="9">
        <f t="shared" si="8"/>
        <v>0</v>
      </c>
      <c r="K15" s="9">
        <f t="shared" si="8"/>
        <v>0</v>
      </c>
      <c r="L15" s="25">
        <f t="shared" si="7"/>
        <v>0</v>
      </c>
    </row>
    <row r="16" spans="1:17" customFormat="1" ht="16.5" thickTop="1" thickBot="1" x14ac:dyDescent="0.3">
      <c r="A16" s="7" t="s">
        <v>22</v>
      </c>
      <c r="B16" s="9">
        <f>B$7*B$11</f>
        <v>0</v>
      </c>
      <c r="C16" s="9">
        <f t="shared" ref="C16:K16" si="9">C$7*C$11</f>
        <v>0</v>
      </c>
      <c r="D16" s="9">
        <f t="shared" si="9"/>
        <v>0</v>
      </c>
      <c r="E16" s="9">
        <f t="shared" si="9"/>
        <v>0</v>
      </c>
      <c r="F16" s="9">
        <f t="shared" si="9"/>
        <v>0</v>
      </c>
      <c r="G16" s="9">
        <f t="shared" si="9"/>
        <v>0</v>
      </c>
      <c r="H16" s="9">
        <f t="shared" si="9"/>
        <v>0</v>
      </c>
      <c r="I16" s="9">
        <f t="shared" si="9"/>
        <v>0</v>
      </c>
      <c r="J16" s="9">
        <f t="shared" si="9"/>
        <v>0</v>
      </c>
      <c r="K16" s="9">
        <f t="shared" si="9"/>
        <v>0</v>
      </c>
      <c r="L16" s="25">
        <f t="shared" si="7"/>
        <v>0</v>
      </c>
    </row>
    <row r="17" spans="1:14" customFormat="1" ht="16.5" thickTop="1" thickBot="1" x14ac:dyDescent="0.3">
      <c r="A17" s="7" t="s">
        <v>23</v>
      </c>
      <c r="B17" s="9">
        <f>B$7*B$12</f>
        <v>0</v>
      </c>
      <c r="C17" s="9">
        <f t="shared" ref="C17:K17" si="10">C$7*C$12</f>
        <v>0</v>
      </c>
      <c r="D17" s="9">
        <f t="shared" si="10"/>
        <v>0</v>
      </c>
      <c r="E17" s="9">
        <f t="shared" si="10"/>
        <v>0</v>
      </c>
      <c r="F17" s="9">
        <f t="shared" si="10"/>
        <v>0</v>
      </c>
      <c r="G17" s="9">
        <f t="shared" si="10"/>
        <v>0</v>
      </c>
      <c r="H17" s="9">
        <f t="shared" si="10"/>
        <v>0</v>
      </c>
      <c r="I17" s="9">
        <f t="shared" si="10"/>
        <v>0</v>
      </c>
      <c r="J17" s="9">
        <f t="shared" si="10"/>
        <v>0</v>
      </c>
      <c r="K17" s="9">
        <f t="shared" si="10"/>
        <v>0</v>
      </c>
      <c r="L17" s="25">
        <f t="shared" si="7"/>
        <v>0</v>
      </c>
    </row>
    <row r="18" spans="1:14" customFormat="1" ht="10.35" customHeight="1" thickTop="1" x14ac:dyDescent="0.25">
      <c r="A18" s="10"/>
    </row>
    <row r="19" spans="1:14" customFormat="1" ht="15.75" thickBot="1" x14ac:dyDescent="0.3">
      <c r="A19" s="76" t="s">
        <v>97</v>
      </c>
      <c r="B19" s="76"/>
      <c r="C19" s="76"/>
      <c r="D19" s="76"/>
      <c r="E19" s="76"/>
      <c r="F19" s="76"/>
      <c r="G19" s="76"/>
    </row>
    <row r="20" spans="1:14" customFormat="1" ht="30.75" thickBot="1" x14ac:dyDescent="0.3">
      <c r="A20" s="12" t="s">
        <v>67</v>
      </c>
      <c r="B20" s="23" t="s">
        <v>53</v>
      </c>
      <c r="C20" s="23" t="s">
        <v>54</v>
      </c>
      <c r="D20" s="23" t="s">
        <v>55</v>
      </c>
      <c r="E20" s="23" t="s">
        <v>56</v>
      </c>
      <c r="F20" s="23" t="s">
        <v>57</v>
      </c>
    </row>
    <row r="21" spans="1:14" customFormat="1" ht="20.100000000000001" customHeight="1" thickTop="1" thickBot="1" x14ac:dyDescent="0.3">
      <c r="A21" s="11" t="s">
        <v>68</v>
      </c>
      <c r="B21" s="33"/>
      <c r="C21" s="33"/>
      <c r="D21" s="33"/>
      <c r="E21" s="33"/>
      <c r="F21" s="33"/>
      <c r="H21" s="21"/>
      <c r="I21" s="21"/>
      <c r="J21" s="21"/>
      <c r="K21" s="21"/>
      <c r="L21" s="21"/>
      <c r="M21" s="21"/>
      <c r="N21" s="21"/>
    </row>
    <row r="22" spans="1:14" customFormat="1" ht="16.5" thickTop="1" thickBot="1" x14ac:dyDescent="0.3">
      <c r="A22" s="11" t="s">
        <v>69</v>
      </c>
      <c r="B22" s="33"/>
      <c r="C22" s="33"/>
      <c r="D22" s="33"/>
      <c r="E22" s="33"/>
      <c r="F22" s="33"/>
    </row>
    <row r="23" spans="1:14" ht="16.5" thickTop="1" thickBot="1" x14ac:dyDescent="0.3">
      <c r="A23" s="11" t="s">
        <v>70</v>
      </c>
      <c r="B23" s="33"/>
      <c r="C23" s="33"/>
      <c r="D23" s="33"/>
      <c r="E23" s="33"/>
      <c r="F23" s="33"/>
      <c r="G23"/>
      <c r="H23"/>
      <c r="I23"/>
      <c r="J23"/>
      <c r="K23"/>
      <c r="L23"/>
      <c r="M23"/>
      <c r="N23"/>
    </row>
    <row r="24" spans="1:14" ht="16.5" thickTop="1" thickBot="1" x14ac:dyDescent="0.3">
      <c r="A24" s="11" t="s">
        <v>71</v>
      </c>
      <c r="B24" s="33"/>
      <c r="C24" s="33"/>
      <c r="D24" s="33"/>
      <c r="E24" s="33"/>
      <c r="F24" s="33"/>
      <c r="G24"/>
      <c r="H24"/>
      <c r="I24"/>
      <c r="J24"/>
      <c r="K24"/>
      <c r="L24"/>
      <c r="M24"/>
      <c r="N24"/>
    </row>
    <row r="25" spans="1:14" ht="16.5" thickTop="1" thickBot="1" x14ac:dyDescent="0.3">
      <c r="A25" s="11" t="s">
        <v>61</v>
      </c>
      <c r="B25" s="33"/>
      <c r="C25" s="33"/>
      <c r="D25" s="33"/>
      <c r="E25" s="33"/>
      <c r="F25" s="33"/>
      <c r="G25"/>
      <c r="H25"/>
      <c r="I25"/>
      <c r="J25"/>
      <c r="K25"/>
      <c r="L25"/>
      <c r="M25"/>
      <c r="N25"/>
    </row>
    <row r="26" spans="1:14" ht="16.5" thickTop="1" thickBot="1" x14ac:dyDescent="0.3">
      <c r="A26" s="11" t="s">
        <v>72</v>
      </c>
      <c r="B26" s="33"/>
      <c r="C26" s="33"/>
      <c r="D26" s="33"/>
      <c r="E26" s="33"/>
      <c r="F26" s="33"/>
      <c r="G26"/>
      <c r="H26"/>
      <c r="I26"/>
      <c r="J26"/>
      <c r="K26"/>
      <c r="L26"/>
      <c r="M26"/>
      <c r="N26"/>
    </row>
    <row r="27" spans="1:14" ht="16.5" thickTop="1" thickBot="1" x14ac:dyDescent="0.3">
      <c r="A27" s="11" t="s">
        <v>73</v>
      </c>
      <c r="B27" s="33"/>
      <c r="C27" s="33"/>
      <c r="D27" s="33"/>
      <c r="E27" s="33"/>
      <c r="F27" s="33"/>
      <c r="G27" s="20"/>
      <c r="H27"/>
      <c r="I27"/>
      <c r="J27"/>
      <c r="K27"/>
      <c r="L27"/>
      <c r="M27"/>
      <c r="N27"/>
    </row>
    <row r="28" spans="1:14" ht="16.5" thickTop="1" thickBot="1" x14ac:dyDescent="0.3">
      <c r="A28" s="32" t="s">
        <v>66</v>
      </c>
      <c r="B28" s="31">
        <f>SUM(B21:B27)</f>
        <v>0</v>
      </c>
      <c r="C28" s="31">
        <f>SUM(C21:C27)</f>
        <v>0</v>
      </c>
      <c r="D28" s="31">
        <f>SUM(D21:D27)</f>
        <v>0</v>
      </c>
      <c r="E28" s="31">
        <f>SUM(E21:E27)</f>
        <v>0</v>
      </c>
      <c r="F28" s="31">
        <f>SUM(F21:F27)</f>
        <v>0</v>
      </c>
      <c r="G28"/>
      <c r="H28"/>
      <c r="I28"/>
      <c r="J28"/>
      <c r="K28"/>
      <c r="L28"/>
      <c r="M28"/>
      <c r="N28"/>
    </row>
    <row r="29" spans="1:14" ht="15.75" thickTop="1" x14ac:dyDescent="0.25">
      <c r="A29"/>
      <c r="B29"/>
      <c r="C29"/>
      <c r="D29"/>
      <c r="E29"/>
      <c r="F29"/>
      <c r="G29"/>
      <c r="H29"/>
      <c r="I29"/>
      <c r="J29"/>
      <c r="K29"/>
      <c r="L29"/>
      <c r="M29"/>
      <c r="N29"/>
    </row>
    <row r="30" spans="1:14" x14ac:dyDescent="0.25">
      <c r="A30" s="80" t="s">
        <v>99</v>
      </c>
      <c r="B30" s="80"/>
      <c r="C30" s="80"/>
      <c r="D30" s="80"/>
      <c r="E30" s="80"/>
      <c r="F30" s="80"/>
      <c r="G30" s="80"/>
      <c r="H30"/>
      <c r="I30"/>
      <c r="J30"/>
      <c r="K30"/>
      <c r="L30"/>
      <c r="M30"/>
      <c r="N30"/>
    </row>
    <row r="31" spans="1:14" ht="15.75" thickBot="1" x14ac:dyDescent="0.3">
      <c r="A31" s="19" t="s">
        <v>98</v>
      </c>
      <c r="B31" s="19"/>
      <c r="C31" s="19"/>
      <c r="D31" s="19"/>
      <c r="E31" s="19"/>
      <c r="F31" s="19"/>
      <c r="G31" s="19"/>
      <c r="H31"/>
      <c r="I31"/>
      <c r="J31"/>
      <c r="K31"/>
      <c r="L31"/>
      <c r="M31"/>
      <c r="N31"/>
    </row>
    <row r="32" spans="1:14" ht="30.75" thickBot="1" x14ac:dyDescent="0.3">
      <c r="A32" s="12" t="s">
        <v>93</v>
      </c>
      <c r="B32" s="23" t="s">
        <v>75</v>
      </c>
      <c r="C32" s="23" t="s">
        <v>76</v>
      </c>
      <c r="D32" s="23" t="s">
        <v>77</v>
      </c>
      <c r="E32" s="23" t="s">
        <v>78</v>
      </c>
      <c r="F32" s="23" t="s">
        <v>79</v>
      </c>
      <c r="G32"/>
      <c r="H32" s="62" t="s">
        <v>58</v>
      </c>
      <c r="I32" s="63"/>
      <c r="J32" s="63"/>
      <c r="K32" s="63"/>
      <c r="L32" s="63"/>
      <c r="M32" s="63"/>
      <c r="N32" s="64"/>
    </row>
    <row r="33" spans="1:14" ht="31.5" thickTop="1" thickBot="1" x14ac:dyDescent="0.3">
      <c r="A33" s="11" t="s">
        <v>59</v>
      </c>
      <c r="B33" s="3"/>
      <c r="C33" s="3"/>
      <c r="D33" s="3"/>
      <c r="E33" s="3"/>
      <c r="F33" s="3"/>
      <c r="G33"/>
      <c r="H33" s="65" t="s">
        <v>60</v>
      </c>
      <c r="I33" s="66"/>
      <c r="J33" s="34" t="s">
        <v>53</v>
      </c>
      <c r="K33" s="34" t="s">
        <v>54</v>
      </c>
      <c r="L33" s="34" t="s">
        <v>55</v>
      </c>
      <c r="M33" s="34" t="s">
        <v>56</v>
      </c>
      <c r="N33" s="34" t="s">
        <v>57</v>
      </c>
    </row>
    <row r="34" spans="1:14" ht="16.5" thickTop="1" thickBot="1" x14ac:dyDescent="0.3">
      <c r="A34" s="11" t="s">
        <v>61</v>
      </c>
      <c r="B34" s="3"/>
      <c r="C34" s="3"/>
      <c r="D34" s="3"/>
      <c r="E34" s="3"/>
      <c r="F34" s="3"/>
      <c r="G34"/>
      <c r="H34" s="67"/>
      <c r="I34" s="68"/>
      <c r="J34" s="3"/>
      <c r="K34" s="3"/>
      <c r="L34" s="3"/>
      <c r="M34" s="3"/>
      <c r="N34" s="3"/>
    </row>
    <row r="35" spans="1:14" ht="16.5" thickTop="1" thickBot="1" x14ac:dyDescent="0.3">
      <c r="A35" s="11" t="s">
        <v>95</v>
      </c>
      <c r="B35" s="3"/>
      <c r="C35" s="3"/>
      <c r="D35" s="3"/>
      <c r="E35" s="3"/>
      <c r="F35" s="3"/>
      <c r="G35"/>
      <c r="H35" s="67"/>
      <c r="I35" s="68"/>
      <c r="J35" s="3"/>
      <c r="K35" s="3"/>
      <c r="L35" s="3"/>
      <c r="M35" s="3"/>
      <c r="N35" s="3"/>
    </row>
    <row r="36" spans="1:14" ht="16.5" thickTop="1" thickBot="1" x14ac:dyDescent="0.3">
      <c r="A36" s="11" t="s">
        <v>62</v>
      </c>
      <c r="B36" s="3"/>
      <c r="C36" s="3"/>
      <c r="D36" s="3"/>
      <c r="E36" s="3"/>
      <c r="F36" s="3"/>
      <c r="G36"/>
      <c r="H36" s="67"/>
      <c r="I36" s="68"/>
      <c r="J36" s="3"/>
      <c r="K36" s="3"/>
      <c r="L36" s="3"/>
      <c r="M36" s="3"/>
      <c r="N36" s="3"/>
    </row>
    <row r="37" spans="1:14" ht="16.5" thickTop="1" thickBot="1" x14ac:dyDescent="0.3">
      <c r="A37" s="11" t="s">
        <v>63</v>
      </c>
      <c r="B37" s="3"/>
      <c r="C37" s="3"/>
      <c r="D37" s="3"/>
      <c r="E37" s="3"/>
      <c r="F37" s="3"/>
      <c r="G37"/>
      <c r="H37" s="67"/>
      <c r="I37" s="68"/>
      <c r="J37" s="3"/>
      <c r="K37" s="3"/>
      <c r="L37" s="3"/>
      <c r="M37" s="3"/>
      <c r="N37" s="3"/>
    </row>
    <row r="38" spans="1:14" ht="16.5" thickTop="1" thickBot="1" x14ac:dyDescent="0.3">
      <c r="A38" s="11" t="s">
        <v>64</v>
      </c>
      <c r="B38" s="3"/>
      <c r="C38" s="3"/>
      <c r="D38" s="3"/>
      <c r="E38" s="3"/>
      <c r="F38" s="3"/>
      <c r="G38"/>
      <c r="H38" s="67"/>
      <c r="I38" s="68"/>
      <c r="J38" s="3"/>
      <c r="K38" s="3"/>
      <c r="L38" s="3"/>
      <c r="M38" s="3"/>
      <c r="N38" s="3"/>
    </row>
    <row r="39" spans="1:14" ht="16.5" thickTop="1" thickBot="1" x14ac:dyDescent="0.3">
      <c r="A39" s="11" t="s">
        <v>65</v>
      </c>
      <c r="B39" s="3"/>
      <c r="C39" s="3"/>
      <c r="D39" s="3"/>
      <c r="E39" s="3"/>
      <c r="F39" s="3"/>
      <c r="G39" s="20"/>
      <c r="H39" s="67"/>
      <c r="I39" s="68"/>
      <c r="J39" s="3"/>
      <c r="K39" s="3"/>
      <c r="L39" s="3"/>
      <c r="M39" s="3"/>
      <c r="N39" s="3"/>
    </row>
    <row r="40" spans="1:14" ht="16.5" thickTop="1" thickBot="1" x14ac:dyDescent="0.3">
      <c r="A40" s="13" t="s">
        <v>66</v>
      </c>
      <c r="B40" s="14">
        <f>SUM(B33:B39)</f>
        <v>0</v>
      </c>
      <c r="C40" s="14">
        <f t="shared" ref="C40:F40" si="11">SUM(C33:C39)</f>
        <v>0</v>
      </c>
      <c r="D40" s="14">
        <f t="shared" si="11"/>
        <v>0</v>
      </c>
      <c r="E40" s="14">
        <f t="shared" si="11"/>
        <v>0</v>
      </c>
      <c r="F40" s="14">
        <f t="shared" si="11"/>
        <v>0</v>
      </c>
      <c r="G40" s="19"/>
      <c r="H40" s="67" t="s">
        <v>12</v>
      </c>
      <c r="I40" s="68"/>
      <c r="J40" s="30">
        <f>SUM(J34:J39)</f>
        <v>0</v>
      </c>
      <c r="K40" s="30">
        <f>SUM(K34:K39)</f>
        <v>0</v>
      </c>
      <c r="L40" s="30">
        <f>SUM(L34:L39)</f>
        <v>0</v>
      </c>
      <c r="M40" s="30">
        <f>SUM(M34:M39)</f>
        <v>0</v>
      </c>
      <c r="N40" s="30">
        <f>SUM(N34:N39)</f>
        <v>0</v>
      </c>
    </row>
    <row r="41" spans="1:14" ht="15.75" thickTop="1" x14ac:dyDescent="0.25">
      <c r="A41"/>
      <c r="B41"/>
      <c r="C41"/>
      <c r="D41"/>
      <c r="E41"/>
      <c r="F41"/>
      <c r="G41"/>
      <c r="H41"/>
      <c r="I41"/>
      <c r="J41"/>
      <c r="K41"/>
      <c r="L41"/>
      <c r="M41"/>
      <c r="N41"/>
    </row>
    <row r="42" spans="1:14" x14ac:dyDescent="0.25">
      <c r="C42"/>
      <c r="D42"/>
      <c r="E42"/>
    </row>
    <row r="43" spans="1:14" x14ac:dyDescent="0.25">
      <c r="C43"/>
      <c r="D43"/>
      <c r="E43"/>
    </row>
  </sheetData>
  <sheetProtection selectLockedCells="1"/>
  <mergeCells count="15">
    <mergeCell ref="A30:G30"/>
    <mergeCell ref="H37:I37"/>
    <mergeCell ref="H38:I38"/>
    <mergeCell ref="H39:I39"/>
    <mergeCell ref="H40:I40"/>
    <mergeCell ref="H32:N32"/>
    <mergeCell ref="H33:I33"/>
    <mergeCell ref="H34:I34"/>
    <mergeCell ref="H35:I35"/>
    <mergeCell ref="H36:I36"/>
    <mergeCell ref="A1:G1"/>
    <mergeCell ref="A2:G2"/>
    <mergeCell ref="A3:G3"/>
    <mergeCell ref="A4:G4"/>
    <mergeCell ref="A19:G19"/>
  </mergeCells>
  <pageMargins left="0.7" right="0.7" top="0.9" bottom="0.5" header="0.1" footer="0"/>
  <pageSetup orientation="landscape" r:id="rId1"/>
  <headerFooter>
    <oddHeader>&amp;C&amp;"-,Bold"CMO COME BEHIND SERVICES COST PROPOSAL WORKSHEET
&amp;"-,Regular"Name of Supplier_______________________________________________________________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28BC047D846D409F785467E1CFE01A" ma:contentTypeVersion="4" ma:contentTypeDescription="Create a new document." ma:contentTypeScope="" ma:versionID="1e0ce218a016d8b954cf09f4c6f16819">
  <xsd:schema xmlns:xsd="http://www.w3.org/2001/XMLSchema" xmlns:xs="http://www.w3.org/2001/XMLSchema" xmlns:p="http://schemas.microsoft.com/office/2006/metadata/properties" xmlns:ns2="f49baf01-30c4-4578-bbe1-76bc2513c805" xmlns:ns3="02005a1b-e1ec-4870-a1b1-a07b2242f067" targetNamespace="http://schemas.microsoft.com/office/2006/metadata/properties" ma:root="true" ma:fieldsID="615d5fbea54cf6e10783add94bef072e" ns2:_="" ns3:_="">
    <xsd:import namespace="f49baf01-30c4-4578-bbe1-76bc2513c805"/>
    <xsd:import namespace="02005a1b-e1ec-4870-a1b1-a07b2242f0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9baf01-30c4-4578-bbe1-76bc2513c8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05a1b-e1ec-4870-a1b1-a07b2242f0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4BD153-6336-4CA8-BADD-7B6EA4D5F355}">
  <ds:schemaRefs>
    <ds:schemaRef ds:uri="http://schemas.microsoft.com/sharepoint/v3/contenttype/forms"/>
  </ds:schemaRefs>
</ds:datastoreItem>
</file>

<file path=customXml/itemProps2.xml><?xml version="1.0" encoding="utf-8"?>
<ds:datastoreItem xmlns:ds="http://schemas.openxmlformats.org/officeDocument/2006/customXml" ds:itemID="{2D4E7514-72E6-4655-91E6-4EFB7F02127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8176450-2092-4D7B-9FDA-C0DDE5970F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9baf01-30c4-4578-bbe1-76bc2513c805"/>
    <ds:schemaRef ds:uri="02005a1b-e1ec-4870-a1b1-a07b2242f0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Recovery</vt:lpstr>
      <vt:lpstr>Commercial Recoupment</vt:lpstr>
      <vt:lpstr>Hospital-Physician</vt:lpstr>
      <vt:lpstr>CMO Come Behind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Herbert</dc:creator>
  <cp:keywords/>
  <dc:description/>
  <cp:lastModifiedBy>Ryan Hatton</cp:lastModifiedBy>
  <cp:revision/>
  <dcterms:created xsi:type="dcterms:W3CDTF">2019-05-02T17:07:37Z</dcterms:created>
  <dcterms:modified xsi:type="dcterms:W3CDTF">2023-03-16T01:03:03Z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0x010100ED28BC047D846D409F785467E1CFE01A</vt:lpwstr>
  </property>
</Properties>
</file>