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MY CATEGORIES\COPIERS &amp; MPS\COPIERS &amp; MPS 2024 - 2029\Master Agreements\Sharp\Pricing\"/>
    </mc:Choice>
  </mc:AlternateContent>
  <xr:revisionPtr revIDLastSave="0" documentId="13_ncr:1_{7DC34B6F-9EB3-4E53-A355-A495FA062447}" xr6:coauthVersionLast="47" xr6:coauthVersionMax="47" xr10:uidLastSave="{00000000-0000-0000-0000-000000000000}"/>
  <bookViews>
    <workbookView xWindow="-108" yWindow="-108" windowWidth="23256" windowHeight="12456" tabRatio="713" xr2:uid="{00000000-000D-0000-FFFF-FFFF00000000}"/>
  </bookViews>
  <sheets>
    <sheet name="UPDATES" sheetId="8" r:id="rId1"/>
    <sheet name="Table of Contents" sheetId="20" r:id="rId2"/>
    <sheet name="PaperCut MF" sheetId="13" r:id="rId3"/>
    <sheet name="PaperCut Integrations" sheetId="14" r:id="rId4"/>
    <sheet name="PaperCut MFS" sheetId="15" r:id="rId5"/>
    <sheet name="PaperCut Hive" sheetId="16" r:id="rId6"/>
    <sheet name="Scanshare" sheetId="17" r:id="rId7"/>
    <sheet name="Intuitive _PC" sheetId="22" r:id="rId8"/>
    <sheet name="FaxCore Cloud Faxing" sheetId="1" r:id="rId9"/>
    <sheet name="Square 9" sheetId="5" r:id="rId10"/>
    <sheet name="Synappx" sheetId="9" r:id="rId11"/>
    <sheet name="Software Services" sheetId="23" r:id="rId12"/>
  </sheets>
  <definedNames>
    <definedName name="_xlnm.Print_Area" localSheetId="7">'Intuitive _PC'!$A$1:$E$164</definedName>
    <definedName name="_xlnm.Print_Area" localSheetId="5">'PaperCut Hive'!$A:$E</definedName>
    <definedName name="_xlnm.Print_Area" localSheetId="3">'PaperCut Integrations'!$A:$E</definedName>
    <definedName name="_xlnm.Print_Area" localSheetId="2">'PaperCut MF'!$A$1:$E$583</definedName>
    <definedName name="_xlnm.Print_Area" localSheetId="4">'PaperCut MFS'!$A:$E</definedName>
    <definedName name="_xlnm.Print_Area" localSheetId="6">Scanshare!$A$1:$E$136</definedName>
    <definedName name="_xlnm.Print_Area" localSheetId="9">'Square 9'!$A$1:$F$267</definedName>
    <definedName name="_xlnm.Print_Area" localSheetId="10">Synappx!$A$1:$E$37</definedName>
    <definedName name="_xlnm.Print_Area" localSheetId="1">'Table of Contents'!$A$1:$A$25</definedName>
    <definedName name="_xlnm.Print_Titles" localSheetId="8">'FaxCore Cloud Faxing'!$1:$4</definedName>
    <definedName name="_xlnm.Print_Titles" localSheetId="5">'PaperCut Hive'!$9:$9</definedName>
    <definedName name="_xlnm.Print_Titles" localSheetId="3">'PaperCut Integrations'!$10:$10</definedName>
    <definedName name="_xlnm.Print_Titles" localSheetId="2">'PaperCut MF'!$11:$11</definedName>
    <definedName name="_xlnm.Print_Titles" localSheetId="4">'PaperCut MFS'!$11:$11</definedName>
    <definedName name="_xlnm.Print_Titles" localSheetId="6">Scanshare!$10:$10</definedName>
    <definedName name="_xlnm.Print_Titles" localSheetId="9">'Square 9'!$1:$4</definedName>
    <definedName name="QBCANSUPPORTUPDATE" localSheetId="8">FALSE</definedName>
    <definedName name="QBCOMPANYFILENAME" localSheetId="8">"C:\QuickBooks 2018\Data\FC-2021\FaxCore_2020.QBW"</definedName>
    <definedName name="QBENDDATE" localSheetId="8">20210720</definedName>
    <definedName name="QBHEADERSONSCREEN" localSheetId="8">FALSE</definedName>
    <definedName name="QBMETADATASIZE" localSheetId="8">0</definedName>
    <definedName name="QBPRESERVECOLOR" localSheetId="8">TRUE</definedName>
    <definedName name="QBPRESERVEFONT" localSheetId="8">TRUE</definedName>
    <definedName name="QBPRESERVEROWHEIGHT" localSheetId="8">TRUE</definedName>
    <definedName name="QBPRESERVESPACE" localSheetId="8">TRUE</definedName>
    <definedName name="QBREPORTCOLAXIS" localSheetId="8">0</definedName>
    <definedName name="QBREPORTCOMPANYID" localSheetId="8">"41941f6825ae4a19bdff72fce441875d"</definedName>
    <definedName name="QBREPORTCOMPARECOL_ANNUALBUDGET" localSheetId="8">FALSE</definedName>
    <definedName name="QBREPORTCOMPARECOL_AVGCOGS" localSheetId="8">FALSE</definedName>
    <definedName name="QBREPORTCOMPARECOL_AVGPRICE" localSheetId="8">FALSE</definedName>
    <definedName name="QBREPORTCOMPARECOL_BUDDIFF" localSheetId="8">FALSE</definedName>
    <definedName name="QBREPORTCOMPARECOL_BUDGET" localSheetId="8">FALSE</definedName>
    <definedName name="QBREPORTCOMPARECOL_BUDPCT" localSheetId="8">FALSE</definedName>
    <definedName name="QBREPORTCOMPARECOL_COGS" localSheetId="8">FALSE</definedName>
    <definedName name="QBREPORTCOMPARECOL_EXCLUDEAMOUNT" localSheetId="8">FALSE</definedName>
    <definedName name="QBREPORTCOMPARECOL_EXCLUDECURPERIOD" localSheetId="8">FALSE</definedName>
    <definedName name="QBREPORTCOMPARECOL_FORECAST" localSheetId="8">FALSE</definedName>
    <definedName name="QBREPORTCOMPARECOL_GROSSMARGIN" localSheetId="8">FALSE</definedName>
    <definedName name="QBREPORTCOMPARECOL_GROSSMARGINPCT" localSheetId="8">FALSE</definedName>
    <definedName name="QBREPORTCOMPARECOL_HOURS" localSheetId="8">FALSE</definedName>
    <definedName name="QBREPORTCOMPARECOL_PCTCOL" localSheetId="8">FALSE</definedName>
    <definedName name="QBREPORTCOMPARECOL_PCTEXPENSE" localSheetId="8">FALSE</definedName>
    <definedName name="QBREPORTCOMPARECOL_PCTINCOME" localSheetId="8">FALSE</definedName>
    <definedName name="QBREPORTCOMPARECOL_PCTOFSALES" localSheetId="8">FALSE</definedName>
    <definedName name="QBREPORTCOMPARECOL_PCTROW" localSheetId="8">FALSE</definedName>
    <definedName name="QBREPORTCOMPARECOL_PPDIFF" localSheetId="8">FALSE</definedName>
    <definedName name="QBREPORTCOMPARECOL_PPPCT" localSheetId="8">FALSE</definedName>
    <definedName name="QBREPORTCOMPARECOL_PREVPERIOD" localSheetId="8">FALSE</definedName>
    <definedName name="QBREPORTCOMPARECOL_PREVYEAR" localSheetId="8">FALSE</definedName>
    <definedName name="QBREPORTCOMPARECOL_PYDIFF" localSheetId="8">FALSE</definedName>
    <definedName name="QBREPORTCOMPARECOL_PYPCT" localSheetId="8">FALSE</definedName>
    <definedName name="QBREPORTCOMPARECOL_QTY" localSheetId="8">FALSE</definedName>
    <definedName name="QBREPORTCOMPARECOL_RATE" localSheetId="8">FALSE</definedName>
    <definedName name="QBREPORTCOMPARECOL_TRIPBILLEDMILES" localSheetId="8">FALSE</definedName>
    <definedName name="QBREPORTCOMPARECOL_TRIPBILLINGAMOUNT" localSheetId="8">FALSE</definedName>
    <definedName name="QBREPORTCOMPARECOL_TRIPMILES" localSheetId="8">FALSE</definedName>
    <definedName name="QBREPORTCOMPARECOL_TRIPNOTBILLABLEMILES" localSheetId="8">FALSE</definedName>
    <definedName name="QBREPORTCOMPARECOL_TRIPTAXDEDUCTIBLEAMOUNT" localSheetId="8">FALSE</definedName>
    <definedName name="QBREPORTCOMPARECOL_TRIPUNBILLEDMILES" localSheetId="8">FALSE</definedName>
    <definedName name="QBREPORTCOMPARECOL_YTD" localSheetId="8">FALSE</definedName>
    <definedName name="QBREPORTCOMPARECOL_YTDBUDGET" localSheetId="8">FALSE</definedName>
    <definedName name="QBREPORTCOMPARECOL_YTDPCT" localSheetId="8">FALSE</definedName>
    <definedName name="QBREPORTROWAXIS" localSheetId="8">76</definedName>
    <definedName name="QBREPORTSUBCOLAXIS" localSheetId="8">0</definedName>
    <definedName name="QBREPORTTYPE" localSheetId="8">221</definedName>
    <definedName name="QBROWHEADERS" localSheetId="8">0</definedName>
    <definedName name="QBSTARTDATE" localSheetId="8">20210720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6" i="22" l="1"/>
  <c r="D157" i="22"/>
  <c r="D158" i="22"/>
  <c r="D159" i="22"/>
  <c r="D160" i="22"/>
  <c r="D161" i="22"/>
  <c r="D155" i="22"/>
  <c r="D154" i="22" l="1"/>
  <c r="D147" i="22"/>
  <c r="D146" i="22"/>
  <c r="D144" i="22"/>
  <c r="D143" i="22"/>
  <c r="D141" i="22"/>
  <c r="D140" i="22"/>
  <c r="D138" i="22"/>
  <c r="D137" i="22"/>
  <c r="D135" i="22"/>
  <c r="D134" i="22"/>
  <c r="D132" i="22"/>
  <c r="D131" i="22"/>
  <c r="D125" i="22"/>
  <c r="D113" i="22"/>
  <c r="D115" i="22"/>
  <c r="D116" i="22"/>
  <c r="D118" i="22"/>
  <c r="D119" i="22"/>
  <c r="D121" i="22"/>
  <c r="D122" i="22"/>
  <c r="D124" i="22"/>
  <c r="D112" i="22"/>
  <c r="D391" i="16"/>
  <c r="D384" i="16"/>
  <c r="D385" i="16"/>
  <c r="D383" i="16"/>
  <c r="D370" i="16"/>
  <c r="D363" i="16"/>
  <c r="D356" i="16"/>
  <c r="D328" i="16"/>
  <c r="D267" i="5"/>
  <c r="D266" i="5"/>
  <c r="D265" i="5"/>
  <c r="D262" i="5"/>
  <c r="D258" i="5"/>
  <c r="D245" i="5"/>
  <c r="D244" i="5"/>
  <c r="D214" i="5"/>
  <c r="D192" i="5"/>
  <c r="D163" i="5"/>
  <c r="D164" i="5"/>
  <c r="D103" i="5"/>
  <c r="D71" i="5"/>
  <c r="D70" i="5"/>
  <c r="D69" i="5"/>
  <c r="D56" i="5"/>
  <c r="D19" i="5"/>
  <c r="D21" i="5"/>
  <c r="D22" i="5"/>
  <c r="D23" i="5"/>
  <c r="D24" i="5"/>
  <c r="D25" i="5"/>
  <c r="D27" i="5"/>
  <c r="D28" i="5"/>
  <c r="D29" i="5"/>
  <c r="D30" i="5"/>
  <c r="D31" i="5"/>
  <c r="D32" i="5"/>
  <c r="D33" i="5"/>
  <c r="D35" i="5"/>
  <c r="D36" i="5"/>
  <c r="D37" i="5"/>
  <c r="D38" i="5"/>
  <c r="D39" i="5"/>
  <c r="D40" i="5"/>
  <c r="D41" i="5"/>
  <c r="D43" i="5"/>
  <c r="D44" i="5"/>
  <c r="D45" i="5"/>
  <c r="D46" i="5"/>
  <c r="D47" i="5"/>
  <c r="D48" i="5"/>
  <c r="D50" i="5"/>
  <c r="D51" i="5"/>
  <c r="D53" i="5"/>
  <c r="D54" i="5"/>
  <c r="D55" i="5"/>
  <c r="D58" i="5"/>
  <c r="D59" i="5"/>
  <c r="D60" i="5"/>
  <c r="D61" i="5"/>
  <c r="D62" i="5"/>
  <c r="D63" i="5"/>
  <c r="D64" i="5"/>
  <c r="D66" i="5"/>
  <c r="D67" i="5"/>
  <c r="D68" i="5"/>
  <c r="D76" i="5"/>
  <c r="D77" i="5"/>
  <c r="D79" i="5"/>
  <c r="D80" i="5"/>
  <c r="D81" i="5"/>
  <c r="D82" i="5"/>
  <c r="D83" i="5"/>
  <c r="D85" i="5"/>
  <c r="D86" i="5"/>
  <c r="D87" i="5"/>
  <c r="D88" i="5"/>
  <c r="D89" i="5"/>
  <c r="D91" i="5"/>
  <c r="D92" i="5"/>
  <c r="D93" i="5"/>
  <c r="D94" i="5"/>
  <c r="D95" i="5"/>
  <c r="D96" i="5"/>
  <c r="D97" i="5"/>
  <c r="D98" i="5"/>
  <c r="D99" i="5"/>
  <c r="D100" i="5"/>
  <c r="D101" i="5"/>
  <c r="D102" i="5"/>
  <c r="D104" i="5"/>
  <c r="D109" i="5"/>
  <c r="D110" i="5"/>
  <c r="D111" i="5"/>
  <c r="D112" i="5"/>
  <c r="D114" i="5"/>
  <c r="D115" i="5"/>
  <c r="D116" i="5"/>
  <c r="D117" i="5"/>
  <c r="D118" i="5"/>
  <c r="D119" i="5"/>
  <c r="D120" i="5"/>
  <c r="D121" i="5"/>
  <c r="D122" i="5"/>
  <c r="D123" i="5"/>
  <c r="D125" i="5"/>
  <c r="D126" i="5"/>
  <c r="D127" i="5"/>
  <c r="D128" i="5"/>
  <c r="D129" i="5"/>
  <c r="D130" i="5"/>
  <c r="D131" i="5"/>
  <c r="D132" i="5"/>
  <c r="D133" i="5"/>
  <c r="D134" i="5"/>
  <c r="D139" i="5"/>
  <c r="D140" i="5"/>
  <c r="D141" i="5"/>
  <c r="D142" i="5"/>
  <c r="D143" i="5"/>
  <c r="D144" i="5"/>
  <c r="D145" i="5"/>
  <c r="D146" i="5"/>
  <c r="D148" i="5"/>
  <c r="D149" i="5"/>
  <c r="D150" i="5"/>
  <c r="D151" i="5"/>
  <c r="D152" i="5"/>
  <c r="D153" i="5"/>
  <c r="D154" i="5"/>
  <c r="D155" i="5"/>
  <c r="D156" i="5"/>
  <c r="D157" i="5"/>
  <c r="D158" i="5"/>
  <c r="D159" i="5"/>
  <c r="D161" i="5"/>
  <c r="D162" i="5"/>
  <c r="D169" i="5"/>
  <c r="D170" i="5"/>
  <c r="D171" i="5"/>
  <c r="D173" i="5"/>
  <c r="D174" i="5"/>
  <c r="D175" i="5"/>
  <c r="D176" i="5"/>
  <c r="D177" i="5"/>
  <c r="D178" i="5"/>
  <c r="D180" i="5"/>
  <c r="D181" i="5"/>
  <c r="D182" i="5"/>
  <c r="D183" i="5"/>
  <c r="D184" i="5"/>
  <c r="D185" i="5"/>
  <c r="D186" i="5"/>
  <c r="D188" i="5"/>
  <c r="D189" i="5"/>
  <c r="D191" i="5"/>
  <c r="D193" i="5"/>
  <c r="D195" i="5"/>
  <c r="D200" i="5"/>
  <c r="D201" i="5"/>
  <c r="D202" i="5"/>
  <c r="D204" i="5"/>
  <c r="D205" i="5"/>
  <c r="D206" i="5"/>
  <c r="D207" i="5"/>
  <c r="D208" i="5"/>
  <c r="D210" i="5"/>
  <c r="D211" i="5"/>
  <c r="D213" i="5"/>
  <c r="D219" i="5"/>
  <c r="D220" i="5"/>
  <c r="D221" i="5"/>
  <c r="D222" i="5"/>
  <c r="D223" i="5"/>
  <c r="D224" i="5"/>
  <c r="D226" i="5"/>
  <c r="D227" i="5"/>
  <c r="D228" i="5"/>
  <c r="D229" i="5"/>
  <c r="D230" i="5"/>
  <c r="D231" i="5"/>
  <c r="D232" i="5"/>
  <c r="D233" i="5"/>
  <c r="D234" i="5"/>
  <c r="D235" i="5"/>
  <c r="D237" i="5"/>
  <c r="D238" i="5"/>
  <c r="D239" i="5"/>
  <c r="D240" i="5"/>
  <c r="D242" i="5"/>
  <c r="D243" i="5"/>
  <c r="D249" i="5"/>
  <c r="D250" i="5"/>
  <c r="D251" i="5"/>
  <c r="D252" i="5"/>
  <c r="D253" i="5"/>
  <c r="D254" i="5"/>
  <c r="D255" i="5"/>
  <c r="D256" i="5"/>
  <c r="D263" i="5"/>
  <c r="D264" i="5"/>
  <c r="D18" i="5"/>
  <c r="D51" i="1"/>
  <c r="D52" i="1"/>
  <c r="D72" i="1"/>
  <c r="D73" i="1"/>
  <c r="D94" i="1"/>
  <c r="D30" i="1"/>
  <c r="D31" i="1"/>
  <c r="D35" i="1"/>
  <c r="D36" i="1"/>
  <c r="D37" i="1"/>
  <c r="D38" i="1"/>
  <c r="D39" i="1"/>
  <c r="D40" i="1"/>
  <c r="D41" i="1"/>
  <c r="D42" i="1"/>
  <c r="D43" i="1"/>
  <c r="D44" i="1"/>
  <c r="D45" i="1"/>
  <c r="D46" i="1"/>
  <c r="D47" i="1"/>
  <c r="D48" i="1"/>
  <c r="D49" i="1"/>
  <c r="D50" i="1"/>
  <c r="D53" i="1"/>
  <c r="D54" i="1"/>
  <c r="D56" i="1"/>
  <c r="D57" i="1"/>
  <c r="D58" i="1"/>
  <c r="D59" i="1"/>
  <c r="D60" i="1"/>
  <c r="D61" i="1"/>
  <c r="D62" i="1"/>
  <c r="D63" i="1"/>
  <c r="D64" i="1"/>
  <c r="D65" i="1"/>
  <c r="D66" i="1"/>
  <c r="D67" i="1"/>
  <c r="D68" i="1"/>
  <c r="D69" i="1"/>
  <c r="D70" i="1"/>
  <c r="D71" i="1"/>
  <c r="D74" i="1"/>
  <c r="D75" i="1"/>
  <c r="D77" i="1"/>
  <c r="D78" i="1"/>
  <c r="D79" i="1"/>
  <c r="D80" i="1"/>
  <c r="D81" i="1"/>
  <c r="D82" i="1"/>
  <c r="D83" i="1"/>
  <c r="D84" i="1"/>
  <c r="D85" i="1"/>
  <c r="D86" i="1"/>
  <c r="D87" i="1"/>
  <c r="D88" i="1"/>
  <c r="D89" i="1"/>
  <c r="D90" i="1"/>
  <c r="D91" i="1"/>
  <c r="D92" i="1"/>
  <c r="D93" i="1"/>
  <c r="D95" i="1"/>
  <c r="D96" i="1"/>
  <c r="D33" i="1"/>
  <c r="D32" i="1"/>
  <c r="D29" i="1"/>
  <c r="D28" i="1"/>
  <c r="D27" i="1"/>
  <c r="D26" i="1"/>
  <c r="D25" i="1"/>
  <c r="D24" i="1"/>
  <c r="D23" i="1"/>
  <c r="D22" i="1"/>
  <c r="D21" i="1"/>
  <c r="D20" i="1"/>
  <c r="D19" i="1"/>
  <c r="D18" i="1"/>
  <c r="D17" i="1"/>
  <c r="D16" i="1"/>
  <c r="D15" i="1"/>
  <c r="D14" i="1"/>
  <c r="D543" i="13" l="1"/>
  <c r="D542" i="13"/>
  <c r="D541" i="13"/>
  <c r="D540" i="13"/>
  <c r="D539" i="13"/>
  <c r="D538" i="13"/>
  <c r="D537" i="13"/>
  <c r="D536" i="13"/>
  <c r="D534" i="13"/>
  <c r="D535" i="13"/>
  <c r="D533" i="13"/>
  <c r="D531" i="13"/>
  <c r="D530" i="13"/>
  <c r="D529" i="13"/>
  <c r="D528" i="13"/>
  <c r="D527" i="13"/>
  <c r="D525" i="13"/>
  <c r="D524" i="13"/>
  <c r="D523" i="13"/>
  <c r="D522" i="13"/>
  <c r="D521" i="13"/>
  <c r="D518" i="13"/>
  <c r="D517" i="13"/>
  <c r="D515" i="13"/>
  <c r="D516" i="13"/>
  <c r="D513" i="13"/>
  <c r="D512" i="13"/>
  <c r="D510" i="13"/>
  <c r="D509" i="13"/>
  <c r="D507" i="13"/>
  <c r="D506" i="13"/>
  <c r="D505" i="13"/>
  <c r="D504" i="13"/>
  <c r="D503" i="13"/>
  <c r="D499" i="13"/>
  <c r="D498" i="13"/>
  <c r="D500" i="13"/>
  <c r="D501" i="13"/>
  <c r="D502" i="13"/>
  <c r="D497" i="13"/>
  <c r="D491" i="13"/>
  <c r="D440" i="15"/>
  <c r="D441" i="15"/>
  <c r="D439" i="15"/>
  <c r="D359" i="15"/>
  <c r="D401" i="15"/>
  <c r="D408" i="15"/>
  <c r="D387" i="15"/>
  <c r="D373" i="15"/>
  <c r="D366" i="15"/>
  <c r="D352" i="15"/>
  <c r="D345" i="15"/>
  <c r="D338" i="15"/>
  <c r="D331" i="15"/>
  <c r="D316" i="15"/>
  <c r="D253" i="15"/>
  <c r="D214" i="15"/>
  <c r="D207" i="15"/>
  <c r="D374" i="16" l="1"/>
  <c r="D24" i="17"/>
  <c r="D26" i="9"/>
  <c r="D25" i="9"/>
  <c r="D23" i="9"/>
  <c r="D22" i="9"/>
  <c r="D20" i="9"/>
  <c r="D19" i="9"/>
  <c r="D16" i="9"/>
  <c r="D15" i="9"/>
  <c r="D375" i="16"/>
  <c r="D376" i="16"/>
  <c r="D164" i="22" l="1"/>
  <c r="C99" i="22"/>
  <c r="D99" i="22" s="1"/>
  <c r="C96" i="22"/>
  <c r="D96" i="22" s="1"/>
  <c r="C93" i="22"/>
  <c r="D93" i="22" s="1"/>
  <c r="C90" i="22"/>
  <c r="D90" i="22" s="1"/>
  <c r="C87" i="22"/>
  <c r="D87" i="22" s="1"/>
  <c r="D98" i="22"/>
  <c r="D95" i="22"/>
  <c r="D92" i="22"/>
  <c r="D89" i="22"/>
  <c r="D86" i="22"/>
  <c r="D79" i="22"/>
  <c r="C80" i="22"/>
  <c r="D80" i="22" s="1"/>
  <c r="C77" i="22"/>
  <c r="D77" i="22" s="1"/>
  <c r="C74" i="22"/>
  <c r="D74" i="22" s="1"/>
  <c r="C71" i="22"/>
  <c r="D71" i="22" s="1"/>
  <c r="C68" i="22"/>
  <c r="D68" i="22" s="1"/>
  <c r="D101" i="22"/>
  <c r="D102" i="22"/>
  <c r="D76" i="22"/>
  <c r="D73" i="22"/>
  <c r="D70" i="22"/>
  <c r="D67" i="22"/>
  <c r="C59" i="22"/>
  <c r="D59" i="22" s="1"/>
  <c r="C56" i="22"/>
  <c r="D56" i="22" s="1"/>
  <c r="C53" i="22"/>
  <c r="D53" i="22" s="1"/>
  <c r="C50" i="22"/>
  <c r="D50" i="22" s="1"/>
  <c r="C41" i="22"/>
  <c r="D41" i="22" s="1"/>
  <c r="C38" i="22"/>
  <c r="D38" i="22" s="1"/>
  <c r="C35" i="22"/>
  <c r="D35" i="22" s="1"/>
  <c r="C32" i="22"/>
  <c r="D32" i="22" s="1"/>
  <c r="C29" i="22"/>
  <c r="D29" i="22" s="1"/>
  <c r="C23" i="22"/>
  <c r="D23" i="22" s="1"/>
  <c r="C20" i="22"/>
  <c r="D20" i="22" s="1"/>
  <c r="C17" i="22"/>
  <c r="D17" i="22" s="1"/>
  <c r="D16" i="22"/>
  <c r="D19" i="22"/>
  <c r="D22" i="22"/>
  <c r="D28" i="22"/>
  <c r="D31" i="22"/>
  <c r="D34" i="22"/>
  <c r="D37" i="22"/>
  <c r="D40" i="22"/>
  <c r="D49" i="22"/>
  <c r="D52" i="22"/>
  <c r="D55" i="22"/>
  <c r="D58" i="22"/>
  <c r="D13" i="22" l="1"/>
  <c r="C14" i="22"/>
  <c r="D14" i="22" s="1"/>
  <c r="C11" i="22"/>
  <c r="D11" i="22" s="1"/>
  <c r="D10" i="22"/>
  <c r="D132" i="17"/>
  <c r="D111" i="17"/>
  <c r="D112" i="17"/>
  <c r="D113" i="17"/>
  <c r="D114" i="17"/>
  <c r="D115" i="17"/>
  <c r="D116" i="17"/>
  <c r="D117" i="17"/>
  <c r="D118" i="17"/>
  <c r="D119" i="17"/>
  <c r="D97" i="17"/>
  <c r="D98" i="17"/>
  <c r="D99" i="17"/>
  <c r="D100" i="17"/>
  <c r="D101" i="17"/>
  <c r="D102" i="17"/>
  <c r="D104" i="17"/>
  <c r="D105" i="17"/>
  <c r="D107" i="17"/>
  <c r="D63" i="17"/>
  <c r="D64" i="17"/>
  <c r="D65" i="17"/>
  <c r="D66" i="17"/>
  <c r="D67" i="17"/>
  <c r="D68" i="17"/>
  <c r="D69" i="17"/>
  <c r="D70" i="17"/>
  <c r="D71" i="17"/>
  <c r="D387" i="16" l="1"/>
  <c r="D388" i="16"/>
  <c r="D389" i="16"/>
  <c r="D390" i="16"/>
  <c r="D351" i="16"/>
  <c r="D352" i="16"/>
  <c r="D353" i="16"/>
  <c r="D354" i="16"/>
  <c r="D355" i="16"/>
  <c r="D315" i="16"/>
  <c r="D316" i="16"/>
  <c r="D299" i="16"/>
  <c r="D300" i="16"/>
  <c r="D301" i="16"/>
  <c r="D302" i="16"/>
  <c r="D303" i="16"/>
  <c r="D304" i="16"/>
  <c r="D306" i="16"/>
  <c r="D307" i="16"/>
  <c r="D308" i="16"/>
  <c r="D309" i="16"/>
  <c r="D310" i="16"/>
  <c r="D311" i="16"/>
  <c r="D313" i="16"/>
  <c r="D314" i="16"/>
  <c r="D317" i="16"/>
  <c r="D318" i="16"/>
  <c r="D280" i="16"/>
  <c r="D281" i="16"/>
  <c r="D282" i="16"/>
  <c r="D283" i="16"/>
  <c r="D285" i="16"/>
  <c r="D286" i="16"/>
  <c r="D287" i="16"/>
  <c r="D288" i="16"/>
  <c r="D289" i="16"/>
  <c r="D290" i="16"/>
  <c r="D292" i="16"/>
  <c r="D293" i="16"/>
  <c r="D294" i="16"/>
  <c r="D295" i="16"/>
  <c r="D296" i="16"/>
  <c r="D297" i="16"/>
  <c r="D278" i="16"/>
  <c r="D279" i="16"/>
  <c r="D271" i="16"/>
  <c r="D272" i="16"/>
  <c r="D273" i="16"/>
  <c r="D274" i="16"/>
  <c r="D275" i="16"/>
  <c r="D276" i="16"/>
  <c r="D265" i="16"/>
  <c r="D266" i="16"/>
  <c r="D261" i="16"/>
  <c r="D262" i="16"/>
  <c r="D263" i="16"/>
  <c r="D264" i="16"/>
  <c r="D233" i="16"/>
  <c r="D234" i="16"/>
  <c r="D235" i="16"/>
  <c r="D236" i="16"/>
  <c r="D237" i="16"/>
  <c r="D238" i="16"/>
  <c r="D240" i="16"/>
  <c r="D241" i="16"/>
  <c r="D242" i="16"/>
  <c r="D243" i="16"/>
  <c r="D244" i="16"/>
  <c r="D245" i="16"/>
  <c r="D247" i="16"/>
  <c r="D248" i="16"/>
  <c r="D249" i="16"/>
  <c r="D250" i="16"/>
  <c r="D251" i="16"/>
  <c r="D252" i="16"/>
  <c r="D254" i="16"/>
  <c r="D255" i="16"/>
  <c r="D256" i="16"/>
  <c r="D257" i="16"/>
  <c r="D258" i="16"/>
  <c r="D259" i="16"/>
  <c r="D323" i="16"/>
  <c r="D324" i="16"/>
  <c r="D325" i="16"/>
  <c r="D226" i="16"/>
  <c r="D227" i="16"/>
  <c r="D228" i="16"/>
  <c r="D229" i="16"/>
  <c r="D230" i="16"/>
  <c r="D231" i="16"/>
  <c r="D219" i="16"/>
  <c r="D220" i="16"/>
  <c r="D221" i="16"/>
  <c r="D222" i="16"/>
  <c r="D223" i="16"/>
  <c r="D224" i="16"/>
  <c r="D209" i="16"/>
  <c r="D210" i="16"/>
  <c r="D211" i="16"/>
  <c r="D212" i="16"/>
  <c r="D213" i="16"/>
  <c r="D214" i="16"/>
  <c r="D202" i="16"/>
  <c r="D203" i="16"/>
  <c r="D204" i="16"/>
  <c r="D205" i="16"/>
  <c r="D206" i="16"/>
  <c r="D207" i="16"/>
  <c r="D195" i="16"/>
  <c r="D196" i="16"/>
  <c r="D197" i="16"/>
  <c r="D198" i="16"/>
  <c r="D199" i="16"/>
  <c r="D200" i="16"/>
  <c r="D188" i="16"/>
  <c r="D189" i="16"/>
  <c r="D190" i="16"/>
  <c r="D191" i="16"/>
  <c r="D192" i="16"/>
  <c r="D181" i="16"/>
  <c r="D182" i="16"/>
  <c r="D183" i="16"/>
  <c r="D184" i="16"/>
  <c r="D185" i="16"/>
  <c r="D186" i="16"/>
  <c r="D174" i="16"/>
  <c r="D175" i="16"/>
  <c r="D176" i="16"/>
  <c r="D177" i="16"/>
  <c r="D178" i="16"/>
  <c r="D179" i="16"/>
  <c r="D193" i="16"/>
  <c r="D167" i="16"/>
  <c r="D168" i="16"/>
  <c r="D169" i="16"/>
  <c r="D170" i="16"/>
  <c r="D171" i="16"/>
  <c r="D172" i="16"/>
  <c r="D150" i="16"/>
  <c r="D151" i="16"/>
  <c r="D152" i="16"/>
  <c r="D153" i="16"/>
  <c r="D154" i="16"/>
  <c r="D155" i="16"/>
  <c r="D102" i="16"/>
  <c r="D77" i="16"/>
  <c r="D78" i="16"/>
  <c r="D79" i="16"/>
  <c r="D80" i="16"/>
  <c r="D81" i="16"/>
  <c r="D82" i="16"/>
  <c r="D18" i="16"/>
  <c r="D19" i="16"/>
  <c r="D20" i="16"/>
  <c r="D21" i="16"/>
  <c r="D22" i="16"/>
  <c r="D23" i="16"/>
  <c r="D368" i="15"/>
  <c r="D369" i="15"/>
  <c r="D370" i="15"/>
  <c r="D371" i="15"/>
  <c r="D372" i="15"/>
  <c r="D361" i="15"/>
  <c r="D362" i="15"/>
  <c r="D364" i="15"/>
  <c r="D365" i="15"/>
  <c r="D356" i="15"/>
  <c r="D357" i="15"/>
  <c r="D358" i="15"/>
  <c r="D354" i="15"/>
  <c r="D355" i="15"/>
  <c r="D363" i="15"/>
  <c r="D347" i="15"/>
  <c r="D348" i="15"/>
  <c r="D349" i="15"/>
  <c r="D350" i="15"/>
  <c r="D351" i="15"/>
  <c r="D340" i="15"/>
  <c r="D341" i="15"/>
  <c r="D342" i="15"/>
  <c r="D343" i="15"/>
  <c r="D344" i="15"/>
  <c r="D326" i="15"/>
  <c r="D327" i="15"/>
  <c r="D328" i="15"/>
  <c r="D329" i="15"/>
  <c r="D330" i="15"/>
  <c r="D333" i="15"/>
  <c r="D334" i="15"/>
  <c r="D335" i="15"/>
  <c r="D336" i="15"/>
  <c r="D337" i="15"/>
  <c r="D181" i="15"/>
  <c r="D182" i="15"/>
  <c r="D183" i="15"/>
  <c r="D184" i="15"/>
  <c r="D185" i="15"/>
  <c r="D186" i="15"/>
  <c r="D136" i="15"/>
  <c r="D135" i="15"/>
  <c r="D134" i="15"/>
  <c r="D133" i="15"/>
  <c r="D132" i="15"/>
  <c r="D131" i="15"/>
  <c r="D83" i="15"/>
  <c r="D82" i="15"/>
  <c r="D81" i="15"/>
  <c r="D80" i="15"/>
  <c r="D79" i="15"/>
  <c r="D78" i="15"/>
  <c r="D28" i="15"/>
  <c r="D29" i="15"/>
  <c r="D30" i="15"/>
  <c r="D31" i="15"/>
  <c r="D32" i="15"/>
  <c r="D33" i="15"/>
  <c r="D35" i="15"/>
  <c r="D36" i="15"/>
  <c r="D37" i="15"/>
  <c r="D38" i="15"/>
  <c r="D136" i="17" l="1"/>
  <c r="D135" i="17"/>
  <c r="D134" i="17"/>
  <c r="D133" i="17"/>
  <c r="D131" i="17"/>
  <c r="D130" i="17"/>
  <c r="D129" i="17"/>
  <c r="D128" i="17"/>
  <c r="D127" i="17"/>
  <c r="D126" i="17"/>
  <c r="D125" i="17"/>
  <c r="D124" i="17"/>
  <c r="D123" i="17"/>
  <c r="D92" i="17"/>
  <c r="D91" i="17"/>
  <c r="D90" i="17"/>
  <c r="D89" i="17"/>
  <c r="D87" i="17"/>
  <c r="D86" i="17"/>
  <c r="D85" i="17"/>
  <c r="D84" i="17"/>
  <c r="D79" i="17"/>
  <c r="D78" i="17"/>
  <c r="D77" i="17"/>
  <c r="D76" i="17"/>
  <c r="D75" i="17"/>
  <c r="D62" i="17"/>
  <c r="D61" i="17"/>
  <c r="D60" i="17"/>
  <c r="D59" i="17"/>
  <c r="D58" i="17"/>
  <c r="D57" i="17"/>
  <c r="D56" i="17"/>
  <c r="D55" i="17"/>
  <c r="D54" i="17"/>
  <c r="D53" i="17"/>
  <c r="D52" i="17"/>
  <c r="D51" i="17"/>
  <c r="D50" i="17"/>
  <c r="D49" i="17"/>
  <c r="D48" i="17"/>
  <c r="D44" i="17"/>
  <c r="D42" i="17"/>
  <c r="D41" i="17"/>
  <c r="D40" i="17"/>
  <c r="D39" i="17"/>
  <c r="D37" i="17"/>
  <c r="D36" i="17"/>
  <c r="D35" i="17"/>
  <c r="D34" i="17"/>
  <c r="D32" i="17"/>
  <c r="D31" i="17"/>
  <c r="D30" i="17"/>
  <c r="D29" i="17"/>
  <c r="D23" i="17"/>
  <c r="D22" i="17"/>
  <c r="D18" i="17"/>
  <c r="D17" i="17"/>
  <c r="D16" i="17"/>
  <c r="D12" i="17"/>
  <c r="D11" i="17"/>
  <c r="D377" i="16"/>
  <c r="D373" i="16"/>
  <c r="D372" i="16"/>
  <c r="D369" i="16"/>
  <c r="D368" i="16"/>
  <c r="D367" i="16"/>
  <c r="D366" i="16"/>
  <c r="D365" i="16"/>
  <c r="D362" i="16"/>
  <c r="D361" i="16"/>
  <c r="D360" i="16"/>
  <c r="D359" i="16"/>
  <c r="D358" i="16"/>
  <c r="D349" i="16"/>
  <c r="D348" i="16"/>
  <c r="D347" i="16"/>
  <c r="D346" i="16"/>
  <c r="D345" i="16"/>
  <c r="D344" i="16"/>
  <c r="D342" i="16"/>
  <c r="D341" i="16"/>
  <c r="D340" i="16"/>
  <c r="D339" i="16"/>
  <c r="D338" i="16"/>
  <c r="D337" i="16"/>
  <c r="D335" i="16"/>
  <c r="D334" i="16"/>
  <c r="D333" i="16"/>
  <c r="D332" i="16"/>
  <c r="D331" i="16"/>
  <c r="D330" i="16"/>
  <c r="D327" i="16"/>
  <c r="D326" i="16"/>
  <c r="D162" i="16"/>
  <c r="D161" i="16"/>
  <c r="D160" i="16"/>
  <c r="D159" i="16"/>
  <c r="D158" i="16"/>
  <c r="D157" i="16"/>
  <c r="D148" i="16"/>
  <c r="D147" i="16"/>
  <c r="D146" i="16"/>
  <c r="D145" i="16"/>
  <c r="D144" i="16"/>
  <c r="D143" i="16"/>
  <c r="D141" i="16"/>
  <c r="D140" i="16"/>
  <c r="D139" i="16"/>
  <c r="D138" i="16"/>
  <c r="D137" i="16"/>
  <c r="D136" i="16"/>
  <c r="D134" i="16"/>
  <c r="D133" i="16"/>
  <c r="D132" i="16"/>
  <c r="D131" i="16"/>
  <c r="D130" i="16"/>
  <c r="D129" i="16"/>
  <c r="D127" i="16"/>
  <c r="D126" i="16"/>
  <c r="D125" i="16"/>
  <c r="D124" i="16"/>
  <c r="D123" i="16"/>
  <c r="D122" i="16"/>
  <c r="D120" i="16"/>
  <c r="D119" i="16"/>
  <c r="D118" i="16"/>
  <c r="D117" i="16"/>
  <c r="D116" i="16"/>
  <c r="D115" i="16"/>
  <c r="D110" i="16"/>
  <c r="D109" i="16"/>
  <c r="D108" i="16"/>
  <c r="D107" i="16"/>
  <c r="D106" i="16"/>
  <c r="D105" i="16"/>
  <c r="D103" i="16"/>
  <c r="D101" i="16"/>
  <c r="D100" i="16"/>
  <c r="D99" i="16"/>
  <c r="D98" i="16"/>
  <c r="D96" i="16"/>
  <c r="D95" i="16"/>
  <c r="D94" i="16"/>
  <c r="D93" i="16"/>
  <c r="D92" i="16"/>
  <c r="D91" i="16"/>
  <c r="D89" i="16"/>
  <c r="D88" i="16"/>
  <c r="D87" i="16"/>
  <c r="D86" i="16"/>
  <c r="D85" i="16"/>
  <c r="D84" i="16"/>
  <c r="D75" i="16"/>
  <c r="D74" i="16"/>
  <c r="D73" i="16"/>
  <c r="D72" i="16"/>
  <c r="D71" i="16"/>
  <c r="D70" i="16"/>
  <c r="D68" i="16"/>
  <c r="D67" i="16"/>
  <c r="D66" i="16"/>
  <c r="D65" i="16"/>
  <c r="D64" i="16"/>
  <c r="D63" i="16"/>
  <c r="D58" i="16"/>
  <c r="D57" i="16"/>
  <c r="D56" i="16"/>
  <c r="D55" i="16"/>
  <c r="D54" i="16"/>
  <c r="D53" i="16"/>
  <c r="D51" i="16"/>
  <c r="D50" i="16"/>
  <c r="D49" i="16"/>
  <c r="D48" i="16"/>
  <c r="D47" i="16"/>
  <c r="D46" i="16"/>
  <c r="D44" i="16"/>
  <c r="D43" i="16"/>
  <c r="D42" i="16"/>
  <c r="D41" i="16"/>
  <c r="D40" i="16"/>
  <c r="D39" i="16"/>
  <c r="D37" i="16"/>
  <c r="D36" i="16"/>
  <c r="D35" i="16"/>
  <c r="D34" i="16"/>
  <c r="D33" i="16"/>
  <c r="D32" i="16"/>
  <c r="D30" i="16"/>
  <c r="D29" i="16"/>
  <c r="D28" i="16"/>
  <c r="D27" i="16"/>
  <c r="D26" i="16"/>
  <c r="D25" i="16"/>
  <c r="D16" i="16"/>
  <c r="D15" i="16"/>
  <c r="D14" i="16"/>
  <c r="D13" i="16"/>
  <c r="D12" i="16"/>
  <c r="D11" i="16"/>
  <c r="D433" i="15"/>
  <c r="D432" i="15"/>
  <c r="D431" i="15"/>
  <c r="D430" i="15"/>
  <c r="D429" i="15"/>
  <c r="D428" i="15"/>
  <c r="D426" i="15"/>
  <c r="D425" i="15"/>
  <c r="D424" i="15"/>
  <c r="D423" i="15"/>
  <c r="D422" i="15"/>
  <c r="D421" i="15"/>
  <c r="D419" i="15"/>
  <c r="D418" i="15"/>
  <c r="D417" i="15"/>
  <c r="D416" i="15"/>
  <c r="D415" i="15"/>
  <c r="D414" i="15"/>
  <c r="D407" i="15"/>
  <c r="D406" i="15"/>
  <c r="D405" i="15"/>
  <c r="D404" i="15"/>
  <c r="D403" i="15"/>
  <c r="D400" i="15"/>
  <c r="D399" i="15"/>
  <c r="D398" i="15"/>
  <c r="D397" i="15"/>
  <c r="D396" i="15"/>
  <c r="D394" i="15"/>
  <c r="D393" i="15"/>
  <c r="D392" i="15"/>
  <c r="D391" i="15"/>
  <c r="D390" i="15"/>
  <c r="D389" i="15"/>
  <c r="D386" i="15"/>
  <c r="D385" i="15"/>
  <c r="D384" i="15"/>
  <c r="D383" i="15"/>
  <c r="D382" i="15"/>
  <c r="D380" i="15"/>
  <c r="D379" i="15"/>
  <c r="D378" i="15"/>
  <c r="D377" i="15"/>
  <c r="D376" i="15"/>
  <c r="D375" i="15"/>
  <c r="D323" i="15"/>
  <c r="D322" i="15"/>
  <c r="D321" i="15"/>
  <c r="D320" i="15"/>
  <c r="D319" i="15"/>
  <c r="D318" i="15"/>
  <c r="D315" i="15"/>
  <c r="D314" i="15"/>
  <c r="D313" i="15"/>
  <c r="D312" i="15"/>
  <c r="D311" i="15"/>
  <c r="D309" i="15"/>
  <c r="D308" i="15"/>
  <c r="D307" i="15"/>
  <c r="D306" i="15"/>
  <c r="D305" i="15"/>
  <c r="D304" i="15"/>
  <c r="D302" i="15"/>
  <c r="D301" i="15"/>
  <c r="D300" i="15"/>
  <c r="D299" i="15"/>
  <c r="D298" i="15"/>
  <c r="D297" i="15"/>
  <c r="D295" i="15"/>
  <c r="D294" i="15"/>
  <c r="D293" i="15"/>
  <c r="D292" i="15"/>
  <c r="D291" i="15"/>
  <c r="D290" i="15"/>
  <c r="D288" i="15"/>
  <c r="D287" i="15"/>
  <c r="D286" i="15"/>
  <c r="D285" i="15"/>
  <c r="D284" i="15"/>
  <c r="D283" i="15"/>
  <c r="D281" i="15"/>
  <c r="D280" i="15"/>
  <c r="D279" i="15"/>
  <c r="D278" i="15"/>
  <c r="D277" i="15"/>
  <c r="D276" i="15"/>
  <c r="D274" i="15"/>
  <c r="D273" i="15"/>
  <c r="D272" i="15"/>
  <c r="D271" i="15"/>
  <c r="D270" i="15"/>
  <c r="D269" i="15"/>
  <c r="D267" i="15"/>
  <c r="D266" i="15"/>
  <c r="D265" i="15"/>
  <c r="D264" i="15"/>
  <c r="D263" i="15"/>
  <c r="D262" i="15"/>
  <c r="D260" i="15"/>
  <c r="D259" i="15"/>
  <c r="D258" i="15"/>
  <c r="D257" i="15"/>
  <c r="D256" i="15"/>
  <c r="D255" i="15"/>
  <c r="D252" i="15"/>
  <c r="D251" i="15"/>
  <c r="D250" i="15"/>
  <c r="D249" i="15"/>
  <c r="D248" i="15"/>
  <c r="D246" i="15"/>
  <c r="D245" i="15"/>
  <c r="D244" i="15"/>
  <c r="D243" i="15"/>
  <c r="D242" i="15"/>
  <c r="D241" i="15"/>
  <c r="D239" i="15"/>
  <c r="D238" i="15"/>
  <c r="D237" i="15"/>
  <c r="D236" i="15"/>
  <c r="D235" i="15"/>
  <c r="D234" i="15"/>
  <c r="D232" i="15"/>
  <c r="D231" i="15"/>
  <c r="D230" i="15"/>
  <c r="D229" i="15"/>
  <c r="D228" i="15"/>
  <c r="D227" i="15"/>
  <c r="D225" i="15"/>
  <c r="D224" i="15"/>
  <c r="D223" i="15"/>
  <c r="D222" i="15"/>
  <c r="D221" i="15"/>
  <c r="D220" i="15"/>
  <c r="D213" i="15"/>
  <c r="D212" i="15"/>
  <c r="D211" i="15"/>
  <c r="D210" i="15"/>
  <c r="D209" i="15"/>
  <c r="D206" i="15"/>
  <c r="D205" i="15"/>
  <c r="D204" i="15"/>
  <c r="D203" i="15"/>
  <c r="D202" i="15"/>
  <c r="D200" i="15"/>
  <c r="D199" i="15"/>
  <c r="D198" i="15"/>
  <c r="D197" i="15"/>
  <c r="D196" i="15"/>
  <c r="D195" i="15"/>
  <c r="D193" i="15"/>
  <c r="D192" i="15"/>
  <c r="D191" i="15"/>
  <c r="D190" i="15"/>
  <c r="D189" i="15"/>
  <c r="D188" i="15"/>
  <c r="D179" i="15"/>
  <c r="D178" i="15"/>
  <c r="D177" i="15"/>
  <c r="D176" i="15"/>
  <c r="D175" i="15"/>
  <c r="D174" i="15"/>
  <c r="D172" i="15"/>
  <c r="D171" i="15"/>
  <c r="D170" i="15"/>
  <c r="D169" i="15"/>
  <c r="D168" i="15"/>
  <c r="D167" i="15"/>
  <c r="D164" i="15"/>
  <c r="D163" i="15"/>
  <c r="D162" i="15"/>
  <c r="D161" i="15"/>
  <c r="D160" i="15"/>
  <c r="D159" i="15"/>
  <c r="D157" i="15"/>
  <c r="D156" i="15"/>
  <c r="D155" i="15"/>
  <c r="D154" i="15"/>
  <c r="D153" i="15"/>
  <c r="D152" i="15"/>
  <c r="D150" i="15"/>
  <c r="D149" i="15"/>
  <c r="D148" i="15"/>
  <c r="D147" i="15"/>
  <c r="D146" i="15"/>
  <c r="D145" i="15"/>
  <c r="D143" i="15"/>
  <c r="D142" i="15"/>
  <c r="D141" i="15"/>
  <c r="D140" i="15"/>
  <c r="D139" i="15"/>
  <c r="D138" i="15"/>
  <c r="D129" i="15"/>
  <c r="D128" i="15"/>
  <c r="D127" i="15"/>
  <c r="D126" i="15"/>
  <c r="D125" i="15"/>
  <c r="D124" i="15"/>
  <c r="D122" i="15"/>
  <c r="D121" i="15"/>
  <c r="D120" i="15"/>
  <c r="D119" i="15"/>
  <c r="D118" i="15"/>
  <c r="D117" i="15"/>
  <c r="D111" i="15"/>
  <c r="D110" i="15"/>
  <c r="D109" i="15"/>
  <c r="D108" i="15"/>
  <c r="D107" i="15"/>
  <c r="D106" i="15"/>
  <c r="D104" i="15"/>
  <c r="D103" i="15"/>
  <c r="D102" i="15"/>
  <c r="D101" i="15"/>
  <c r="D100" i="15"/>
  <c r="D99" i="15"/>
  <c r="D97" i="15"/>
  <c r="D96" i="15"/>
  <c r="D95" i="15"/>
  <c r="D94" i="15"/>
  <c r="D93" i="15"/>
  <c r="D92" i="15"/>
  <c r="D90" i="15"/>
  <c r="D89" i="15"/>
  <c r="D88" i="15"/>
  <c r="D87" i="15"/>
  <c r="D86" i="15"/>
  <c r="D85" i="15"/>
  <c r="D76" i="15"/>
  <c r="D75" i="15"/>
  <c r="D74" i="15"/>
  <c r="D73" i="15"/>
  <c r="D72" i="15"/>
  <c r="D71" i="15"/>
  <c r="D69" i="15"/>
  <c r="D68" i="15"/>
  <c r="D67" i="15"/>
  <c r="D66" i="15"/>
  <c r="D65" i="15"/>
  <c r="D64" i="15"/>
  <c r="D61" i="15"/>
  <c r="D60" i="15"/>
  <c r="D59" i="15"/>
  <c r="D58" i="15"/>
  <c r="D57" i="15"/>
  <c r="D56" i="15"/>
  <c r="D54" i="15"/>
  <c r="D53" i="15"/>
  <c r="D52" i="15"/>
  <c r="D51" i="15"/>
  <c r="D50" i="15"/>
  <c r="D49" i="15"/>
  <c r="D47" i="15"/>
  <c r="D46" i="15"/>
  <c r="D45" i="15"/>
  <c r="D44" i="15"/>
  <c r="D43" i="15"/>
  <c r="D42" i="15"/>
  <c r="D40" i="15"/>
  <c r="D39" i="15"/>
  <c r="D26" i="15"/>
  <c r="D25" i="15"/>
  <c r="D24" i="15"/>
  <c r="D23" i="15"/>
  <c r="D22" i="15"/>
  <c r="D21" i="15"/>
  <c r="D19" i="15"/>
  <c r="D18" i="15"/>
  <c r="D17" i="15"/>
  <c r="D16" i="15"/>
  <c r="D15" i="15"/>
  <c r="D14" i="15"/>
  <c r="D61" i="14"/>
  <c r="D60" i="14"/>
  <c r="D59" i="14"/>
  <c r="D58" i="14"/>
  <c r="D57" i="14"/>
  <c r="D56" i="14"/>
  <c r="D55" i="14"/>
  <c r="D54" i="14"/>
  <c r="D53" i="14"/>
  <c r="D49" i="14"/>
  <c r="D47" i="14"/>
  <c r="D46" i="14"/>
  <c r="D45" i="14"/>
  <c r="D44" i="14"/>
  <c r="D43" i="14"/>
  <c r="D41" i="14"/>
  <c r="D40" i="14"/>
  <c r="D39" i="14"/>
  <c r="D38" i="14"/>
  <c r="D37" i="14"/>
  <c r="D36" i="14"/>
  <c r="D35" i="14"/>
  <c r="D34" i="14"/>
  <c r="D33" i="14"/>
  <c r="D32" i="14"/>
  <c r="D31" i="14"/>
  <c r="D30" i="14"/>
  <c r="D29" i="14"/>
  <c r="D27" i="14"/>
  <c r="D26" i="14"/>
  <c r="D25" i="14"/>
  <c r="D24" i="14"/>
  <c r="D23" i="14"/>
  <c r="D22" i="14"/>
  <c r="D21" i="14"/>
  <c r="D20" i="14"/>
  <c r="D19" i="14"/>
  <c r="D18" i="14"/>
  <c r="D17" i="14"/>
  <c r="D16" i="14"/>
  <c r="D15" i="14"/>
  <c r="D14" i="14"/>
  <c r="D13" i="14"/>
  <c r="D12" i="14"/>
  <c r="D582" i="13"/>
  <c r="D581" i="13"/>
  <c r="D580" i="13"/>
  <c r="D579" i="13"/>
  <c r="D578" i="13"/>
  <c r="D577" i="13"/>
  <c r="D576" i="13"/>
  <c r="D572" i="13"/>
  <c r="D571" i="13"/>
  <c r="D570" i="13"/>
  <c r="D569" i="13"/>
  <c r="D568" i="13"/>
  <c r="D567" i="13"/>
  <c r="D566" i="13"/>
  <c r="D565" i="13"/>
  <c r="D563" i="13"/>
  <c r="D562" i="13"/>
  <c r="D561" i="13"/>
  <c r="D560" i="13"/>
  <c r="D559" i="13"/>
  <c r="D558" i="13"/>
  <c r="D557" i="13"/>
  <c r="D556" i="13"/>
  <c r="D555" i="13"/>
  <c r="D554" i="13"/>
  <c r="D553" i="13"/>
  <c r="D552" i="13"/>
  <c r="D551" i="13"/>
  <c r="D550" i="13"/>
  <c r="D549" i="13"/>
  <c r="D548" i="13"/>
  <c r="D547" i="13"/>
  <c r="D520" i="13"/>
  <c r="D519" i="13"/>
  <c r="D511" i="13"/>
  <c r="D495" i="13"/>
  <c r="D494" i="13"/>
  <c r="D493" i="13"/>
  <c r="D492" i="13"/>
  <c r="D486" i="13"/>
  <c r="D485" i="13"/>
  <c r="D484" i="13"/>
  <c r="D483" i="13"/>
  <c r="D482" i="13"/>
  <c r="D481" i="13"/>
  <c r="D480" i="13"/>
  <c r="D479" i="13"/>
  <c r="C479" i="13"/>
  <c r="D478" i="13"/>
  <c r="D477" i="13"/>
  <c r="D476" i="13"/>
  <c r="D472" i="13"/>
  <c r="D471" i="13"/>
  <c r="D470" i="13"/>
  <c r="D466" i="13"/>
  <c r="D465" i="13"/>
  <c r="D464" i="13"/>
  <c r="D463" i="13"/>
  <c r="D462" i="13"/>
  <c r="D461" i="13"/>
  <c r="D460" i="13"/>
  <c r="D459" i="13"/>
  <c r="D458" i="13"/>
  <c r="D457" i="13"/>
  <c r="D456" i="13"/>
  <c r="D455" i="13"/>
  <c r="D454" i="13"/>
  <c r="D453" i="13"/>
  <c r="D452" i="13"/>
  <c r="D451" i="13"/>
  <c r="D450" i="13"/>
  <c r="D449" i="13"/>
  <c r="D448" i="13"/>
  <c r="D444" i="13"/>
  <c r="D443" i="13"/>
  <c r="D442" i="13"/>
  <c r="D441" i="13"/>
  <c r="D440" i="13"/>
  <c r="D439" i="13"/>
  <c r="D438" i="13"/>
  <c r="D437" i="13"/>
  <c r="D436" i="13"/>
  <c r="D435" i="13"/>
  <c r="D434" i="13"/>
  <c r="D433" i="13"/>
  <c r="D432" i="13"/>
  <c r="D431" i="13"/>
  <c r="D430" i="13"/>
  <c r="D429" i="13"/>
  <c r="D428" i="13"/>
  <c r="D427" i="13"/>
  <c r="D426" i="13"/>
  <c r="D425" i="13"/>
  <c r="D424" i="13"/>
  <c r="D423" i="13"/>
  <c r="D419" i="13"/>
  <c r="D418" i="13"/>
  <c r="D417" i="13"/>
  <c r="D416" i="13"/>
  <c r="D415" i="13"/>
  <c r="D414" i="13"/>
  <c r="D413" i="13"/>
  <c r="D411" i="13"/>
  <c r="D410" i="13"/>
  <c r="D409" i="13"/>
  <c r="D408" i="13"/>
  <c r="D407" i="13"/>
  <c r="D406" i="13"/>
  <c r="D405" i="13"/>
  <c r="D403" i="13"/>
  <c r="D402" i="13"/>
  <c r="D401" i="13"/>
  <c r="D400" i="13"/>
  <c r="D399" i="13"/>
  <c r="D398" i="13"/>
  <c r="D397" i="13"/>
  <c r="D395" i="13"/>
  <c r="D394" i="13"/>
  <c r="D393" i="13"/>
  <c r="D392" i="13"/>
  <c r="D391" i="13"/>
  <c r="D390" i="13"/>
  <c r="D389" i="13"/>
  <c r="D387" i="13"/>
  <c r="D386" i="13"/>
  <c r="D385" i="13"/>
  <c r="D384" i="13"/>
  <c r="D383" i="13"/>
  <c r="D382" i="13"/>
  <c r="D381" i="13"/>
  <c r="D379" i="13"/>
  <c r="D378" i="13"/>
  <c r="D377" i="13"/>
  <c r="D376" i="13"/>
  <c r="D375" i="13"/>
  <c r="D374" i="13"/>
  <c r="D373" i="13"/>
  <c r="D370" i="13"/>
  <c r="D369" i="13"/>
  <c r="D368" i="13"/>
  <c r="D367" i="13"/>
  <c r="D366" i="13"/>
  <c r="D365" i="13"/>
  <c r="D364" i="13"/>
  <c r="D362" i="13"/>
  <c r="D361" i="13"/>
  <c r="D360" i="13"/>
  <c r="D359" i="13"/>
  <c r="D358" i="13"/>
  <c r="D357" i="13"/>
  <c r="D356" i="13"/>
  <c r="D354" i="13"/>
  <c r="D353" i="13"/>
  <c r="D352" i="13"/>
  <c r="D351" i="13"/>
  <c r="D350" i="13"/>
  <c r="D349" i="13"/>
  <c r="D348" i="13"/>
  <c r="D346" i="13"/>
  <c r="D345" i="13"/>
  <c r="D344" i="13"/>
  <c r="D343" i="13"/>
  <c r="D342" i="13"/>
  <c r="D341" i="13"/>
  <c r="D340" i="13"/>
  <c r="D338" i="13"/>
  <c r="D337" i="13"/>
  <c r="D336" i="13"/>
  <c r="D335" i="13"/>
  <c r="D334" i="13"/>
  <c r="D333" i="13"/>
  <c r="D332" i="13"/>
  <c r="D330" i="13"/>
  <c r="D329" i="13"/>
  <c r="D328" i="13"/>
  <c r="D327" i="13"/>
  <c r="D326" i="13"/>
  <c r="D325" i="13"/>
  <c r="D324" i="13"/>
  <c r="D322" i="13"/>
  <c r="D321" i="13"/>
  <c r="D320" i="13"/>
  <c r="D319" i="13"/>
  <c r="D318" i="13"/>
  <c r="D317" i="13"/>
  <c r="D316" i="13"/>
  <c r="D314" i="13"/>
  <c r="D313" i="13"/>
  <c r="D312" i="13"/>
  <c r="D311" i="13"/>
  <c r="D310" i="13"/>
  <c r="D309" i="13"/>
  <c r="D308" i="13"/>
  <c r="D306" i="13"/>
  <c r="D305" i="13"/>
  <c r="D304" i="13"/>
  <c r="D303" i="13"/>
  <c r="D302" i="13"/>
  <c r="D301" i="13"/>
  <c r="D300" i="13"/>
  <c r="D298" i="13"/>
  <c r="D297" i="13"/>
  <c r="D296" i="13"/>
  <c r="D295" i="13"/>
  <c r="D294" i="13"/>
  <c r="D293" i="13"/>
  <c r="D292" i="13"/>
  <c r="D290" i="13"/>
  <c r="D289" i="13"/>
  <c r="D288" i="13"/>
  <c r="D287" i="13"/>
  <c r="D286" i="13"/>
  <c r="D285" i="13"/>
  <c r="D284" i="13"/>
  <c r="D282" i="13"/>
  <c r="D281" i="13"/>
  <c r="D280" i="13"/>
  <c r="D279" i="13"/>
  <c r="D278" i="13"/>
  <c r="D277" i="13"/>
  <c r="D276" i="13"/>
  <c r="D274" i="13"/>
  <c r="D273" i="13"/>
  <c r="D272" i="13"/>
  <c r="D271" i="13"/>
  <c r="D270" i="13"/>
  <c r="D269" i="13"/>
  <c r="D268" i="13"/>
  <c r="D266" i="13"/>
  <c r="D265" i="13"/>
  <c r="D264" i="13"/>
  <c r="D263" i="13"/>
  <c r="D262" i="13"/>
  <c r="D261" i="13"/>
  <c r="D260" i="13"/>
  <c r="D258" i="13"/>
  <c r="D257" i="13"/>
  <c r="D256" i="13"/>
  <c r="D255" i="13"/>
  <c r="D254" i="13"/>
  <c r="D253" i="13"/>
  <c r="D252" i="13"/>
  <c r="D250" i="13"/>
  <c r="D249" i="13"/>
  <c r="D248" i="13"/>
  <c r="D247" i="13"/>
  <c r="D246" i="13"/>
  <c r="D245" i="13"/>
  <c r="D244" i="13"/>
  <c r="D242" i="13"/>
  <c r="D241" i="13"/>
  <c r="D240" i="13"/>
  <c r="D239" i="13"/>
  <c r="D238" i="13"/>
  <c r="D237" i="13"/>
  <c r="D236" i="13"/>
  <c r="D234" i="13"/>
  <c r="D233" i="13"/>
  <c r="D232" i="13"/>
  <c r="D231" i="13"/>
  <c r="D230" i="13"/>
  <c r="D229" i="13"/>
  <c r="D228" i="13"/>
  <c r="D222" i="13"/>
  <c r="D221" i="13"/>
  <c r="D220" i="13"/>
  <c r="D219" i="13"/>
  <c r="D218" i="13"/>
  <c r="D217" i="13"/>
  <c r="D216" i="13"/>
  <c r="D215" i="13"/>
  <c r="D214" i="13"/>
  <c r="D213" i="13"/>
  <c r="D212" i="13"/>
  <c r="D211" i="13"/>
  <c r="D210" i="13"/>
  <c r="D209" i="13"/>
  <c r="D208" i="13"/>
  <c r="D207" i="13"/>
  <c r="D205" i="13"/>
  <c r="D204" i="13"/>
  <c r="D203" i="13"/>
  <c r="D202" i="13"/>
  <c r="D201" i="13"/>
  <c r="D200" i="13"/>
  <c r="D199" i="13"/>
  <c r="D197" i="13"/>
  <c r="D196" i="13"/>
  <c r="D195" i="13"/>
  <c r="D194" i="13"/>
  <c r="D193" i="13"/>
  <c r="D192" i="13"/>
  <c r="D191" i="13"/>
  <c r="D189" i="13"/>
  <c r="D188" i="13"/>
  <c r="D187" i="13"/>
  <c r="D186" i="13"/>
  <c r="D185" i="13"/>
  <c r="D184" i="13"/>
  <c r="D183" i="13"/>
  <c r="D181" i="13"/>
  <c r="D180" i="13"/>
  <c r="D179" i="13"/>
  <c r="D178" i="13"/>
  <c r="D177" i="13"/>
  <c r="D176" i="13"/>
  <c r="D175" i="13"/>
  <c r="D173" i="13"/>
  <c r="D172" i="13"/>
  <c r="D171" i="13"/>
  <c r="D170" i="13"/>
  <c r="D169" i="13"/>
  <c r="D168" i="13"/>
  <c r="D167" i="13"/>
  <c r="D165" i="13"/>
  <c r="D164" i="13"/>
  <c r="D163" i="13"/>
  <c r="D162" i="13"/>
  <c r="D161" i="13"/>
  <c r="D160" i="13"/>
  <c r="D159" i="13"/>
  <c r="D156" i="13"/>
  <c r="D155" i="13"/>
  <c r="D154" i="13"/>
  <c r="D153" i="13"/>
  <c r="D152" i="13"/>
  <c r="D151" i="13"/>
  <c r="D150" i="13"/>
  <c r="D148" i="13"/>
  <c r="D147" i="13"/>
  <c r="D146" i="13"/>
  <c r="D145" i="13"/>
  <c r="D144" i="13"/>
  <c r="D143" i="13"/>
  <c r="D142" i="13"/>
  <c r="D140" i="13"/>
  <c r="D139" i="13"/>
  <c r="D138" i="13"/>
  <c r="D137" i="13"/>
  <c r="D136" i="13"/>
  <c r="D135" i="13"/>
  <c r="D134" i="13"/>
  <c r="D132" i="13"/>
  <c r="D131" i="13"/>
  <c r="D130" i="13"/>
  <c r="D129" i="13"/>
  <c r="D128" i="13"/>
  <c r="D127" i="13"/>
  <c r="D126" i="13"/>
  <c r="D124" i="13"/>
  <c r="D123" i="13"/>
  <c r="D122" i="13"/>
  <c r="D121" i="13"/>
  <c r="D120" i="13"/>
  <c r="D119" i="13"/>
  <c r="D118" i="13"/>
  <c r="D116" i="13"/>
  <c r="D115" i="13"/>
  <c r="D114" i="13"/>
  <c r="D113" i="13"/>
  <c r="D112" i="13"/>
  <c r="D111" i="13"/>
  <c r="D110" i="13"/>
  <c r="D108" i="13"/>
  <c r="D107" i="13"/>
  <c r="D106" i="13"/>
  <c r="D105" i="13"/>
  <c r="D104" i="13"/>
  <c r="D103" i="13"/>
  <c r="D102" i="13"/>
  <c r="D100" i="13"/>
  <c r="D99" i="13"/>
  <c r="D98" i="13"/>
  <c r="D97" i="13"/>
  <c r="D96" i="13"/>
  <c r="D95" i="13"/>
  <c r="D94" i="13"/>
  <c r="D92" i="13"/>
  <c r="D91" i="13"/>
  <c r="D90" i="13"/>
  <c r="D89" i="13"/>
  <c r="D88" i="13"/>
  <c r="D87" i="13"/>
  <c r="D86" i="13"/>
  <c r="D84" i="13"/>
  <c r="D83" i="13"/>
  <c r="D82" i="13"/>
  <c r="D81" i="13"/>
  <c r="D80" i="13"/>
  <c r="D79" i="13"/>
  <c r="D78" i="13"/>
  <c r="D76" i="13"/>
  <c r="D75" i="13"/>
  <c r="D74" i="13"/>
  <c r="D73" i="13"/>
  <c r="D72" i="13"/>
  <c r="D71" i="13"/>
  <c r="D70" i="13"/>
  <c r="D68" i="13"/>
  <c r="D67" i="13"/>
  <c r="D66" i="13"/>
  <c r="D65" i="13"/>
  <c r="D64" i="13"/>
  <c r="D63" i="13"/>
  <c r="D62" i="13"/>
  <c r="D60" i="13"/>
  <c r="D59" i="13"/>
  <c r="D58" i="13"/>
  <c r="D57" i="13"/>
  <c r="D56" i="13"/>
  <c r="D55" i="13"/>
  <c r="D54" i="13"/>
  <c r="D52" i="13"/>
  <c r="D51" i="13"/>
  <c r="D50" i="13"/>
  <c r="D49" i="13"/>
  <c r="D48" i="13"/>
  <c r="D47" i="13"/>
  <c r="D46" i="13"/>
  <c r="D44" i="13"/>
  <c r="D43" i="13"/>
  <c r="D42" i="13"/>
  <c r="D41" i="13"/>
  <c r="D40" i="13"/>
  <c r="D39" i="13"/>
  <c r="D38" i="13"/>
  <c r="D36" i="13"/>
  <c r="D35" i="13"/>
  <c r="D34" i="13"/>
  <c r="D33" i="13"/>
  <c r="D32" i="13"/>
  <c r="D31" i="13"/>
  <c r="D30" i="13"/>
  <c r="D28" i="13"/>
  <c r="D27" i="13"/>
  <c r="D26" i="13"/>
  <c r="D25" i="13"/>
  <c r="D24" i="13"/>
  <c r="D23" i="13"/>
  <c r="D22" i="13"/>
  <c r="D20" i="13"/>
  <c r="D19" i="13"/>
  <c r="D18" i="13"/>
  <c r="D17" i="13"/>
  <c r="D16" i="13"/>
  <c r="D15" i="13"/>
  <c r="D14" i="13"/>
</calcChain>
</file>

<file path=xl/sharedStrings.xml><?xml version="1.0" encoding="utf-8"?>
<sst xmlns="http://schemas.openxmlformats.org/spreadsheetml/2006/main" count="5802" uniqueCount="3510">
  <si>
    <t>Description</t>
  </si>
  <si>
    <t>MSRP</t>
  </si>
  <si>
    <t>EtherFax</t>
  </si>
  <si>
    <t>EF-1000</t>
  </si>
  <si>
    <t xml:space="preserve">1,000 pages/month </t>
  </si>
  <si>
    <t>EF-10000</t>
  </si>
  <si>
    <t xml:space="preserve">10,000 pages/month </t>
  </si>
  <si>
    <t>EF-13000</t>
  </si>
  <si>
    <t xml:space="preserve">13,000 pages/month </t>
  </si>
  <si>
    <t>EF-1500</t>
  </si>
  <si>
    <t>1500 Pages/Month</t>
  </si>
  <si>
    <t>EF-16000</t>
  </si>
  <si>
    <t>16,000 pages/month</t>
  </si>
  <si>
    <t>EF-2000</t>
  </si>
  <si>
    <t>2,000 pages/month</t>
  </si>
  <si>
    <t>EF-20000</t>
  </si>
  <si>
    <t>20,000 pages/month</t>
  </si>
  <si>
    <t>EF-3000</t>
  </si>
  <si>
    <t>3,000 pages/month</t>
  </si>
  <si>
    <t>EF-4000</t>
  </si>
  <si>
    <t xml:space="preserve">4,000 pages/month </t>
  </si>
  <si>
    <t>EF-500</t>
  </si>
  <si>
    <t xml:space="preserve">500 pages/month </t>
  </si>
  <si>
    <t>EF-5000</t>
  </si>
  <si>
    <t xml:space="preserve">5,000 pages/month </t>
  </si>
  <si>
    <t>EF-6000</t>
  </si>
  <si>
    <t>6,000 pages/month</t>
  </si>
  <si>
    <t>EF-7000</t>
  </si>
  <si>
    <t>7,000 pages/month</t>
  </si>
  <si>
    <t>EF-750</t>
  </si>
  <si>
    <t>750 pages/month</t>
  </si>
  <si>
    <t>EF-8000</t>
  </si>
  <si>
    <t xml:space="preserve">8,000 pages/month </t>
  </si>
  <si>
    <t>EF-9000</t>
  </si>
  <si>
    <t xml:space="preserve">9,000 pages/month </t>
  </si>
  <si>
    <t>EF-DID-Toll</t>
  </si>
  <si>
    <t>EF-DID-TollFree</t>
  </si>
  <si>
    <t>EF-PF</t>
  </si>
  <si>
    <t>EtherFax One-time Porting Fee for existing fax numbers</t>
  </si>
  <si>
    <t>EF-Port-Change</t>
  </si>
  <si>
    <t>EtherFax FOC Cancellation Fee</t>
  </si>
  <si>
    <t>Fax2u.net</t>
  </si>
  <si>
    <t>Fax2u-1000</t>
  </si>
  <si>
    <t>Fax2u-10000</t>
  </si>
  <si>
    <t>10,000 pages/month</t>
  </si>
  <si>
    <t>Fax2u-13000</t>
  </si>
  <si>
    <t>13,000 pages/month</t>
  </si>
  <si>
    <t>Fax2u-1500</t>
  </si>
  <si>
    <t xml:space="preserve">1,500 Pages/Month </t>
  </si>
  <si>
    <t>Fax2u-16000</t>
  </si>
  <si>
    <t>Fax2u-2000</t>
  </si>
  <si>
    <t>Fax2u-20000</t>
  </si>
  <si>
    <t xml:space="preserve">20,000 pages/month </t>
  </si>
  <si>
    <t>Fax2u-3000</t>
  </si>
  <si>
    <t>Fax2u-4000</t>
  </si>
  <si>
    <t>4,000 pages/month</t>
  </si>
  <si>
    <t>Fax2u-500</t>
  </si>
  <si>
    <t>Fax2u-5000</t>
  </si>
  <si>
    <t>5,000 pages/month</t>
  </si>
  <si>
    <t>Fax2u-6000</t>
  </si>
  <si>
    <t xml:space="preserve">6,000 pages/month </t>
  </si>
  <si>
    <t>Fax2u-7000</t>
  </si>
  <si>
    <t xml:space="preserve">7,000 pages/month </t>
  </si>
  <si>
    <t>Fax2u-750</t>
  </si>
  <si>
    <t>Fax2u-8000</t>
  </si>
  <si>
    <t>8,000 pages/month</t>
  </si>
  <si>
    <t>Fax2u-9000</t>
  </si>
  <si>
    <t>Fax2u-DID-Toll</t>
  </si>
  <si>
    <t>Fax2u-DID-TollFree</t>
  </si>
  <si>
    <t>Fax2u-PF</t>
  </si>
  <si>
    <t>Fax2u.net One-time Porting Fee for existing fax numbers</t>
  </si>
  <si>
    <t>Fax2u-Port-Change</t>
  </si>
  <si>
    <t>Fax2u.net FOC Cancellation Fee</t>
  </si>
  <si>
    <t xml:space="preserve"> </t>
  </si>
  <si>
    <t>Faxme.cloud</t>
  </si>
  <si>
    <t>Faxme-1000</t>
  </si>
  <si>
    <t>1,000 pages per month</t>
  </si>
  <si>
    <t>Faxme-10000</t>
  </si>
  <si>
    <t>10,000 pages per month</t>
  </si>
  <si>
    <t>Faxme-13000</t>
  </si>
  <si>
    <t>13,000 pages per month</t>
  </si>
  <si>
    <t>Faxme-1500</t>
  </si>
  <si>
    <t>1,500 pages per month</t>
  </si>
  <si>
    <t>Faxme-16000</t>
  </si>
  <si>
    <t>16,000 pages per month</t>
  </si>
  <si>
    <t>Faxme-2000</t>
  </si>
  <si>
    <t>2,000 pages per month</t>
  </si>
  <si>
    <t>Faxme-20000</t>
  </si>
  <si>
    <t>20,000 pages per month</t>
  </si>
  <si>
    <t>Faxme-3000</t>
  </si>
  <si>
    <t>3,000 pages per month</t>
  </si>
  <si>
    <t>Faxme-4000</t>
  </si>
  <si>
    <t>4,000 pages per month</t>
  </si>
  <si>
    <t>Faxme-500</t>
  </si>
  <si>
    <t>500 pages per month</t>
  </si>
  <si>
    <t>Faxme-5000</t>
  </si>
  <si>
    <t>5,000 pages per month</t>
  </si>
  <si>
    <t>Faxme-6000</t>
  </si>
  <si>
    <t>6,000 pages per month</t>
  </si>
  <si>
    <t>Faxme-7000</t>
  </si>
  <si>
    <t>7,000 pages per month</t>
  </si>
  <si>
    <t>Faxme-750</t>
  </si>
  <si>
    <t>750 pages per month</t>
  </si>
  <si>
    <t>Faxme-8000</t>
  </si>
  <si>
    <t>8,000 pages per month</t>
  </si>
  <si>
    <t>Faxme-9000</t>
  </si>
  <si>
    <t>9,000 pages per month</t>
  </si>
  <si>
    <t>Faxme-DID-Toll</t>
  </si>
  <si>
    <t>Faxme-DID-TollFree</t>
  </si>
  <si>
    <t>Faxme-PF</t>
  </si>
  <si>
    <t>Faxme.cloud One-time Porting Fee for existing fax numbers</t>
  </si>
  <si>
    <t>Faxme-Port-Change</t>
  </si>
  <si>
    <t>Faxme.cloud FOC Cancellation Fee</t>
  </si>
  <si>
    <t xml:space="preserve">Faxit2me.com </t>
  </si>
  <si>
    <t>Faxit2me-1000</t>
  </si>
  <si>
    <t>1,000 pages/month</t>
  </si>
  <si>
    <t>Faxit2me-10000</t>
  </si>
  <si>
    <t>Faxit2me-13000</t>
  </si>
  <si>
    <t>Faxit2me-1500</t>
  </si>
  <si>
    <t>Faxit2me-16000</t>
  </si>
  <si>
    <t>Faxit2me-2000</t>
  </si>
  <si>
    <t>Faxit2me-20000</t>
  </si>
  <si>
    <t>Faxit2me-3000</t>
  </si>
  <si>
    <t xml:space="preserve">3,000 pages/month </t>
  </si>
  <si>
    <t>Faxit2me-4000</t>
  </si>
  <si>
    <t>Faxit2me-500</t>
  </si>
  <si>
    <t>Faxit2me-5000</t>
  </si>
  <si>
    <t>Faxit2me-6000</t>
  </si>
  <si>
    <t>Faxit2me-7000</t>
  </si>
  <si>
    <t>Faxit2me-750</t>
  </si>
  <si>
    <t>Faxit2me-8000</t>
  </si>
  <si>
    <t>Faxit2me-9000</t>
  </si>
  <si>
    <t>9,000 pages/month</t>
  </si>
  <si>
    <t>Faxit2me-DID-TF</t>
  </si>
  <si>
    <t>Faxit2me-DID-Toll</t>
  </si>
  <si>
    <t>Faxit2me-PF</t>
  </si>
  <si>
    <t>Faxit2me.com One-time Porting Fee for existing fax numbers</t>
  </si>
  <si>
    <t>Faxit2me-Port-Change</t>
  </si>
  <si>
    <t>Faxit2me.com FOC Cancellation Fee</t>
  </si>
  <si>
    <t>NASPO PRICE</t>
  </si>
  <si>
    <t>Price List</t>
  </si>
  <si>
    <t>AMS-1</t>
  </si>
  <si>
    <t>AMS-2</t>
  </si>
  <si>
    <t>ACDI annual software maintenance and support, 2 years</t>
  </si>
  <si>
    <t>AMS-3</t>
  </si>
  <si>
    <t>ACDI annual software maintenance and support, 3 years</t>
  </si>
  <si>
    <t>AMS-4</t>
  </si>
  <si>
    <t>ACDI annual software maintenance and support, 4 years</t>
  </si>
  <si>
    <t>AMS-5</t>
  </si>
  <si>
    <t>ACDI annual software maintenance and support, 5 years</t>
  </si>
  <si>
    <t>MMS-1</t>
  </si>
  <si>
    <t>ACDI monthly software maintenance and support, 1 month</t>
  </si>
  <si>
    <t>MMS-2</t>
  </si>
  <si>
    <t>ACDI monthly software maintenance and support, 2 months</t>
  </si>
  <si>
    <t>MMS-3</t>
  </si>
  <si>
    <t xml:space="preserve">ACDI monthly software maintenance and support, 3 months </t>
  </si>
  <si>
    <t>MMS-4</t>
  </si>
  <si>
    <t xml:space="preserve">ACDI monthly software maintenance and support, 4 months </t>
  </si>
  <si>
    <t>MMS-5</t>
  </si>
  <si>
    <t xml:space="preserve">ACDI monthly software maintenance and support, 5 months </t>
  </si>
  <si>
    <t>MMS-6</t>
  </si>
  <si>
    <t xml:space="preserve">ACDI monthly software maintenance and support, 6 months </t>
  </si>
  <si>
    <t>MMS-7</t>
  </si>
  <si>
    <t>ACDI monthly software maintenance and support, 7 months</t>
  </si>
  <si>
    <t>MMS-8</t>
  </si>
  <si>
    <t>ACDI monthly software maintenance and support, 8 months</t>
  </si>
  <si>
    <t>MMS-9</t>
  </si>
  <si>
    <t>ACDI monthly software maintenance and support, 9 months</t>
  </si>
  <si>
    <t>MMS-10</t>
  </si>
  <si>
    <t>ACDI monthly software maintenance and support, 10 months</t>
  </si>
  <si>
    <t>MMS-11</t>
  </si>
  <si>
    <t>ACDI monthly software maintenance and support, 11 months</t>
  </si>
  <si>
    <t>AMSPlus-1</t>
  </si>
  <si>
    <t>AMSPlus-2</t>
  </si>
  <si>
    <t>ACDI advanced software maintenance and support, 2 years</t>
  </si>
  <si>
    <t>AMSPlus-3</t>
  </si>
  <si>
    <t>ACDI advanced software maintenance and support, 3 years</t>
  </si>
  <si>
    <t>AMSPlus-4</t>
  </si>
  <si>
    <t>ACDI advanced software maintenance and support, 4 years</t>
  </si>
  <si>
    <t>AMSPlus-5</t>
  </si>
  <si>
    <t>ACDI advanced software maintenance and support, 5 years</t>
  </si>
  <si>
    <t>MMSPlus-1</t>
  </si>
  <si>
    <t>ACDI advanced software maintenance and support, 1 month</t>
  </si>
  <si>
    <t>MMSPlus-2</t>
  </si>
  <si>
    <t>ACDI advanced software maintenance and support, 2 months</t>
  </si>
  <si>
    <t>MMSPlus-3</t>
  </si>
  <si>
    <t xml:space="preserve">ACDI advanced software maintenance and support, 3 months </t>
  </si>
  <si>
    <t>MMSPlus-4</t>
  </si>
  <si>
    <t xml:space="preserve">ACDI advanced software maintenance and support, 4 months </t>
  </si>
  <si>
    <t>MMSPlus-5</t>
  </si>
  <si>
    <t xml:space="preserve">ACDI advanced software maintenance and support, 5 months </t>
  </si>
  <si>
    <t>MMSPlus-6</t>
  </si>
  <si>
    <t xml:space="preserve">ACDI advanced software maintenance and support, 6 months </t>
  </si>
  <si>
    <t>MMSPlus-7</t>
  </si>
  <si>
    <t>ACDI advanced software maintenance and support, 7 months</t>
  </si>
  <si>
    <t>MMSPlus-8</t>
  </si>
  <si>
    <t>ACDI advanced software maintenance and support, 8 months</t>
  </si>
  <si>
    <t>MMSPlus-9</t>
  </si>
  <si>
    <t>ACDI advanced software maintenance and support, 9 months</t>
  </si>
  <si>
    <t>MMSPlus-10</t>
  </si>
  <si>
    <t>ACDI advanced software maintenance and support, 10 months</t>
  </si>
  <si>
    <t>MMSPlus-11</t>
  </si>
  <si>
    <t>ACDI advanced software maintenance and support, 11 months</t>
  </si>
  <si>
    <t>PCMFC-Canon</t>
  </si>
  <si>
    <t>PaperCut MFD Emb, Canon, Comm, 1-9, per device</t>
  </si>
  <si>
    <t>PCMFC-Canon-10</t>
  </si>
  <si>
    <t>PaperCut MFD Emb, Canon, Comm, 10-24, per device</t>
  </si>
  <si>
    <t>PCMFC-Canon-25</t>
  </si>
  <si>
    <t>PaperCut MFD Emb, Canon, Comm, 25-49, per device</t>
  </si>
  <si>
    <t>PCMFC-Canon-50</t>
  </si>
  <si>
    <t>PaperCut MFD Emb, Canon, Comm, 50-99, per device</t>
  </si>
  <si>
    <t>PCMFC-Canon-100</t>
  </si>
  <si>
    <t>PaperCut MFD Emb, Canon, Comm, 100-199, per device</t>
  </si>
  <si>
    <t>PCMFC-Canon-500</t>
  </si>
  <si>
    <t>PCMFC-Fuji</t>
  </si>
  <si>
    <t>PaperCut MFD Emb, Fuji, Comm, 1-9, per device</t>
  </si>
  <si>
    <t>PCMFC-Fuji-10</t>
  </si>
  <si>
    <t>PaperCut MFD Emb, Fuji, Comm, 10-24, per device</t>
  </si>
  <si>
    <t>PCMFC-Fuji-25</t>
  </si>
  <si>
    <t>PaperCut MFD Emb, Fuji, Comm, 25-49, per device</t>
  </si>
  <si>
    <t>PCMFC-Fuji-50</t>
  </si>
  <si>
    <t>PaperCut MFD Emb, Fuji, Comm, 50-99, per device</t>
  </si>
  <si>
    <t>PCMFC-Fuji-100</t>
  </si>
  <si>
    <t>PaperCut MFD Emb, Fuji, Comm, 100-199, per device</t>
  </si>
  <si>
    <t>PCMFC-Fuji-500</t>
  </si>
  <si>
    <t>PCMFC-HP</t>
  </si>
  <si>
    <t>PaperCut MFD Emb, HP, Comm, 1-9, per device</t>
  </si>
  <si>
    <t>PCMFC-HP-10</t>
  </si>
  <si>
    <t>PaperCut MFD Emb, HP, Comm, 10-24, per device</t>
  </si>
  <si>
    <t>PCMFC-HP-25</t>
  </si>
  <si>
    <t>PaperCut MFD Emb, HP, Comm, 25-49, per device</t>
  </si>
  <si>
    <t>PCMFC-HP-50</t>
  </si>
  <si>
    <t>PaperCut MFD Emb, HP, Comm, 50-99, per device</t>
  </si>
  <si>
    <t>PCMFC-HP-100</t>
  </si>
  <si>
    <t>PaperCut MFD Emb, HP, Comm, 100-199, per device</t>
  </si>
  <si>
    <t>PCMFC-HP-500</t>
  </si>
  <si>
    <t>PCMFC-KM</t>
  </si>
  <si>
    <t>PaperCut MFD Emb, KM, Comm, 1-9, per device</t>
  </si>
  <si>
    <t>PCMFC-KM-10</t>
  </si>
  <si>
    <t>PaperCut MFD Emb, KM, Comm, 10-24, per device</t>
  </si>
  <si>
    <t>PCMFC-KM-25</t>
  </si>
  <si>
    <t>PaperCut MFD Emb, KM, Comm, 25-49, per device</t>
  </si>
  <si>
    <t>PCMFC-KM-50</t>
  </si>
  <si>
    <t>PaperCut MFD Emb, KM, Comm, 50-99, per device</t>
  </si>
  <si>
    <t>PCMFC-KM-100</t>
  </si>
  <si>
    <t>PaperCut MFD Emb, KM, Comm, 100-199, per device</t>
  </si>
  <si>
    <t>PCMFC-KM-500</t>
  </si>
  <si>
    <t>PCMFC-Kyoc</t>
  </si>
  <si>
    <t>PaperCut MFD Emb, Kyocera, Comm, 1-9, per device</t>
  </si>
  <si>
    <t>PCMFC-Kyoc-10</t>
  </si>
  <si>
    <t>PaperCut MFD Emb, Kyocera, Comm, 10-24, per device</t>
  </si>
  <si>
    <t>PCMFC-Kyoc-25</t>
  </si>
  <si>
    <t>PaperCut MFD Emb, Kyocera, Comm, 25-49, per device</t>
  </si>
  <si>
    <t>PCMFC-Kyoc-50</t>
  </si>
  <si>
    <t>PaperCut MFD Emb, Kyocera, Comm, 50-99, per device</t>
  </si>
  <si>
    <t>PCMFC-Kyoc-100</t>
  </si>
  <si>
    <t>PaperCut MFD Emb, Kyocera, Comm, 100-199, per device</t>
  </si>
  <si>
    <t>PCMFC-Kyoc-500</t>
  </si>
  <si>
    <t>PCMFC-Lxmk</t>
  </si>
  <si>
    <t>PaperCut MFD Emb, Lexmark, Comm, 1-9, per device</t>
  </si>
  <si>
    <t>PCMFC-Lxmk-10</t>
  </si>
  <si>
    <t>PaperCut MFD Emb, Lexmark, Comm, 10-24, per device</t>
  </si>
  <si>
    <t>PCMFC-Lxmk-25</t>
  </si>
  <si>
    <t>PaperCut MFD Emb, Lexmark, Comm, 25-49, per device</t>
  </si>
  <si>
    <t>PCMFC-Lxmk-50</t>
  </si>
  <si>
    <t>PaperCut MFD Emb, Lexmark, Comm, 50-99, per device</t>
  </si>
  <si>
    <t>PCMFC-Lxmk-100</t>
  </si>
  <si>
    <t>PaperCut MFD Emb, Lexmark, Comm, 100-199, per device</t>
  </si>
  <si>
    <t>PCMFC-Lxmk-500</t>
  </si>
  <si>
    <t>PCMFC-Ricoh</t>
  </si>
  <si>
    <t>PaperCut MFD Emb, Ricoh, Comm, 1-9, per device</t>
  </si>
  <si>
    <t>PCMFC-Ricoh-10</t>
  </si>
  <si>
    <t>PaperCut MFD Emb, Ricoh, Comm, 10-24, per device</t>
  </si>
  <si>
    <t>PCMFC-Ricoh-25</t>
  </si>
  <si>
    <t>PaperCut MFD Emb, Ricoh, Comm, 25-49, per device</t>
  </si>
  <si>
    <t>PCMFC-Ricoh-50</t>
  </si>
  <si>
    <t>PaperCut MFD Emb, Ricoh, Comm, 50-99, per device</t>
  </si>
  <si>
    <t>PCMFC-Ricoh-100</t>
  </si>
  <si>
    <t>PaperCut MFD Emb, Ricoh, Comm, 100-199, per device</t>
  </si>
  <si>
    <t>PCMFC-Ricoh-500</t>
  </si>
  <si>
    <t>PCMFC-Sharp</t>
  </si>
  <si>
    <t>PaperCut MFD Emb, Sharp, Comm, 1-9, per device</t>
  </si>
  <si>
    <t>PCMFC-Sharp-10</t>
  </si>
  <si>
    <t>PaperCut MFD Emb, Sharp, Comm, 10-24, per device</t>
  </si>
  <si>
    <t>PCMFC-Sharp-25</t>
  </si>
  <si>
    <t>PaperCut MFD Emb, Sharp, Comm, 25-49, per device</t>
  </si>
  <si>
    <t>PCMFC-Sharp-50</t>
  </si>
  <si>
    <t>PaperCut MFD Emb, Sharp, Comm, 50-99, per device</t>
  </si>
  <si>
    <t>PCMFC-Sharp-100</t>
  </si>
  <si>
    <t>PaperCut MFD Emb, Sharp, Comm, 100-199, per device</t>
  </si>
  <si>
    <t>PCMFC-Sharp-500</t>
  </si>
  <si>
    <t>PCMFC-Tosh</t>
  </si>
  <si>
    <t>PaperCut MFD Emb, Toshiba, Comm, 1-9, per device</t>
  </si>
  <si>
    <t>PCMFC-Tosh-10</t>
  </si>
  <si>
    <t>PaperCut MFD Emb, Toshiba, Comm, 10-24, per device</t>
  </si>
  <si>
    <t>PCMFC-Tosh-25</t>
  </si>
  <si>
    <t>PaperCut MFD Emb, Toshiba, Comm, 25-49, per device</t>
  </si>
  <si>
    <t>PCMFC-Tosh-50</t>
  </si>
  <si>
    <t>PaperCut MFD Emb, Toshiba, Comm, 50-99, per device</t>
  </si>
  <si>
    <t>PCMFC-Tosh-100</t>
  </si>
  <si>
    <t>PaperCut MFD Emb, Toshiba, Comm, 100-199, per device</t>
  </si>
  <si>
    <t>PCMFC-Tosh-500</t>
  </si>
  <si>
    <t>PCMFC-Xerox</t>
  </si>
  <si>
    <t>PaperCut MFD Emb, Xerox, Comm, 1-9, per device</t>
  </si>
  <si>
    <t>PCMFC-Xerox-10</t>
  </si>
  <si>
    <t>PaperCut MFD Emb, Xerox, Comm, 10-24, per device</t>
  </si>
  <si>
    <t>PCMFC-Xerox-25</t>
  </si>
  <si>
    <t>PaperCut MFD Emb, Xerox, Comm, 25-49, per device</t>
  </si>
  <si>
    <t>PCMFC-Xerox-50</t>
  </si>
  <si>
    <t>PaperCut MFD Emb, Xerox, Comm, 50-99, per device</t>
  </si>
  <si>
    <t>PCMFC-Xerox-100</t>
  </si>
  <si>
    <t>PaperCut MFD Emb, Xerox, Comm, 100-199, per device</t>
  </si>
  <si>
    <t>PCMFC-Xerox-500</t>
  </si>
  <si>
    <t>PCMFC-Bro</t>
  </si>
  <si>
    <t>PCMFC-Bro-10</t>
  </si>
  <si>
    <t>PCMFC-Bro-25</t>
  </si>
  <si>
    <t>PCMFC-Bro-50</t>
  </si>
  <si>
    <t>PCMFC-Bro-100</t>
  </si>
  <si>
    <t>PCMFC-Bro-500</t>
  </si>
  <si>
    <t>PCMFC-Dell</t>
  </si>
  <si>
    <t>PaperCut MFD Emb, Dell, Comm, 1-9, per device</t>
  </si>
  <si>
    <t>PCMFC-Dell-10</t>
  </si>
  <si>
    <t>PaperCut MFD Emb, Dell, Comm, 10-24, per device</t>
  </si>
  <si>
    <t>PCMFC-Dell-25</t>
  </si>
  <si>
    <t>PaperCut MFD Emb, Dell, Comm, 25-49, per device</t>
  </si>
  <si>
    <t>PCMFC-Dell-50</t>
  </si>
  <si>
    <t>PaperCut MFD Emb, Dell, Comm, 50-99, per device</t>
  </si>
  <si>
    <t>PCMFC-Dell-100</t>
  </si>
  <si>
    <t>PaperCut MFD Emb, Dell, Comm, 100-199, per device</t>
  </si>
  <si>
    <t>PCMFC-Dell-200</t>
  </si>
  <si>
    <t>PaperCut MFD Emb, Dell, Comm, 200-499, per device</t>
  </si>
  <si>
    <t>PCMFC-Dell-500</t>
  </si>
  <si>
    <t>PaperCut MFD Emb, Dell, Comm, 500+, per device</t>
  </si>
  <si>
    <t>PCMFC-Samsung</t>
  </si>
  <si>
    <t>PaperCut MFD Emb, Samsung, Comm, 1-9, per device</t>
  </si>
  <si>
    <t>PCMFC-Samsung-10</t>
  </si>
  <si>
    <t>PaperCut MFD Emb, Samsung, Comm, 10-24, per device</t>
  </si>
  <si>
    <t>PCMFC-Samsung-25</t>
  </si>
  <si>
    <t>PaperCut MFD Emb, Samsung, Comm, 25-49, per device</t>
  </si>
  <si>
    <t>PCMFC-Samsung-50</t>
  </si>
  <si>
    <t>PaperCut MFD Emb, Samsung, Comm, 50-99, per device</t>
  </si>
  <si>
    <t>PCMFC-Samsung-100</t>
  </si>
  <si>
    <t>PaperCut MFD Emb, Samsung, Comm, 100-199, per device</t>
  </si>
  <si>
    <t>PCMFC-Samsung-200</t>
  </si>
  <si>
    <t>PaperCut MFD Emb, Samsung, Comm, 200-499, per device</t>
  </si>
  <si>
    <t>PCMFC-Samsung-500</t>
  </si>
  <si>
    <t>PaperCut MFD Emb, Samsung, Comm, 500+, per device</t>
  </si>
  <si>
    <t>PCMFC-Muratec</t>
  </si>
  <si>
    <t>PaperCut MFD Emb, Muratec, Comm, 1-9, per device</t>
  </si>
  <si>
    <t>PCMFC-Muratec-10</t>
  </si>
  <si>
    <t>PaperCut MFD Emb, Muratec, Comm, 10-24, per device</t>
  </si>
  <si>
    <t>PCMFC-Muratec-25</t>
  </si>
  <si>
    <t>PaperCut MFD Emb, Muratec, Comm, 25-49, per device</t>
  </si>
  <si>
    <t>PCMFC-Muratec-50</t>
  </si>
  <si>
    <t>PaperCut MFD Emb, Muratec, Comm, 50-99, per device</t>
  </si>
  <si>
    <t>PCMFC-Muratec-100</t>
  </si>
  <si>
    <t>PaperCut MFD Emb, Muratec, Comm, 100-199, per device</t>
  </si>
  <si>
    <t>PCMFC-Muratec-500</t>
  </si>
  <si>
    <t>PCMFC-EPS</t>
  </si>
  <si>
    <t>PaperCut MFD Emb, Epson, Comm, 1-9, per device</t>
  </si>
  <si>
    <t>PCMFC-EPS-10</t>
  </si>
  <si>
    <t>PaperCut MFD Emb, Epson, Comm, 10-24, per device</t>
  </si>
  <si>
    <t>PCMFC-EPS-25</t>
  </si>
  <si>
    <t>PaperCut MFD Emb, Epson, Comm, 25-49, per device</t>
  </si>
  <si>
    <t>PCMFC-EPS-50</t>
  </si>
  <si>
    <t>PaperCut MFD Emb, Epson, Comm, 50-99, per device</t>
  </si>
  <si>
    <t>PCMFC-EPS-100</t>
  </si>
  <si>
    <t>PaperCut MFD Emb, Epson, Comm, 100-199, per device</t>
  </si>
  <si>
    <t>PCMFC-EPS-500</t>
  </si>
  <si>
    <t>PCMFC-OKI</t>
  </si>
  <si>
    <t>PaperCut MFD Emb, OKI, Comm, 1-9, per device</t>
  </si>
  <si>
    <t>PCMFC-OKI-10</t>
  </si>
  <si>
    <t>PaperCut MFD Emb, OKI, Comm, 10-24, per device</t>
  </si>
  <si>
    <t>PCMFC-OKI-25</t>
  </si>
  <si>
    <t>PaperCut MFD Emb, OKI, Comm, 25-49, per device</t>
  </si>
  <si>
    <t>PCMFC-OKI-50</t>
  </si>
  <si>
    <t>PaperCut MFD Emb, OKI, Comm, 50-99, per device</t>
  </si>
  <si>
    <t>PCMFC-OKI-100</t>
  </si>
  <si>
    <t>PaperCut MFD Emb, OKI, Comm, 100-199, per device</t>
  </si>
  <si>
    <t>PCMFC-OKI-500</t>
  </si>
  <si>
    <t>PCMFC-RISO</t>
  </si>
  <si>
    <t>PaperCut MFD Emb, RISO, Comm, 1-9, per device</t>
  </si>
  <si>
    <t>PCMFC-RISO-10</t>
  </si>
  <si>
    <t>PaperCut MFD Emb, RISO, Comm, 10-24, per device</t>
  </si>
  <si>
    <t>PCMFC-RISO-25</t>
  </si>
  <si>
    <t>PaperCut MFD Emb, RISO, Comm, 25-49, per device</t>
  </si>
  <si>
    <t>PCMFC-RISO-50</t>
  </si>
  <si>
    <t>PaperCut MFD Emb, RISO, Comm, 50-99, per device</t>
  </si>
  <si>
    <t>PCMFC-RISO-100</t>
  </si>
  <si>
    <t>PaperCut MFD Emb, RISO, Comm, 100-199, per device</t>
  </si>
  <si>
    <t>PCMFC-RISO-500</t>
  </si>
  <si>
    <t>PCMFC-HpP</t>
  </si>
  <si>
    <t>PaperCut SFP Emb, HP Printer, Comm, 1-9, per device</t>
  </si>
  <si>
    <t>PCMFC-HpP-10</t>
  </si>
  <si>
    <t>PaperCut SFP Emb, HP Printer, Comm, 10-24, per device</t>
  </si>
  <si>
    <t>PCMFC-HpP-25</t>
  </si>
  <si>
    <t>PaperCut SFP Emb, HP Printer, Comm, 25-49, per device</t>
  </si>
  <si>
    <t>PCMFC-HpP-50</t>
  </si>
  <si>
    <t>PaperCut SFP Emb, HP Printer, Comm, 50-99, per device</t>
  </si>
  <si>
    <t>PCMFC-HpP-100</t>
  </si>
  <si>
    <t>PaperCut SFP Emb, HP Printer, Comm, 100-199, per device</t>
  </si>
  <si>
    <t>PCMFC-HpP-500</t>
  </si>
  <si>
    <t>PCMFC-LxmkP</t>
  </si>
  <si>
    <t>PaperCut SFP Emb, Lexmark Printer, Comm, 1-9, per device</t>
  </si>
  <si>
    <t>PCMFC-LxmkP-10</t>
  </si>
  <si>
    <t>PaperCut SFP Emb, Lexmark Printer, Comm, 10-24, per device</t>
  </si>
  <si>
    <t>PCMFC-LxmkP-25</t>
  </si>
  <si>
    <t>PaperCut SFP Emb, Lexmark Printer, Comm, 25-49, per device</t>
  </si>
  <si>
    <t>PCMFC-LxmkP-50</t>
  </si>
  <si>
    <t>PaperCut SFP Emb, Lexmark Printer, Comm, 50-99, per device</t>
  </si>
  <si>
    <t>PCMFC-LxmkP-100</t>
  </si>
  <si>
    <t>PaperCut SFP Emb, Lexmark Printer, Comm, 100-199, per device</t>
  </si>
  <si>
    <t>PCMFC-LxmkP-500</t>
  </si>
  <si>
    <t>PCMFC-SharpP</t>
  </si>
  <si>
    <t>PaperCut SFP Emb, Sharp Printer, Comm, 1-9, per device</t>
  </si>
  <si>
    <t>PCMFC-SharpP-10</t>
  </si>
  <si>
    <t>PaperCut SFP Emb, Sharp Printer, Comm, 10-24, per device</t>
  </si>
  <si>
    <t>PCMFC-SharpP-25</t>
  </si>
  <si>
    <t>PaperCut SFP Emb, Sharp Printer, Comm, 25-49, per device</t>
  </si>
  <si>
    <t>PCMFC-SharpP-50</t>
  </si>
  <si>
    <t>PaperCut SFP Emb, Sharp Printer, Comm, 50-99, per device</t>
  </si>
  <si>
    <t>PCMFC-SharpP-100</t>
  </si>
  <si>
    <t>PaperCut SFP Emb, Sharp Printer, Comm, 100-199, per device</t>
  </si>
  <si>
    <t>PCMFC-SharpP-500</t>
  </si>
  <si>
    <t>PCMFC-RicohP</t>
  </si>
  <si>
    <t>PaperCut SFP Emb, Ricoh Printer, Comm, 1-9, per device</t>
  </si>
  <si>
    <t>PCMFC-RicohP-10</t>
  </si>
  <si>
    <t>PaperCut SFP Emb, Ricoh Printer, Comm, 10-24, per device</t>
  </si>
  <si>
    <t>PCMFC-RicohP-25</t>
  </si>
  <si>
    <t>PaperCut SFP Emb, Ricoh Printer, Comm, 25-49, per device</t>
  </si>
  <si>
    <t>PCMFC-RicohP-50</t>
  </si>
  <si>
    <t>PaperCut SFP Emb, Ricoh Printer, Comm, 50-99, per device</t>
  </si>
  <si>
    <t>PCMFC-RicohP-100</t>
  </si>
  <si>
    <t>PaperCut SFP Emb, Ricoh Printer, Comm, 100-199, per device</t>
  </si>
  <si>
    <t>PCMFC-RicohP-500</t>
  </si>
  <si>
    <t>PCMFC-ToshP</t>
  </si>
  <si>
    <t>PaperCut SFP Emb, Toshiba Printer, Comm, 1-9, per device</t>
  </si>
  <si>
    <t>PCMFC-ToshP-10</t>
  </si>
  <si>
    <t>PaperCut SFP Emb, Toshiba Printer, Comm, 10-24, per device</t>
  </si>
  <si>
    <t>PCMFC-ToshP-25</t>
  </si>
  <si>
    <t>PaperCut SFP Emb, Toshiba Printer, Comm, 25-49, per device</t>
  </si>
  <si>
    <t>PCMFC-ToshP-50</t>
  </si>
  <si>
    <t>PaperCut SFP Emb, Toshiba Printer, Comm, 50-99, per device</t>
  </si>
  <si>
    <t>PCMFC-ToshP-100</t>
  </si>
  <si>
    <t>PaperCut SFP Emb, Toshiba Printer, Comm, 100-199, per device</t>
  </si>
  <si>
    <t>PCMFC-ToshP-500</t>
  </si>
  <si>
    <t>PCMFC-XeroxP</t>
  </si>
  <si>
    <t>PaperCut SFP Emb, Xerox Printer, Comm, 1-9, per device</t>
  </si>
  <si>
    <t>PCMFC-XeroxP-10</t>
  </si>
  <si>
    <t>PaperCut SFP Emb, Xerox Printer, Comm, 10-24, per device</t>
  </si>
  <si>
    <t>PCMFC-XeroxP-25</t>
  </si>
  <si>
    <t>PaperCut SFP Emb, Xerox Printer, Comm, 25-49, per device</t>
  </si>
  <si>
    <t>PCMFC-XeroxP-50</t>
  </si>
  <si>
    <t>PaperCut SFP Emb, Xerox Printer, Comm, 50-99, per device</t>
  </si>
  <si>
    <t>PCMFC-XeroxP-100</t>
  </si>
  <si>
    <t>PaperCut SFP Emb, Xerox Printer, Comm, 100-199, per device</t>
  </si>
  <si>
    <t>PCMFC-XeroxP-500</t>
  </si>
  <si>
    <t>PCMFC-SMB-Canon</t>
  </si>
  <si>
    <t>SMB Bundle, per Canon device</t>
  </si>
  <si>
    <t>PCMFC-SMB-Fuji</t>
  </si>
  <si>
    <t>SMB Bundle, per Fuji device</t>
  </si>
  <si>
    <t>PCMFC-SMB-HP</t>
  </si>
  <si>
    <t>SMB Bundle, per HP device</t>
  </si>
  <si>
    <t>PCMFC-SMB-KM</t>
  </si>
  <si>
    <t>SMB Bundle, per Konica Minolta device</t>
  </si>
  <si>
    <t>PCMFC-SMB-Kyo</t>
  </si>
  <si>
    <t>SMB Bundle, per Kyocera device</t>
  </si>
  <si>
    <t>PCMFC-SMB-Lxmk</t>
  </si>
  <si>
    <t>SMB Bundle, per Lexmark device</t>
  </si>
  <si>
    <t>PCMFC-SMB-Ricoh</t>
  </si>
  <si>
    <t>SMB Bundle, per Ricoh device</t>
  </si>
  <si>
    <t>PCMFC-SMB-Sharp</t>
  </si>
  <si>
    <t>SMB Bundle, per Sharp device</t>
  </si>
  <si>
    <t>PCMFC-SMB-Samsung</t>
  </si>
  <si>
    <t>SMB Bundle, per Samsung device</t>
  </si>
  <si>
    <t>PCMFC-SMB-Tosh</t>
  </si>
  <si>
    <t>SMB Bundle, per Toshiba device</t>
  </si>
  <si>
    <t>PCMFC-SMB-Xerox</t>
  </si>
  <si>
    <t>SMB Bundle, per Xerox device</t>
  </si>
  <si>
    <t>PCMFC-SMB-Dell</t>
  </si>
  <si>
    <t>SMB Bundle, per Dell device</t>
  </si>
  <si>
    <t>PCMFC-SMB-EPS</t>
  </si>
  <si>
    <t>SMB Bundle, per Epson device</t>
  </si>
  <si>
    <t>PCMFC-SMB-RISO</t>
  </si>
  <si>
    <t>SMB Bundle, per RISO device</t>
  </si>
  <si>
    <t>PCMFC-SMB-OKI</t>
  </si>
  <si>
    <t>SMB Bundle, per OKI device</t>
  </si>
  <si>
    <t>PCMFC-SMB-Muratec</t>
  </si>
  <si>
    <t>SMB Bundle, per Muratec device</t>
  </si>
  <si>
    <t>PCMFE-Canon</t>
  </si>
  <si>
    <t>PaperCut MFD Emb, Canon, EduGov, 1-9, per device</t>
  </si>
  <si>
    <t>PCMFE-Canon-10</t>
  </si>
  <si>
    <t>PaperCut MFD Emb, Canon, EduGov, 10-24, per device</t>
  </si>
  <si>
    <t>PCMFE-Canon-25</t>
  </si>
  <si>
    <t>PaperCut MFD Emb, Canon, EduGov, 25-49, per device</t>
  </si>
  <si>
    <t>PCMFE-Canon-50</t>
  </si>
  <si>
    <t>PaperCut MFD Emb, Canon, EduGov, 50-99, per device</t>
  </si>
  <si>
    <t>PCMFE-Canon-100</t>
  </si>
  <si>
    <t>PaperCut MFD Emb, Canon, EduGov, 100-199, per device</t>
  </si>
  <si>
    <t>PCMFE-Canon-500</t>
  </si>
  <si>
    <t>PCMFE-Fuji</t>
  </si>
  <si>
    <t>PaperCut MFD Emb, FX, EduGov, 1-9, per device</t>
  </si>
  <si>
    <t>PCMFE-Fuji-10</t>
  </si>
  <si>
    <t>PaperCut MFD Emb, FX, EduGov, 10-24, per device</t>
  </si>
  <si>
    <t>PCMFE-Fuji-25</t>
  </si>
  <si>
    <t>PaperCut MFD Emb, FX, EduGov, 25-49, per device</t>
  </si>
  <si>
    <t>PCMFE-Fuji-50</t>
  </si>
  <si>
    <t>PaperCut MFD Emb, FX, EduGov, 50-99, per device</t>
  </si>
  <si>
    <t>PCMFE-Fuji-100</t>
  </si>
  <si>
    <t>PaperCut MFD Emb, FX, EduGov, 100-199, per device</t>
  </si>
  <si>
    <t>PCMFE-Fuji-500</t>
  </si>
  <si>
    <t>PCMFE-HP</t>
  </si>
  <si>
    <t>PaperCut MFD Emb, HP, EduGov, 1-9, per device</t>
  </si>
  <si>
    <t>PCMFE-HP-10</t>
  </si>
  <si>
    <t>PaperCut MFD Emb, HP, EduGov, 10-24, per device</t>
  </si>
  <si>
    <t>PCMFE-HP-25</t>
  </si>
  <si>
    <t>PaperCut MFD Emb, HP, EduGov, 25-49, per device</t>
  </si>
  <si>
    <t>PCMFE-HP-50</t>
  </si>
  <si>
    <t>PaperCut MFD Emb, HP, EduGov, 50-99, per device</t>
  </si>
  <si>
    <t>PCMFE-HP-100</t>
  </si>
  <si>
    <t>PaperCut MFD Emb, HP, EduGov, 100-199, per device</t>
  </si>
  <si>
    <t>PCMFE-HP-500</t>
  </si>
  <si>
    <t>PCMFE-KM</t>
  </si>
  <si>
    <t>PaperCut MFD Emb, KM, EduGov, 1-9, per device</t>
  </si>
  <si>
    <t>PCMFE-KM-10</t>
  </si>
  <si>
    <t>PaperCut MFD Emb, KM, EduGov, 10-24, per device</t>
  </si>
  <si>
    <t>PCMFE-KM-25</t>
  </si>
  <si>
    <t>PaperCut MFD Emb, KM, EduGov, 25-49, per device</t>
  </si>
  <si>
    <t>PCMFE-KM-50</t>
  </si>
  <si>
    <t>PaperCut MFD Emb, KM, EduGov, 50-99, per device</t>
  </si>
  <si>
    <t>PCMFE-KM-100</t>
  </si>
  <si>
    <t>PaperCut MFD Emb, KM, EduGov, 100-199, per device</t>
  </si>
  <si>
    <t>PCMFE-KM-500</t>
  </si>
  <si>
    <t>PCMFE-Kyoc</t>
  </si>
  <si>
    <t>PaperCut MFD Emb, Kyocera, EduGov, 1-9, per device</t>
  </si>
  <si>
    <t>PCMFE-Kyoc-10</t>
  </si>
  <si>
    <t>PaperCut MFD Emb, Kyocera, EduGov, 10-24, per device</t>
  </si>
  <si>
    <t>PCMFE-Kyoc-25</t>
  </si>
  <si>
    <t>PaperCut MFD Emb, Kyocera, EduGov, 25-49, per device</t>
  </si>
  <si>
    <t>PCMFE-Kyoc-50</t>
  </si>
  <si>
    <t>PaperCut MFD Emb, Kyocera, EduGov, 50-99, per device</t>
  </si>
  <si>
    <t>PCMFE-Kyoc-100</t>
  </si>
  <si>
    <t>PaperCut MFD Emb, Kyocera, EduGov, 100-199, per device</t>
  </si>
  <si>
    <t>PCMFE-Kyoc-500</t>
  </si>
  <si>
    <t>PCMFE-Lxmk</t>
  </si>
  <si>
    <t>PaperCut MFD Emb, Lexmark, EduGov, 1-9, per device</t>
  </si>
  <si>
    <t>PCMFE-Lxmk-10</t>
  </si>
  <si>
    <t>PaperCut MFD Emb, Lexmark, EduGov, 10-24, per device</t>
  </si>
  <si>
    <t>PCMFE-Lxmk-25</t>
  </si>
  <si>
    <t>PaperCut MFD Emb, Lexmark, EduGov, 25-49, per device</t>
  </si>
  <si>
    <t>PCMFE-Lxmk-50</t>
  </si>
  <si>
    <t>PaperCut MFD Emb, Lexmark, EduGov, 50-99, per device</t>
  </si>
  <si>
    <t>PCMFE-Lxmk-100</t>
  </si>
  <si>
    <t>PaperCut MFD Emb, Lexmark, EduGov, 100-199, per device</t>
  </si>
  <si>
    <t>PCMFE-Lxmk-500</t>
  </si>
  <si>
    <t>PCMFE-Ricoh</t>
  </si>
  <si>
    <t>PaperCut MFD Emb, Ricoh, EduGov, 1-9, per device</t>
  </si>
  <si>
    <t>PCMFE-Ricoh-10</t>
  </si>
  <si>
    <t>PaperCut MFD Emb, Ricoh, EduGov, 10-24, per device</t>
  </si>
  <si>
    <t>PCMFE-Ricoh-25</t>
  </si>
  <si>
    <t>PaperCut MFD Emb, Ricoh, EduGov, 25-49, per device</t>
  </si>
  <si>
    <t>PCMFE-Ricoh-50</t>
  </si>
  <si>
    <t>PaperCut MFD Emb, Ricoh, EduGov, 50-99, per device</t>
  </si>
  <si>
    <t>PCMFE-Ricoh-100</t>
  </si>
  <si>
    <t>PaperCut MFD Emb, Ricoh, EduGov, 100-199, per device</t>
  </si>
  <si>
    <t>PCMFE-Ricoh-500</t>
  </si>
  <si>
    <t>PCMFE-Sharp</t>
  </si>
  <si>
    <t>PaperCut MFD Emb, Sharp, EduGov, 1-9, per device</t>
  </si>
  <si>
    <t>PCMFE-Sharp-10</t>
  </si>
  <si>
    <t>PaperCut MFD Emb, Sharp, EduGov, 10-24, per device</t>
  </si>
  <si>
    <t>PCMFE-Sharp-25</t>
  </si>
  <si>
    <t>PaperCut MFD Emb, Sharp, EduGov, 25-49, per device</t>
  </si>
  <si>
    <t>PCMFE-Sharp-50</t>
  </si>
  <si>
    <t>PaperCut MFD Emb, Sharp, EduGov, 50-99, per device</t>
  </si>
  <si>
    <t>PCMFE-Sharp-100</t>
  </si>
  <si>
    <t>PaperCut MFD Emb, Sharp, EduGov, 100-199, per device</t>
  </si>
  <si>
    <t>PCMFE-Tosh</t>
  </si>
  <si>
    <t>PaperCut MFD Emb, Toshiba, EduGov, 1-9, per device</t>
  </si>
  <si>
    <t>PCMFE-Tosh-10</t>
  </si>
  <si>
    <t>PaperCut MFD Emb, Toshiba, EduGov, 10-24, per device</t>
  </si>
  <si>
    <t>PCMFE-Tosh-25</t>
  </si>
  <si>
    <t>PaperCut MFD Emb, Toshiba, EduGov, 25-49, per device</t>
  </si>
  <si>
    <t>PCMFE-Tosh-50</t>
  </si>
  <si>
    <t>PaperCut MFD Emb, Toshiba, EduGov, 50-99, per device</t>
  </si>
  <si>
    <t>PCMFE-Tosh-100</t>
  </si>
  <si>
    <t>PaperCut MFD Emb, Toshiba, EduGov, 100-199, per device</t>
  </si>
  <si>
    <t>PCMFE-Tosh-500</t>
  </si>
  <si>
    <t>PCMFE-Xerox</t>
  </si>
  <si>
    <t>PaperCut MFD Emb, Xerox, EduGov, 1-9, per device</t>
  </si>
  <si>
    <t>PCMFE-Xerox-10</t>
  </si>
  <si>
    <t>PaperCut MFD Emb, Xerox, EduGov, 10-24, per device</t>
  </si>
  <si>
    <t>PCMFE-Xerox-25</t>
  </si>
  <si>
    <t>PaperCut MFD Emb, Xerox, EduGov, 25-49, per device</t>
  </si>
  <si>
    <t>PCMFE-Xerox-50</t>
  </si>
  <si>
    <t>PaperCut MFD Emb, Xerox, EduGov, 50-99, per device</t>
  </si>
  <si>
    <t>PCMFE-Xerox-100</t>
  </si>
  <si>
    <t>PaperCut MFD Emb, Xerox, EduGov, 100-199, per device</t>
  </si>
  <si>
    <t>PCMFE-Xerox-500</t>
  </si>
  <si>
    <t>PCMFE-Bro</t>
  </si>
  <si>
    <t>PCMFE-Bro-10</t>
  </si>
  <si>
    <t>PCMFE-Bro-25</t>
  </si>
  <si>
    <t>PCMFE-Bro-50</t>
  </si>
  <si>
    <t>PCMFE-Bro-100</t>
  </si>
  <si>
    <t>PCMFE-Bro-500</t>
  </si>
  <si>
    <t>PCMFE-Dell</t>
  </si>
  <si>
    <t>PaperCut MFD Emb, Dell, EduGov, 1-9, per device</t>
  </si>
  <si>
    <t>PCMFE-Dell-10</t>
  </si>
  <si>
    <t>PaperCut MFD Emb, Dell, EduGov, 10-24, per device</t>
  </si>
  <si>
    <t>PCMFE-Dell-25</t>
  </si>
  <si>
    <t>PaperCut MFD Emb, Dell, EduGov, 25-49, per device</t>
  </si>
  <si>
    <t>PCMFE-Dell-50</t>
  </si>
  <si>
    <t>PaperCut MFD Emb, Dell, EduGov, 50-99, per device</t>
  </si>
  <si>
    <t>PCMFE-Dell-100</t>
  </si>
  <si>
    <t>PaperCut MFD Emb, Dell, EduGov, 100-199, per device</t>
  </si>
  <si>
    <t>PCMFE-Dell-200</t>
  </si>
  <si>
    <t>PaperCut MFD Emb, Dell, EduGov, 200-499, per device</t>
  </si>
  <si>
    <t>PCMFE-Dell-500</t>
  </si>
  <si>
    <t>PaperCut MFD Emb, Dell, EduGov, 500+, per device</t>
  </si>
  <si>
    <t>PCMFE-Samsung</t>
  </si>
  <si>
    <t>PaperCut MFD Emb, Samsung, EduGov, 1-9, per device</t>
  </si>
  <si>
    <t>PCMFE-Samsung-10</t>
  </si>
  <si>
    <t>PaperCut MFD Emb, Samsung, EduGov, 10-24, per device</t>
  </si>
  <si>
    <t>PCMFE-Samsung-25</t>
  </si>
  <si>
    <t>PaperCut MFD Emb, Samsung, EduGov, 25-49, per device</t>
  </si>
  <si>
    <t>PCMFE-Samsung-50</t>
  </si>
  <si>
    <t>PaperCut MFD Emb, Samsung, EduGov, 50-99, per device</t>
  </si>
  <si>
    <t>PCMFE-Samsung-100</t>
  </si>
  <si>
    <t>PaperCut MFD Emb, Samsung, EduGov, 100-199, per device</t>
  </si>
  <si>
    <t>PCMFE-Samsung-200</t>
  </si>
  <si>
    <t>PaperCut MFD Emb, Samsung, EduGov, 200-499, per device</t>
  </si>
  <si>
    <t>PCMFE-Samsung-500</t>
  </si>
  <si>
    <t>PaperCut MFD Emb, Samsung, EduGov, 500+, per device</t>
  </si>
  <si>
    <t>PCMFE-Muratec</t>
  </si>
  <si>
    <t>PaperCut MFD Emb, Muratec, EduGov, 1-9, per device</t>
  </si>
  <si>
    <t>PCMFE-Muratec-10</t>
  </si>
  <si>
    <t>PaperCut MFD Emb, Muratec, EduGov, 10-24, per device</t>
  </si>
  <si>
    <t>PCMFE-Muratec-25</t>
  </si>
  <si>
    <t>PaperCut MFD Emb, Muratec, EduGov, 25-49, per device</t>
  </si>
  <si>
    <t>PCMFE-Muratec-50</t>
  </si>
  <si>
    <t>PaperCut MFD Emb, Muratec, EduGov, 50-99, per device</t>
  </si>
  <si>
    <t>PCMFE-Muratec-100</t>
  </si>
  <si>
    <t>PaperCut MFD Emb, Muratec, EduGov, 100-199, per device</t>
  </si>
  <si>
    <t>PCMFE-Muratec-500</t>
  </si>
  <si>
    <t>PCMFE-EPS</t>
  </si>
  <si>
    <t>PaperCut MFD Emb, Epson, EduGov, 1-9, per device</t>
  </si>
  <si>
    <t>PCMFE-EPS-10</t>
  </si>
  <si>
    <t>PaperCut MFD Emb, Epson, EduGov, 10-24, per device</t>
  </si>
  <si>
    <t>PCMFE-EPS-25</t>
  </si>
  <si>
    <t>PaperCut MFD Emb, Epson, EduGov, 25-49, per device</t>
  </si>
  <si>
    <t>PCMFE-EPS-50</t>
  </si>
  <si>
    <t>PaperCut MFD Emb, Epson, EduGov, 50-99, per device</t>
  </si>
  <si>
    <t>PCMFE-EPS-100</t>
  </si>
  <si>
    <t>PaperCut MFD Emb, Epson, EduGov, 100-199, per device</t>
  </si>
  <si>
    <t>PCMFE-EPS-500</t>
  </si>
  <si>
    <t>PCMFE-OKI</t>
  </si>
  <si>
    <t>PaperCut MFD Emb, OKI, EduGov, 1-9, per device</t>
  </si>
  <si>
    <t>PCMFE-OKI-10</t>
  </si>
  <si>
    <t>PaperCut MFD Emb, OKI, EduGov, 10-24, per device</t>
  </si>
  <si>
    <t>PCMFE-OKI-25</t>
  </si>
  <si>
    <t>PaperCut MFD Emb, OKI, EduGov, 25-49, per device</t>
  </si>
  <si>
    <t>PCMFE-OKI-50</t>
  </si>
  <si>
    <t>PaperCut MFD Emb, OKI, EduGov, 50-99, per device</t>
  </si>
  <si>
    <t>PCMFE-OKI-100</t>
  </si>
  <si>
    <t>PaperCut MFD Emb, OKI, EduGov, 100-199, per device</t>
  </si>
  <si>
    <t>PCMFE-OKI-500</t>
  </si>
  <si>
    <t>PCMFE-RISO</t>
  </si>
  <si>
    <t>PaperCut MFD Emb, RISO, EduGov, 1-9, per device</t>
  </si>
  <si>
    <t>PCMFE-RISO-10</t>
  </si>
  <si>
    <t>PaperCut MFD Emb, RISO, EduGov, 10-24, per device</t>
  </si>
  <si>
    <t>PCMFE-RISO-25</t>
  </si>
  <si>
    <t>PaperCut MFD Emb, RISO, EduGov, 25-49, per device</t>
  </si>
  <si>
    <t>PCMFE-RISO-50</t>
  </si>
  <si>
    <t>PaperCut MFD Emb, RISO, EduGov, 50-99, per device</t>
  </si>
  <si>
    <t>PCMFE-RISO-100</t>
  </si>
  <si>
    <t>PaperCut MFD Emb, RISO, EduGov, 100-199, per device</t>
  </si>
  <si>
    <t>PCMFE-RISO-500</t>
  </si>
  <si>
    <t>PCMFE-HpP</t>
  </si>
  <si>
    <t>PaperCut SFP Emb, HP Printer, EduGov, 1-9, per device</t>
  </si>
  <si>
    <t>PCMFE-HpP-10</t>
  </si>
  <si>
    <t>PaperCut SFP Emb, HP Printer, EduGov, 10-24, per device</t>
  </si>
  <si>
    <t>PCMFE-HpP-25</t>
  </si>
  <si>
    <t>PaperCut SFP Emb, HP Printer, EduGov, 25-49, per device</t>
  </si>
  <si>
    <t>PCMFE-HpP-50</t>
  </si>
  <si>
    <t>PaperCut SFP Emb, HP Printer, EduGov, 50-99, per device</t>
  </si>
  <si>
    <t>PCMFE-HpP-100</t>
  </si>
  <si>
    <t>PaperCut SFP Emb, HP Printer, EduGov, 100-199, per device</t>
  </si>
  <si>
    <t>PCMFE-HpP-500</t>
  </si>
  <si>
    <t>PCMFE-LxmkP</t>
  </si>
  <si>
    <t>PaperCut SFP Emb, Lexmark Printer, EduGov, 1-9, per device</t>
  </si>
  <si>
    <t>PCMFE-LxmkP-10</t>
  </si>
  <si>
    <t>PaperCut SFP Emb, Lexmark Printer, EduGov, 10-24, per device</t>
  </si>
  <si>
    <t>PCMFE-LxmkP-25</t>
  </si>
  <si>
    <t>PaperCut SFP Emb, Lexmark Printer, EduGov, 25-49, per device</t>
  </si>
  <si>
    <t>PCMFE-LxmkP-50</t>
  </si>
  <si>
    <t>PaperCut SFP Emb, Lexmark Printer, EduGov, 50-99, per device</t>
  </si>
  <si>
    <t>PCMFE-LxmkP-100</t>
  </si>
  <si>
    <t>PaperCut SFP Emb, Lexmark Printer, EduGov, 100-199, per device</t>
  </si>
  <si>
    <t>PCMFE-LxmkP-500</t>
  </si>
  <si>
    <t>PCMFE-SharpP</t>
  </si>
  <si>
    <t>PaperCut SFP Emb, Sharp Printer, EduGov, 1-9, per device</t>
  </si>
  <si>
    <t>PCMFE-SharpP-10</t>
  </si>
  <si>
    <t>PaperCut SFP Emb, Sharp Printer, EduGov, 10-24, per device</t>
  </si>
  <si>
    <t>PCMFE-SharpP-25</t>
  </si>
  <si>
    <t>PaperCut SFP Emb, Sharp Printer, EduGov, 25-49, per device</t>
  </si>
  <si>
    <t>PCMFE-SharpP-50</t>
  </si>
  <si>
    <t>PaperCut SFP Emb, Sharp Printer, EduGov, 50-99, per device</t>
  </si>
  <si>
    <t>PCMFE-SharpP-100</t>
  </si>
  <si>
    <t>PaperCut SFP Emb, Sharp Printer, EduGov, 100-199, per device</t>
  </si>
  <si>
    <t>PCMFE-SharpP-500</t>
  </si>
  <si>
    <t>PCMFE-RicohP</t>
  </si>
  <si>
    <t>PaperCut SFP Emb, Ricoh Printer, EduGov, 1-9, per device</t>
  </si>
  <si>
    <t>PCMFE-RicohP-10</t>
  </si>
  <si>
    <t>PaperCut SFP Emb, Ricoh Printer, EduGov, 10-24, per device</t>
  </si>
  <si>
    <t>PCMFE-RicohP-25</t>
  </si>
  <si>
    <t>PaperCut SFP Emb, Ricoh Printer, EduGov, 25-49, per device</t>
  </si>
  <si>
    <t>PCMFE-RicohP-50</t>
  </si>
  <si>
    <t>PaperCut SFP Emb, Ricoh Printer, EduGov, 50-99, per device</t>
  </si>
  <si>
    <t>PCMFE-RicohP-100</t>
  </si>
  <si>
    <t>PaperCut SFP Emb, Ricoh Printer, EduGov, 100-199, per device</t>
  </si>
  <si>
    <t>PCMFE-RicohP-500</t>
  </si>
  <si>
    <t>PCMFE-ToshP</t>
  </si>
  <si>
    <t>PaperCut SFP Emb, Toshiba Printer, EduGov, 1-9, per device</t>
  </si>
  <si>
    <t>PCMFE-ToshP-10</t>
  </si>
  <si>
    <t>PaperCut SFP Emb, Toshiba Printer, EduGov, 10-24, per device</t>
  </si>
  <si>
    <t>PCMFE-ToshP-25</t>
  </si>
  <si>
    <t>PaperCut SFP Emb, Toshiba Printer, EduGov, 25-49, per device</t>
  </si>
  <si>
    <t>PCMFE-ToshP-50</t>
  </si>
  <si>
    <t>PaperCut SFP Emb, Toshiba Printer, EduGov, 50-99, per device</t>
  </si>
  <si>
    <t>PCMFE-ToshP-100</t>
  </si>
  <si>
    <t>PaperCut SFP Emb, Toshiba Printer, EduGov, 100-199, per device</t>
  </si>
  <si>
    <t>PCMFE-ToshP-500</t>
  </si>
  <si>
    <t>PCMFE-XeroxP</t>
  </si>
  <si>
    <t>PaperCut SFP Emb, Xerox Printer, EduGov, 1-9, per device</t>
  </si>
  <si>
    <t>PCMFE-XeroxP-10</t>
  </si>
  <si>
    <t>PaperCut SFP Emb, Xerox Printer, EduGov, 10-24, per device</t>
  </si>
  <si>
    <t>PCMFE-XeroxP-25</t>
  </si>
  <si>
    <t>PaperCut SFP Emb, Xerox Printer, EduGov, 25-49, per device</t>
  </si>
  <si>
    <t>PCMFE-XeroxP-50</t>
  </si>
  <si>
    <t>PaperCut SFP Emb, Xerox Printer, EduGov, 50-99, per device</t>
  </si>
  <si>
    <t>PCMFE-XeroxP-100</t>
  </si>
  <si>
    <t>PaperCut SFP Emb, Xerox Printer, EduGov, 100-199, per device</t>
  </si>
  <si>
    <t>PCMFE-XeroxP-500</t>
  </si>
  <si>
    <t>PCMF-ARS</t>
  </si>
  <si>
    <t>PaperCut Additional Print Release Station (first license included)</t>
  </si>
  <si>
    <t>PCMF-JT-Mini</t>
  </si>
  <si>
    <t>PaperCut Job Ticketing - Mini Print Room</t>
  </si>
  <si>
    <t>PCMF-JT-Room</t>
  </si>
  <si>
    <t>PaperCut Job Ticketing - Print Room</t>
  </si>
  <si>
    <t>PCMF-JT-Fab</t>
  </si>
  <si>
    <t>PaperCut Job Ticketing - FabLab</t>
  </si>
  <si>
    <t>PCMF-FR-HP</t>
  </si>
  <si>
    <t>PaperCut HP Fast Release Embedded, 1-49, per device</t>
  </si>
  <si>
    <t>PCMF-FR-HP50</t>
  </si>
  <si>
    <t>PaperCut HP Fast Release Embedded, 50+, per device</t>
  </si>
  <si>
    <t>PCMF-EPIC</t>
  </si>
  <si>
    <t>PCMF-Users-Conv</t>
  </si>
  <si>
    <t>PaperCut unlimited user license conversion</t>
  </si>
  <si>
    <t>GW-Group1</t>
  </si>
  <si>
    <t>GW-Group2</t>
  </si>
  <si>
    <t>GW-Group3</t>
  </si>
  <si>
    <t>PCMF-StdConn</t>
  </si>
  <si>
    <t>PCMF-AdvConn</t>
  </si>
  <si>
    <t>PCMF-KioskConn</t>
  </si>
  <si>
    <t>PCRemote-emb</t>
  </si>
  <si>
    <t>PCRemote-emb-25</t>
  </si>
  <si>
    <t>Remote Installation fee per embedded, 25-99 license or devices</t>
  </si>
  <si>
    <t>PCRemote-emb-100</t>
  </si>
  <si>
    <t>Remote Installation fee per embedded, 100-499 license or devices</t>
  </si>
  <si>
    <t>PCRemote-emb-500</t>
  </si>
  <si>
    <t>Remote Installation fee per embedded, 500-999 license or devices</t>
  </si>
  <si>
    <t>PCRemote-emb-QTY</t>
  </si>
  <si>
    <t>Remote Installation fee per embedded, 1000+ license or devices</t>
  </si>
  <si>
    <t>PCRemote-Server</t>
  </si>
  <si>
    <t>PCRemote-PEP</t>
  </si>
  <si>
    <t>PCRemote-GW</t>
  </si>
  <si>
    <t>Remote Installation fee per Payment Gateway</t>
  </si>
  <si>
    <t>PCRemote-Room</t>
  </si>
  <si>
    <t>Remote Installation fee per job ticketing room</t>
  </si>
  <si>
    <t>PCR-MPIC</t>
  </si>
  <si>
    <t>Mobile Print Installation/Configuration</t>
  </si>
  <si>
    <t>Remote Server Migration</t>
  </si>
  <si>
    <t>ACDI-PRINTQINSTALL</t>
  </si>
  <si>
    <t>ACDI-Training</t>
  </si>
  <si>
    <t>Customer Training from ACDI at ACDI Headquarters, per person</t>
  </si>
  <si>
    <t>ACDI-AdvTraining</t>
  </si>
  <si>
    <t>Customer Advanced Training from ACDI at ACDI Headquarters, per person</t>
  </si>
  <si>
    <t>PCRemote-AdvServer</t>
  </si>
  <si>
    <t>Advanced remote installation fee per server with PaperCut software</t>
  </si>
  <si>
    <t>NASPO</t>
  </si>
  <si>
    <t>GlobalSearch Professional Edition PLUS, Includes a Single Workflow Per User (Minimum 3 Users)</t>
  </si>
  <si>
    <t>GlobalSearch Professional Edition PLUS Per User (Minimum 3 Users)- M&amp;S (Per Month - 12 mos required)</t>
  </si>
  <si>
    <t>Enterprise Content Management with Unlimited Workflows - 5-10 Concurrent User Price Tier</t>
  </si>
  <si>
    <t>GlobalSearch Corporate Per Concurrent User - 5-10 License Tier- M&amp;S (Per Month) - M&amp;S (Per Month - 12 mos required)</t>
  </si>
  <si>
    <t>Enterprise Content Management with Unlimited Workflows - 11-25 Concurrent User Price Tier</t>
  </si>
  <si>
    <t>C2UPGRADE-001</t>
  </si>
  <si>
    <t>S9SPROSRV-002</t>
  </si>
  <si>
    <t>GBLCAPPROSRV-002</t>
  </si>
  <si>
    <t>S9SPROSRV-008</t>
  </si>
  <si>
    <t>S9SPROSRV-001</t>
  </si>
  <si>
    <t>S9STRAVEL-002</t>
  </si>
  <si>
    <t>S9SPROSRV-003</t>
  </si>
  <si>
    <t>S9SPROSRV-006</t>
  </si>
  <si>
    <t>S9SPROSRV-006MS</t>
  </si>
  <si>
    <t>S9SPROSRV-010</t>
  </si>
  <si>
    <t>SMBUPGRADE-001</t>
  </si>
  <si>
    <t>GSLEGACY-001</t>
  </si>
  <si>
    <t>GSLEGACY-001MS</t>
  </si>
  <si>
    <t>S9SSA-001</t>
  </si>
  <si>
    <t>GSC2REN-001</t>
  </si>
  <si>
    <t>Product Code</t>
  </si>
  <si>
    <t>Suggested Retail Price</t>
  </si>
  <si>
    <t>No Fee</t>
  </si>
  <si>
    <t>SW-S02U01Y1-S</t>
  </si>
  <si>
    <t>SW-S02U01Y3-S</t>
  </si>
  <si>
    <t>Synappx NFC Tags</t>
  </si>
  <si>
    <t>SYNAPPX-NFC100</t>
  </si>
  <si>
    <t>SYNAPPX-NFC100BLK</t>
  </si>
  <si>
    <t>SHARP ELECTRONICS CORPORATION</t>
  </si>
  <si>
    <t>100 Paragon Drive</t>
  </si>
  <si>
    <t>Montvale, NJ 07645</t>
  </si>
  <si>
    <t>Phone: 201-529-8200</t>
  </si>
  <si>
    <t>Pricing, design and specifications subject to change without notice.</t>
  </si>
  <si>
    <t>Sharp and Synappx are registered trademarks of Sharp Corporation.  Windows is  a registered trademark of Microsoft Corporation in the United states and other countries.  All other trademarks are the property of their respective owners.</t>
  </si>
  <si>
    <t>Square 9</t>
  </si>
  <si>
    <t>Subscription</t>
  </si>
  <si>
    <t>Type</t>
  </si>
  <si>
    <t>Monthly Subscription</t>
  </si>
  <si>
    <t>One Time Fee</t>
  </si>
  <si>
    <t>One time fee</t>
  </si>
  <si>
    <t xml:space="preserve">Monthly Subscription </t>
  </si>
  <si>
    <t>Toll DID's (Direct in Dial Phone Number)</t>
  </si>
  <si>
    <t>Toll Free DID's (Direct in Dial Phone Number)</t>
  </si>
  <si>
    <t>DID's Toll-Free (Direct in Dial Phone Number)</t>
  </si>
  <si>
    <t>FaxCore Price List</t>
  </si>
  <si>
    <t>Synappx™ Services</t>
  </si>
  <si>
    <t>SW-COLLABSUITEY1</t>
  </si>
  <si>
    <t>SW-COLLABSUITEY3</t>
  </si>
  <si>
    <t>SW-COLLABTRIAL</t>
  </si>
  <si>
    <t>Trial</t>
  </si>
  <si>
    <t>Additional Synappx Go User Licenses</t>
  </si>
  <si>
    <t>SW-S01R01Y1</t>
  </si>
  <si>
    <t>Synappx Meeting: 1 Room x 1 Year Subscription</t>
  </si>
  <si>
    <t>SW-S01R01Y3</t>
  </si>
  <si>
    <t>Synappx Meeting: 1 Room x 3 Year Subscription</t>
  </si>
  <si>
    <t>Accessory</t>
  </si>
  <si>
    <t>Vendor Part #</t>
  </si>
  <si>
    <t>NASPO Price</t>
  </si>
  <si>
    <t>Sharp Multifunction Device License (PaperCut MF Commercial)</t>
  </si>
  <si>
    <t>Canon Multifunction Device License (PaperCut MF Commercial)</t>
  </si>
  <si>
    <t>Fuji Multifunction Device License (PaperCut MF Commercial)</t>
  </si>
  <si>
    <t>HP Multifunction Device License (PaperCut MF Commercial)</t>
  </si>
  <si>
    <t>Konica Minolta Multifunction Device License (PaperCut MF Commercial)</t>
  </si>
  <si>
    <t>Kyocera Multifunction Device License (PaperCut MF Commercial)</t>
  </si>
  <si>
    <t>Lexmark Multifunction Device License (PaperCut MF Commercial)</t>
  </si>
  <si>
    <t>Ricoh Multifunction Device License (PaperCut MF Commercial)</t>
  </si>
  <si>
    <t>Toshiba Multifunction Device License (PaperCut MF Commercial)</t>
  </si>
  <si>
    <t>Xerox Multifunction Device License (PaperCut MF Commercial)</t>
  </si>
  <si>
    <t>Brother Multifunction Device License (PaperCut MF Commercial)</t>
  </si>
  <si>
    <t>Dell Multifunction Device License (PaperCut MF Commercial)</t>
  </si>
  <si>
    <t>Samsung Multifunction Device License (PaperCut MF Commercial)</t>
  </si>
  <si>
    <t>Muratec Multifunction Device License (PaperCut MF Commercial)</t>
  </si>
  <si>
    <t>OKI Multifunction Device License (PaperCut MF Commercial)</t>
  </si>
  <si>
    <t>Epson Multifunction Device License (PaperCut MF Commercial)</t>
  </si>
  <si>
    <t>RISO Multifunction Device License (PaperCut MF Commercial)</t>
  </si>
  <si>
    <t>Sharp Printer License (PaperCut MF Commercial)</t>
  </si>
  <si>
    <t>HP Printer License (PaperCut MF Commercial)</t>
  </si>
  <si>
    <t>Lexmark Printer License (PaperCut MF Commercial)</t>
  </si>
  <si>
    <t>Ricoh Printer License (PaperCut MF Commercial)</t>
  </si>
  <si>
    <t>Toshiba Printer License (PaperCut MF Commercial)</t>
  </si>
  <si>
    <t>Xerox Printer License (PaperCut MF Commercial)</t>
  </si>
  <si>
    <r>
      <rPr>
        <b/>
        <sz val="12"/>
        <color theme="1"/>
        <rFont val="Calibri"/>
        <family val="2"/>
        <scheme val="minor"/>
      </rPr>
      <t>SMB Bundle Device License</t>
    </r>
    <r>
      <rPr>
        <sz val="12"/>
        <color theme="1"/>
        <rFont val="Calibri"/>
        <family val="2"/>
        <scheme val="minor"/>
      </rPr>
      <t xml:space="preserve"> - (bundle may include up to 5 embedded devices and cannot exceed 100 active users)</t>
    </r>
  </si>
  <si>
    <t>PAPERCUT MF EDUCATION/GOVERNMENT</t>
  </si>
  <si>
    <r>
      <rPr>
        <b/>
        <sz val="12"/>
        <color theme="1"/>
        <rFont val="Calibri"/>
        <family val="2"/>
        <scheme val="minor"/>
      </rPr>
      <t xml:space="preserve">Multifunction Device License </t>
    </r>
    <r>
      <rPr>
        <sz val="12"/>
        <color theme="1"/>
        <rFont val="Calibri"/>
        <family val="2"/>
        <scheme val="minor"/>
      </rPr>
      <t>- (Volume discounts apply to licenses once minimum quantities for that OEM tier have been reached)</t>
    </r>
  </si>
  <si>
    <t>Sharp Multifunction Device License (PaperCut MF Education/Government)</t>
  </si>
  <si>
    <t>Canon Multifunction Device License (PaperCut MF Education/Government)</t>
  </si>
  <si>
    <t>Fuji Multifunction Device License (PaperCut MF Education/Government)</t>
  </si>
  <si>
    <t>HP Multifunction Device License (PaperCut MF Education/Government)</t>
  </si>
  <si>
    <t>Konica Minolta Multifunction Device License (PaperCut MF Education/Government)</t>
  </si>
  <si>
    <t>Kyocera Multifunction Device License (PaperCut MF Education/Government)</t>
  </si>
  <si>
    <t>Ricoh Multifunction Device License (PaperCut MF Education/Government)</t>
  </si>
  <si>
    <t>Toshiba Multifunction Device License (PaperCut MF Education/Government)</t>
  </si>
  <si>
    <t>Xerox Multifunction Device License (PaperCut MF Education/Government)</t>
  </si>
  <si>
    <t>Brother Multifunction Device License (PaperCut MF Education/Government)</t>
  </si>
  <si>
    <t>Dell Multifunction Device License (PaperCut MF Education/Government)</t>
  </si>
  <si>
    <t>Samsung Multifunction Device License (PaperCut MF Education/Government)</t>
  </si>
  <si>
    <t>Muratec Multifunction Device License (PaperCut MF Education/Government)</t>
  </si>
  <si>
    <t>OKI Multifunction Device License (PaperCut MF Education/Government)</t>
  </si>
  <si>
    <t>Epson Multifunction Device License (PaperCut MF Education/Government)</t>
  </si>
  <si>
    <t>RISO Multifunction Device License (PaperCut MF Education/Government)</t>
  </si>
  <si>
    <t>Sharp Printer License (PaperCut MF Education/Government)</t>
  </si>
  <si>
    <t>HP Printer License (PaperCut MF Education/Government)</t>
  </si>
  <si>
    <t>Lexmark Printer License (PaperCut MF Education/Government)</t>
  </si>
  <si>
    <t>Ricoh Printer License (PaperCut MF Education/Government)</t>
  </si>
  <si>
    <t>Toshiba Printer License (PaperCut MF Education/Government)</t>
  </si>
  <si>
    <t>Xerox Printer License (PaperCut MF Education/Government)</t>
  </si>
  <si>
    <t>DEVICE MIGRATION LICENSE</t>
  </si>
  <si>
    <t>ADDITIONAL LICENSE COMPONENTS</t>
  </si>
  <si>
    <t>PaperCut MF - Epic Print Connector, per server</t>
  </si>
  <si>
    <t>ONLINE PAYMENT GATEWAY LICENSE</t>
  </si>
  <si>
    <t>CONNECTION LICENSES</t>
  </si>
  <si>
    <t>PCMF-FAX</t>
  </si>
  <si>
    <t>PaperCut MF Fax Connectors, 10 device connection minimum</t>
  </si>
  <si>
    <t>PCMF-FAX-10</t>
  </si>
  <si>
    <t>PCMF-FAX-50</t>
  </si>
  <si>
    <t>PaperCut MF Fax Connectors, 50-249, per device</t>
  </si>
  <si>
    <t>PCMF-FAX-250</t>
  </si>
  <si>
    <t>PaperCut MF Fax Connectors, 250-399, per device</t>
  </si>
  <si>
    <t>PCMF-FAX-400</t>
  </si>
  <si>
    <t>PaperCut MF Fax Connectors, 400+, per device</t>
  </si>
  <si>
    <t>Annual Software Maintenance</t>
  </si>
  <si>
    <t>Monthly Software Maintenance</t>
  </si>
  <si>
    <t>Advanced Annual Software Maintenance</t>
  </si>
  <si>
    <t>Advanced Monthly Software Maintenance</t>
  </si>
  <si>
    <t>Remote Installation fee per embedded, 1-24 license or devices</t>
  </si>
  <si>
    <t>Remote Installation fee per server PaperCut software, includes mobility</t>
  </si>
  <si>
    <t>Remote Installation Configuration of Print Enablement Pack</t>
  </si>
  <si>
    <t>RemoteServer-Mig</t>
  </si>
  <si>
    <t>ACDI-PS</t>
  </si>
  <si>
    <t>ACDI Remote Professional Services (hourly)</t>
  </si>
  <si>
    <t>Hourly</t>
  </si>
  <si>
    <t>RemoteInstall-AHA</t>
  </si>
  <si>
    <t>ACDI Remote After Hours Assistance (hourly)</t>
  </si>
  <si>
    <t>ACDI-CONC-PRE</t>
  </si>
  <si>
    <t>ACDI Presale Concierge Services, up to 500 devices</t>
  </si>
  <si>
    <t>ACDI-CONC-PRE5</t>
  </si>
  <si>
    <t>ACDI Presale Concierge Services, 501+ devices</t>
  </si>
  <si>
    <t>ACDI-CONC-POST</t>
  </si>
  <si>
    <t>PCRemote-HAServer</t>
  </si>
  <si>
    <t>RemoteServer-AHMig</t>
  </si>
  <si>
    <t>Remote Server Migration After Hours</t>
  </si>
  <si>
    <t>ACDI-GuestPrint</t>
  </si>
  <si>
    <t>Automated Guest User Print and Email to Print Workflow Implementation</t>
  </si>
  <si>
    <t xml:space="preserve">PAPERCUT GROWS
</t>
  </si>
  <si>
    <t>PCMF-GROW-1Y</t>
  </si>
  <si>
    <t>PaperCut Grows, per device, 1 year</t>
  </si>
  <si>
    <t>PCMF-GROW-2Y</t>
  </si>
  <si>
    <t>PaperCut Grows, per device, 2 year</t>
  </si>
  <si>
    <t>PCMF-GROW-3Y</t>
  </si>
  <si>
    <t>PaperCut Grows, per device, 3 year</t>
  </si>
  <si>
    <t>PCMF-GROW-4Y</t>
  </si>
  <si>
    <t>PaperCut Grows, per device, 4 year</t>
  </si>
  <si>
    <t>PCMF-GROW-5Y</t>
  </si>
  <si>
    <t>PaperCut Grows, per device, 5 year</t>
  </si>
  <si>
    <t>PCMF-GROW-1M</t>
  </si>
  <si>
    <t>PaperCut Grows, per device, 1 month</t>
  </si>
  <si>
    <t>PCMF-GROW-100</t>
  </si>
  <si>
    <t>PaperCut Grows, 100 Tree Pack</t>
  </si>
  <si>
    <t>PaperCut MF</t>
  </si>
  <si>
    <t>PaperCut MF is a comprehensive print management system designed to seamlessly monitor and control your printing costs with easy to use administrative and user tools that can be securely accessed from anywhere on the network though a web browser.</t>
  </si>
  <si>
    <t>PC-DTP</t>
  </si>
  <si>
    <t>PC-DTS</t>
  </si>
  <si>
    <t>MO-AND</t>
  </si>
  <si>
    <t>MOD-OMR</t>
  </si>
  <si>
    <t>OMR</t>
  </si>
  <si>
    <t>MOD-FFR</t>
  </si>
  <si>
    <t>MOD-BCA</t>
  </si>
  <si>
    <t>Barcode writer / annotation</t>
  </si>
  <si>
    <t>MOD-VER_1</t>
  </si>
  <si>
    <t>MOD-VER_10</t>
  </si>
  <si>
    <t>Verification Module 10 concurrent users</t>
  </si>
  <si>
    <t>MOD-WCL_1</t>
  </si>
  <si>
    <t>Webclient Standard 1 concurrent user</t>
  </si>
  <si>
    <t>MOD-WCL_10</t>
  </si>
  <si>
    <t>Webclient Standard 10 concurrent users</t>
  </si>
  <si>
    <t>MOD-LBS</t>
  </si>
  <si>
    <t>Load Balancing incl. 3 Connections</t>
  </si>
  <si>
    <t>MOD-LBC</t>
  </si>
  <si>
    <t>Load Balancing additional Connection</t>
  </si>
  <si>
    <t>MOD-ADR</t>
  </si>
  <si>
    <t>Automatic Document Recognition</t>
  </si>
  <si>
    <t>MOD-RGR</t>
  </si>
  <si>
    <t>MOD-PAS</t>
  </si>
  <si>
    <t>MOD-WEB</t>
  </si>
  <si>
    <t>WEB Capture module</t>
  </si>
  <si>
    <t>MOD-MIC</t>
  </si>
  <si>
    <t>MOD-HL7</t>
  </si>
  <si>
    <t>PACK-FIN</t>
  </si>
  <si>
    <t>PACK-LEG</t>
  </si>
  <si>
    <t>PACK-ECM</t>
  </si>
  <si>
    <t>PACK-CLO</t>
  </si>
  <si>
    <t>PACK-EXC</t>
  </si>
  <si>
    <t>SS-AMSPlus-1</t>
  </si>
  <si>
    <t>Scanshare Annual Maintenance and Support, 1 year</t>
  </si>
  <si>
    <t>SS-AMSPlus-2</t>
  </si>
  <si>
    <t>Scanshare Annual Maintenance and Support, 2 years</t>
  </si>
  <si>
    <t>SS-AMSPlus-3</t>
  </si>
  <si>
    <t>Scanshare Annual Maintenance and Support, 3 years</t>
  </si>
  <si>
    <t>SS-AMSPlus-4</t>
  </si>
  <si>
    <t>Scanshare Annual Maintenance and Support, 4 years</t>
  </si>
  <si>
    <t>SS-AMSPlus-5</t>
  </si>
  <si>
    <t>Scanshare Annual Maintenance and Support, 5 years</t>
  </si>
  <si>
    <t>ACDI Remote Professional Services for Scanshare (hourly)</t>
  </si>
  <si>
    <t>SCANSHARE SUBSCRIPTION</t>
  </si>
  <si>
    <t xml:space="preserve">PAPERCUT MF COMMERCIAL </t>
  </si>
  <si>
    <r>
      <t>Multifunction Device License</t>
    </r>
    <r>
      <rPr>
        <sz val="12"/>
        <color rgb="FF000000"/>
        <rFont val="Calibri"/>
        <family val="2"/>
      </rPr>
      <t xml:space="preserve"> - (Volume discounts apply to licenses once minimum quantities for that OEM tier have been reached)</t>
    </r>
  </si>
  <si>
    <t>PaperCut MFD Emb, Brothers, Comm, 1-9, per device</t>
  </si>
  <si>
    <t>PaperCut MFD Emb, Brothers, Comm, 10-24, per device</t>
  </si>
  <si>
    <t>PaperCut MFD Emb, Brothers, Comm, 25-49, per device</t>
  </si>
  <si>
    <t>PaperCut MFD Emb, Brothers, Comm, 50-99, per device</t>
  </si>
  <si>
    <t>PaperCut MFD Emb, Brothers, Comm, 100-199, per device</t>
  </si>
  <si>
    <r>
      <t>Single Function Device License</t>
    </r>
    <r>
      <rPr>
        <sz val="12"/>
        <color rgb="FF000000"/>
        <rFont val="Calibri"/>
        <family val="2"/>
      </rPr>
      <t xml:space="preserve"> - (Volume discounts apply to licenses once minimum quantities for that OEM tier have been reached)</t>
    </r>
  </si>
  <si>
    <t>Lexmark Multifunction Device License (PaperCut MF Education/Government)</t>
  </si>
  <si>
    <t>PaperCut MFD Emb, Brothers, EduGov, 1-9, per device</t>
  </si>
  <si>
    <t>PaperCut MFD Emb, Brothers, EduGov, 10-24, per device</t>
  </si>
  <si>
    <t>PaperCut MFD Emb, Brothers, EduGov, 25-49, per device</t>
  </si>
  <si>
    <t>PaperCut MFD Emb, Brothers, EduGov, 50-99, per device</t>
  </si>
  <si>
    <t>PaperCut MFD Emb, Brothers, EduGov, 100-199, per device</t>
  </si>
  <si>
    <t>PCMF-PD-VDI</t>
  </si>
  <si>
    <t>PaperCut MF Print Deploy VDI Support only</t>
  </si>
  <si>
    <t>PCMF-PD-10</t>
  </si>
  <si>
    <t>PaperCut MF Print Deploy 10 zone pack, VDI support not included</t>
  </si>
  <si>
    <t>PCMF-PD-100</t>
  </si>
  <si>
    <t>PaperCut MF Print Deploy 100 zone pack, VDI support included</t>
  </si>
  <si>
    <t>PCMF-PD-UNL</t>
  </si>
  <si>
    <t>PaperCut MF Print Deploy unlimited zone pack, VDI support included</t>
  </si>
  <si>
    <t>PaperCut payment gateway group 1
(Authorize.Net, My Student Acct, PayPal WPS/Payflow, RBS, Tx File)</t>
  </si>
  <si>
    <t>PaperCut payment gateway group 2 
(Barclaycard, CASHNet, CommWeb, CyberSource, Moneris, Nelnet, Nuvision, OPC, Realex, TouchNet Marketplace, TouchNet OneCard)</t>
  </si>
  <si>
    <t>PaperCut payment gateway group 3
(Blackboard, CardSmith, CBORD, Heartland)</t>
  </si>
  <si>
    <r>
      <t xml:space="preserve">PaperCut standard connector license 
</t>
    </r>
    <r>
      <rPr>
        <i/>
        <sz val="10"/>
        <rFont val="Calibri"/>
        <family val="2"/>
      </rPr>
      <t>(BioStore, Fast Release)</t>
    </r>
  </si>
  <si>
    <r>
      <rPr>
        <sz val="10"/>
        <color rgb="FF000000"/>
        <rFont val="Calibri"/>
        <family val="2"/>
      </rPr>
      <t xml:space="preserve">PaperCut advanced connector license </t>
    </r>
    <r>
      <rPr>
        <i/>
        <sz val="10"/>
        <color rgb="FF000000"/>
        <rFont val="Calibri"/>
        <family val="2"/>
      </rPr>
      <t xml:space="preserve">
</t>
    </r>
    <r>
      <rPr>
        <i/>
        <sz val="10"/>
        <rFont val="Calibri"/>
        <family val="2"/>
      </rPr>
      <t>(Boscop, Cartadis, Jamex, m3i, NetZTouch)</t>
    </r>
  </si>
  <si>
    <r>
      <t xml:space="preserve">PaperCut kiosk connector license
</t>
    </r>
    <r>
      <rPr>
        <i/>
        <sz val="10"/>
        <rFont val="Calibri"/>
        <family val="2"/>
      </rPr>
      <t>(Pay Station, Value Loader)</t>
    </r>
  </si>
  <si>
    <t>PaperCut MF Fax Connectors, 11-49, per device</t>
  </si>
  <si>
    <t>ACDI advanced software maintenance and support, first year required</t>
  </si>
  <si>
    <t>24/7 Annual M&amp;S</t>
  </si>
  <si>
    <t>AMSPLUS24-1</t>
  </si>
  <si>
    <t>ACDI 24/7 advanced software maintenance and support, 1 year</t>
  </si>
  <si>
    <t>AMSPLUS24-2</t>
  </si>
  <si>
    <t>ACDI 24/7 advanced software maintenance and support, 2 years</t>
  </si>
  <si>
    <t>AMSPLUS24-3</t>
  </si>
  <si>
    <t>ACDI 24/7 advanced software maintenance and support, 3 years</t>
  </si>
  <si>
    <t>AMSPLUS24-4</t>
  </si>
  <si>
    <t>ACDI 24/7 advanced software maintenance and support, 4 years</t>
  </si>
  <si>
    <t>AMSPLUS24-5</t>
  </si>
  <si>
    <t>ACDI 24/7 advanced software maintenance and support, 5 years</t>
  </si>
  <si>
    <t>24/7 Monthly M&amp;S</t>
  </si>
  <si>
    <t>MMSPLUS24-1</t>
  </si>
  <si>
    <t>ACDI 24/7 advanced software maintenance and support, 1 month</t>
  </si>
  <si>
    <t>MMSPLUS24-2</t>
  </si>
  <si>
    <t>ACDI 24/7 advanced software maintenance and support, 2 months</t>
  </si>
  <si>
    <t>MMSPLUS24-3</t>
  </si>
  <si>
    <t>ACDI 24/7 advanced software maintenance and support, 3 months</t>
  </si>
  <si>
    <t>MMSPLUS24-4</t>
  </si>
  <si>
    <t>ACDI 24/7 advanced software maintenance and support, 4 months</t>
  </si>
  <si>
    <t>MMSPLUS24-5</t>
  </si>
  <si>
    <t>ACDI 24/7 advanced software maintenance and support, 5 months</t>
  </si>
  <si>
    <t>MMSPLUS24-6</t>
  </si>
  <si>
    <t>ACDI 24/7 advanced software maintenance and support, 6 months</t>
  </si>
  <si>
    <t>MMSPLUS24-7</t>
  </si>
  <si>
    <t>ACDI 24/7 advanced software maintenance and support, 7 months</t>
  </si>
  <si>
    <t>MMSPLUS24-8</t>
  </si>
  <si>
    <t>ACDI 24/7 advanced software maintenance and support, 8 months</t>
  </si>
  <si>
    <t>MMSPLUS24-9</t>
  </si>
  <si>
    <t>ACDI 24/7 advanced software maintenance and support, 9 months</t>
  </si>
  <si>
    <t>MMSPLUS24-10</t>
  </si>
  <si>
    <t>ACDI 24/7 advanced software maintenance and support, 10 months</t>
  </si>
  <si>
    <t>MMSPLUS24-11</t>
  </si>
  <si>
    <t>ACDI 24/7 advanced software maintenance and support, 11 months</t>
  </si>
  <si>
    <t>REMOTE INSTALLATION/TRAINING</t>
  </si>
  <si>
    <t>ACDI Post Sale Concierge Services</t>
  </si>
  <si>
    <t>High Availability Remote Server configuration with PaperCut software</t>
  </si>
  <si>
    <t>PaperCut Integrations</t>
  </si>
  <si>
    <t>PaperCut has fostered an ecosystem of third-party solutions, this list includes some of the tools their partners have created such as integrations with payment gateways like PayPal practice Management systems such as ProLaw, accounting systems like Quickbooks and others.</t>
  </si>
  <si>
    <t>PAPERCUT INTEGRATIONS</t>
  </si>
  <si>
    <t>PCCosmolex-Int</t>
  </si>
  <si>
    <t>Cosmolex integration with PaperCut</t>
  </si>
  <si>
    <t>PCJuris-Int</t>
  </si>
  <si>
    <t>Juris integration with PaperCut</t>
  </si>
  <si>
    <t>PCESILaw-Int</t>
  </si>
  <si>
    <t>ESI Law integration with PaperCut</t>
  </si>
  <si>
    <t>PCProLaw-Int</t>
  </si>
  <si>
    <t>ProLaw integration with PaperCut</t>
  </si>
  <si>
    <t>PCTSlips-Int</t>
  </si>
  <si>
    <t>TimeSlips integration with PaperCut</t>
  </si>
  <si>
    <t>PCTabs3-Int</t>
  </si>
  <si>
    <t>Tabs3 integration with PaperCut</t>
  </si>
  <si>
    <t>PCQuickBks-Int</t>
  </si>
  <si>
    <t>Quickbooks on prem integration with PaperCut</t>
  </si>
  <si>
    <t>PCQuickBksOnline-Int</t>
  </si>
  <si>
    <t>Quickbooks online integration with PaperCut</t>
  </si>
  <si>
    <t>PCCaretLegal-Int</t>
  </si>
  <si>
    <t>Caret Legal (formerly Zola Suite) Integration with PaperCut</t>
  </si>
  <si>
    <t>PCMaitre-Int</t>
  </si>
  <si>
    <t>Maitre Integration with PaperCut</t>
  </si>
  <si>
    <t>PCClio-Int</t>
  </si>
  <si>
    <t>Clio integration with PaperCut</t>
  </si>
  <si>
    <t>PCSoluno-Int</t>
  </si>
  <si>
    <t>Soluno Integration with PaperCut</t>
  </si>
  <si>
    <t>PCOfficeRND-Int</t>
  </si>
  <si>
    <t>OfficeRND Integration with Papercut</t>
  </si>
  <si>
    <t>PCTier1-Int</t>
  </si>
  <si>
    <t>Tier 1 system integration with PaperCut</t>
  </si>
  <si>
    <t>PCAdvantageLaw-Int</t>
  </si>
  <si>
    <t>Advantage Law integration with PaperCut</t>
  </si>
  <si>
    <t>PCAjera-Int</t>
  </si>
  <si>
    <t>Ajera integration with PaperCut</t>
  </si>
  <si>
    <t>PCPerLaw-Int</t>
  </si>
  <si>
    <t>Perfect Law integration with PaperCut</t>
  </si>
  <si>
    <t>PCElite3E-Int</t>
  </si>
  <si>
    <t>Elite 3E integration with PaperCut</t>
  </si>
  <si>
    <t>PCEliteE-Int</t>
  </si>
  <si>
    <t>Elite Enterprise integration with PaperCut</t>
  </si>
  <si>
    <t>PCAderant-Int</t>
  </si>
  <si>
    <t>Aderant integration with PaperCut</t>
  </si>
  <si>
    <t>PCOrion-Int</t>
  </si>
  <si>
    <t>Orion Billing System integration with PaperCut</t>
  </si>
  <si>
    <t>PCCenterbase-Int</t>
  </si>
  <si>
    <t>Centerbase integration with PaperCut</t>
  </si>
  <si>
    <t>PCJurisConcepts-Int</t>
  </si>
  <si>
    <t>Juris Concepts integration with PaperCut</t>
  </si>
  <si>
    <t>PCNeos-Int</t>
  </si>
  <si>
    <t>Neos integration with PaperCut</t>
  </si>
  <si>
    <t>PCTier2-Int</t>
  </si>
  <si>
    <t>Tier 2 system integration with PaperCut</t>
  </si>
  <si>
    <t>PCGhostPractice-Int</t>
  </si>
  <si>
    <t>Ghost Practice Integartion with PaperCut</t>
  </si>
  <si>
    <t>PCBann-Int</t>
  </si>
  <si>
    <t>Banner Accounting integration with PaperCut</t>
  </si>
  <si>
    <t>PCFilevine-Int</t>
  </si>
  <si>
    <t>Filevine Integration with PaperCut</t>
  </si>
  <si>
    <t>PCTier3-Int</t>
  </si>
  <si>
    <t>Tier 3 system integration with PaperCut</t>
  </si>
  <si>
    <t>PCCilantro-Int</t>
  </si>
  <si>
    <t>PCCilantro20-Int</t>
  </si>
  <si>
    <t>PCLEAPCloud-Int</t>
  </si>
  <si>
    <t>LEAP Cloud Integration with PaperCut, 1-10 users, per year</t>
  </si>
  <si>
    <t>PCLEAPCloud50-Int</t>
  </si>
  <si>
    <t>LEAP Cloud Integration with PaperCut, 11-50 users, per year</t>
  </si>
  <si>
    <t>PCLEAPCloud100-Int</t>
  </si>
  <si>
    <t>LEAP Cloud Integration with PaperCut, 51-100 users, per year</t>
  </si>
  <si>
    <t>PCLEAPCloudPlus-Int</t>
  </si>
  <si>
    <t>LEAP Cloud Integration with PaperCut, 101+ users, per year</t>
  </si>
  <si>
    <t>PCiManage-Int</t>
  </si>
  <si>
    <t>iManage Integration with PaperCut, 1-20 devices, per year</t>
  </si>
  <si>
    <t>PCiManage20-Int</t>
  </si>
  <si>
    <t>iManage Integration with PaperCut, 21-50 devices, per year</t>
  </si>
  <si>
    <t>PCiManage50-Int</t>
  </si>
  <si>
    <t>iManage Integration with PaperCut, 51+ devices, per year</t>
  </si>
  <si>
    <t>PaperCut MF Subscriptions</t>
  </si>
  <si>
    <t>PCS-MFC-1Y</t>
  </si>
  <si>
    <t>PaperCut Subscription, MFD, Comm 1-9, per device, 1 year</t>
  </si>
  <si>
    <t>PCS-MFC-2Y</t>
  </si>
  <si>
    <t>PaperCut Subscription, MFD, Comm 1-9, per device, 2 years</t>
  </si>
  <si>
    <t>PCS-MFC-3Y</t>
  </si>
  <si>
    <t>PaperCut Subscription, MFD, Comm 1-9, per device, 3 years</t>
  </si>
  <si>
    <t>PCS-MFC-4Y</t>
  </si>
  <si>
    <t>PaperCut Subscription, MFD, Comm 1-9, per device, 4 years</t>
  </si>
  <si>
    <t>PCS-MFC-5Y</t>
  </si>
  <si>
    <t>PaperCut Subscription, MFD, Comm 1-9, per device, 5 years</t>
  </si>
  <si>
    <t>PCS-MFC-1M</t>
  </si>
  <si>
    <t>PaperCut Subscription, MFD, Comm 1-9, per device, monthly</t>
  </si>
  <si>
    <t>PCS-MFC10-1Y</t>
  </si>
  <si>
    <t>PCS-MFC10-2Y</t>
  </si>
  <si>
    <t>PCS-MFC10-3Y</t>
  </si>
  <si>
    <t>PCS-MFC10-4Y</t>
  </si>
  <si>
    <t>PCS-MFC10-5Y</t>
  </si>
  <si>
    <t>PCS-MFC10-1M</t>
  </si>
  <si>
    <t>PCS-MFC50-1Y</t>
  </si>
  <si>
    <t>PaperCut Subscription, MFD, Comm 50-99, per device, 1 year</t>
  </si>
  <si>
    <t>PCS-MFC50-2Y</t>
  </si>
  <si>
    <t>PaperCut Subscription, MFD, Comm 50-99, per device, 2 years</t>
  </si>
  <si>
    <t>PCS-MFC50-3Y</t>
  </si>
  <si>
    <t>PaperCut Subscription, MFD, Comm 50-99, per device, 3 years</t>
  </si>
  <si>
    <t>PCS-MFC50-4Y</t>
  </si>
  <si>
    <t>PaperCut Subscription, MFD, Comm 50-99, per device, 4 years</t>
  </si>
  <si>
    <t>PCS-MFC50-5Y</t>
  </si>
  <si>
    <t>PaperCut Subscription, MFD, Comm 50-99, per device, 5 years</t>
  </si>
  <si>
    <t>PCS-MFC50-1M</t>
  </si>
  <si>
    <t>PaperCut Subscription, MFD, Comm 50-99, per device, monthly</t>
  </si>
  <si>
    <t>PCS-MFC100-1Y</t>
  </si>
  <si>
    <t>PaperCut Subscription, MFD, Comm 100-499, per device, 1 year</t>
  </si>
  <si>
    <t>PCS-MFC100-2Y</t>
  </si>
  <si>
    <t>PaperCut Subscription, MFD, Comm 100-499, per device, 2 years</t>
  </si>
  <si>
    <t>PCS-MFC100-3Y</t>
  </si>
  <si>
    <t>PaperCut Subscription, MFD, Comm 100-499, per device, 3 years</t>
  </si>
  <si>
    <t>PCS-MFC100-4Y</t>
  </si>
  <si>
    <t>PaperCut Subscription, MFD, Comm 100-499, per device, 4 years</t>
  </si>
  <si>
    <t>PCS-MFC100-5Y</t>
  </si>
  <si>
    <t>PaperCut Subscription, MFD, Comm 100-499, per device, 5 years</t>
  </si>
  <si>
    <t>PCS-MFC100-1M</t>
  </si>
  <si>
    <t>PaperCut Subscription, MFD, Comm 100-499, per device, monthly</t>
  </si>
  <si>
    <t>PCS-MFC500-1Y</t>
  </si>
  <si>
    <t>PaperCut Subscription, MFD, Comm 500-999, per device, 1 year</t>
  </si>
  <si>
    <t>PCS-MFC500-2Y</t>
  </si>
  <si>
    <t>PaperCut Subscription, MFD, Comm 500-999, per device, 2 years</t>
  </si>
  <si>
    <t>PCS-MFC500-3Y</t>
  </si>
  <si>
    <t>PaperCut Subscription, MFD, Comm 500-999, per device, 3 years</t>
  </si>
  <si>
    <t>PCS-MFC500-4Y</t>
  </si>
  <si>
    <t>PaperCut Subscription, MFD, Comm 500-999, per device, 4 years</t>
  </si>
  <si>
    <t>PCS-MFC500-5Y</t>
  </si>
  <si>
    <t>PaperCut Subscription, MFD, Comm 500-999, per device, 5 years</t>
  </si>
  <si>
    <t>PCS-MFC500-1M</t>
  </si>
  <si>
    <t>PaperCut Subscription, MFD, Comm 500-999, per device, monthly</t>
  </si>
  <si>
    <t>PCS-MFC1K-1Y</t>
  </si>
  <si>
    <t>PaperCut Subscription, MFD, Comm 1000+, per device, 1 year</t>
  </si>
  <si>
    <t>PCS-MFC1K-2Y</t>
  </si>
  <si>
    <t>PaperCut Subscription, MFD, Comm 1000+, per device, 2 years</t>
  </si>
  <si>
    <t>PCS-MFC1K-3Y</t>
  </si>
  <si>
    <t>PaperCut Subscription, MFD, Comm 1000+, per device, 3 years</t>
  </si>
  <si>
    <t>PCS-MFC1K-4Y</t>
  </si>
  <si>
    <t>PaperCut Subscription, MFD, Comm 1000+, per device, 4 years</t>
  </si>
  <si>
    <t>PCS-MFC1K-5Y</t>
  </si>
  <si>
    <t>PaperCut Subscription, MFD, Comm 1000+, per device, 5 years</t>
  </si>
  <si>
    <t>PCS-MFC1K-1M</t>
  </si>
  <si>
    <t>PaperCut Subscription, MFD, Comm 1000+, per device, monthly</t>
  </si>
  <si>
    <t>PCS-SFC-1Y</t>
  </si>
  <si>
    <t>PaperCut Subscription, SFD, Comm 1-9, per device, 1 year</t>
  </si>
  <si>
    <t>PCS-SFC-2Y</t>
  </si>
  <si>
    <t>PaperCut Subscription, SFD, Comm 1-9, per device, 2 years</t>
  </si>
  <si>
    <t>PCS-SFC-3Y</t>
  </si>
  <si>
    <t>PaperCut Subscription, SFD, Comm 1-9, per device, 3 years</t>
  </si>
  <si>
    <t>PCS-SFC-4Y</t>
  </si>
  <si>
    <t>PaperCut Subscription, SFD, Comm 1-9, per device, 4 years</t>
  </si>
  <si>
    <t>PCS-SFC-5Y</t>
  </si>
  <si>
    <t>PaperCut Subscription, SFD, Comm 1-9, per device, 5 years</t>
  </si>
  <si>
    <t>PCS-SFC-1M</t>
  </si>
  <si>
    <t>PaperCut Subscription, SFD, Comm 1-9, per device, monthly</t>
  </si>
  <si>
    <t>PCS-SFC10-1Y</t>
  </si>
  <si>
    <t>PCS-SFC10-2Y</t>
  </si>
  <si>
    <t>PCS-SFC10-3Y</t>
  </si>
  <si>
    <t>PCS-SFC10-4Y</t>
  </si>
  <si>
    <t>PCS-SFC10-5Y</t>
  </si>
  <si>
    <t>PCS-SFC10-1M</t>
  </si>
  <si>
    <t>PCS-SFC50-1Y</t>
  </si>
  <si>
    <t>PaperCut Subscription, SFD, Comm 50-99, per device, 1 year</t>
  </si>
  <si>
    <t>PCS-SFC50-2Y</t>
  </si>
  <si>
    <t>PaperCut Subscription, SFD, Comm 50-99, per device, 2 years</t>
  </si>
  <si>
    <t>PCS-SFC50-3Y</t>
  </si>
  <si>
    <t>PaperCut Subscription, SFD, Comm 50-99, per device, 3 years</t>
  </si>
  <si>
    <t>PCS-SFC50-4Y</t>
  </si>
  <si>
    <t>PaperCut Subscription, SFD, Comm 50-99, per device, 4 years</t>
  </si>
  <si>
    <t>PCS-SFC50-5Y</t>
  </si>
  <si>
    <t>PaperCut Subscription, SFD, Comm 50-99, per device, 5 years</t>
  </si>
  <si>
    <t>PCS-SFC50-1M</t>
  </si>
  <si>
    <t>PaperCut Subscription, SFD, Comm 50-99, per device, monthly</t>
  </si>
  <si>
    <t>PCS-SFC100-1Y</t>
  </si>
  <si>
    <t>PaperCut Subscription, SFD, Comm 100-499, per device, 1 year</t>
  </si>
  <si>
    <t>PCS-SFC100-2Y</t>
  </si>
  <si>
    <t>PaperCut Subscription, SFD, Comm 100-499, per device, 2 years</t>
  </si>
  <si>
    <t>PCS-SFC100-3Y</t>
  </si>
  <si>
    <t>PaperCut Subscription, SFD, Comm 100-499, per device, 3 years</t>
  </si>
  <si>
    <t>PCS-SFC100-4Y</t>
  </si>
  <si>
    <t>PaperCut Subscription, SFD, Comm 100-499, per device, 4 years</t>
  </si>
  <si>
    <t>PCS-SFC100-5Y</t>
  </si>
  <si>
    <t>PaperCut Subscription, SFD, Comm 100-499, per device, 5 years</t>
  </si>
  <si>
    <t>PCS-SFC100-1M</t>
  </si>
  <si>
    <t>PaperCut Subscription, SFD, Comm 100-499, per device, monthly</t>
  </si>
  <si>
    <t>PCS-SFC500-1Y</t>
  </si>
  <si>
    <t>PaperCut Subscription, SFD, Comm 500-999, per device, 1 year</t>
  </si>
  <si>
    <t>PCS-SFC500-2Y</t>
  </si>
  <si>
    <t>PaperCut Subscription, SFD, Comm 500-999, per device, 2 years</t>
  </si>
  <si>
    <t>PCS-SFC500-3Y</t>
  </si>
  <si>
    <t>PaperCut Subscription, SFD, Comm 500-999, per device, 3 years</t>
  </si>
  <si>
    <t>PCS-SFC500-4Y</t>
  </si>
  <si>
    <t>PaperCut Subscription, SFD, Comm 500-999, per device, 4 years</t>
  </si>
  <si>
    <t>PCS-SFC500-5Y</t>
  </si>
  <si>
    <t>PaperCut Subscription, SFD, Comm 500-999, per device, 5 years</t>
  </si>
  <si>
    <t>PCS-SFC500-1M</t>
  </si>
  <si>
    <t>PaperCut Subscription, SFD, Comm 500-999, per device, monthly</t>
  </si>
  <si>
    <t>PCS-SFC1K-1Y</t>
  </si>
  <si>
    <t>PaperCut Subscription, SFD, Comm 1000+, per device, 1 year</t>
  </si>
  <si>
    <t>PCS-SFC1K-2Y</t>
  </si>
  <si>
    <t>PaperCut Subscription, SFD, Comm 1000+, per device, 2 years</t>
  </si>
  <si>
    <t>PCS-SFC1K-3Y</t>
  </si>
  <si>
    <t>PaperCut Subscription, SFD, Comm 1000+, per device, 3 years</t>
  </si>
  <si>
    <t>PCS-SFC1K-4Y</t>
  </si>
  <si>
    <t>PaperCut Subscription, SFD, Comm 1000+, per device, 4 years</t>
  </si>
  <si>
    <t>PCS-SFC1K-5Y</t>
  </si>
  <si>
    <t>PaperCut Subscription, SFD, Comm 1000+, per device, 5 years</t>
  </si>
  <si>
    <t>PCS-SFC1K-1M</t>
  </si>
  <si>
    <t>PaperCut Subscription, SFD, Comm 1000+, per device, monthly</t>
  </si>
  <si>
    <t>PAPERCUT SUBSRIPTION EDU/GOVERNMENT</t>
  </si>
  <si>
    <t>PaperCut Subscription Multifunction Edu/Gov Device Licenses</t>
  </si>
  <si>
    <t>PCS-MFE-1Y</t>
  </si>
  <si>
    <t>PaperCut Subscription, MFD, EduGov 1-9, per device, 1 year</t>
  </si>
  <si>
    <t>PCS-MFE-2Y</t>
  </si>
  <si>
    <t>PaperCut Subscription, MFD, EduGov 1-9, per device, 2 years</t>
  </si>
  <si>
    <t>PCS-MFE-3Y</t>
  </si>
  <si>
    <t>PaperCut Subscription, MFD, EduGov 1-9, per device, 3 years</t>
  </si>
  <si>
    <t>PCS-MFE-4Y</t>
  </si>
  <si>
    <t>PaperCut Subscription, MFD, EduGov 1-9, per device, 4 years</t>
  </si>
  <si>
    <t>PCS-MFE-5Y</t>
  </si>
  <si>
    <t>PaperCut Subscription, MFD, EduGov 1-9, per device, 5 years</t>
  </si>
  <si>
    <t>PCS-MFE-1M</t>
  </si>
  <si>
    <t>PaperCut Subscription, MFD, EduGov 1-9, per device, monthly</t>
  </si>
  <si>
    <t>PCS-MFE10-1Y</t>
  </si>
  <si>
    <t>PCS-MFE10-2Y</t>
  </si>
  <si>
    <t>PCS-MFE10-3Y</t>
  </si>
  <si>
    <t>PCS-MFE10-4Y</t>
  </si>
  <si>
    <t>PCS-MFE10-5Y</t>
  </si>
  <si>
    <t>PCS-MFE10-1M</t>
  </si>
  <si>
    <t>PCS-MFE50-1Y</t>
  </si>
  <si>
    <t>PaperCut Subscription, MFD, EduGov 50-99, per device, 1 year</t>
  </si>
  <si>
    <t>PCS-MFE50-2Y</t>
  </si>
  <si>
    <t>PaperCut Subscription, MFD, EduGov 50-99, per device, 2 years</t>
  </si>
  <si>
    <t>PCS-MFE50-3Y</t>
  </si>
  <si>
    <t>PaperCut Subscription, MFD, EduGov 50-99, per device, 3 years</t>
  </si>
  <si>
    <t>PCS-MFE50-4Y</t>
  </si>
  <si>
    <t>PaperCut Subscription, MFD, EduGov 50-99, per device, 4 years</t>
  </si>
  <si>
    <t>PCS-MFE50-5Y</t>
  </si>
  <si>
    <t>PaperCut Subscription, MFD, EduGov 50-99, per device, 5 years</t>
  </si>
  <si>
    <t>PCS-MFE50-1M</t>
  </si>
  <si>
    <t>PaperCut Subscription, MFD, EduGov 50-99, per device, monthly</t>
  </si>
  <si>
    <t>PCS-MFE100-1Y</t>
  </si>
  <si>
    <t>PaperCut Subscription, MFD, EduGov 100-499, per device, 1 year</t>
  </si>
  <si>
    <t>PCS-MFE100-2Y</t>
  </si>
  <si>
    <t>PaperCut Subscription, MFD, EduGov 100-499, per device, 2 years</t>
  </si>
  <si>
    <t>PCS-MFE100-3Y</t>
  </si>
  <si>
    <t>PaperCut Subscription, MFD, EduGov 100-499, per device, 3 years</t>
  </si>
  <si>
    <t>PCS-MFE100-4Y</t>
  </si>
  <si>
    <t>PaperCut Subscription, MFD, EduGov 100-499, per device, 4 years</t>
  </si>
  <si>
    <t>PCS-MFE100-5Y</t>
  </si>
  <si>
    <t>PaperCut Subscription, MFD, EduGov 100-499, per device, 5 years</t>
  </si>
  <si>
    <t>PCS-MFE100-1M</t>
  </si>
  <si>
    <t>PaperCut Subscription, MFD, EduGov 100-499, per device, monthly</t>
  </si>
  <si>
    <t>PCS-MFE500-1Y</t>
  </si>
  <si>
    <t>PaperCut Subscription, MFD, EduGov 500-999, per device, 1 year</t>
  </si>
  <si>
    <t>PCS-MFE500-2Y</t>
  </si>
  <si>
    <t>PaperCut Subscription, MFD, EduGov 500-999, per device, 2 years</t>
  </si>
  <si>
    <t>PCS-MFE500-3Y</t>
  </si>
  <si>
    <t>PaperCut Subscription, MFD, EduGov 500-999, per device, 3 years</t>
  </si>
  <si>
    <t>PCS-MFE500-4Y</t>
  </si>
  <si>
    <t>PaperCut Subscription, MFD, EduGov 500-999, per device, 4 years</t>
  </si>
  <si>
    <t>PCS-MFE500-5Y</t>
  </si>
  <si>
    <t>PaperCut Subscription, MFD, EduGov 500-999, per device, 5 years</t>
  </si>
  <si>
    <t>PaperCut Subscription, MFD, EduGov 500-999, per device, monthly</t>
  </si>
  <si>
    <t>PaperCut Subscription, MFD, EduGov 1000+, per device, 1 year</t>
  </si>
  <si>
    <t>PaperCut Subscription, MFD, EduGov 1000+, per device, 2 years</t>
  </si>
  <si>
    <t>PaperCut Subscription, MFD, EduGov 1000+, per device, 3 years</t>
  </si>
  <si>
    <t>PaperCut Subscription, MFD, EduGov 1000+, per device, 4 years</t>
  </si>
  <si>
    <t>PaperCut Subscription, MFD, EduGov 1000+, per device, 5 years</t>
  </si>
  <si>
    <t>PaperCut Subscription, MFD, EduGov 1000+, per device, monthly</t>
  </si>
  <si>
    <t>PaperCut Subscription Single Function Edu/Gov Device Licenses</t>
  </si>
  <si>
    <t>PCS-SFE-1Y</t>
  </si>
  <si>
    <t>PaperCut Subscription, SFD, EduGov 1-9, per device, 1 year</t>
  </si>
  <si>
    <t>PCS-SFE-2Y</t>
  </si>
  <si>
    <t>PaperCut Subscription, SFD, EduGov 1-9, per device, 2 years</t>
  </si>
  <si>
    <t>PCS-SFE-3Y</t>
  </si>
  <si>
    <t>PaperCut Subscription, SFD, EduGov 1-9, per device, 3 years</t>
  </si>
  <si>
    <t>PCS-SFE-4Y</t>
  </si>
  <si>
    <t>PaperCut Subscription, SFD, EduGov 1-9, per device, 4 years</t>
  </si>
  <si>
    <t>PCS-SFE-5Y</t>
  </si>
  <si>
    <t>PaperCut Subscription, SFD, EduGov 1-9, per device, 5 years</t>
  </si>
  <si>
    <t>PCS-SFE-1M</t>
  </si>
  <si>
    <t>PaperCut Subscription, SFD, EduGov 1-9, per device, monthly</t>
  </si>
  <si>
    <t>PCS-SFE10-1Y</t>
  </si>
  <si>
    <t>PCS-SFE10-2Y</t>
  </si>
  <si>
    <t>PCS-SFE10-3Y</t>
  </si>
  <si>
    <t>PCS-SFE10-4Y</t>
  </si>
  <si>
    <t>PCS-SFE10-5Y</t>
  </si>
  <si>
    <t>PCS-SFE10-1M</t>
  </si>
  <si>
    <t>PCS-SFE50-1Y</t>
  </si>
  <si>
    <t>PaperCut Subscription, SFD, EduGov 50-99, per device, 1 year</t>
  </si>
  <si>
    <t>PCS-SFE50-2Y</t>
  </si>
  <si>
    <t>PaperCut Subscription, SFD, EduGov 50-99, per device, 2 years</t>
  </si>
  <si>
    <t>PCS-SFE50-3Y</t>
  </si>
  <si>
    <t>PaperCut Subscription, SFD, EduGov 50-99, per device, 3 years</t>
  </si>
  <si>
    <t>PCS-SFE50-4Y</t>
  </si>
  <si>
    <t>PaperCut Subscription, SFD, EduGov 50-99, per device, 4 years</t>
  </si>
  <si>
    <t>PCS-SFE50-5Y</t>
  </si>
  <si>
    <t>PaperCut Subscription, SFD, EduGov 50-99, per device, 5 years</t>
  </si>
  <si>
    <t>PCS-SFE50-1M</t>
  </si>
  <si>
    <t>PaperCut Subscription, SFD, EduGov 50-99, per device, monthly</t>
  </si>
  <si>
    <t>PCS-SFE100-1Y</t>
  </si>
  <si>
    <t>PaperCut Subscription, SFD, EduGov 100-499, per device, 1 year</t>
  </si>
  <si>
    <t>PCS-SFE100-2Y</t>
  </si>
  <si>
    <t>PaperCut Subscription, SFD, EduGov 100-499, per device, 2 years</t>
  </si>
  <si>
    <t>PCS-SFE100-3Y</t>
  </si>
  <si>
    <t>PaperCut Subscription, SFD, EduGov 100-499, per device, 3 years</t>
  </si>
  <si>
    <t>PCS-SFE100-4Y</t>
  </si>
  <si>
    <t>PaperCut Subscription, SFD, EduGov 100-499, per device, 4 years</t>
  </si>
  <si>
    <t>PCS-SFE100-5Y</t>
  </si>
  <si>
    <t>PaperCut Subscription, SFD, EduGov 100-499, per device, 5 years</t>
  </si>
  <si>
    <t>PCS-SFE100-1M</t>
  </si>
  <si>
    <t>PaperCut Subscription, SFD, EduGov 100-499, per device, monthly</t>
  </si>
  <si>
    <t>PCS-SFE500-1Y</t>
  </si>
  <si>
    <t>PaperCut Subscription, SFD, EduGov 500-999, per device, 1 year</t>
  </si>
  <si>
    <t>PCS-SFE500-2Y</t>
  </si>
  <si>
    <t>PaperCut Subscription, SFD, EduGov 500-999, per device, 2 years</t>
  </si>
  <si>
    <t>PCS-SFE500-3Y</t>
  </si>
  <si>
    <t>PaperCut Subscription, SFD, EduGov 500-999, per device, 3 years</t>
  </si>
  <si>
    <t>PCS-SFE500-4Y</t>
  </si>
  <si>
    <t>PaperCut Subscription, SFD, EduGov 500-999, per device, 4 years</t>
  </si>
  <si>
    <t>PCS-SFE500-5Y</t>
  </si>
  <si>
    <t>PaperCut Subscription, SFD, EduGov 500-999, per device, 5 years</t>
  </si>
  <si>
    <t>PCS-SFE500-1M</t>
  </si>
  <si>
    <t>PaperCut Subscription, SFD, EduGov 500-999, per device, monthly</t>
  </si>
  <si>
    <t>PCS-SFE1K-1Y</t>
  </si>
  <si>
    <t>PaperCut Subscription, SFD, EduGov 1000+, per device, 1 year</t>
  </si>
  <si>
    <t>PCS-SFE1K-2Y</t>
  </si>
  <si>
    <t>PaperCut Subscription, SFD, EduGov 1000+, per device, 2 years</t>
  </si>
  <si>
    <t>PCS-SFE1K-3Y</t>
  </si>
  <si>
    <t>PaperCut Subscription, SFD, EduGov 1000+, per device, 3 years</t>
  </si>
  <si>
    <t>PCS-SFE1K-4Y</t>
  </si>
  <si>
    <t>PaperCut Subscription, SFD, EduGov 1000+, per device, 4 years</t>
  </si>
  <si>
    <t>PCS-SFE1K-5Y</t>
  </si>
  <si>
    <t>PaperCut Subscription, SFD, EduGov 1000+, per device, 5 years</t>
  </si>
  <si>
    <t>PCS-SFE1K-1M</t>
  </si>
  <si>
    <t>PaperCut Subscription, SFD, EduGov 1000+, per device, monthly</t>
  </si>
  <si>
    <t>PAPERCUT SUBSRIPTION ADDITIONAL LICENSE COMPONENTS</t>
  </si>
  <si>
    <t>PaperCut Subscription Additional License Components- Print Deploy, VDI Support Only</t>
  </si>
  <si>
    <t>PCS-VDI-1Y</t>
  </si>
  <si>
    <t>PaperCut Subscription, Print Deploy VDI Support only, 1 year</t>
  </si>
  <si>
    <t>PCS-VDI-2Y</t>
  </si>
  <si>
    <t>PaperCut  Subscription, Print Deploy VDI Support only, 2 years</t>
  </si>
  <si>
    <t>PCS-VDI-3Y</t>
  </si>
  <si>
    <t>PaperCut  Subscription, Print Deploy VDI Support only, 3 years</t>
  </si>
  <si>
    <t>PCS-VDI-4Y</t>
  </si>
  <si>
    <t>PCS-VDI-5Y</t>
  </si>
  <si>
    <t>PaperCut  Subscription, Print Deploy VDI Support only, 5 years</t>
  </si>
  <si>
    <t>PCS-VDI-1M</t>
  </si>
  <si>
    <t>PaperCut  Subscription, Print Deploy VDI Support only, monthly</t>
  </si>
  <si>
    <t>PaperCut Subscription Additional License Components-Print Deploy, 10 Zone</t>
  </si>
  <si>
    <t>PCS-PD10-1Y</t>
  </si>
  <si>
    <t>PaperCut Subscription, Print Deploy 10 zone pack, 1 year</t>
  </si>
  <si>
    <t>PCS-PD10-2Y</t>
  </si>
  <si>
    <t>PaperCut Subscription, Print Deploy 10 zone pack, 2 years</t>
  </si>
  <si>
    <t>PCS-PD10-3Y</t>
  </si>
  <si>
    <t>PaperCut Subscription, Print Deploy 10 zone pack, 3 years</t>
  </si>
  <si>
    <t>PCS-PD10-4Y</t>
  </si>
  <si>
    <t>PaperCut Subscription, Print Deploy 10 zone pack, 4 years</t>
  </si>
  <si>
    <t>PCS-PD10-5Y</t>
  </si>
  <si>
    <t>PaperCut Subscription, Print Deploy 10 zone pack, 5 years</t>
  </si>
  <si>
    <t>PCS-PD10-1M</t>
  </si>
  <si>
    <t>PaperCut Subscription, Print Deploy 10 zone pack, monthly</t>
  </si>
  <si>
    <t>PaperCut Subscription Additional License Components-Print Deploy, 100 Zone</t>
  </si>
  <si>
    <t>PCS-PD100-1Y</t>
  </si>
  <si>
    <t>PaperCut Subscription, Print Deploy 100 zone pack, 1 year</t>
  </si>
  <si>
    <t>PCS-PD100-2Y</t>
  </si>
  <si>
    <t>PaperCut Subscription, Print Deploy 100 zone pack, 2 years</t>
  </si>
  <si>
    <t>PCS-PD100-3Y</t>
  </si>
  <si>
    <t>PaperCut Subscription, Print Deploy 100 zone pack, 3 years</t>
  </si>
  <si>
    <t>PCS-PD100-4Y</t>
  </si>
  <si>
    <t>PaperCut Subscription, Print Deploy 100 zone pack, 4 years</t>
  </si>
  <si>
    <t>PCS-PD100-5Y</t>
  </si>
  <si>
    <t>PaperCut Subscription, Print Deploy 100 zone pack, 5 years</t>
  </si>
  <si>
    <t>PCS-PD100-1M</t>
  </si>
  <si>
    <t>PaperCut Subscription, Print Deploy 100 zone pack, monthly</t>
  </si>
  <si>
    <t>PaperCut Subscription Additional License Components-Print Deploy, Unlimited Zone</t>
  </si>
  <si>
    <t>PCS-PDUNL-1Y</t>
  </si>
  <si>
    <t>PaperCut Subscription, Print Deploy unlimited zone pack, 1 year</t>
  </si>
  <si>
    <t>PCS-PDUNL-2Y</t>
  </si>
  <si>
    <t>PaperCut Subscription, Print Deploy unlimited zone pack, 2 years</t>
  </si>
  <si>
    <t>PCS-PDUNL-3Y</t>
  </si>
  <si>
    <t>PaperCut Subscription, Print Deploy unlimited zone pack, 3 years</t>
  </si>
  <si>
    <t>PCS-PDUNL-4Y</t>
  </si>
  <si>
    <t>PaperCut Subscription, Print Deploy unlimited zone pack, 4 years</t>
  </si>
  <si>
    <t>PCS-PDUNL-5Y</t>
  </si>
  <si>
    <t>PaperCut Subscription, Print Deploy unlimited zone pack, 5 years</t>
  </si>
  <si>
    <t>PCS-PDUNL-1M</t>
  </si>
  <si>
    <t>PaperCut Subscription, Print Deploy unlimited zone pack, monthly</t>
  </si>
  <si>
    <t>PaperCut Subscription Additional License Components-Additional Release Station</t>
  </si>
  <si>
    <t>PCS-ARS-1Y</t>
  </si>
  <si>
    <t>PaperCut Subscription, Additional Release Station, 1 year</t>
  </si>
  <si>
    <t>PCS-ARS-2Y</t>
  </si>
  <si>
    <t>PaperCut Subscription, Additional Release Station, 2 years</t>
  </si>
  <si>
    <t>PCS-ARS-3Y</t>
  </si>
  <si>
    <t>PaperCut Subscription, Additional Release Station, 3 years</t>
  </si>
  <si>
    <t>PCS-ARS-4Y</t>
  </si>
  <si>
    <t>PaperCut Subscription, Additional Release Station, 4 years</t>
  </si>
  <si>
    <t>PCS-ARS-5Y</t>
  </si>
  <si>
    <t>PaperCut Subscription, Additional Release Station, 5 years</t>
  </si>
  <si>
    <t>PCS-ARS-1M</t>
  </si>
  <si>
    <t>PaperCut Subscription, Additional Release Station, monthly</t>
  </si>
  <si>
    <t>PaperCut Subscription Additional License Components- Job Ticketing, Mini Print Room</t>
  </si>
  <si>
    <t>PCS-JT-Mini-1Y</t>
  </si>
  <si>
    <t>PaperCut Subscription, Job Ticketing Mini Print Room, 1 year</t>
  </si>
  <si>
    <t>PCS-JT-Mini-2Y</t>
  </si>
  <si>
    <t>PaperCut Subscription, Job Ticketing Mini Print Room, 2 years</t>
  </si>
  <si>
    <t>PCS-JT-Mini-3Y</t>
  </si>
  <si>
    <t>PaperCut Subscription, Job Ticketing Mini Print Room, 3 years</t>
  </si>
  <si>
    <t>PCS-JT-Mini-4Y</t>
  </si>
  <si>
    <t>PaperCut Subscription, Job Ticketing Mini Print Room, 4 years</t>
  </si>
  <si>
    <t>PCS-JT-Mini-5Y</t>
  </si>
  <si>
    <t>PaperCut Subscription, Job Ticketing Mini Print Room, 5 years</t>
  </si>
  <si>
    <t>PCS-JT-Mini-1M</t>
  </si>
  <si>
    <t>PaperCut Subscription, Job Ticketing Mini Print Room, monthly</t>
  </si>
  <si>
    <t>PaperCut Subscription Additional License Components- Job Ticketing, Print Room</t>
  </si>
  <si>
    <t>PCS-JT-Room-1Y</t>
  </si>
  <si>
    <t>PaperCut Subscription, Job Ticketing Print Room, 1 year</t>
  </si>
  <si>
    <t>PCS-JT-Room-2Y</t>
  </si>
  <si>
    <t>PaperCut Subscription, Job Ticketing Print Room, 2 years</t>
  </si>
  <si>
    <t>PCS-JT-Room-3Y</t>
  </si>
  <si>
    <t>PaperCut Subscription, Job Ticketing Print Room, 3 years</t>
  </si>
  <si>
    <t>PCS-JT-Room-4Y</t>
  </si>
  <si>
    <t>PaperCut Subscription, Job Ticketing Print Room, 4 years</t>
  </si>
  <si>
    <t>PCS-JT-Room-5Y</t>
  </si>
  <si>
    <t>PaperCut Subscription, Job Ticketing Print Room, 5 years</t>
  </si>
  <si>
    <t>PCS-JT-Room-1M</t>
  </si>
  <si>
    <t>PaperCut Subscription, Job Ticketing Print Room, monthly</t>
  </si>
  <si>
    <t>PaperCut Subscription Additional License Components- Job Ticketing, FabLab</t>
  </si>
  <si>
    <t>PCS-JT-Fab-1Y</t>
  </si>
  <si>
    <t>PaperCut Subscription, Job Ticketing FabLab, 1 year</t>
  </si>
  <si>
    <t>PCS-JT-Fab-2Y</t>
  </si>
  <si>
    <t>PaperCut Subscription, Job Ticketing FabLab, 2 years</t>
  </si>
  <si>
    <t>PCS-JT-Fab-3Y</t>
  </si>
  <si>
    <t>PaperCut Subscription, Job Ticketing FabLab, 3 years</t>
  </si>
  <si>
    <t>PCS-JT-Fab-4Y</t>
  </si>
  <si>
    <t>PaperCut Subscription, Job Ticketing FabLab, 4 years</t>
  </si>
  <si>
    <t>PCS-JT-Fab-5Y</t>
  </si>
  <si>
    <t>PaperCut Subscription, Job Ticketing FabLab, 5 years</t>
  </si>
  <si>
    <t>PCS-JT-Fab-1M</t>
  </si>
  <si>
    <t>PaperCut Subscription, Job Ticketing FabLab, monthly</t>
  </si>
  <si>
    <t>PaperCut Subscription Additional License Components- Payment Gateway, Group 1</t>
  </si>
  <si>
    <t>PCS-GW1-1Y</t>
  </si>
  <si>
    <t>PaperCut Subscription, Payment Gateway Group 1, 1 year</t>
  </si>
  <si>
    <t>PCS-GW1-2Y</t>
  </si>
  <si>
    <t>PaperCut Subscription, Payment Gateway Group 1, 2 years</t>
  </si>
  <si>
    <t>PCS-GW1-3Y</t>
  </si>
  <si>
    <t>PaperCut Subscription, Payment Gateway Group 1, 3 years</t>
  </si>
  <si>
    <t>PCS-GW1-4Y</t>
  </si>
  <si>
    <t>PaperCut Subscription, Payment Gateway Group 1, 4 years</t>
  </si>
  <si>
    <t>PCS-GW1-5Y</t>
  </si>
  <si>
    <t>PaperCut Subscription, Payment Gateway Group 1, 5 years</t>
  </si>
  <si>
    <t>PCS-GW1-1M</t>
  </si>
  <si>
    <t>PaperCut Subscription, Payment Gateway Group 1, monthly</t>
  </si>
  <si>
    <t>PaperCut Subscription Additional License Components- Payment Gateway, Group 2</t>
  </si>
  <si>
    <t>PCS-GW2-1Y</t>
  </si>
  <si>
    <t>PaperCut Subscription, Payment Gateway Group 2, 1 year</t>
  </si>
  <si>
    <t>PCS-GW2-2Y</t>
  </si>
  <si>
    <t>PaperCut Subscription, Payment Gateway Group 2, 2 years</t>
  </si>
  <si>
    <t>PCS-GW2-3Y</t>
  </si>
  <si>
    <t>PaperCut Subscription, Payment Gateway Group 2, 3 years</t>
  </si>
  <si>
    <t>PCS-GW2-4Y</t>
  </si>
  <si>
    <t>PaperCut Subscription, Payment Gateway Group 2, 4 years</t>
  </si>
  <si>
    <t>PCS-GW2-5Y</t>
  </si>
  <si>
    <t>PaperCut Subscription, Payment Gateway Group 2, 5 years</t>
  </si>
  <si>
    <t>PCS-GW2-1M</t>
  </si>
  <si>
    <t>PaperCut Subscription, Payment Gateway Group 2, monthly</t>
  </si>
  <si>
    <t>PaperCut Subscription Additional License Components- Payment Gateway, Group 3</t>
  </si>
  <si>
    <t>PCS-GW3-1Y</t>
  </si>
  <si>
    <t>PaperCut Subscription, Payment Gateway Group 3, 1 year</t>
  </si>
  <si>
    <t>PCS-GW3-2Y</t>
  </si>
  <si>
    <t>PaperCut Subscription, Payment Gateway Group 3, 2 years</t>
  </si>
  <si>
    <t>PCS-GW3-3Y</t>
  </si>
  <si>
    <t>PaperCut Subscription, Payment Gateway Group 3, 3 years</t>
  </si>
  <si>
    <t>PCS-GW3-4Y</t>
  </si>
  <si>
    <t>PaperCut Subscription, Payment Gateway Group 3, 4 years</t>
  </si>
  <si>
    <t>PCS-GW3-5Y</t>
  </si>
  <si>
    <t>PaperCut Subscription, Payment Gateway Group 3, 5 years</t>
  </si>
  <si>
    <t>PCS-GW3-1M</t>
  </si>
  <si>
    <t>PaperCut Subscription, Payment Gateway Group 3, monthly</t>
  </si>
  <si>
    <t>PaperCut Subscription Additional License Components- Kiosk Connection License</t>
  </si>
  <si>
    <t>PCS-Kiosk-1Y</t>
  </si>
  <si>
    <t>PaperCut Subscription, Kiosk Connection License, 1 year</t>
  </si>
  <si>
    <t>PCS-Kiosk-2Y</t>
  </si>
  <si>
    <t>PaperCut Subscription, Kiosk Connection License, 2 years</t>
  </si>
  <si>
    <t>PCS-Kiosk-3Y</t>
  </si>
  <si>
    <t>PaperCut Subscription, Kiosk Connection License, 3 years</t>
  </si>
  <si>
    <t>PCS-Kiosk-4Y</t>
  </si>
  <si>
    <t>PaperCut Subscription, Kiosk Connection License, 4 years</t>
  </si>
  <si>
    <t>PCS-Kiosk-5Y</t>
  </si>
  <si>
    <t>PaperCut Subscription, Kiosk Connection License, 5 years</t>
  </si>
  <si>
    <t>PCS-Kiosk-1M</t>
  </si>
  <si>
    <t>PaperCut Subscription, Kiosk Connection License, monthly</t>
  </si>
  <si>
    <t>PaperCut Subscription Additional License Components- Standard Connection License</t>
  </si>
  <si>
    <t>PCS-StdConn-1Y</t>
  </si>
  <si>
    <t>PaperCut Subscription, Standard Connection License, 1 year</t>
  </si>
  <si>
    <t>PCS-StdConn-2Y</t>
  </si>
  <si>
    <t>PaperCut Subscription, Standard Connection License, 2 years</t>
  </si>
  <si>
    <t>PCS-StdConn-3Y</t>
  </si>
  <si>
    <t>PaperCut Subscription, Standard Connection License, 3 years</t>
  </si>
  <si>
    <t>PCS-StdConn-4Y</t>
  </si>
  <si>
    <t>PaperCut Subscription, Standard Connection License, 4 years</t>
  </si>
  <si>
    <t>PCS-StdConn-5Y</t>
  </si>
  <si>
    <t>PaperCut Subscription, Standard Connection License, 5 years</t>
  </si>
  <si>
    <t>PCS-StdConn-1M</t>
  </si>
  <si>
    <t>PaperCut Subscription, Standard Connection License, monthly</t>
  </si>
  <si>
    <t>PaperCut Subscription Additional License Components- Advanced Connection License</t>
  </si>
  <si>
    <t>PCS-AdvConn-1Y</t>
  </si>
  <si>
    <t>PaperCut Subscription, Advanced Connection License, 1 year</t>
  </si>
  <si>
    <t>PCS-AdvConn-2Y</t>
  </si>
  <si>
    <t>PaperCut Subscription, Advanced Connection License, 2 years</t>
  </si>
  <si>
    <t>PCS-AdvConn-3Y</t>
  </si>
  <si>
    <t>PaperCut Subscription, Advanced Connection License, 3 years</t>
  </si>
  <si>
    <t>PCS-AdvConn-4Y</t>
  </si>
  <si>
    <t>PaperCut Subscription, Advanced Connection License, 4 years</t>
  </si>
  <si>
    <t>PCS-AdvConn-5Y</t>
  </si>
  <si>
    <t>PaperCut Subscription, Advanced Connection License, 5 years</t>
  </si>
  <si>
    <t>PCS-AdvConn-1M</t>
  </si>
  <si>
    <t>PaperCut Subscription, Advanced Connection License, monthly</t>
  </si>
  <si>
    <t>PaperCut Subscription Additional License Components-Epic Print Connector</t>
  </si>
  <si>
    <t>PCS-EPIC-1Y</t>
  </si>
  <si>
    <t>PaperCut Subscription, Epic Print Connector, 1 year</t>
  </si>
  <si>
    <t>PCS-EPIC-2Y</t>
  </si>
  <si>
    <t>PaperCut Subscription, Epic Print Connector, 2 years</t>
  </si>
  <si>
    <t>PCS-EPIC-3Y</t>
  </si>
  <si>
    <t>PaperCut Subscription, Epic Print Connector, 3 years</t>
  </si>
  <si>
    <t>PCS-EPIC-4Y</t>
  </si>
  <si>
    <t>PaperCut Subscription, Epic Print Connector, 4 years</t>
  </si>
  <si>
    <t>PCS-EPIC-5Y</t>
  </si>
  <si>
    <t>PaperCut Subscription, Epic Print Connector, 5 years</t>
  </si>
  <si>
    <t>PCS-Epic-1M</t>
  </si>
  <si>
    <t>PaperCut Subscription, Epic Print Connector, monthly</t>
  </si>
  <si>
    <t>PaperCut Subscription Additional License Components-Fax Connectors, 10 Devices (Price per Device)</t>
  </si>
  <si>
    <t>PCS-FAX-1Y</t>
  </si>
  <si>
    <t>PaperCut Subscription Fax Connectors, 10 device connection minimum, 1 year</t>
  </si>
  <si>
    <t>PCS-FAX-2Y</t>
  </si>
  <si>
    <t>PaperCut Subscription Fax Connectors, 10 device connection minimum, 2 years</t>
  </si>
  <si>
    <t>PCS-FAX-3Y</t>
  </si>
  <si>
    <t>PaperCut Subscription Fax Connectors, 10 device connection minimum, 3 years</t>
  </si>
  <si>
    <t>PCS-FAX-4Y</t>
  </si>
  <si>
    <t>PaperCut Subscription Fax Connectors, 10 device connection minimum, 4 years</t>
  </si>
  <si>
    <t>PCS-FAX-5Y</t>
  </si>
  <si>
    <t>PaperCut Subscription Fax Connectors, 10 device connection minimum, 5 years</t>
  </si>
  <si>
    <t>PCS-FAX-1M</t>
  </si>
  <si>
    <t>PaperCut Subscription Fax Connectors, 10 device connection minimum, monthly</t>
  </si>
  <si>
    <t>PaperCut Subscription Additional License Components-Fax Connectors, 11-49 Devices (Price per Device)</t>
  </si>
  <si>
    <t>PCS-FAX10-1Y</t>
  </si>
  <si>
    <t>PaperCut Subscription Fax Connectors, 11-49, per device, 1 year</t>
  </si>
  <si>
    <t>PCS-FAX10-2Y</t>
  </si>
  <si>
    <t>PaperCut Subscription Fax Connectors, 11-49, per device, 2 years</t>
  </si>
  <si>
    <t>PCS-FAX10-3Y</t>
  </si>
  <si>
    <t>PaperCut Subscription Fax Connectors, 11-49, per device, 3 years</t>
  </si>
  <si>
    <t>PCS-FAX10-4Y</t>
  </si>
  <si>
    <t>PaperCut Subscription Fax Connectors, 11-49, per device, 4 years</t>
  </si>
  <si>
    <t>PCS-FAX10-5Y</t>
  </si>
  <si>
    <t>PaperCut Subscription Fax Connectors, 11-49, per device, 5 years</t>
  </si>
  <si>
    <t>PCS-FAX10-1M</t>
  </si>
  <si>
    <t>PaperCut Subscription Fax Connectors, 11-49, per device, monthly</t>
  </si>
  <si>
    <t>PaperCut Subscription Additional License Components-Fax Connectors, 50-249 Devices (Price per Device)</t>
  </si>
  <si>
    <t>PCS-FAX50-1Y</t>
  </si>
  <si>
    <t>PaperCut Subscription Fax Connectors, 50-249, per device, 1 year</t>
  </si>
  <si>
    <t>PCS-FAX50-2Y</t>
  </si>
  <si>
    <t>PaperCut Subscription Fax Connectors, 50-249, per device, 2 years</t>
  </si>
  <si>
    <t>PCS-FAX50-3Y</t>
  </si>
  <si>
    <t>PaperCut Subscription Fax Connectors, 50-249, per device, 3 years</t>
  </si>
  <si>
    <t>PCS-FAX50-4Y</t>
  </si>
  <si>
    <t>PaperCut Subscription Fax Connectors, 50-249, per device, 4 years</t>
  </si>
  <si>
    <t>PCS-FAX50-5Y</t>
  </si>
  <si>
    <t>PaperCut Subscription Fax Connectors, 50-249, per device, 5 years</t>
  </si>
  <si>
    <t>PCS-FAX50-1M</t>
  </si>
  <si>
    <t>PaperCut Subscription Fax Connectors, 50-249, per device, monthly</t>
  </si>
  <si>
    <t>PaperCut Subscription Additional License Components-Fax Connectors, 250-399 Devices (Price per Device)</t>
  </si>
  <si>
    <t>PCS-FAX250-1Y</t>
  </si>
  <si>
    <t>PaperCut Subscription Fax Connectors, 250-399, per device, 1 year</t>
  </si>
  <si>
    <t>PCS-FAX250-2Y</t>
  </si>
  <si>
    <t>PaperCut Subscription Fax Connectors, 250-399, per device, 2 years</t>
  </si>
  <si>
    <t>PCS-FAX250-3Y</t>
  </si>
  <si>
    <t>PaperCut Subscription Fax Connectors, 250-399, per device, 3 years</t>
  </si>
  <si>
    <t>PCS-FAX250-4Y</t>
  </si>
  <si>
    <t>PaperCut Subscription Fax Connectors, 250-399, per device, 4 years</t>
  </si>
  <si>
    <t>PCS-FAX250-5Y</t>
  </si>
  <si>
    <t>PaperCut Subscription Fax Connectors, 250-399, per device, 5 years</t>
  </si>
  <si>
    <t>PCS-FAX250-1M</t>
  </si>
  <si>
    <t>PaperCut Subscription Fax Connectors, 250-399, per device, monthly</t>
  </si>
  <si>
    <t>PaperCut Subscription Additional License Components-Fax Connectors, 400+ Devices (Price per Device)</t>
  </si>
  <si>
    <t>PCS-FAX400-1Y</t>
  </si>
  <si>
    <t>PaperCut Subscription Fax Connectors, 400+, per device, 1 year</t>
  </si>
  <si>
    <t>PCS-FAX400-2Y</t>
  </si>
  <si>
    <t>PaperCut Subscription Fax Connectors, 400+, per device, 2 years</t>
  </si>
  <si>
    <t>PCS-FAX400-3Y</t>
  </si>
  <si>
    <t>PaperCut Subscription Fax Connectors, 400+, per device, 3 years</t>
  </si>
  <si>
    <t>PCS-FAX400-4Y</t>
  </si>
  <si>
    <t>PaperCut Subscription Fax Connectors, 400+, per device, 4 years</t>
  </si>
  <si>
    <t>PCS-FAX400-5Y</t>
  </si>
  <si>
    <t>PaperCut Subscription Fax Connectors, 400+, per device, 5 years</t>
  </si>
  <si>
    <t>PCS-FAX400-1M</t>
  </si>
  <si>
    <t>PaperCut Subscription Fax Connectors, 400+, per device, monthly</t>
  </si>
  <si>
    <t>PaperCut Hive</t>
  </si>
  <si>
    <t>PaperCut Hive is a cloud-native, full embedded print management software for businesses that need secure and flexible printing solution to track, control, and enable print copy scan.</t>
  </si>
  <si>
    <t>PAPERCUT HIVE FULL EMBEDDED (M&amp;S INCLUDED)</t>
  </si>
  <si>
    <t>PaperCut Hive Commercial Device Licenses 1-9 Devices (Price per Device)</t>
  </si>
  <si>
    <t>PCH-FULLC-1Y</t>
  </si>
  <si>
    <t>PaperCut Hive Full Embedded Subscription, Comm 1-9, per device, 1 year</t>
  </si>
  <si>
    <t>PCH-FULLC-2Y</t>
  </si>
  <si>
    <t>PaperCut Hive Full Embedded Subscription, Comm 1-9, per device, 2 years</t>
  </si>
  <si>
    <t>PCH-FULLC-3Y</t>
  </si>
  <si>
    <t>PaperCut Hive Full Embedded Subscription, Comm 1-9, per device, 3 years</t>
  </si>
  <si>
    <t>PCH-FULLC-4Y</t>
  </si>
  <si>
    <t>PaperCut Hive Full Embedded Subscription, Comm 1-9, per device, 4 years</t>
  </si>
  <si>
    <t>PCH-FULLC-5Y</t>
  </si>
  <si>
    <t>PaperCut Hive Full Embedded Subscription, Comm 1-9, per device, 5 years</t>
  </si>
  <si>
    <t>PCH-FULLC-1M</t>
  </si>
  <si>
    <t>PaperCut Hive Full Embedded Subscription, Comm 1-9, per device, monthly</t>
  </si>
  <si>
    <t>PCH-FULLC10-1Y</t>
  </si>
  <si>
    <t>PCH-FULLC10-2Y</t>
  </si>
  <si>
    <t>PCH-FULLC10-3Y</t>
  </si>
  <si>
    <t>PCH-FULLC10-4Y</t>
  </si>
  <si>
    <t>PCH-FULLC10-5Y</t>
  </si>
  <si>
    <t>PCH-FULLC10-1M</t>
  </si>
  <si>
    <t>PaperCut Hive Commercial Device Licenses 50-99 Devices (Price per Device)</t>
  </si>
  <si>
    <t>PCH-FULLC50-1Y</t>
  </si>
  <si>
    <t>PaperCut Hive Full Embedded Subscription, Comm 50-99, per device, 1 year</t>
  </si>
  <si>
    <t>PCH-FULLC50-2Y</t>
  </si>
  <si>
    <t>PaperCut Hive Full Embedded Subscription, Comm 50-99, per device, 2 years</t>
  </si>
  <si>
    <t>PCH-FULLC50-3Y</t>
  </si>
  <si>
    <t>PaperCut Hive Full Embedded Subscription, Comm 50-99, per device, 3 years</t>
  </si>
  <si>
    <t>PCH-FULLC50-4Y</t>
  </si>
  <si>
    <t>PaperCut Hive Full Embedded Subscription, Comm 50-99, per device, 4 years</t>
  </si>
  <si>
    <t>PCH-FULLC50-5Y</t>
  </si>
  <si>
    <t>PaperCut Hive Full Embedded Subscription, Comm 50-99, per device, 5 years</t>
  </si>
  <si>
    <t>PCH-FULLC50-1M</t>
  </si>
  <si>
    <t>PaperCut Hive Full Embedded Subscription, Comm 50-99, per device, monthly</t>
  </si>
  <si>
    <t>PaperCut Hive Commercial Device Licenses 100-499 Devices (Price per Device)</t>
  </si>
  <si>
    <t>PCH-FULLC100-1Y</t>
  </si>
  <si>
    <t>PaperCut Hive Full Embedded Subscription, Comm 100-499, per device, 1 year</t>
  </si>
  <si>
    <t>PCH-FULLC100-2Y</t>
  </si>
  <si>
    <t>PaperCut Hive Full Embedded Subscription, Comm 100-499, per device, 2 years</t>
  </si>
  <si>
    <t>PCH-FULLC100-3Y</t>
  </si>
  <si>
    <t>PaperCut Hive Full Embedded Subscription, Comm 100-499, per device, 3 years</t>
  </si>
  <si>
    <t>PCH-FULLC100-4Y</t>
  </si>
  <si>
    <t>PaperCut Hive Full Embedded Subscription, Comm 100-499, per device, 4 years</t>
  </si>
  <si>
    <t>PCH-FULLC100-5Y</t>
  </si>
  <si>
    <t>PaperCut Hive Full Embedded Subscription, Comm 100-499, per device, 5 years</t>
  </si>
  <si>
    <t>PCH-FULLC100-1M</t>
  </si>
  <si>
    <t>PaperCut Hive Full Embedded Subscription, Comm 100-499, per device, monthly</t>
  </si>
  <si>
    <t>PaperCut Hive Commercial Device Licenses 500-999 Devices (Price per Device)</t>
  </si>
  <si>
    <t>PCH-FULLC500-1Y</t>
  </si>
  <si>
    <t>PaperCut Hive Full Embedded Subscription, Comm 500-999, per device, 1 year</t>
  </si>
  <si>
    <t>PCH-FULLC500-2Y</t>
  </si>
  <si>
    <t>PaperCut Hive Full Embedded Subscription, Comm 500-999, per device, 2 years</t>
  </si>
  <si>
    <t>PCH-FULLC500-3Y</t>
  </si>
  <si>
    <t>PaperCut Hive Full Embedded Subscription, Comm 500-999, per device, 3 years</t>
  </si>
  <si>
    <t>PCH-FULLC500-4Y</t>
  </si>
  <si>
    <t>PaperCut Hive Full Embedded Subscription, Comm 500-999, per device, 4 years</t>
  </si>
  <si>
    <t>PCH-FULLC500-5Y</t>
  </si>
  <si>
    <t>PaperCut Hive Full Embedded Subscription, Comm 500-999, per device, 5 years</t>
  </si>
  <si>
    <t>PCH-FULLC500-1M</t>
  </si>
  <si>
    <t>PaperCut Hive Full Embedded Subscription, Comm 500-999, per device, monthly</t>
  </si>
  <si>
    <t>PaperCut Hive Commercial Device Licenses 1000+ Devices (Price per Device)</t>
  </si>
  <si>
    <t>PCH-FULLC1K-1Y</t>
  </si>
  <si>
    <t>PaperCut Hive Full Embedded Subscription, Comm 1000+, per device, 1 year</t>
  </si>
  <si>
    <t>PCH-FULLC1K-2Y</t>
  </si>
  <si>
    <t>PaperCut Hive Full Embedded Subscription, Comm 1000+, per device, 2 years</t>
  </si>
  <si>
    <t>PCH-FULLC1K-3Y</t>
  </si>
  <si>
    <t>PaperCut Hive Full Embedded Subscription, Comm 1000+, per device, 3 years</t>
  </si>
  <si>
    <t>PCH-FULLC1K-4Y</t>
  </si>
  <si>
    <t>PaperCut Hive Full Embedded Subscription, Comm 1000+, per device, 4 years</t>
  </si>
  <si>
    <t>PCH-FULLC1K-5Y</t>
  </si>
  <si>
    <t>PaperCut Hive Full Embedded Subscription, Comm 1000+, per device, 5 years</t>
  </si>
  <si>
    <t>PCH-FULLC1K-1M</t>
  </si>
  <si>
    <t>PaperCut Hive Full Embedded Subscription, Comm 1000+, per device, monthly</t>
  </si>
  <si>
    <t>PAPERCUT HIVE COMMERCIAL LITE RELEASE</t>
  </si>
  <si>
    <t>PaperCut Hive Lite Commercial Device Licenses 1-9 Devices (Price per Device)</t>
  </si>
  <si>
    <t>PCH-LITEC-1Y</t>
  </si>
  <si>
    <t>PaperCut Hive Lite Release Subscription, Comm 1-9, per device, 1 year</t>
  </si>
  <si>
    <t>PCH-LITEC-2Y</t>
  </si>
  <si>
    <t>PaperCut Hive Lite Release Subscription, Comm 1-9, per device, 2 years</t>
  </si>
  <si>
    <t>PCH-LITEC-3Y</t>
  </si>
  <si>
    <t>PaperCut Hive Lite Release Subscription, Comm 1-9, per device, 3 years</t>
  </si>
  <si>
    <t>PCH-LITEC-4Y</t>
  </si>
  <si>
    <t>PaperCut Hive Lite Release Subscription, Comm 1-9, per device, 4 years</t>
  </si>
  <si>
    <t>PCH-LITEC-5Y</t>
  </si>
  <si>
    <t>PaperCut Hive Lite Release Subscription, Comm 1-9, per device, 5 years</t>
  </si>
  <si>
    <t>PCH-LITEC-1M</t>
  </si>
  <si>
    <t>PaperCut Hive Lite Release Subscription, Comm 1-9, per device, monthly</t>
  </si>
  <si>
    <t>PCH-LITEC10-1Y</t>
  </si>
  <si>
    <t>PCH-LITEC10-2Y</t>
  </si>
  <si>
    <t>PCH-LITEC10-3Y</t>
  </si>
  <si>
    <t>PCH-LITEC10-4Y</t>
  </si>
  <si>
    <t>PCH-LITEC10-5Y</t>
  </si>
  <si>
    <t>PCH-LITEC10-1M</t>
  </si>
  <si>
    <t>PaperCut Hive Lite Commercial Device Licenses 50-99 Devices (Price per Device)</t>
  </si>
  <si>
    <t>PCH-LITEC50-1Y</t>
  </si>
  <si>
    <t>PaperCut Hive Lite Release Subscription, Comm 50-99, per device, 1 year</t>
  </si>
  <si>
    <t>PCH-LITEC50-2Y</t>
  </si>
  <si>
    <t>PaperCut Hive Lite Release Subscription, Comm 50-99, per device, 2 years</t>
  </si>
  <si>
    <t>PCH-LITEC50-3Y</t>
  </si>
  <si>
    <t>PaperCut Hive Lite Release Subscription, Comm 50-99, per device, 3 years</t>
  </si>
  <si>
    <t>PCH-LITEC50-4Y</t>
  </si>
  <si>
    <t>PaperCut Hive Lite Release Subscription, Comm 50-99, per device, 4 years</t>
  </si>
  <si>
    <t>PCH-LITEC50-5Y</t>
  </si>
  <si>
    <t>PaperCut Hive Lite Release Subscription, Comm 50-99, per device, 5 years</t>
  </si>
  <si>
    <t>PCH-LITEC50-1M</t>
  </si>
  <si>
    <t>PaperCut Hive Lite Release Subscription, Comm 50-99, per device, monthly</t>
  </si>
  <si>
    <t>PaperCut Hive Lite Commercial Device Licenses 100-499 Devices (Price per Device)</t>
  </si>
  <si>
    <t>PCH-LITEC100-1Y</t>
  </si>
  <si>
    <t>PaperCut Hive Lite Release Subscription, Comm 100-499, per device, 1 year</t>
  </si>
  <si>
    <t>PCH-LITEC100-2Y</t>
  </si>
  <si>
    <t>PaperCut Hive Lite Release Subscription, Comm 100-499, per device, 2 years</t>
  </si>
  <si>
    <t>PCH-LITEC100-3Y</t>
  </si>
  <si>
    <t>PaperCut Hive Lite Release Subscription, Comm 100-499, per device, 3 years</t>
  </si>
  <si>
    <t>PCH-LITEC100-4Y</t>
  </si>
  <si>
    <t>PaperCut Hive Lite Release Subscription, Comm 100-499, per device, 4 years</t>
  </si>
  <si>
    <t>PCH-LITEC100-5Y</t>
  </si>
  <si>
    <t>PaperCut Hive Lite Release Subscription, Comm 100-499, per device, 5 years</t>
  </si>
  <si>
    <t>PCH-LITEC100-1M</t>
  </si>
  <si>
    <t>PaperCut Hive Lite Release Subscription, Comm 100-499, per device, monthly</t>
  </si>
  <si>
    <t>PaperCut Hive Lite Commercial Device Licenses 500-999 Devices (Price per Device)</t>
  </si>
  <si>
    <t>PCH-LITEC500-1Y</t>
  </si>
  <si>
    <t>PaperCut Hive Lite Release Subscription, Comm 500-999, per device, 1 year</t>
  </si>
  <si>
    <t>PCH-LITEC500-2Y</t>
  </si>
  <si>
    <t>PaperCut Hive Lite Release Subscription, Comm 500-999, per device, 2 years</t>
  </si>
  <si>
    <t>PCH-LITEC500-3Y</t>
  </si>
  <si>
    <t>PaperCut Hive Lite Release Subscription, Comm 500-999, per device, 3 years</t>
  </si>
  <si>
    <t>PCH-LITEC500-4Y</t>
  </si>
  <si>
    <t>PaperCut Hive Lite Release Subscription, Comm 500-999, per device, 4 years</t>
  </si>
  <si>
    <t>PCH-LITEC500-5Y</t>
  </si>
  <si>
    <t>PaperCut Hive Lite Release Subscription, Comm 500-999, per device, 5 years</t>
  </si>
  <si>
    <t>PCH-LITEC500-1M</t>
  </si>
  <si>
    <t>PaperCut Hive Lite Release Subscription, Comm 500-999, per device, monthly</t>
  </si>
  <si>
    <t>PaperCut Hive Lite Commercial Device Licenses 1000+Devices (Price per Device)</t>
  </si>
  <si>
    <t>PCH-LITEC1K-1Y</t>
  </si>
  <si>
    <t>PaperCut Hive Lite Release Subscription, Comm 1000+, per device, 1 year</t>
  </si>
  <si>
    <t>PCH-LITEC1K-2Y</t>
  </si>
  <si>
    <t>PaperCut Hive Lite Release Subscription, Comm 1000+, per device, 2 years</t>
  </si>
  <si>
    <t>PCH-LITEC1K-3Y</t>
  </si>
  <si>
    <t>PaperCut Hive Lite Release Subscription, Comm 1000+, per device, 3 years</t>
  </si>
  <si>
    <t>PCH-LITEC1K-4Y</t>
  </si>
  <si>
    <t>PaperCut Hive Lite Release Subscription, Comm 1000+, per device, 4 years</t>
  </si>
  <si>
    <t>PCH-LITEC1K-5Y</t>
  </si>
  <si>
    <t>PaperCut Hive Lite Release Subscription, Comm 1000+, per device, 5 years</t>
  </si>
  <si>
    <t>PCH-LITEC1K-1M</t>
  </si>
  <si>
    <t>PaperCut Hive Lite Release Subscription, Comm 1000+, per device, monthly</t>
  </si>
  <si>
    <t>PaperCut Hive Cloud OCR with Document Processing Licenses 1-9 Devices (Price per Device)</t>
  </si>
  <si>
    <t>PCH-OCR-1Y</t>
  </si>
  <si>
    <t>PaperCut Hive Cloud OCR with Document Processing, 1-9, per device, 1 year</t>
  </si>
  <si>
    <t>PCH-OCR-2Y</t>
  </si>
  <si>
    <t>PaperCut Hive Cloud OCR with Document Processing, 1-9, per device, 2 years</t>
  </si>
  <si>
    <t>PCH-OCR-3Y</t>
  </si>
  <si>
    <t>PaperCut Hive Cloud OCR with Document Processing, 1-9, per device, 3 years</t>
  </si>
  <si>
    <t>PCH-OCR-4Y</t>
  </si>
  <si>
    <t>PaperCut Hive Cloud OCR with Document Processing, 1-9, per device, 4 years</t>
  </si>
  <si>
    <t>PCH-OCR-5Y</t>
  </si>
  <si>
    <t>PaperCut Hive Cloud OCR with Document Processing, 1-9, per device, 5 years</t>
  </si>
  <si>
    <t>PCH-OCR-1M</t>
  </si>
  <si>
    <t>PaperCut Hive Cloud OCR with Document Processing, 1-9, per device, monthly</t>
  </si>
  <si>
    <t>PCH-OCR10-1Y</t>
  </si>
  <si>
    <t>PCH-OCR10-2Y</t>
  </si>
  <si>
    <t>PCH-OCR10-3Y</t>
  </si>
  <si>
    <t>PCH-OCR10-4Y</t>
  </si>
  <si>
    <t>PCH-OCR10-5Y</t>
  </si>
  <si>
    <t>PCH-OCR10-1M</t>
  </si>
  <si>
    <t>PaperCut Hive Cloud OCR with Document Processing Licenses 50-99 Devices (Price per Device)</t>
  </si>
  <si>
    <t>PCH-OCR50-1Y</t>
  </si>
  <si>
    <t>PaperCut Hive Cloud OCR with Document Processing, 50-99, per device, 1 year</t>
  </si>
  <si>
    <t>PCH-OCR50-2Y</t>
  </si>
  <si>
    <t>PaperCut Hive Cloud OCR with Document Processing, 50-99, per device, 2 years</t>
  </si>
  <si>
    <t>PCH-OCR50-3Y</t>
  </si>
  <si>
    <t>PaperCut Hive Cloud OCR with Document Processing, 50-99, per device, 3 years</t>
  </si>
  <si>
    <t>PCH-OCR50-4Y</t>
  </si>
  <si>
    <t>PaperCut Hive Cloud OCR with Document Processing, 50-99, per device, 4 years</t>
  </si>
  <si>
    <t>PCH-OCR50-5Y</t>
  </si>
  <si>
    <t>PaperCut Hive Cloud OCR with Document Processing, 50-99, per device, 5 years</t>
  </si>
  <si>
    <t>PCH-OCR50-1M</t>
  </si>
  <si>
    <t>PaperCut Hive Cloud OCR with Document Processing, 50-99, per device, monthly</t>
  </si>
  <si>
    <t>PaperCut Hive Cloud OCR with Document Processing Licenses 100-499 Devices (Price per Device)</t>
  </si>
  <si>
    <t>PCH-OCR100-1Y</t>
  </si>
  <si>
    <t>PaperCut Hive Cloud OCR with Document Processing, 100-499, per device, 1 year</t>
  </si>
  <si>
    <t>PCH-OCR100-2Y</t>
  </si>
  <si>
    <t>PaperCut Hive Cloud OCR with Document Processing, 100-499, per device, 2 years</t>
  </si>
  <si>
    <t>PCH-OCR100-3Y</t>
  </si>
  <si>
    <t>PaperCut Hive Cloud OCR with Document Processing, 100-499, per device, 3 years</t>
  </si>
  <si>
    <t>PCH-OCR100-4Y</t>
  </si>
  <si>
    <t>PaperCut Hive Cloud OCR with Document Processing, 100-499, per device, 4 years</t>
  </si>
  <si>
    <t>PCH-OCR100-5Y</t>
  </si>
  <si>
    <t>PaperCut Hive Cloud OCR with Document Processing, 100-499, per device, 5 years</t>
  </si>
  <si>
    <t>PCH-OCR100-1M</t>
  </si>
  <si>
    <t>PaperCut Hive Cloud OCR with Document Processing, 100-499, per device, monthly</t>
  </si>
  <si>
    <t>PCH-OCR500-1Y</t>
  </si>
  <si>
    <t>PaperCut Hive Cloud OCR with Document Processing, 500-999, per device, 1 year</t>
  </si>
  <si>
    <t>PCH-OCR500-2Y</t>
  </si>
  <si>
    <t>PaperCut Hive Cloud OCR with Document Processing, 500-999, per device, 2 years</t>
  </si>
  <si>
    <t>PCH-OCR500-3Y</t>
  </si>
  <si>
    <t>PaperCut Hive Cloud OCR with Document Processing, 500-999, per device, 3 years</t>
  </si>
  <si>
    <t>PCH-OCR500-4Y</t>
  </si>
  <si>
    <t>PaperCut Hive Cloud OCR with Document Processing, 500-999, per device, 4 years</t>
  </si>
  <si>
    <t>PCH-OCR500-5Y</t>
  </si>
  <si>
    <t>PaperCut Hive Cloud OCR with Document Processing, 500-999, per device, 5 years</t>
  </si>
  <si>
    <t>PCH-OCR500-1M</t>
  </si>
  <si>
    <t>PaperCut Hive Cloud OCR with Document Processing, 500-999, per device, monthly</t>
  </si>
  <si>
    <t>PaperCut Hive Cloud OCR with Document Processing Licenses 1000+ Devices (Price per Device)</t>
  </si>
  <si>
    <t>PCH-OCR1K-1Y</t>
  </si>
  <si>
    <t>PaperCut Hive Cloud OCR with Document Processing, 1000+, per device, 1 year</t>
  </si>
  <si>
    <t>PCH-OCR1K-2Y</t>
  </si>
  <si>
    <t>PaperCut Hive Cloud OCR with Document Processing, 1000+, per device, 2 years</t>
  </si>
  <si>
    <t>PCH-OCR1K-3Y</t>
  </si>
  <si>
    <t>PaperCut Hive Cloud OCR with Document Processing, 1000+, per device, 3 years</t>
  </si>
  <si>
    <t>PCH-OCR1K-4Y</t>
  </si>
  <si>
    <t>PaperCut Hive Cloud OCR with Document Processing, 1000+, per device, 4 years</t>
  </si>
  <si>
    <t>PCH-OCR1K-5Y</t>
  </si>
  <si>
    <t>PaperCut Hive Cloud OCR with Document Processing, 1000+, per device, 5 years</t>
  </si>
  <si>
    <t>PCH-OCR1K-1M</t>
  </si>
  <si>
    <t>PaperCut Hive Cloud OCR with Document Processing, 1000+, per device, monthly</t>
  </si>
  <si>
    <t>PaperCut Hive Cilantro Add-On for OfficeRND</t>
  </si>
  <si>
    <t>PCH-OfficeRND-1Y</t>
  </si>
  <si>
    <t>PaperCut Hive Cilantro add-on for OfficeRND, 1 year</t>
  </si>
  <si>
    <t>PCH-OfficeRND-2Y</t>
  </si>
  <si>
    <t>PaperCut Hive Cilantro add-on for OfficeRND, 2 year</t>
  </si>
  <si>
    <t>PCH-OfficeRND-3Y</t>
  </si>
  <si>
    <t>PaperCut Hive Cilantro add-on for OfficeRND, 3 years</t>
  </si>
  <si>
    <t>PCH-OfficeRND-4Y</t>
  </si>
  <si>
    <t>PaperCut Hive Cilantro add-on for OfficeRND, 4 years</t>
  </si>
  <si>
    <t>PCH-OfficeRND-5Y</t>
  </si>
  <si>
    <t>PaperCut Hive Cilantro add-on for OfficeRND, 5 years</t>
  </si>
  <si>
    <t>PCH-OfficeRND-1M</t>
  </si>
  <si>
    <t>PaperCut Hive Cilantro add-on for OfficeRND, monthly</t>
  </si>
  <si>
    <t>Scanshare</t>
  </si>
  <si>
    <t xml:space="preserve">Scanshare Capture is a powerful yet easy-to-use solution that lets you integrate your paper-based workflows, inbound emails, and faxes to your document management systems, databases, corporate file servers, and content management applications. </t>
  </si>
  <si>
    <t>Capture and convert your paper documents using your Sharp multifunctional device (with apps for most popular brands) via the Scanshare Capture embedded client.</t>
  </si>
  <si>
    <t>SCANSHARE ESSENTIALS (1 YEAR M&amp;S INCLUDED)</t>
  </si>
  <si>
    <t>SS-SRV-ESS</t>
  </si>
  <si>
    <t>Scanshare Essentials Server, incl. 1 yr m&amp;s</t>
  </si>
  <si>
    <t>SS-SRV-ESSVM</t>
  </si>
  <si>
    <t>Scanshare Essentials VM Server, incl. 1 yr m&amp;s</t>
  </si>
  <si>
    <t>ESSENTIALS CLIENTS (1 YEAR M&amp;S INCLUDED)</t>
  </si>
  <si>
    <t>ESSClient</t>
  </si>
  <si>
    <t>Essentials Client, 1-24, per device, incl. 1 yr m&amp;s</t>
  </si>
  <si>
    <t>ESSClient-25</t>
  </si>
  <si>
    <t>Essentials Client, 25-49, per device, incl. 1 yr m&amp;s</t>
  </si>
  <si>
    <t>ESSClient-50</t>
  </si>
  <si>
    <t>Essentials Client, 50+, per device, incl. 1 yr m&amp;s</t>
  </si>
  <si>
    <t>SCANSHARE ENTERPRISE (1 YEAR M&amp;S INCLUDED)</t>
  </si>
  <si>
    <t>SS-SRV-ENT</t>
  </si>
  <si>
    <t>Scanshare Enterprise Server, incl. 1 yr m&amp;s</t>
  </si>
  <si>
    <t>SS-SRV-ENTVM</t>
  </si>
  <si>
    <t>Scanshare Enterprise VM Server,  incl. 1 yr m&amp;s</t>
  </si>
  <si>
    <t>ENTERPRISE CLIENTS (1 YEAR M&amp;S INCLUDED)</t>
  </si>
  <si>
    <t>Enterprise Client (Price per Device) - Includes 1 year M&amp;S</t>
  </si>
  <si>
    <t>ENTClient</t>
  </si>
  <si>
    <t>Enterprise Client 1-24, per device, incl. 1 yr m&amp;s</t>
  </si>
  <si>
    <t>ENTClient-25</t>
  </si>
  <si>
    <t>Enterprise Client 25-99, per device, incl. 1 yr m&amp;s</t>
  </si>
  <si>
    <t>ENTClient-100</t>
  </si>
  <si>
    <t>Enterprise Client 100-399, per device, incl. 1 yr m&amp;s</t>
  </si>
  <si>
    <t>ENTClient-400</t>
  </si>
  <si>
    <t>Enterprise Client 400+, per device, incl. 1 yr m&amp;s</t>
  </si>
  <si>
    <t>Enterprise PC Professional Client (Price per Device) - Includes 1 year M&amp;S</t>
  </si>
  <si>
    <t>Enterprise PC Professional Client, 1-24, per device incl. 1 yr m&amp;s</t>
  </si>
  <si>
    <t>PC-DTP-25</t>
  </si>
  <si>
    <t>Enterprise PC Professional Client, 25 -99, per device incl. 1 yr m&amp;s</t>
  </si>
  <si>
    <t>PC-DTP-100</t>
  </si>
  <si>
    <t>Enterprise PC Professional Client, 100-399, per device incl. 1 yr m&amp;s</t>
  </si>
  <si>
    <t>PC-DTP-400</t>
  </si>
  <si>
    <t>Enterprise PC Professional Client, 400+, per device incl. 1 yr m&amp;s</t>
  </si>
  <si>
    <t>Enterprise PC Standard Client (Price per Device) - Includes 1 year M&amp;S</t>
  </si>
  <si>
    <t>Enterprise PC Standard Client, 1-24, per device incl. 1 yr m&amp;s</t>
  </si>
  <si>
    <t>PC-DTS-25</t>
  </si>
  <si>
    <t>Enterprise PC Standard Client, 25-99, per device incl. 1 yr m&amp;s</t>
  </si>
  <si>
    <t>PC-DTS-100</t>
  </si>
  <si>
    <t>Enterprise PC Standard Client, 100-399, per device incl. 1 yr m&amp;s</t>
  </si>
  <si>
    <t>PC-DTS-400</t>
  </si>
  <si>
    <t>Enterprise PC Standard Client, 400+, per device incl. 1 yr m&amp;s</t>
  </si>
  <si>
    <t>Clientpack for Mobile Devices (10 pack) - Includes 1 year M&amp;S</t>
  </si>
  <si>
    <t xml:space="preserve">Clientpack for 10 mobile devices incl. 1 yr m&amp;s  </t>
  </si>
  <si>
    <t>ADDITIONAL LICENSE ADD-ONS</t>
  </si>
  <si>
    <t xml:space="preserve">Free Form </t>
  </si>
  <si>
    <t xml:space="preserve">Verification Module 1 concurrent user </t>
  </si>
  <si>
    <t xml:space="preserve">MS Word Report Generator module </t>
  </si>
  <si>
    <t xml:space="preserve">PDF Advanced Signing </t>
  </si>
  <si>
    <t xml:space="preserve">MICR Module </t>
  </si>
  <si>
    <t xml:space="preserve">HL7 Module </t>
  </si>
  <si>
    <t>CONNECTORS (1 YEAR M&amp;S INCLUDED)</t>
  </si>
  <si>
    <t>Enterprise Financial Systems connectors, incl. 1 yr m&amp;s</t>
  </si>
  <si>
    <t>Enterprise Legal Systems connectors, incl. 1 yr m&amp;s</t>
  </si>
  <si>
    <t>Enterprise ECM/DMS Systems connectors, incl. 1 yr m&amp;s</t>
  </si>
  <si>
    <t>Enterprise Cloud Systems connectors, incl. 1 yr m&amp;s</t>
  </si>
  <si>
    <t>Enterprise Exclusive Systems connectors, incl. 1 yr m&amp;s</t>
  </si>
  <si>
    <t xml:space="preserve">Scanshare Client Workflow (Price per Device) </t>
  </si>
  <si>
    <t>SS-SUB</t>
  </si>
  <si>
    <t>SS-SUB-25</t>
  </si>
  <si>
    <t>SS-SUB-100</t>
  </si>
  <si>
    <t>SS-SUB-400</t>
  </si>
  <si>
    <t xml:space="preserve">Scanshare User Access (Price per User) </t>
  </si>
  <si>
    <t>SS-USER</t>
  </si>
  <si>
    <t>SS-USER-50</t>
  </si>
  <si>
    <t>SS-USER-250</t>
  </si>
  <si>
    <t>SS-USER-500</t>
  </si>
  <si>
    <t>PROFESSIONAL SERVICES</t>
  </si>
  <si>
    <t>SS-RmtServer</t>
  </si>
  <si>
    <t>Scanshare remote server configuration and training</t>
  </si>
  <si>
    <t>SS-Manual-WF</t>
  </si>
  <si>
    <t>Scanshare manual classification workflow, no data extraction, per workflow</t>
  </si>
  <si>
    <t>SS-Static-WF</t>
  </si>
  <si>
    <t>Scanshare static document workflow includes basic data extraction, up to 5 fields per document, per workflow</t>
  </si>
  <si>
    <t>SS-ACDI-PS</t>
  </si>
  <si>
    <t>SS-RmtClient</t>
  </si>
  <si>
    <t>Scanshare client set up 1-24, per device</t>
  </si>
  <si>
    <t>SS-RmtClient-25</t>
  </si>
  <si>
    <t>Scanshare client set up 25-99, per device</t>
  </si>
  <si>
    <t>SS-RmtClient-100</t>
  </si>
  <si>
    <t>Scanshare client set up 100-399, per device</t>
  </si>
  <si>
    <t>SS-RmtClient-400</t>
  </si>
  <si>
    <t>Scanshare client set up 400+, per device</t>
  </si>
  <si>
    <t xml:space="preserve">etherFAX® offers a secure document delivery platform and suite of applications widely used across a broad range of industries to digitize workflows and optimize business processes. As a leading provider of hybrid-cloud fax solutions supporting healthcare enterprises, etherFAX securely transmits protected health information and high-resolution, color documents  directly to  applications and devices  with end-to-end encryption and ultra-fast transmission speeds.
Faxcore is an award-winning fax server solution that integrates MFPs and PCs into a cloud based fax solution. FaxCore also integrates with Microsoft® applications and Office 365. FaxCore is also a strategic partner of etherFAX, the fax board in the cloud. FaxCore offers partly-cloudy and fully hosted fax options.
</t>
  </si>
  <si>
    <t>PaperCut MFS</t>
  </si>
  <si>
    <t>FaxCore Cloud Faxing</t>
  </si>
  <si>
    <t>Synappx</t>
  </si>
  <si>
    <t>Pending future product offerings</t>
  </si>
  <si>
    <t>SUMMARY OF UPDATES TO THE PRICE LIST</t>
  </si>
  <si>
    <t>Software Related Services</t>
  </si>
  <si>
    <t>NASPO ValuePoint Contract #188627</t>
  </si>
  <si>
    <t>MSRP
Retail</t>
  </si>
  <si>
    <t>PaperCut MFD Emb, Sharp, Comm, 500-999, per device</t>
  </si>
  <si>
    <t>PaperCut MFD Emb, Sharp, Comm, 1000+, per device</t>
  </si>
  <si>
    <t>PCMFC-Canon-1000</t>
  </si>
  <si>
    <t>PaperCut MFD Emb, Canon, Comm, 500-999, per device</t>
  </si>
  <si>
    <t>PaperCut MFD Emb, Canon, Comm, 1000+, per device</t>
  </si>
  <si>
    <t>PCMFC-Fuji-1000</t>
  </si>
  <si>
    <t>PaperCut MFD Emb, Fuji, Comm, 500-999, per device</t>
  </si>
  <si>
    <t>PaperCut MFD Emb, Fuji, Comm, 1000+, per device</t>
  </si>
  <si>
    <t>PCMFC-HP-1000</t>
  </si>
  <si>
    <t>PaperCut MFD Emb, HP, Comm, 500-999, per device</t>
  </si>
  <si>
    <t>PaperCut MFD Emb, HP, Comm, 1000+, per device</t>
  </si>
  <si>
    <t>PCMFC-KM-1000</t>
  </si>
  <si>
    <t>PaperCut MFD Emb, KM, Comm, 500-999, per device</t>
  </si>
  <si>
    <t>PaperCut MFD Emb, KM, Comm, 1000+, per device</t>
  </si>
  <si>
    <t>PCMFC-Kyoc-1000</t>
  </si>
  <si>
    <t>PaperCut MFD Emb, Kyocera, Comm, 500-999, per device</t>
  </si>
  <si>
    <t>PaperCut MFD Emb, Kyocera, Comm, 1000+, per device</t>
  </si>
  <si>
    <t>PCMFC-Lxmk-1000</t>
  </si>
  <si>
    <t>PaperCut MFD Emb, Lexmark, Comm, 500-999, per device</t>
  </si>
  <si>
    <t>PaperCut MFD Emb, Lexmark, Comm, 1000+, per device</t>
  </si>
  <si>
    <t>PCMFC-Ricoh-1000</t>
  </si>
  <si>
    <t>PaperCut MFD Emb, Ricoh, Comm, 500-999, per device</t>
  </si>
  <si>
    <t>PaperCut MFD Emb, Ricoh, Comm, 1000+, per device</t>
  </si>
  <si>
    <t>PCMFC-Tosh-1000</t>
  </si>
  <si>
    <t>PaperCut MFD Emb, Toshiba, Comm, 500-999, per device</t>
  </si>
  <si>
    <t>PaperCut MFD Emb, Toshiba, Comm, 1000+, per device</t>
  </si>
  <si>
    <t>PCMFC-Xerox-1000</t>
  </si>
  <si>
    <t>PaperCut MFD Emb, Xerox, Comm, 500-999, per device</t>
  </si>
  <si>
    <t>PaperCut MFD Emb, Xerox, Comm, 1000+, per device</t>
  </si>
  <si>
    <t>PCMFC-Bro-1000</t>
  </si>
  <si>
    <t>PaperCut MFD Emb, Brothers, Comm, 500-999, per device</t>
  </si>
  <si>
    <t>PaperCut MFD Emb, Brothers, Comm, 1000+, per device</t>
  </si>
  <si>
    <t>PCMFC-Muratec-1000</t>
  </si>
  <si>
    <t>PaperCut MFD Emb, Muratec, Comm, 500-999, per device</t>
  </si>
  <si>
    <t>PaperCut MFD Emb, Muratec, Comm, 1000+, per device</t>
  </si>
  <si>
    <t>PCMFC-OKI-1000</t>
  </si>
  <si>
    <t>PaperCut MFD Emb, OKI, Comm, 500-999, per device</t>
  </si>
  <si>
    <t>PaperCut MFD Emb, OKI, Comm, 1000+, per device</t>
  </si>
  <si>
    <t>PCMFC-EPS-1000</t>
  </si>
  <si>
    <t>PaperCut MFD Emb, Epson, Comm, 500-999, per device</t>
  </si>
  <si>
    <t>PaperCut MFD Emb, Epson, Comm, 1000+, per device</t>
  </si>
  <si>
    <t>PCMFC-RISO-1000</t>
  </si>
  <si>
    <t>PaperCut MFD Emb, RISO, Comm, 500-999, per device</t>
  </si>
  <si>
    <t>PaperCut MFD Emb, RISO, Comm, 1000+, per device</t>
  </si>
  <si>
    <t>KAT Multifunction Device License (PaperCut MF Commercial)</t>
  </si>
  <si>
    <t>PCMFC-KAT</t>
  </si>
  <si>
    <t>PCMFC-KAT-10</t>
  </si>
  <si>
    <t>PCMFC-KAT-25</t>
  </si>
  <si>
    <t>PCMFC-KAT-50</t>
  </si>
  <si>
    <t>PCMFC-KAT-100</t>
  </si>
  <si>
    <t>PCMFC-KAT-500</t>
  </si>
  <si>
    <t>PCMFC-KAT-1000</t>
  </si>
  <si>
    <t>PaperCut MFD Emb, KAT, Comm, 1-9, per device</t>
  </si>
  <si>
    <t>PaperCut MFD Emb, KAT, Comm, 10-24, per device</t>
  </si>
  <si>
    <t>PaperCut MFD Emb, KAT, Comm, 25-49, per device</t>
  </si>
  <si>
    <t>PaperCut MFD Emb, KAT, Comm, 50-99, per device</t>
  </si>
  <si>
    <t>PaperCut MFD Emb, KAT, Comm, 100-499, per device</t>
  </si>
  <si>
    <t>PaperCut MFD Emb, KAT, Comm, 500-999, per device</t>
  </si>
  <si>
    <t>PaperCut MFD Emb, KAT, Comm, 1000+, per device</t>
  </si>
  <si>
    <t>PaperCut SFP Emb, Sharp Printer, Comm, 500-999, per device</t>
  </si>
  <si>
    <t>PCMFC-SharpP-1000</t>
  </si>
  <si>
    <t>PaperCut SFP Emb, Sharp Printer, Comm, 1000+, per device</t>
  </si>
  <si>
    <t>PaperCut SFP Emb, HP Printer, Comm, 500-999, per device</t>
  </si>
  <si>
    <t>PCMFC-HpP-1000</t>
  </si>
  <si>
    <t>PaperCut SFP Emb, HP Printer, Comm, 1000+, per device</t>
  </si>
  <si>
    <t>PaperCut SFP Emb, Lexmark Printer, Comm, 500-999, per device</t>
  </si>
  <si>
    <t>PCMFC-LxmkP-1000</t>
  </si>
  <si>
    <t>PaperCut SFP Emb, Lexmark Printer, Comm, 1000+, per device</t>
  </si>
  <si>
    <t>PaperCut SFP Emb, Ricoh Printer, Comm, 500-999, per device</t>
  </si>
  <si>
    <t>PCMFC-RicohP-1000</t>
  </si>
  <si>
    <t>PaperCut SFP Emb, Ricoh Printer, Comm, 1000+, per device</t>
  </si>
  <si>
    <t>PaperCut SFP Emb, Toshiba Printer, Comm, 500-999, per device</t>
  </si>
  <si>
    <t>PCMFC-ToshP-1000</t>
  </si>
  <si>
    <t>PaperCut SFP Emb, Toshiba Printer, Comm, 1000+, per device</t>
  </si>
  <si>
    <t>PaperCut SFP Emb, Xerox Printer, Comm, 500-999, per device</t>
  </si>
  <si>
    <t>PCMFC-XeroxP-1000</t>
  </si>
  <si>
    <t>PaperCut SFP Emb, Xerox Printer, Comm, 1000+, per device</t>
  </si>
  <si>
    <t>PaperCut SFP Emb, Sharp Printer, EduGov, 500-999, per device</t>
  </si>
  <si>
    <t>PCMFE-SharpP-1000</t>
  </si>
  <si>
    <t>PaperCut SFP Emb, Sharp Printer, EduGov, 1000+, per device</t>
  </si>
  <si>
    <t>PaperCut MFD Emb, Canon, EduGov, 500-999, per device</t>
  </si>
  <si>
    <t>PCMFE-Canon-1000</t>
  </si>
  <si>
    <t>PaperCut MFD Emb, Canon, EduGov, 1000+, per device</t>
  </si>
  <si>
    <t>PaperCut MFD Emb, FX, EduGov, 500-999, per device</t>
  </si>
  <si>
    <t>PCMFE-Fuji-1000</t>
  </si>
  <si>
    <t>PaperCut MFD Emb, FX, EduGov, 1000+, per device</t>
  </si>
  <si>
    <t>PCMFE-HP-1000</t>
  </si>
  <si>
    <t>PaperCut MFD Emb, HP, EduGov, 500-999, per device</t>
  </si>
  <si>
    <t>PaperCut MFD Emb, HP, EduGov, 1000+, per device</t>
  </si>
  <si>
    <t>PaperCut MFD Emb, KM, EduGov, 500-999, per device</t>
  </si>
  <si>
    <t>PCMFE-KM-1000</t>
  </si>
  <si>
    <t>PaperCut MFD Emb, KM, EduGov, 1000+, per device</t>
  </si>
  <si>
    <t>PaperCut MFD Emb, Kyocera, EduGov, 500-999, per device</t>
  </si>
  <si>
    <t>PCMFE-Kyoc-1000</t>
  </si>
  <si>
    <t>PaperCut MFD Emb, Kyocera, EduGov, 1000+, per device</t>
  </si>
  <si>
    <t>PaperCut MFD Emb, Lexmark, EduGov, 500-999, per device</t>
  </si>
  <si>
    <t>PCMFE-Lxmk-1000</t>
  </si>
  <si>
    <t>PaperCut MFD Emb, Lexmark, EduGov, 1000+, per device</t>
  </si>
  <si>
    <t>PaperCut MFD Emb, Ricoh, EduGov, 500-999, per device</t>
  </si>
  <si>
    <t>PCMFE-Ricoh-1000</t>
  </si>
  <si>
    <t>PaperCut MFD Emb, Ricoh, EduGov, 1000+, per device</t>
  </si>
  <si>
    <t>PaperCut MFD Emb, Toshiba, EduGov, 500-999, per device</t>
  </si>
  <si>
    <t>PCMFE-Tosh-1000</t>
  </si>
  <si>
    <t>PaperCut MFD Emb, Toshiba, EduGov, 1000+, per device</t>
  </si>
  <si>
    <t>PaperCut MFD Emb, Xerox, EduGov, 500-999, per device</t>
  </si>
  <si>
    <t>PCMFE-Xerox-1000</t>
  </si>
  <si>
    <t>PaperCut MFD Emb, Xerox, EduGov, 1000+, per device</t>
  </si>
  <si>
    <t>PaperCut MFD Emb, Brothers, EduGov, 500-999, per device</t>
  </si>
  <si>
    <t>PCMFE-Bro-1000</t>
  </si>
  <si>
    <t>PaperCut MFD Emb, Brothers, EduGov, 1000+, per device</t>
  </si>
  <si>
    <t>PaperCut MFD Emb, Muratec, EduGov, 500-999, per device</t>
  </si>
  <si>
    <t>PCMFE-Muratec-1000</t>
  </si>
  <si>
    <t>PaperCut MFD Emb, Muratec, EduGov, 1000+, per device</t>
  </si>
  <si>
    <t>PaperCut MFD Emb, OKI, EduGov, 500-999, per device</t>
  </si>
  <si>
    <t>PCMFE-OKI-1000</t>
  </si>
  <si>
    <t>PaperCut MFD Emb, OKI, EduGov, 1000+, per device</t>
  </si>
  <si>
    <t>PaperCut MFD Emb, Epson, EduGov, 500-999, per device</t>
  </si>
  <si>
    <t>PCMFE-EPS-1000</t>
  </si>
  <si>
    <t>PaperCut MFD Emb, Epson, EduGov, 1000+, per device</t>
  </si>
  <si>
    <t>PaperCut MFD Emb, RISO, EduGov, 500-999, per device</t>
  </si>
  <si>
    <t>PCMFE-RISO-1000</t>
  </si>
  <si>
    <t>PaperCut MFD Emb, RISO, EduGov, 1000+, per device</t>
  </si>
  <si>
    <t>PCMFE-KAT</t>
  </si>
  <si>
    <t>PaperCut MFD Emb, KAT, EduGov, 1-9, per device</t>
  </si>
  <si>
    <t>PCMFE-KAT-10</t>
  </si>
  <si>
    <t>PaperCut MFD Emb, KAT, EduGov, 10-24, per device</t>
  </si>
  <si>
    <t>PCMFE-KAT-25</t>
  </si>
  <si>
    <t>PaperCut MFD Emb, KAT, EduGov, 25-49, per device</t>
  </si>
  <si>
    <t>PCMFE-KAT-50</t>
  </si>
  <si>
    <t>PaperCut MFD Emb, KAT, EduGov, 50-99, per device</t>
  </si>
  <si>
    <t>PCMFE-KAT-100</t>
  </si>
  <si>
    <t>PaperCut MFD Emb, KAT, EduGov, 100-499, per device</t>
  </si>
  <si>
    <t>PCMFE-KAT-500</t>
  </si>
  <si>
    <t>PaperCut MFD Emb, KAT, EduGov, 500-999, per device</t>
  </si>
  <si>
    <t>PCMFE-KAT-1000</t>
  </si>
  <si>
    <t>PaperCut MFD Emb, KAT, EduGov, 1000+, per device</t>
  </si>
  <si>
    <t>KAT Multifunction Device License (PaperCut MF Education/Government)</t>
  </si>
  <si>
    <r>
      <rPr>
        <b/>
        <sz val="12"/>
        <color theme="1"/>
        <rFont val="Calibri"/>
        <family val="2"/>
        <scheme val="minor"/>
      </rPr>
      <t xml:space="preserve">Single Function Device License </t>
    </r>
    <r>
      <rPr>
        <sz val="12"/>
        <color theme="1"/>
        <rFont val="Calibri"/>
        <family val="2"/>
        <scheme val="minor"/>
      </rPr>
      <t>- (Volume discounts apply to licenses once minimum quantities for that OEM tier have been reached)</t>
    </r>
  </si>
  <si>
    <t>PaperCut SFP Emb, HP Printer, EduGov, 500-999, per device</t>
  </si>
  <si>
    <t>PCMFE-HpP-1000</t>
  </si>
  <si>
    <t>PaperCut SFP Emb, HP Printer, EduGov, 1000+, per device</t>
  </si>
  <si>
    <t>PaperCut SFP Emb, Lexmark Printer, EduGov, 500-999, per device</t>
  </si>
  <si>
    <t>PCMFE-LxmkP-1000</t>
  </si>
  <si>
    <t>PaperCut SFP Emb, Lexmark Printer, EduGov, 1000+, per device</t>
  </si>
  <si>
    <t>PaperCut SFP Emb, Ricoh Printer, EduGov, 500-999, per device</t>
  </si>
  <si>
    <t>PCMFE-RicohP-1000</t>
  </si>
  <si>
    <t>PaperCut SFP Emb, Ricoh Printer, EduGov, 1000+, per device</t>
  </si>
  <si>
    <t>PaperCut SFP Emb, Toshiba Printer, EduGov, 500-999, per device</t>
  </si>
  <si>
    <t>PCMFE-ToshP-1000</t>
  </si>
  <si>
    <t>PaperCut SFP Emb, Toshiba Printer, EduGov, 1000+, per device</t>
  </si>
  <si>
    <t>PaperCut SFP Emb, Xerox Printer, EduGov, 500-999, per device</t>
  </si>
  <si>
    <t>PCMFE-XeroxP-1000</t>
  </si>
  <si>
    <t>PaperCut SFP Emb, Xerox Printer, EduGov, 1000+, per device</t>
  </si>
  <si>
    <t>PCMF-OCRCL</t>
  </si>
  <si>
    <t>Papercut MF Cloud Document Processing &amp; OCR, 1-9, per device</t>
  </si>
  <si>
    <t>PCMF-OCRCL-10</t>
  </si>
  <si>
    <t>Papercut MF Cloud Document Processing &amp; OCR, 10-24, per device</t>
  </si>
  <si>
    <t>PCMF-OCRCL-25</t>
  </si>
  <si>
    <t>Papercut MF Cloud Document Processing &amp; OCR, 25-49, per device</t>
  </si>
  <si>
    <t>PCMF-OCRCL-50</t>
  </si>
  <si>
    <t>Papercut MF Cloud Document Processing &amp; OCR, 50-99, per device</t>
  </si>
  <si>
    <t>PCMF-OCRCL-100</t>
  </si>
  <si>
    <t>Papercut MF Cloud Document Processing &amp; OCR, 100-499, per device</t>
  </si>
  <si>
    <t>PCMF-OCRCL-500</t>
  </si>
  <si>
    <t>Papercut MF Cloud Document Processing &amp; OCR, 500-999, per device</t>
  </si>
  <si>
    <t>PCMF-OCRCL-1000</t>
  </si>
  <si>
    <t>Papercut MF Cloud Document Processing &amp; OCR, 1000+, per device</t>
  </si>
  <si>
    <t>ADDFC-10</t>
  </si>
  <si>
    <t>Additional Fax Connector Addon packs, 10 device pack</t>
  </si>
  <si>
    <t>ADDFC-100</t>
  </si>
  <si>
    <t>Additional Fax Connector Addon packs, 100 device pack</t>
  </si>
  <si>
    <t>ADDFC-UNL</t>
  </si>
  <si>
    <t>Additional Fax Connector Addon packs, Unlimited device pack
(EtherFax, FaxCore, InterFax)</t>
  </si>
  <si>
    <t>Percentages based off total retail value of software</t>
  </si>
  <si>
    <t>ACDI annual software maintenance and support, first year required</t>
  </si>
  <si>
    <t>Remote installation/configuration of print driver, up to 10 printers</t>
  </si>
  <si>
    <t>PCRemote-FAX</t>
  </si>
  <si>
    <t>Remote Installation for up to 10 advanced scan fax connectors</t>
  </si>
  <si>
    <t>Remote-COINOP</t>
  </si>
  <si>
    <t>Remote configuration of RSX or EX ACDI Coin-op series, per device</t>
  </si>
  <si>
    <t>PCRemote-MEAP</t>
  </si>
  <si>
    <t>Remote installation/configuration for Canon MEAP license, per device</t>
  </si>
  <si>
    <t xml:space="preserve">Hourly </t>
  </si>
  <si>
    <t>Tier 1:</t>
  </si>
  <si>
    <t>PCLaw-Int</t>
  </si>
  <si>
    <t>PCLaw integration with PaperCut</t>
  </si>
  <si>
    <t>PCNexudus-Int</t>
  </si>
  <si>
    <t>Nexudus Integration with Papercut</t>
  </si>
  <si>
    <t>Tier 2:</t>
  </si>
  <si>
    <t>PCAbacus-Int</t>
  </si>
  <si>
    <t>Abacus Integration with Papercut</t>
  </si>
  <si>
    <t>PCSmartAdvocate-Int</t>
  </si>
  <si>
    <t>Smart Advocate Integration with Papercut</t>
  </si>
  <si>
    <t>Tier 3:</t>
  </si>
  <si>
    <t>PCKohaLib-Int</t>
  </si>
  <si>
    <t>Koha Library Systems Intgration with Papercut</t>
  </si>
  <si>
    <t>Tier 4:</t>
  </si>
  <si>
    <t>PCAtrium-GW</t>
  </si>
  <si>
    <t>Atrium Payment Gateway with PaperCut</t>
  </si>
  <si>
    <t>PAPERCUT/CILANTRO INTEGRATIONS- ANNUAL SUBSCRIPTIONS</t>
  </si>
  <si>
    <t>PaperCut Subscription, MFD, Comm 10-24, per device, 1 year</t>
  </si>
  <si>
    <t>PaperCut Subscription, MFD, Comm 10-24, per device, 2 years</t>
  </si>
  <si>
    <t>PaperCut Subscription, MFD, Comm 10-24, per device, 3 years</t>
  </si>
  <si>
    <t>PaperCut Subscription, MFD, Comm 10-24, per device, 4 years</t>
  </si>
  <si>
    <t>PaperCut Subscription, MFD, Comm 10-24, per device, 5 years</t>
  </si>
  <si>
    <t>PaperCut Subscription, MFD, Comm 10-24, per device, monthly</t>
  </si>
  <si>
    <t>PCS-MFC25-1Y</t>
  </si>
  <si>
    <t>PaperCut Subscription, MFD, Comm 25-49, per device, 1 year</t>
  </si>
  <si>
    <t>PCS-MFC25-2Y</t>
  </si>
  <si>
    <t>PaperCut Subscription, MFD, Comm 25-49, per device, 2 years</t>
  </si>
  <si>
    <t>PCS-MFC25-3Y</t>
  </si>
  <si>
    <t>PaperCut Subscription, MFD, Comm 25-49, per device, 3 years</t>
  </si>
  <si>
    <t>PCS-MFC25-4Y</t>
  </si>
  <si>
    <t>PaperCut Subscription, MFD, Comm 25-49, per device, 4 years</t>
  </si>
  <si>
    <t>PCS-MFC25-5Y</t>
  </si>
  <si>
    <t>PaperCut Subscription, MFD, Comm 25-49, per device, 5 years</t>
  </si>
  <si>
    <t>PCS-MFC25-1M</t>
  </si>
  <si>
    <t>PaperCut Subscription, MFD, Comm 25-49, per device, monthly</t>
  </si>
  <si>
    <t xml:space="preserve">PAPERCUT MF COMMERCIAL - SUBSCRIPTION </t>
  </si>
  <si>
    <t>PaperCut Subscription, SFD, Comm 10-24, per device, 1 year</t>
  </si>
  <si>
    <t>PaperCut Subscription, SFD, Comm 10-24, per device, 2 years</t>
  </si>
  <si>
    <t>PaperCut Subscription, SFD, Comm 10-24, per device, 3 years</t>
  </si>
  <si>
    <t>PaperCut Subscription, SFD, Comm 10-24, per device, 4 years</t>
  </si>
  <si>
    <t>PaperCut Subscription, SFD, Comm 10-24, per device, 5 years</t>
  </si>
  <si>
    <t>PaperCut Subscription, SFD, Comm 10-24, per device, monthly</t>
  </si>
  <si>
    <t>PaperCut Subscription, SFD, Comm 25-49, per device, 1 year</t>
  </si>
  <si>
    <t>PaperCut Subscription, SFD, Comm 25-49, per device, 2 years</t>
  </si>
  <si>
    <t>PaperCut Subscription, SFD, Comm 25-49, per device, 3 years</t>
  </si>
  <si>
    <t>PaperCut Subscription, SFD, Comm 25-49, per device, 4 years</t>
  </si>
  <si>
    <t>PaperCut Subscription, SFD, Comm 25-49, per device, 5 years</t>
  </si>
  <si>
    <t>PaperCut Subscription, SFD, Comm 25-49, per device, monthly</t>
  </si>
  <si>
    <t>PaperCut Subscription, MFD, EduGov 10-24, per device, 1 year</t>
  </si>
  <si>
    <t>PaperCut Subscription, MFD, EduGov 10-24, per device, 2 years</t>
  </si>
  <si>
    <t>PaperCut Subscription, MFD, EduGov 10-24, per device, 3 years</t>
  </si>
  <si>
    <t>PaperCut Subscription, MFD, EduGov 10-24, per device, 4 years</t>
  </si>
  <si>
    <t>PaperCut Subscription, MFD, EduGov 10-24, per device, 5 years</t>
  </si>
  <si>
    <t>PaperCut Subscription, MFD, EduGov 10-24, per device, monthly</t>
  </si>
  <si>
    <t>PaperCut Subscription, MFD, EduGov 24-49, per device, 1 year</t>
  </si>
  <si>
    <t>PaperCut Subscription, MFD, EduGov 24-49, per device, 2 year</t>
  </si>
  <si>
    <t>PaperCut Subscription, MFD, EduGov 24-49, per device, 3 year</t>
  </si>
  <si>
    <t>PaperCut Subscription, MFD, EduGov 24-49, per device, 4 year</t>
  </si>
  <si>
    <t>PaperCut Subscription, MFD, EduGov 24-49, per device, 5 year</t>
  </si>
  <si>
    <t>PaperCut Subscription, MFD, EduGov 24-49, per device, monthly</t>
  </si>
  <si>
    <t>PaperCut Subscription, SFD, EduGov 10-24, per device, 1 year</t>
  </si>
  <si>
    <t>PaperCut Subscription, SFD, EduGov 10-24, per device, 2 years</t>
  </si>
  <si>
    <t>PaperCut Subscription, SFD, EduGov 10-24, per device, 3 years</t>
  </si>
  <si>
    <t>PaperCut Subscription, SFD, EduGov 10-24, per device, 4 years</t>
  </si>
  <si>
    <t>PaperCut Subscription, SFD, EduGov 10-24, per device, 5 years</t>
  </si>
  <si>
    <t>PaperCut Subscription, SFD, EduGov 10-24, per device, monthly</t>
  </si>
  <si>
    <t>PCS-SFE25-1Y</t>
  </si>
  <si>
    <t>PaperCut Subscription, SFD, EduGov 24-49, per device, 1 year</t>
  </si>
  <si>
    <t>PCS-SFE25-2Y</t>
  </si>
  <si>
    <t>PaperCut Subscription, SFD, EduGov 24-49, per device, 2 years</t>
  </si>
  <si>
    <t>PCS-SFE25-3Y</t>
  </si>
  <si>
    <t>PaperCut Subscription, SFD, EduGov 24-49, per device, 3 years</t>
  </si>
  <si>
    <t>PCS-SFE25-4Y</t>
  </si>
  <si>
    <t>PaperCut Subscription, SFD, EduGov 24-49, per device, 4 years</t>
  </si>
  <si>
    <t>PCS-SFE25-5Y</t>
  </si>
  <si>
    <t>PaperCut Subscription, SFD, EduGov 24-49, per device, 5 years</t>
  </si>
  <si>
    <t>PCS-SFE25-1M</t>
  </si>
  <si>
    <t>PaperCut Subscription, SFD, EduGov 24-49, per device, monthly</t>
  </si>
  <si>
    <t>PaperCut Subscription Cloud OCR with Document Processing</t>
  </si>
  <si>
    <t>PaperCut Subscription Cloud OCR with Document Processing 1-9 Devices (Price per Device)</t>
  </si>
  <si>
    <t>PCS-OCR-1Y</t>
  </si>
  <si>
    <t>PaperCut Subscription Cloud OCR with Document Processing, 1-9, per device, 1 year</t>
  </si>
  <si>
    <t>PCS-OCR-2Y</t>
  </si>
  <si>
    <t>PaperCut Subscription Cloud OCR with Document Processing, 1-9, per device, 2 years</t>
  </si>
  <si>
    <t>PCS-OCR-3Y</t>
  </si>
  <si>
    <t>PaperCut Subscription Cloud OCR with Document Processing, 1-9, per device, 3 years</t>
  </si>
  <si>
    <t>PCS-OCR-4Y</t>
  </si>
  <si>
    <t>PaperCut Subscription Cloud OCR with Document Processing, 1-9, per device, 4 years</t>
  </si>
  <si>
    <t>PCS-OCR-5Y</t>
  </si>
  <si>
    <t>PaperCut Subscription Cloud OCR with Document Processing, 1-9, per device, 5 years</t>
  </si>
  <si>
    <t>PCS-OCR-1M</t>
  </si>
  <si>
    <t>PaperCut Subscription Cloud OCR with Document Processing, 1-9, per device, monthly</t>
  </si>
  <si>
    <t>PCS-OCR10-1Y</t>
  </si>
  <si>
    <t>PaperCut Subscription Cloud OCR with Document Processing, 10-24, per device, 1 year</t>
  </si>
  <si>
    <t>PCS-OCR10-2Y</t>
  </si>
  <si>
    <t>PaperCut Subscription Cloud OCR with Document Processing, 10-24, per device, 2 years</t>
  </si>
  <si>
    <t>PCS-OCR10-3Y</t>
  </si>
  <si>
    <t>PaperCut Subscription Cloud OCR with Document Processing, 10-24, per device, 3 years</t>
  </si>
  <si>
    <t>PCS-OCR10-4Y</t>
  </si>
  <si>
    <t>PaperCut Subscription Cloud OCR with Document Processing, 10-24, per device, 4 years</t>
  </si>
  <si>
    <t>PCS-OCR10-5Y</t>
  </si>
  <si>
    <t>PaperCut Subscription Cloud OCR with Document Processing, 10-24, per device, 5 years</t>
  </si>
  <si>
    <t>PCS-OCR10-1M</t>
  </si>
  <si>
    <t>PaperCut Subscription Cloud OCR with Document Processing, 10-24, per device, monthly</t>
  </si>
  <si>
    <t>PCS-OCR25-1Y</t>
  </si>
  <si>
    <t>PaperCut Subscription Cloud OCR with Document Processing, 25-49, per device, 1 year</t>
  </si>
  <si>
    <t>PCS-OCR25-2Y</t>
  </si>
  <si>
    <t>PaperCut Subscription Cloud OCR with Document Processing, 25-49, per device, 2 years</t>
  </si>
  <si>
    <t>PCS-OCR25-3Y</t>
  </si>
  <si>
    <t>PaperCut Subscription Cloud OCR with Document Processing, 25-49, per device, 3 years</t>
  </si>
  <si>
    <t>PCS-OCR25-4Y</t>
  </si>
  <si>
    <t>PaperCut Subscription Cloud OCR with Document Processing, 25-49, per device, 4 years</t>
  </si>
  <si>
    <t>PCS-OCR25-5Y</t>
  </si>
  <si>
    <t>PaperCut Subscription Cloud OCR with Document Processing, 25-49, per device, 5 years</t>
  </si>
  <si>
    <t>PCS-OCR25-1M</t>
  </si>
  <si>
    <t>PaperCut Subscription Cloud OCR with Document Processing, 25-49, per device, monthly</t>
  </si>
  <si>
    <t>PCS-OCR50-1Y</t>
  </si>
  <si>
    <t>PaperCut Subscription Cloud OCR with Document Processing, 50-99, per device, 1 year</t>
  </si>
  <si>
    <t>PCS-OCR50-2Y</t>
  </si>
  <si>
    <t>PaperCut Subscription Cloud OCR with Document Processing, 50-99, per device, 2 years</t>
  </si>
  <si>
    <t>PCS-OCR50-3Y</t>
  </si>
  <si>
    <t>PaperCut Subscription Cloud OCR with Document Processing, 50-99, per device, 3 years</t>
  </si>
  <si>
    <t>PCS-OCR50-4Y</t>
  </si>
  <si>
    <t>PaperCut Subscription Cloud OCR with Document Processing, 50-99, per device, 4 years</t>
  </si>
  <si>
    <t>PCS-OCR50-5Y</t>
  </si>
  <si>
    <t>PaperCut Subscription Cloud OCR with Document Processing, 50-99, per device, 5 years</t>
  </si>
  <si>
    <t>PCS-OCR50-1M</t>
  </si>
  <si>
    <t>PaperCut Subscription Cloud OCR with Document Processing, 50-99, per device, monthly</t>
  </si>
  <si>
    <t>PaperCut Subscription Cloud OCR with Document Processing 10-24 Devices (Price per Device)</t>
  </si>
  <si>
    <t>PaperCut Subscription Cloud OCR with Document Processing 25-49 Devices (Price per Device)</t>
  </si>
  <si>
    <t>PaperCut Subscription Cloud OCR with Document Processing 50-99 Devices (Price per Device)</t>
  </si>
  <si>
    <t>PaperCut Subscription Cloud OCR with Document Processing 100-499 Devices (Price per Device)</t>
  </si>
  <si>
    <t>PCS-OCR100-1Y</t>
  </si>
  <si>
    <t>PaperCut Subscription Cloud OCR with Document Processing, 100-499, per device, 1 year</t>
  </si>
  <si>
    <t>PCS-OCR100-2Y</t>
  </si>
  <si>
    <t>PaperCut Subscription Cloud OCR with Document Processing, 100-499, per device, 2 years</t>
  </si>
  <si>
    <t>PCS-OCR100-3Y</t>
  </si>
  <si>
    <t>PaperCut Subscription Cloud OCR with Document Processing, 100-499, per device, 3 years</t>
  </si>
  <si>
    <t>PCS-OCR100-4Y</t>
  </si>
  <si>
    <t>PaperCut Subscription Cloud OCR with Document Processing, 100-499, per device, 4 years</t>
  </si>
  <si>
    <t>PCS-OCR100-5Y</t>
  </si>
  <si>
    <t>PaperCut Subscription Cloud OCR with Document Processing, 100-499, per device, 5 years</t>
  </si>
  <si>
    <t>PCS-OCR100-1M</t>
  </si>
  <si>
    <t>PaperCut Subscription Cloud OCR with Document Processing, 100-499, per device, monthly</t>
  </si>
  <si>
    <t>PaperCut Subscription Cloud OCR with Document Processing 500-999 Devices (Price per Device)</t>
  </si>
  <si>
    <t>PCS-OCR500-1Y</t>
  </si>
  <si>
    <t>PaperCut Subscription Cloud OCR with Document Processing, 500-999, per device, 1 year</t>
  </si>
  <si>
    <t>PCS-OCR500-2Y</t>
  </si>
  <si>
    <t>PaperCut Subscription Cloud OCR with Document Processing, 500-999, per device, 2 years</t>
  </si>
  <si>
    <t>PCS-OCR500-3Y</t>
  </si>
  <si>
    <t>PaperCut Subscription Cloud OCR with Document Processing, 500-999, per device, 3 years</t>
  </si>
  <si>
    <t>PCS-OCR500-4Y</t>
  </si>
  <si>
    <t>PaperCut Subscription Cloud OCR with Document Processing, 500-999, per device, 4 years</t>
  </si>
  <si>
    <t>PCS-OCR500-5Y</t>
  </si>
  <si>
    <t>PaperCut Subscription Cloud OCR with Document Processing, 500-999, per device, 5 years</t>
  </si>
  <si>
    <t>PCS-OCR500-1M</t>
  </si>
  <si>
    <t>PaperCut Subscription Cloud OCR with Document Processing, 500-999, per device, monthly</t>
  </si>
  <si>
    <t>PaperCut Subscription Cloud OCR with Document Processing 1000+ Devices (Price per Device)</t>
  </si>
  <si>
    <t>PCS-OCR1K-1Y</t>
  </si>
  <si>
    <t>PaperCut Subscription Cloud OCR with Document Processing, 1000+, per device, 1 year</t>
  </si>
  <si>
    <t>PCS-OCR1K-2Y</t>
  </si>
  <si>
    <t>PaperCut Subscription Cloud OCR with Document Processing, 1000+, per device, 2 years</t>
  </si>
  <si>
    <t>PCS-OCR1K-3Y</t>
  </si>
  <si>
    <t>PaperCut Subscription Cloud OCR with Document Processing, 1000+, per device, 3 years</t>
  </si>
  <si>
    <t>PCS-OCR1K-4Y</t>
  </si>
  <si>
    <t>PaperCut Subscription Cloud OCR with Document Processing, 1000+, per device, 4 years</t>
  </si>
  <si>
    <t>PCS-OCR1K-5Y</t>
  </si>
  <si>
    <t>PaperCut Subscription Cloud OCR with Document Processing, 1000+, per device, 5 years</t>
  </si>
  <si>
    <t>PCS-OCR1K-1M</t>
  </si>
  <si>
    <t>PaperCut Subscription Cloud OCR with Document Processing, 1000+, per device, monthly</t>
  </si>
  <si>
    <t>ADDFC-SUB10-1Y</t>
  </si>
  <si>
    <t>Additional Fax Connector Addon Subscription packs, 10 device pack, 1 year</t>
  </si>
  <si>
    <t>ADDFC-SUB10-2Y</t>
  </si>
  <si>
    <t>ADDFC-SUB10-3Y</t>
  </si>
  <si>
    <t>ADDFC-SUB10-4Y</t>
  </si>
  <si>
    <t>ADDFC-SUB10-5Y</t>
  </si>
  <si>
    <t>ADDFC-SUB10-1M</t>
  </si>
  <si>
    <t>Additional Fax Connector Addon Subscription packs, 10 device pack, monthly</t>
  </si>
  <si>
    <t>Additional Fax Connector Addon Subscription Packs, 10 Devices (Price per Device)</t>
  </si>
  <si>
    <t>Additional Fax Connector Addon Subscription Packs, 100 Devices (Price per Device)</t>
  </si>
  <si>
    <t>ADDFC-SUB100-1Y</t>
  </si>
  <si>
    <t>Additional Fax Connector Addon Subscription packs, 100 device pack, 1 year</t>
  </si>
  <si>
    <t>ADDFC-SUB100-2Y</t>
  </si>
  <si>
    <t>Additional Fax Connector Addon Subscription packs, 100 device pack, 2 years</t>
  </si>
  <si>
    <t>ADDFC-SUB100-3Y</t>
  </si>
  <si>
    <t>Additional Fax Connector Addon Subscription packs, 100 device pack, 3 years</t>
  </si>
  <si>
    <t>ADDFC-SUB100-4Y</t>
  </si>
  <si>
    <t>Additional Fax Connector Addon Subscription packs, 100 device pack, 4 years</t>
  </si>
  <si>
    <t>ADDFC-SUB100-5Y</t>
  </si>
  <si>
    <t>Additional Fax Connector Addon Subscription packs, 100 device pack, 5 years</t>
  </si>
  <si>
    <t>ADDFC-SUB100-1M</t>
  </si>
  <si>
    <t>Additional Fax Connector Addon Subscription packs, 100 device pack, monthly</t>
  </si>
  <si>
    <t>Additional Fax Connector Addon Subscription Packs, Unlimited</t>
  </si>
  <si>
    <t>ADDFC-SUBUNL-1Y</t>
  </si>
  <si>
    <t>Additional Fax Connector Addon Subscription packs, Unlimited device pack, 1 year</t>
  </si>
  <si>
    <t>ADDFC-SUBUNL-2Y</t>
  </si>
  <si>
    <t>Additional Fax Connector Addon Subscription packs, Unlimited device pack, 2 years</t>
  </si>
  <si>
    <t>ADDFC-SUBUNL-3Y</t>
  </si>
  <si>
    <t>Additional Fax Connector Addon Subscription packs, Unlimited device pack, 3 years</t>
  </si>
  <si>
    <t>ADDFC-SUBUNL-4Y</t>
  </si>
  <si>
    <t>Additional Fax Connector Addon Subscription packs, Unlimited device pack, 4 years</t>
  </si>
  <si>
    <t>ADDFC-SUBUNL-5Y</t>
  </si>
  <si>
    <t>Additional Fax Connector Addon Subscription packs, Unlimited device pack, 5 years</t>
  </si>
  <si>
    <t>ADDFC-SUBUNL-1M</t>
  </si>
  <si>
    <t>Additional Fax Connector Addon Subscription packs, Unlimited device pack, monthly</t>
  </si>
  <si>
    <t>Annual Maintenance &amp; Support (%'s based off total retail value of subscription license</t>
  </si>
  <si>
    <t>Fax Connector Add-Ons</t>
  </si>
  <si>
    <t>PaperCut</t>
  </si>
  <si>
    <t>Annual Maintenance &amp; Support</t>
  </si>
  <si>
    <t>ACDI Subscription Software Maintenance and Support</t>
  </si>
  <si>
    <t>AMSS-PL</t>
  </si>
  <si>
    <t>ACDI Subscription Plus software maintenance and support</t>
  </si>
  <si>
    <t>AMSS-ADV</t>
  </si>
  <si>
    <t>ACDI Subscription Advanced software maintenance and support</t>
  </si>
  <si>
    <t>AMSS-247</t>
  </si>
  <si>
    <t>ACDI Subscription 24/7 software maintenance and support</t>
  </si>
  <si>
    <t>PaperCut Hive Commercial Device Licenses 10-24 Devices (Price per Device)</t>
  </si>
  <si>
    <t>PaperCut Hive Full Embedded Subscription, Comm 10-24, per device, 1 year</t>
  </si>
  <si>
    <t>PaperCut Hive Full Embedded Subscription, Comm 10-24, per device, 2 years</t>
  </si>
  <si>
    <t>PaperCut Hive Full Embedded Subscription, Comm 10-24, per device, 3 years</t>
  </si>
  <si>
    <t>PaperCut Hive Full Embedded Subscription, Comm 10-24, per device, 4 years</t>
  </si>
  <si>
    <t>PaperCut Hive Full Embedded Subscription, Comm 10-24, per device, 5 years</t>
  </si>
  <si>
    <t>PaperCut Hive Full Embedded Subscription, Comm 10-24, per device, monthly</t>
  </si>
  <si>
    <t>PaperCut Hive Commercial Device Licenses 25-49 Devices (Price per Device)</t>
  </si>
  <si>
    <t>PCH-FULLC25-1Y</t>
  </si>
  <si>
    <t>PCH-FULLC25-2Y</t>
  </si>
  <si>
    <t>PCH-FULLC25-3Y</t>
  </si>
  <si>
    <t>PCH-FULLC25-4Y</t>
  </si>
  <si>
    <t>PCH-FULLC25-5Y</t>
  </si>
  <si>
    <t>PCH-FULLC25-1M</t>
  </si>
  <si>
    <t>PaperCut Hive Lite Commercial Device Licenses 10-24 Devices (Price per Device)</t>
  </si>
  <si>
    <t>PaperCut Hive Lite Release Subscription, Comm 10-24, per device, 1 year</t>
  </si>
  <si>
    <t>PaperCut Hive Full Embedded Subscription, Comm 25-49, per device, 1 year</t>
  </si>
  <si>
    <t>PaperCut Hive Full Embedded Subscription, Comm 25-49, per device, 2 years</t>
  </si>
  <si>
    <t>PaperCut Hive Full Embedded Subscription, Comm 25-49, per device, 3 years</t>
  </si>
  <si>
    <t>PaperCut Hive Full Embedded Subscription, Comm 25-49, per device, 4 years</t>
  </si>
  <si>
    <t>PaperCut Hive Full Embedded Subscription, Comm 25-49, per device, 5 years</t>
  </si>
  <si>
    <t>PaperCut Hive Full Embedded Subscription, Comm 25-49, per device, monthly</t>
  </si>
  <si>
    <t>PaperCut Hive Lite Release Subscription, Comm 10-24, per device, 2 years</t>
  </si>
  <si>
    <t>PaperCut Hive Lite Release Subscription, Comm 10-24, per device, 3 years</t>
  </si>
  <si>
    <t>PaperCut Hive Lite Release Subscription, Comm 10-24, per device, 4 years</t>
  </si>
  <si>
    <t>PaperCut Hive Lite Release Subscription, Comm 10-24, per device, 5 years</t>
  </si>
  <si>
    <t>PaperCut Hive Lite Release Subscription, Comm 10-24, per device, monthly</t>
  </si>
  <si>
    <t>PaperCut Hive Lite Commercial Device Licenses 25-49 Devices (Price per Device)</t>
  </si>
  <si>
    <t>PCH-LITEC25-1Y</t>
  </si>
  <si>
    <t>PaperCut Hive Lite Release Subscription, Comm 25-49, per device, 1 year</t>
  </si>
  <si>
    <t>PCH-LITEC25-2Y</t>
  </si>
  <si>
    <t>PaperCut Hive Lite Release Subscription, Comm 25-49, per device, 2 years</t>
  </si>
  <si>
    <t>PCH-LITEC25-3Y</t>
  </si>
  <si>
    <t>PaperCut Hive Lite Release Subscription, Comm 25-49, per device, 3 years</t>
  </si>
  <si>
    <t>PCH-LITEC25-4Y</t>
  </si>
  <si>
    <t>PaperCut Hive Lite Release Subscription, Comm 25-49, per device, 4 years</t>
  </si>
  <si>
    <t>PCH-LITEC25-5Y</t>
  </si>
  <si>
    <t>PaperCut Hive Lite Release Subscription, Comm 25-49, per device, 5 years</t>
  </si>
  <si>
    <t>PCH-LITEC25-1M</t>
  </si>
  <si>
    <t>PaperCut Hive Lite Release Subscription, Comm 25-49, per device, monthly</t>
  </si>
  <si>
    <t>PAPERCUT HIVE COMMERCIAL PRINTER</t>
  </si>
  <si>
    <t>PaperCut Hive Commercial Printer Subscription 1-9 Devices (Price per Device)</t>
  </si>
  <si>
    <t>PCH-PRTC-1Y</t>
  </si>
  <si>
    <t>PaperCut Hive Printer Subscription, Comm 1-9, per device, 1 year</t>
  </si>
  <si>
    <t>PCH-PRTC-2Y</t>
  </si>
  <si>
    <t>PaperCut Hive Printer Subscription, Comm 1-9, per device, 2 years</t>
  </si>
  <si>
    <t>PCH-PRTC-3Y</t>
  </si>
  <si>
    <t>PaperCut Hive Printer Subscription, Comm 1-9, per device, 3 years</t>
  </si>
  <si>
    <t>PCH-PRTC-4Y</t>
  </si>
  <si>
    <t>PaperCut Hive Printer Subscription, Comm 1-9, per device, 4 years</t>
  </si>
  <si>
    <t>PCH-PRTC-5Y</t>
  </si>
  <si>
    <t>PaperCut Hive Printer Subscription, Comm 1-9, per device, 5 years</t>
  </si>
  <si>
    <t>PCH-PRTC-1M</t>
  </si>
  <si>
    <t>PaperCut Hive Printer Subscription, Comm 1-9, per device, monthly</t>
  </si>
  <si>
    <t>PCH-PRTC10-1Y</t>
  </si>
  <si>
    <t>PaperCut Hive Printer Subscription, Comm 10-24, per device, 1 year</t>
  </si>
  <si>
    <t>PCH-PRTC10-2Y</t>
  </si>
  <si>
    <t>PaperCut Hive Printer Subscription, Comm 10-24, per device, 2 years</t>
  </si>
  <si>
    <t>PCH-PRTC10-3Y</t>
  </si>
  <si>
    <t>PaperCut Hive Printer Subscription, Comm 10-24, per device, 3 years</t>
  </si>
  <si>
    <t>PCH-PRTC10-4Y</t>
  </si>
  <si>
    <t>PaperCut Hive Printer Subscription, Comm 10-24, per device, 4 years</t>
  </si>
  <si>
    <t>PCH-PRTC10-5Y</t>
  </si>
  <si>
    <t>PaperCut Hive Printer Subscription, Comm 10-24, per device, 5 years</t>
  </si>
  <si>
    <t>PCH-PRTC10-1M</t>
  </si>
  <si>
    <t>PaperCut Hive Printer Subscription, Comm 10-24, per device, monthly</t>
  </si>
  <si>
    <t>PaperCut Hive Commercial Printer Subscription 10-24 Devices (Price per Device)</t>
  </si>
  <si>
    <t>PaperCut Hive Commercial Printer Subscription 24-49 Devices (Price per Device)</t>
  </si>
  <si>
    <t>PCH-PRTC25-1Y</t>
  </si>
  <si>
    <t>PaperCut Hive Printer Subscription, Comm 24-49, per device, 1 year</t>
  </si>
  <si>
    <t>PCH-PRTC25-2Y</t>
  </si>
  <si>
    <t>PaperCut Hive Printer Subscription, Comm 24-49, per device, 2 years</t>
  </si>
  <si>
    <t>PCH-PRTC25-3Y</t>
  </si>
  <si>
    <t>PaperCut Hive Printer Subscription, Comm 24-49, per device, 3 years</t>
  </si>
  <si>
    <t>PCH-PRTC25-4Y</t>
  </si>
  <si>
    <t>PaperCut Hive Printer Subscription, Comm 24-49, per device, 4 years</t>
  </si>
  <si>
    <t>PCH-PRTC25-5Y</t>
  </si>
  <si>
    <t>PaperCut Hive Printer Subscription, Comm 24-49, per device, 5 years</t>
  </si>
  <si>
    <t>PCH-PRTC25-1M</t>
  </si>
  <si>
    <t>PaperCut Hive Printer Subscription, Comm 24-49, per device, monthly</t>
  </si>
  <si>
    <t>PaperCut Hive Commercial Printer Subscription 50-99 Devices (Price per Device)</t>
  </si>
  <si>
    <t>PCH-PRTC50-1Y</t>
  </si>
  <si>
    <t>PaperCut Hive Printer Subscription, Comm 50-99, per device, 1 year</t>
  </si>
  <si>
    <t>PCH-PRTC50-2Y</t>
  </si>
  <si>
    <t>PaperCut Hive Printer Subscription, Comm 50-99, per device, 2 years</t>
  </si>
  <si>
    <t>PCH-PRTC50-3Y</t>
  </si>
  <si>
    <t>PaperCut Hive Printer Subscription, Comm 50-99, per device, 3 years</t>
  </si>
  <si>
    <t>PCH-PRTC50-4Y</t>
  </si>
  <si>
    <t>PaperCut Hive Printer Subscription, Comm 50-99, per device, 4 years</t>
  </si>
  <si>
    <t>PCH-PRTC50-5Y</t>
  </si>
  <si>
    <t>PaperCut Hive Printer Subscription, Comm 50-99, per device, 5 years</t>
  </si>
  <si>
    <t>PCH-PRTC50-1M</t>
  </si>
  <si>
    <t>PaperCut Hive Printer Subscription, Comm 50-99, per device, monthly</t>
  </si>
  <si>
    <t>PaperCut Hive Commercial Printer Subscription 100-499 Devices (Price per Device)</t>
  </si>
  <si>
    <t>PCH-PRTC100-1Y</t>
  </si>
  <si>
    <t>PaperCut Hive Printer Subscription, Comm 100-499, per device, 1 year</t>
  </si>
  <si>
    <t>PCH-PRTC100-2Y</t>
  </si>
  <si>
    <t>PaperCut Hive Printer Subscription, Comm 100-499, per device, 2 years</t>
  </si>
  <si>
    <t>PCH-PRTC100-3Y</t>
  </si>
  <si>
    <t>PaperCut Hive Printer Subscription, Comm 100-499, per device, 3 years</t>
  </si>
  <si>
    <t>PCH-PRTC100-4Y</t>
  </si>
  <si>
    <t>PaperCut Hive Printer Subscription, Comm 100-499, per device, 4 years</t>
  </si>
  <si>
    <t>PCH-PRTC100-5Y</t>
  </si>
  <si>
    <t>PaperCut Hive Printer Subscription, Comm 100-499, per device, 5 years</t>
  </si>
  <si>
    <t>PCH-PRTC100-1M</t>
  </si>
  <si>
    <t>PaperCut Hive Printer Subscription, Comm 100-499, per device, monthly</t>
  </si>
  <si>
    <t>PaperCut Hive Commercial Printer Subscription 500-999 Devices (Price per Device)</t>
  </si>
  <si>
    <t>PCH-PRTC500-1Y</t>
  </si>
  <si>
    <t>PaperCut Hive Printer Subscription, Comm 500-999, per device, 1 year</t>
  </si>
  <si>
    <t>PCH-PRTC500-2Y</t>
  </si>
  <si>
    <t>PaperCut Hive Printer Subscription, Comm 500-999, per device, 2 years</t>
  </si>
  <si>
    <t>PCH-PRTC500-3Y</t>
  </si>
  <si>
    <t>PaperCut Hive Printer Subscription, Comm 500-999, per device, 3 years</t>
  </si>
  <si>
    <t>PCH-PRTC500-4Y</t>
  </si>
  <si>
    <t>PaperCut Hive Printer Subscription, Comm 500-999, per device, 4 years</t>
  </si>
  <si>
    <t>PCH-PRTC500-5Y</t>
  </si>
  <si>
    <t>PaperCut Hive Printer Subscription, Comm 500-999, per device, 5 years</t>
  </si>
  <si>
    <t>PCH-PRTC500-1M</t>
  </si>
  <si>
    <t>PaperCut Hive Printer Subscription, Comm 500-999, per device, monthly</t>
  </si>
  <si>
    <t>PaperCut Hive Commercial Printer Subscription 1000+ Devices (Price per Device)</t>
  </si>
  <si>
    <t>PCH-PRTC1K-1Y</t>
  </si>
  <si>
    <t>PaperCut Hive Printer Subscription, Comm 1000+, per device, 1 year</t>
  </si>
  <si>
    <t>PCH-PRTC1K-2Y</t>
  </si>
  <si>
    <t>PaperCut Hive Printer Subscription, Comm 1000+, per device, 2 years</t>
  </si>
  <si>
    <t>PCH-PRTC1K-3Y</t>
  </si>
  <si>
    <t>PaperCut Hive Printer Subscription, Comm 1000+, per device, 3 years</t>
  </si>
  <si>
    <t>PCH-PRTC1K-4Y</t>
  </si>
  <si>
    <t>PaperCut Hive Printer Subscription, Comm 1000+, per device, 4 years</t>
  </si>
  <si>
    <t>PCH-PRTC1K-5Y</t>
  </si>
  <si>
    <t>PaperCut Hive Printer Subscription, Comm 1000+, per device, 5 years</t>
  </si>
  <si>
    <t>PCH-PRTC1K-1M</t>
  </si>
  <si>
    <t>PaperCut Hive Printer Subscription, Comm 1000+, per device, monthly</t>
  </si>
  <si>
    <t>PAPERCUT HIVE EDU /GOV FULL EMBEDDED</t>
  </si>
  <si>
    <t>PaperCut Hive Full Embedded Subscription, EduGov  1-9 Devices (Price per Device)</t>
  </si>
  <si>
    <t>PCH-FULLE-1Y</t>
  </si>
  <si>
    <t>PaperCut Hive Full Embedded Subscription, EduGov 1-9, per device, 1 year</t>
  </si>
  <si>
    <t>PCH-FULLE-2Y</t>
  </si>
  <si>
    <t>PaperCut Hive Full Embedded Subscription, EduGov 1-9, per device, 2 years</t>
  </si>
  <si>
    <t>PCH-FULLE-3Y</t>
  </si>
  <si>
    <t>PaperCut Hive Full Embedded Subscription, EduGov 1-9, per device, 3 years</t>
  </si>
  <si>
    <t>PCH-FULLE-4Y</t>
  </si>
  <si>
    <t>PaperCut Hive Full Embedded Subscription, EduGov 1-9, per device, 4 years</t>
  </si>
  <si>
    <t>PCH-FULLE-5Y</t>
  </si>
  <si>
    <t>PaperCut Hive Full Embedded Subscription, EduGov 1-9, per device, 5 years</t>
  </si>
  <si>
    <t>PCH-FULLE-1M</t>
  </si>
  <si>
    <t>PaperCut Hive Full Embedded Subscription, EduGov 1-9, per device, monthly</t>
  </si>
  <si>
    <t>PaperCut Hive Full Embedded Subscription, EduGov  10-24 Devices (Price per Device)</t>
  </si>
  <si>
    <t>PCH-FULLE10-1Y</t>
  </si>
  <si>
    <t>PaperCut Hive Full Embedded Subscription, EduGov 10-24, per device, 1 year</t>
  </si>
  <si>
    <t>PCH-FULLE10-2Y</t>
  </si>
  <si>
    <t>PaperCut Hive Full Embedded Subscription, EduGov 10-24, per device, 2 years</t>
  </si>
  <si>
    <t>PCH-FULLE10-3Y</t>
  </si>
  <si>
    <t>PaperCut Hive Full Embedded Subscription, EduGov 10-24, per device, 3 years</t>
  </si>
  <si>
    <t>PCH-FULLE10-4Y</t>
  </si>
  <si>
    <t>PaperCut Hive Full Embedded Subscription, EduGov 10-24, per device, 4 years</t>
  </si>
  <si>
    <t>PCH-FULLE10-5Y</t>
  </si>
  <si>
    <t>PaperCut Hive Full Embedded Subscription, EduGov 10-24, per device, 5 years</t>
  </si>
  <si>
    <t>PCH-FULLE10-1M</t>
  </si>
  <si>
    <t>PaperCut Hive Full Embedded Subscription, EduGov 10-24, per device, monthly</t>
  </si>
  <si>
    <t>PaperCut Hive Full Embedded Subscription, EduGov  24-49 Devices (Price per Device)</t>
  </si>
  <si>
    <t>PCH-FULLE25-1Y</t>
  </si>
  <si>
    <t>PaperCut Hive Full Embedded Subscription, EduGov 24-49, per device, 1 year</t>
  </si>
  <si>
    <t>PCH-FULLE25-2Y</t>
  </si>
  <si>
    <t>PaperCut Hive Full Embedded Subscription, EduGov 24-49, per device, 2 years</t>
  </si>
  <si>
    <t>PCH-FULLE25-3Y</t>
  </si>
  <si>
    <t>PaperCut Hive Full Embedded Subscription, EduGov 24-49, per device, 3 years</t>
  </si>
  <si>
    <t>PCH-FULLE25-4Y</t>
  </si>
  <si>
    <t>PaperCut Hive Full Embedded Subscription, EduGov 24-49, per device, 4 years</t>
  </si>
  <si>
    <t>PCH-FULLE25-5Y</t>
  </si>
  <si>
    <t>PaperCut Hive Full Embedded Subscription, EduGov 24-49, per device, 5 years</t>
  </si>
  <si>
    <t>PCH-FULLE25-1M</t>
  </si>
  <si>
    <t>PaperCut Hive Full Embedded Subscription, EduGov 24-49, per device, monthly</t>
  </si>
  <si>
    <t>PaperCut Hive Full Embedded Subscription, EduGov  50-99 Devices (Price per Device)</t>
  </si>
  <si>
    <t>PCH-FULLE50-1Y</t>
  </si>
  <si>
    <t>PaperCut Hive Full Embedded Subscription, EduGov 50-99, per device, 1 year</t>
  </si>
  <si>
    <t>PCH-FULLE50-2Y</t>
  </si>
  <si>
    <t>PaperCut Hive Full Embedded Subscription, EduGov 50-99, per device, 2 years</t>
  </si>
  <si>
    <t>PCH-FULLE50-3Y</t>
  </si>
  <si>
    <t>PaperCut Hive Full Embedded Subscription, EduGov 50-99, per device, 3 years</t>
  </si>
  <si>
    <t>PCH-FULLE50-4Y</t>
  </si>
  <si>
    <t>PaperCut Hive Full Embedded Subscription, EduGov 50-99, per device, 4 years</t>
  </si>
  <si>
    <t>PCH-FULLE50-5Y</t>
  </si>
  <si>
    <t>PaperCut Hive Full Embedded Subscription, EduGov 50-99, per device, 5 years</t>
  </si>
  <si>
    <t>PCH-FULLE50-1M</t>
  </si>
  <si>
    <t>PaperCut Hive Full Embedded Subscription, EduGov 50-99, per device, monthly</t>
  </si>
  <si>
    <t>PaperCut Hive Full Embedded Subscription, EduGov  100-499 Devices (Price per Device)</t>
  </si>
  <si>
    <t>PCH-FULLE100-1Y</t>
  </si>
  <si>
    <t>PaperCut Hive Full Embedded Subscription, EduGov 100-499, per device, 1 year</t>
  </si>
  <si>
    <t>PCH-FULLE100-2Y</t>
  </si>
  <si>
    <t>PaperCut Hive Full Embedded Subscription, EduGov 100-499, per device, 2 years</t>
  </si>
  <si>
    <t>PCH-FULLE100-3Y</t>
  </si>
  <si>
    <t>PaperCut Hive Full Embedded Subscription, EduGov 100-499, per device, 3 years</t>
  </si>
  <si>
    <t>PCH-FULLE100-4Y</t>
  </si>
  <si>
    <t>PaperCut Hive Full Embedded Subscription, EduGov 100-499, per device, 4 years</t>
  </si>
  <si>
    <t>PCH-FULLE100-5Y</t>
  </si>
  <si>
    <t>PaperCut Hive Full Embedded Subscription, EduGov 100-499, per device, 5 years</t>
  </si>
  <si>
    <t>PCH-FULLE100-1M</t>
  </si>
  <si>
    <t>PaperCut Hive Full Embedded Subscription, EduGov 100-499, per device, monthly</t>
  </si>
  <si>
    <t>PaperCut Hive Full Embedded Subscription, EduGov  500-999 Devices (Price per Device)</t>
  </si>
  <si>
    <t>PCH-FULLE500-1Y</t>
  </si>
  <si>
    <t>PaperCut Hive Full Embedded Subscription, EduGov 500-999, per device, 1 year</t>
  </si>
  <si>
    <t>PCH-FULLE500-2Y</t>
  </si>
  <si>
    <t>PaperCut Hive Full Embedded Subscription, EduGov 500-999, per device, 2 years</t>
  </si>
  <si>
    <t>PCH-FULLE500-3Y</t>
  </si>
  <si>
    <t>PaperCut Hive Full Embedded Subscription, EduGov 500-999, per device, 3 years</t>
  </si>
  <si>
    <t>PCH-FULLE500-4Y</t>
  </si>
  <si>
    <t>PaperCut Hive Full Embedded Subscription, EduGov 500-999, per device, 4 years</t>
  </si>
  <si>
    <t>PCH-FULLE500-5Y</t>
  </si>
  <si>
    <t>PaperCut Hive Full Embedded Subscription, EduGov 500-999, per device, 5 years</t>
  </si>
  <si>
    <t>PCH-FULLE500-1M</t>
  </si>
  <si>
    <t>PaperCut Hive Full Embedded Subscription, EduGov 500-999, per device, monthly</t>
  </si>
  <si>
    <t>PaperCut Hive Full Embedded Subscription, EduGov  1000+ Devices (Price per Device)</t>
  </si>
  <si>
    <t>PCH-FULLE1K-1Y</t>
  </si>
  <si>
    <t>PaperCut Hive Full Embedded Subscription, EduGov 1000+, per device, 1 year</t>
  </si>
  <si>
    <t>PCH-FULLE1K-2Y</t>
  </si>
  <si>
    <t>PaperCut Hive Full Embedded Subscription, EduGov 1000+, per device, 2 years</t>
  </si>
  <si>
    <t>PCH-FULLE1K-3Y</t>
  </si>
  <si>
    <t>PaperCut Hive Full Embedded Subscription, EduGov 1000+, per device, 3 years</t>
  </si>
  <si>
    <t>PCH-FULLE1K-4Y</t>
  </si>
  <si>
    <t>PaperCut Hive Full Embedded Subscription, EduGov 1000+, per device, 4 years</t>
  </si>
  <si>
    <t>PCH-FULLE1K-5Y</t>
  </si>
  <si>
    <t>PaperCut Hive Full Embedded Subscription, EduGov 1000+, per device, 5 years</t>
  </si>
  <si>
    <t>PCH-FULLE1K-1M</t>
  </si>
  <si>
    <t>PaperCut Hive Full Embedded Subscription, EduGov 1000+, per device, monthly</t>
  </si>
  <si>
    <t>PAPERCUT HIVE EDU/GOV  LITE RELEASE</t>
  </si>
  <si>
    <t>PaperCut Hive Lite Release Subscription, EduGov  1-9 Devices (Price per Device)</t>
  </si>
  <si>
    <t>PCH-LITEE-1Y</t>
  </si>
  <si>
    <t>PaperCut Hive Lite Release Subscription, EduGov 1-9, per device, 1 year</t>
  </si>
  <si>
    <t>PCH-LITEE-2Y</t>
  </si>
  <si>
    <t>PaperCut Hive Lite Release Subscription, EduGov 1-9, per device, 2 years</t>
  </si>
  <si>
    <t>PCH-LITEE-3Y</t>
  </si>
  <si>
    <t>PaperCut Hive Lite Release Subscription, EduGov 1-9, per device, 3 years</t>
  </si>
  <si>
    <t>PCH-LITEE-4Y</t>
  </si>
  <si>
    <t>PaperCut Hive Lite Release Subscription, EduGov 1-9, per device, 4 years</t>
  </si>
  <si>
    <t>PCH-LITEE-5Y</t>
  </si>
  <si>
    <t>PaperCut Hive Lite Release Subscription, EduGov 1-9, per device, 5 years</t>
  </si>
  <si>
    <t>PCH-LITEE-1M</t>
  </si>
  <si>
    <t>PaperCut Hive Lite Release Subscription, EduGov 1-9, per device, monthly</t>
  </si>
  <si>
    <t>PaperCut Hive Lite Release Subscription, EduGov  10-24 Devices (Price per Device)</t>
  </si>
  <si>
    <t>PCH-LITEE10-1Y</t>
  </si>
  <si>
    <t>PaperCut Hive Lite Release Subscription, EduGov 10-24, per device, 1 year</t>
  </si>
  <si>
    <t>PCH-LITEE10-2Y</t>
  </si>
  <si>
    <t>PaperCut Hive Lite Release Subscription, EduGov 10-24, per device, 2 years</t>
  </si>
  <si>
    <t>PCH-LITEE10-3Y</t>
  </si>
  <si>
    <t>PaperCut Hive Lite Release Subscription, EduGov 10-24, per device, 3 years</t>
  </si>
  <si>
    <t>PCH-LITEE10-4Y</t>
  </si>
  <si>
    <t>PaperCut Hive Lite Release Subscription, EduGov 10-24, per device, 4 years</t>
  </si>
  <si>
    <t>PCH-LITEE10-5Y</t>
  </si>
  <si>
    <t>PaperCut Hive Lite Release Subscription, EduGov 10-24, per device, 5 years</t>
  </si>
  <si>
    <t>PCH-LITEE10-1M</t>
  </si>
  <si>
    <t>PaperCut Hive Lite Release Subscription, EduGov 10-24, per device, monthly</t>
  </si>
  <si>
    <t>PCH-LITEE25-1Y</t>
  </si>
  <si>
    <t>PaperCut Hive Lite Release Subscription, EduGov 25-49, per device, 1 year</t>
  </si>
  <si>
    <t>PCH-LITEE25-2Y</t>
  </si>
  <si>
    <t>PaperCut Hive Lite Release Subscription, EduGov 25-49, per device, 2 years</t>
  </si>
  <si>
    <t>PCH-LITEE25-3Y</t>
  </si>
  <si>
    <t>PaperCut Hive Lite Release Subscription, EduGov 25-49, per device, 3 years</t>
  </si>
  <si>
    <t>PCH-LITEE25-4Y</t>
  </si>
  <si>
    <t>PaperCut Hive Lite Release Subscription, EduGov 25-49, per device, 4 years</t>
  </si>
  <si>
    <t>PCH-LITEE25-5Y</t>
  </si>
  <si>
    <t>PaperCut Hive Lite Release Subscription, EduGov 25-49, per device, 5 years</t>
  </si>
  <si>
    <t>PCH-LITEE25-1M</t>
  </si>
  <si>
    <t>PaperCut Hive Lite Release Subscription, EduGov 25-49, per device, monthly</t>
  </si>
  <si>
    <t>PCH-LITEE50-1Y</t>
  </si>
  <si>
    <t>PaperCut Hive Lite Release Subscription, EduGov 50-99, per device, 1 year</t>
  </si>
  <si>
    <t>PCH-LITEE50-2Y</t>
  </si>
  <si>
    <t>PaperCut Hive Lite Release Subscription, EduGov 50-99, per device, 2 years</t>
  </si>
  <si>
    <t>PCH-LITEE50-3Y</t>
  </si>
  <si>
    <t>PaperCut Hive Lite Release Subscription, EduGov 50-99, per device, 3 years</t>
  </si>
  <si>
    <t>PCH-LITEE50-4Y</t>
  </si>
  <si>
    <t>PaperCut Hive Lite Release Subscription, EduGov 50-99, per device, 4 years</t>
  </si>
  <si>
    <t>PCH-LITEE50-5Y</t>
  </si>
  <si>
    <t>PaperCut Hive Lite Release Subscription, EduGov 50-99, per device, 5 years</t>
  </si>
  <si>
    <t>PCH-LITEE50-1M</t>
  </si>
  <si>
    <t>PaperCut Hive Lite Release Subscription, EduGov 50-99, per device, monthly</t>
  </si>
  <si>
    <t>PCH-LITEE100-1Y</t>
  </si>
  <si>
    <t>PaperCut Hive Lite Release Subscription, EduGov 100-499, per device, 1 year</t>
  </si>
  <si>
    <t>PCH-LITEE100-2Y</t>
  </si>
  <si>
    <t>PaperCut Hive Lite Release Subscription, EduGov 100-499, per device, 2 years</t>
  </si>
  <si>
    <t>PCH-LITEE100-3Y</t>
  </si>
  <si>
    <t>PaperCut Hive Lite Release Subscription, EduGov 100-499, per device, 3 years</t>
  </si>
  <si>
    <t>PCH-LITEE100-4Y</t>
  </si>
  <si>
    <t>PaperCut Hive Lite Release Subscription, EduGov 100-499, per device, 4 years</t>
  </si>
  <si>
    <t>PCH-LITEE100-5Y</t>
  </si>
  <si>
    <t>PaperCut Hive Lite Release Subscription, EduGov 100-499, per device, 5 years</t>
  </si>
  <si>
    <t>PCH-LITEE100-1M</t>
  </si>
  <si>
    <t>PaperCut Hive Lite Release Subscription, EduGov 100-499, per device, monthly</t>
  </si>
  <si>
    <t>PCH-LITEE500-1Y</t>
  </si>
  <si>
    <t>PaperCut Hive Lite Release Subscription, EduGov 500-999, per device, 1 year</t>
  </si>
  <si>
    <t>PCH-LITEE500-2Y</t>
  </si>
  <si>
    <t>PaperCut Hive Lite Release Subscription, EduGov 500-999, per device, 2 years</t>
  </si>
  <si>
    <t>PCH-LITEE500-3Y</t>
  </si>
  <si>
    <t>PaperCut Hive Lite Release Subscription, EduGov 500-999, per device, 3 years</t>
  </si>
  <si>
    <t>PCH-LITEE500-4Y</t>
  </si>
  <si>
    <t>PaperCut Hive Lite Release Subscription, EduGov 500-999, per device, 4 years</t>
  </si>
  <si>
    <t>PCH-LITEE500-5Y</t>
  </si>
  <si>
    <t>PaperCut Hive Lite Release Subscription, EduGov 500-999, per device, 5 years</t>
  </si>
  <si>
    <t>PCH-LITEE500-1M</t>
  </si>
  <si>
    <t>PaperCut Hive Lite Release Subscription, EduGov 500-999, per device, monthly</t>
  </si>
  <si>
    <t>PCH-LITEE1K-1Y</t>
  </si>
  <si>
    <t>PaperCut Hive Lite Release Subscription, EduGov 1000+, per device, 1 year</t>
  </si>
  <si>
    <t>PCH-LITEE1K-2Y</t>
  </si>
  <si>
    <t>PaperCut Hive Lite Release Subscription, EduGov 1000+, per device, 2 years</t>
  </si>
  <si>
    <t>PCH-LITEE1K-3Y</t>
  </si>
  <si>
    <t>PaperCut Hive Lite Release Subscription, EduGov 1000+, per device, 3 years</t>
  </si>
  <si>
    <t>PCH-LITEE1K-4Y</t>
  </si>
  <si>
    <t>PaperCut Hive Lite Release Subscription, EduGov 1000+, per device, 4 years</t>
  </si>
  <si>
    <t>PCH-LITEE1K-5Y</t>
  </si>
  <si>
    <t>PaperCut Hive Lite Release Subscription, EduGov 1000+, per device, 5 years</t>
  </si>
  <si>
    <t>PCH-LITEE1K-1M</t>
  </si>
  <si>
    <t>PaperCut Hive Lite Release Subscription, EduGov 1000+, per device, monthly</t>
  </si>
  <si>
    <t>PaperCut Hive Lite Release Subscription, EduGov  25-49 Devices (Price per Device)</t>
  </si>
  <si>
    <t>PaperCut Hive Lite Release Subscription, EduGov  50-99 Devices (Price per Device)</t>
  </si>
  <si>
    <t>PaperCut Hive Lite Release Subscription, EduGov  100-499 Devices (Price per Device)</t>
  </si>
  <si>
    <t>PaperCut Hive Lite Release Subscription, EduGov  500-999 Devices (Price per Device)</t>
  </si>
  <si>
    <t>PAPERCUT HIVE EDU/GOV PRINTER</t>
  </si>
  <si>
    <t>PaperCut Hive Printer Subscription, EduGov  1-9 Devices (Price per Device)</t>
  </si>
  <si>
    <t>PCH-PRTE-1Y</t>
  </si>
  <si>
    <t>PaperCut Hive Printer Subscription, EduGov 1-9, per device, 1 year</t>
  </si>
  <si>
    <t>PCH-PRTE-2Y</t>
  </si>
  <si>
    <t>PaperCut Hive Printer Subscription, EduGov 1-9, per device, 2 years</t>
  </si>
  <si>
    <t>PCH-PRTE-3Y</t>
  </si>
  <si>
    <t>PaperCut Hive Printer Subscription, EduGov 1-9, per device, 3 years</t>
  </si>
  <si>
    <t>PCH-PRTE-4Y</t>
  </si>
  <si>
    <t>PaperCut Hive Printer Subscription, EduGov 1-9, per device, 4 years</t>
  </si>
  <si>
    <t>PCH-PRTE-5Y</t>
  </si>
  <si>
    <t>PaperCut Hive Printer Subscription, EduGov 1-9, per device, 5 years</t>
  </si>
  <si>
    <t>PCH-PRTE-1M</t>
  </si>
  <si>
    <t>PaperCut Hive Printer Subscription, EduGov 1-9, per device, monthly</t>
  </si>
  <si>
    <t>PaperCut Hive Printer Subscription, EduGov  10-24 Devices (Price per Device)</t>
  </si>
  <si>
    <t>PCH-PRTE10-1Y</t>
  </si>
  <si>
    <t>PaperCut Hive Printer Subscription, EduGov 10-24, per device, 1 year</t>
  </si>
  <si>
    <t>PCH-PRTE10-2Y</t>
  </si>
  <si>
    <t>PaperCut Hive Printer Subscription, EduGov 10-24, per device, 2 years</t>
  </si>
  <si>
    <t>PCH-PRTE10-3Y</t>
  </si>
  <si>
    <t>PaperCut Hive Printer Subscription, EduGov 10-24, per device, 3 years</t>
  </si>
  <si>
    <t>PCH-PRTE10-4Y</t>
  </si>
  <si>
    <t>PaperCut Hive Printer Subscription, EduGov 10-24, per device, 4 years</t>
  </si>
  <si>
    <t>PCH-PRTE10-5Y</t>
  </si>
  <si>
    <t>PaperCut Hive Printer Subscription, EduGov 10-24, per device, 5 years</t>
  </si>
  <si>
    <t>PCH-PRTE10-1M</t>
  </si>
  <si>
    <t>PaperCut Hive Printer Subscription, EduGov 10-24, per device, monthly</t>
  </si>
  <si>
    <t>PCH-PRTE25-1Y</t>
  </si>
  <si>
    <t>PaperCut Hive Printer Subscription, EduGov 24-49, per device, 1 year</t>
  </si>
  <si>
    <t>PCH-PRTE25-2Y</t>
  </si>
  <si>
    <t>PaperCut Hive Printer Subscription, EduGov 24-49, per device, 2 years</t>
  </si>
  <si>
    <t>PCH-PRTE25-3Y</t>
  </si>
  <si>
    <t>PaperCut Hive Printer Subscription, EduGov 24-49, per device, 3 years</t>
  </si>
  <si>
    <t>PCH-PRTE25-4Y</t>
  </si>
  <si>
    <t>PaperCut Hive Printer Subscription, EduGov 24-49, per device, 4 years</t>
  </si>
  <si>
    <t>PCH-PRTE25-5Y</t>
  </si>
  <si>
    <t>PaperCut Hive Printer Subscription, EduGov 24-49, per device, 5 years</t>
  </si>
  <si>
    <t>PCH-PRTE25-1M</t>
  </si>
  <si>
    <t>PaperCut Hive Printer Subscription, EduGov 24-49, per device, monthly</t>
  </si>
  <si>
    <t>PCH-PRTE50-1Y</t>
  </si>
  <si>
    <t>PaperCut Hive Printer Subscription, EduGov 50-99, per device, 1 year</t>
  </si>
  <si>
    <t>PCH-PRTE50-2Y</t>
  </si>
  <si>
    <t>PaperCut Hive Printer Subscription, EduGov 50-99, per device, 2 years</t>
  </si>
  <si>
    <t>PCH-PRTE50-3Y</t>
  </si>
  <si>
    <t>PaperCut Hive Printer Subscription, EduGov 50-99, per device, 3 years</t>
  </si>
  <si>
    <t>PCH-PRTE50-4Y</t>
  </si>
  <si>
    <t>PaperCut Hive Printer Subscription, EduGov 50-99, per device, 4 years</t>
  </si>
  <si>
    <t>PCH-PRTE50-5Y</t>
  </si>
  <si>
    <t>PaperCut Hive Printer Subscription, EduGov 50-99, per device, 5 years</t>
  </si>
  <si>
    <t>PCH-PRTE50-1M</t>
  </si>
  <si>
    <t>PaperCut Hive Printer Subscription, EduGov 50-99, per device, monthly</t>
  </si>
  <si>
    <t>PCH-PRTE100-1Y</t>
  </si>
  <si>
    <t>PaperCut Hive Printer Subscription, EduGov 100-499, per device, 1 year</t>
  </si>
  <si>
    <t>PCH-PRTE100-2Y</t>
  </si>
  <si>
    <t>PaperCut Hive Printer Subscription, EduGov 100-499, per device, 2 years</t>
  </si>
  <si>
    <t>PCH-PRTE100-3Y</t>
  </si>
  <si>
    <t>PaperCut Hive Printer Subscription, EduGov 100-499, per device, 3 years</t>
  </si>
  <si>
    <t>PCH-PRTE100-4Y</t>
  </si>
  <si>
    <t>PaperCut Hive Printer Subscription, EduGov 100-499, per device, 4 years</t>
  </si>
  <si>
    <t>PCH-PRTE100-5Y</t>
  </si>
  <si>
    <t>PaperCut Hive Printer Subscription, EduGov 100-499, per device, 5 years</t>
  </si>
  <si>
    <t>PCH-PRTE100-1M</t>
  </si>
  <si>
    <t>PaperCut Hive Printer Subscription, EduGov 100-499, per device, monthly</t>
  </si>
  <si>
    <t>PCH-PRTE500-1Y</t>
  </si>
  <si>
    <t>PaperCut Hive Printer Subscription, EduGov 500-999, per device, 1 year</t>
  </si>
  <si>
    <t>PCH-PRTE500-2Y</t>
  </si>
  <si>
    <t>PaperCut Hive Printer Subscription, EduGov 500-999, per device, 2 years</t>
  </si>
  <si>
    <t>PCH-PRTE500-3Y</t>
  </si>
  <si>
    <t>PaperCut Hive Printer Subscription, EduGov 500-999, per device, 3 years</t>
  </si>
  <si>
    <t>PCH-PRTE500-4Y</t>
  </si>
  <si>
    <t>PaperCut Hive Printer Subscription, EduGov 500-999, per device, 4 years</t>
  </si>
  <si>
    <t>PCH-PRTE500-5Y</t>
  </si>
  <si>
    <t>PaperCut Hive Printer Subscription, EduGov 500-999, per device, 5 years</t>
  </si>
  <si>
    <t>PCH-PRTE500-1M</t>
  </si>
  <si>
    <t>PaperCut Hive Printer Subscription, EduGov 500-999, per device, monthly</t>
  </si>
  <si>
    <t>PCH-PRTE1K-1Y</t>
  </si>
  <si>
    <t>PaperCut Hive Printer Subscription, EduGov 1000+, per device, 1 year</t>
  </si>
  <si>
    <t>PCH-PRTE1K-2Y</t>
  </si>
  <si>
    <t>PaperCut Hive Printer Subscription, EduGov 1000+, per device, 2 years</t>
  </si>
  <si>
    <t>PCH-PRTE1K-3Y</t>
  </si>
  <si>
    <t>PaperCut Hive Printer Subscription, EduGov 1000+, per device, 3 years</t>
  </si>
  <si>
    <t>PCH-PRTE1K-4Y</t>
  </si>
  <si>
    <t>PaperCut Hive Printer Subscription, EduGov 1000+, per device, 4 years</t>
  </si>
  <si>
    <t>PCH-PRTE1K-5Y</t>
  </si>
  <si>
    <t>PaperCut Hive Printer Subscription, EduGov 1000+, per device, 5 years</t>
  </si>
  <si>
    <t>PCH-PRTE1K-1M</t>
  </si>
  <si>
    <t>PaperCut Hive Printer Subscription, EduGov 1000+, per device, monthly</t>
  </si>
  <si>
    <t>PaperCut Hive Printer Subscription, EduGov 24-49 Devices (Price per Device)</t>
  </si>
  <si>
    <t>PaperCut Hive Printer Subscription, EduGov 50-99 Devices (Price per Device)</t>
  </si>
  <si>
    <t>PaperCut Hive Printer Subscription, EduGov 100-499 Devices (Price per Device)</t>
  </si>
  <si>
    <t>PaperCut Hive Printer Subscription, EduGov 500-999 Devices (Price per Device)</t>
  </si>
  <si>
    <t>PaperCut Hive Printer Subscription, EduGov 1000+ Devices (Price per Device)</t>
  </si>
  <si>
    <t>PAPERCUT HIVE LICENSE ADD ONS</t>
  </si>
  <si>
    <t>PaperCut Hive Cloud OCR with Document Processing Licenses 10-24 Devices (Price per Device)</t>
  </si>
  <si>
    <t>PaperCut Hive Cloud OCR with Document Processing, 10-24, per device, 1 year</t>
  </si>
  <si>
    <t>PaperCut Hive Cloud OCR with Document Processing, 10-24, per device, 2 years</t>
  </si>
  <si>
    <t>PaperCut Hive Cloud OCR with Document Processing, 10-24, per device, 3 years</t>
  </si>
  <si>
    <t>PaperCut Hive Cloud OCR with Document Processing, 10-24, per device, 4 years</t>
  </si>
  <si>
    <t>PaperCut Hive Cloud OCR with Document Processing, 10-24, per device, 5 years</t>
  </si>
  <si>
    <t>PaperCut Hive Cloud OCR with Document Processing, 10-24, per device, monthly</t>
  </si>
  <si>
    <t>PaperCut Hive Cloud OCR with Document Processing Licenses 25-49 Devices (Price per Device)</t>
  </si>
  <si>
    <t>PCH-OCR25-1Y</t>
  </si>
  <si>
    <t>PaperCut Hive Cloud OCR with Document Processing, 25-49, per device, 1 year</t>
  </si>
  <si>
    <t>PCH-OCR25-2Y</t>
  </si>
  <si>
    <t>PaperCut Hive Cloud OCR with Document Processing, 25-49, per device, 2 years</t>
  </si>
  <si>
    <t>PCH-OCR25-3Y</t>
  </si>
  <si>
    <t>PaperCut Hive Cloud OCR with Document Processing, 25-49, per device, 3 years</t>
  </si>
  <si>
    <t>PCH-OCR25-4Y</t>
  </si>
  <si>
    <t>PaperCut Hive Cloud OCR with Document Processing, 25-49, per device, 4 years</t>
  </si>
  <si>
    <t>PCH-OCR25-5Y</t>
  </si>
  <si>
    <t>PaperCut Hive Cloud OCR with Document Processing, 25-49, per device, 5 years</t>
  </si>
  <si>
    <t>PCH-OCR25-1M</t>
  </si>
  <si>
    <t>PaperCut Hive Cloud OCR with Document Processing, 25-49, per device, monthly</t>
  </si>
  <si>
    <t>PaperCut Hive Cloud OCR with Document Processing Licenses 500-999 Devices (Price per Device)</t>
  </si>
  <si>
    <t xml:space="preserve">PaperCut Hive Remote Configuration, Training, and Device Bundle </t>
  </si>
  <si>
    <t>PCH-Remote</t>
  </si>
  <si>
    <t>PaperCut Hive remote configuration, training, and device bundle for 1-9 devices</t>
  </si>
  <si>
    <t>PCH-Remote-10</t>
  </si>
  <si>
    <t>PaperCut Hive remote configuration, training, and device bundle for 10-24 devices</t>
  </si>
  <si>
    <t>PCH-Remote-25</t>
  </si>
  <si>
    <t>PaperCut Hive remote configuration, training, and device bundle for 25-49 devices</t>
  </si>
  <si>
    <t>PCH-Remote-50</t>
  </si>
  <si>
    <t>PaperCut Hive remote configuration, training, and device bundle for 50-99 devices</t>
  </si>
  <si>
    <t>PCH-Remote-100</t>
  </si>
  <si>
    <t>SS-FR-SRV</t>
  </si>
  <si>
    <t>Scanshare File Repository, incl. 1 yr m&amp;s</t>
  </si>
  <si>
    <t>AI-SF-1K</t>
  </si>
  <si>
    <t>Smart Forms incl. ICR  - (1,000 images)</t>
  </si>
  <si>
    <t>AI-SF-20K</t>
  </si>
  <si>
    <t>Smart Forms incl. ICR   - (20,000 images)</t>
  </si>
  <si>
    <t>AI-SF-100K</t>
  </si>
  <si>
    <t>Smart Forms incl. ICR   - (100,000 images)</t>
  </si>
  <si>
    <t>AI-SD-1K</t>
  </si>
  <si>
    <t>Smart Documents incl. Summary / Classification / Personal Information - (1,000 images)</t>
  </si>
  <si>
    <t>AI-SD-20K</t>
  </si>
  <si>
    <t>Smart Docuemnts incl.  Summary / Classification / Personal Information - (20,000 images)</t>
  </si>
  <si>
    <t>AI-SD-100K</t>
  </si>
  <si>
    <t>Smart Documents incl. Summary / Classification / Personal Information - (100,000 images)</t>
  </si>
  <si>
    <t>AI-TR-1K</t>
  </si>
  <si>
    <t>Smart Translation  - (1,000 images)</t>
  </si>
  <si>
    <t>AI-TR-20K</t>
  </si>
  <si>
    <t>Smart Translation  - (20,000 images)</t>
  </si>
  <si>
    <t>AI-TR-100K</t>
  </si>
  <si>
    <t>Smart Translation  - (100,000 images)</t>
  </si>
  <si>
    <t>SCANSHARE CLOUD SUBSCRIPTION</t>
  </si>
  <si>
    <t>SS-SUBCLD-12K</t>
  </si>
  <si>
    <t>Scanshare Subscription - Hosted  - (12,000 images), yearly</t>
  </si>
  <si>
    <t>SS-SUBCLD-24K</t>
  </si>
  <si>
    <t>Scanshare Subscription - Hosted  - (24,000 images), yearly</t>
  </si>
  <si>
    <t>SS-SUBCLD-48K</t>
  </si>
  <si>
    <t>Scanshare Subscription - Hosted  - (48,000 images), yearly</t>
  </si>
  <si>
    <t>SS-SUBCLD-96K</t>
  </si>
  <si>
    <t>Scanshare Subscription - Hosted  - (96,000 images), yearly</t>
  </si>
  <si>
    <t>SS-SUBCLD-120K</t>
  </si>
  <si>
    <t>Scanshare Subscription - Hosted  - (120,000 images), yearly</t>
  </si>
  <si>
    <t>SS-SUBCLD-240K</t>
  </si>
  <si>
    <t>Scanshare Subscription - Hosted  - (240,000 images), yearly</t>
  </si>
  <si>
    <t>SS-ADD-1K</t>
  </si>
  <si>
    <t>Scanshare one time addon images - Hosted  - (1,000 images)</t>
  </si>
  <si>
    <t>SS-ADD-5K</t>
  </si>
  <si>
    <t>Scanshare one time addon images - Hosted  - (5,000 images)</t>
  </si>
  <si>
    <t>SUB-CLD-REC</t>
  </si>
  <si>
    <t>Reconnection fee Scanshare Subscription - Hosted, one time</t>
  </si>
  <si>
    <t>Scanshare Cloud Subscription</t>
  </si>
  <si>
    <t>Scanshare Reconnection Fee</t>
  </si>
  <si>
    <t>ADDITIONAL LICENSING - AI PAGES</t>
  </si>
  <si>
    <t>SS-RmtServer-Mig</t>
  </si>
  <si>
    <t>Scanshare remote server migration</t>
  </si>
  <si>
    <t>INTUITIVE FOR PAPERCUT MF (12 MONTH MINIMUM, 5 DEVICE MINIMUM)</t>
  </si>
  <si>
    <t>INTPCMF09U-1Y</t>
  </si>
  <si>
    <t>Intuitive for Papercut MF 5-9 devices, per device, yearly</t>
  </si>
  <si>
    <t>INTPCMF09U-1M</t>
  </si>
  <si>
    <t>Intuitive for Papercut MF 5-9 devices, per device, monthly</t>
  </si>
  <si>
    <t>INTPCMF49U-1Y</t>
  </si>
  <si>
    <t>Intuitive for Papercut MF 10-49 devices, per device, yearly</t>
  </si>
  <si>
    <t>INTPCMF49U-1M</t>
  </si>
  <si>
    <t>Intuitive for Papercut MF 10-49 devices, per device, monthly</t>
  </si>
  <si>
    <t>Intuitive for PaperCut MF 5-9 Devices (Price Per Device)</t>
  </si>
  <si>
    <t>Intuitive for PaperCut MF 10-49 Devices (Price Per Device)</t>
  </si>
  <si>
    <t>Intuitive for PaperCut MF 50-99 Devices (Price Per Device)</t>
  </si>
  <si>
    <t>INTPCMF99U-1Y</t>
  </si>
  <si>
    <t>Intuitive for Papercut MF 50-99 devices, per device, yearly</t>
  </si>
  <si>
    <t>INTPCMF99U-1M</t>
  </si>
  <si>
    <t>Intuitive for Papercut MF 50-99 devices, per device, monthly</t>
  </si>
  <si>
    <t>Intuitive for PaperCut MF 100-499 Devices (Price Per Device)</t>
  </si>
  <si>
    <t>INTPCMF499U-1Y</t>
  </si>
  <si>
    <t>Intuitive for Papercut MF 100-499 devices, per device, yearly</t>
  </si>
  <si>
    <t>INTPCMF499U-1M</t>
  </si>
  <si>
    <t>Intuitive for Papercut MF 100-499 devices, per device, monthly</t>
  </si>
  <si>
    <t>Intuitive for PaperCut MF 500+ Devices (Price Per Device)</t>
  </si>
  <si>
    <t>INTPCMF500U-1Y</t>
  </si>
  <si>
    <t>Intuitive for Papercut MF 500+ devices, per device, yearly</t>
  </si>
  <si>
    <t>INTPCMF500U-1M</t>
  </si>
  <si>
    <t>Intuitive for Papercut MF 500+ devices, per device, monthly</t>
  </si>
  <si>
    <t>Intuitive for PaperCut Hive 5-9 Devices (Price Per Device)</t>
  </si>
  <si>
    <t>INTPCHV09U-1Y</t>
  </si>
  <si>
    <t>INTPCHV09U-1M</t>
  </si>
  <si>
    <t>INTPCHV49U-1Y</t>
  </si>
  <si>
    <t>INTPCHV49U-1M</t>
  </si>
  <si>
    <t>INTPCHV99U-1Y</t>
  </si>
  <si>
    <t>INTPCHV99U-1M</t>
  </si>
  <si>
    <t>INTPCHV499U-1Y</t>
  </si>
  <si>
    <t>INTPCHV499U-1M</t>
  </si>
  <si>
    <t>INTPCHV500U-1Y</t>
  </si>
  <si>
    <t>INTPCHV500U-1M</t>
  </si>
  <si>
    <t>INTHOSTU - 1Y</t>
  </si>
  <si>
    <t>INTHOSTU - 1M</t>
  </si>
  <si>
    <t>Intuitive for PaperCut Hive 10-49 Devices (Price Per Device)</t>
  </si>
  <si>
    <t>Intuitive for PaperCut Hive 50-99 Devices (Price Per Device)</t>
  </si>
  <si>
    <t>Intuitive for PaperCut Hive 100-499 Devices (Price Per Device)</t>
  </si>
  <si>
    <t>Intuitive for PaperCut Hive 500+ Devices (Price Per Device)</t>
  </si>
  <si>
    <t>Intuitive for Docuware Cloud 4, per year (4 named viewers)</t>
  </si>
  <si>
    <t>Intuitive for Docuware Cloud 4 (4 named viewers)</t>
  </si>
  <si>
    <t>INTDW4U-1Y</t>
  </si>
  <si>
    <t>INTDW4U-1M</t>
  </si>
  <si>
    <t>Intuitive for Docuware Cloud 4, per month</t>
  </si>
  <si>
    <t>INTDW15U-1Y</t>
  </si>
  <si>
    <t>Intuitive for Docuware Cloud 15, per year (15 named viewers + 1 additional admin)</t>
  </si>
  <si>
    <t>INTDW15U-1M</t>
  </si>
  <si>
    <t>Intuitive for Docuware Cloud 15, per month</t>
  </si>
  <si>
    <t>INTDW40U-1Y</t>
  </si>
  <si>
    <t>Intuitive for Docuware Cloud 40, per year (40 named viewers + 2 additional admin)</t>
  </si>
  <si>
    <t>INTDW40U-1M</t>
  </si>
  <si>
    <t>Intuitive for Docuware Cloud 40, per month</t>
  </si>
  <si>
    <t>INTDW100U-1Y</t>
  </si>
  <si>
    <t>Intuitive for Docuware Cloud 100, per year (100 named viewers + 3 additional admin)</t>
  </si>
  <si>
    <t>INTDW100U-1M</t>
  </si>
  <si>
    <t>Intuitive for Docuware Cloud 100, per month</t>
  </si>
  <si>
    <t>Intuitive for Docuware Cloud 15 (15 named viewers + 1 add. admin)</t>
  </si>
  <si>
    <t>Intuitive for Docuware Cloud 40 (40 named viewers + 1 add. admin)</t>
  </si>
  <si>
    <t>Intuitive for Docuware Cloud 100 (100 named viewers + 1 add. admin)</t>
  </si>
  <si>
    <t>INTSQ09U-1Y</t>
  </si>
  <si>
    <t>Intuitive for SafeQ 5-9 devices, per device, yearly</t>
  </si>
  <si>
    <t>INTSQ09U-1M</t>
  </si>
  <si>
    <t>Intuitive for SafeQ 5-9 devices, per device, monthly</t>
  </si>
  <si>
    <t>INTSQ49U-1Y</t>
  </si>
  <si>
    <t>Intuitive for SafeQ 10-49 devices, per device, yearly</t>
  </si>
  <si>
    <t>INTSQ49U-1M</t>
  </si>
  <si>
    <t>Intuitive for SafeQ 10-49 devices, per device, monthly</t>
  </si>
  <si>
    <t>INTSQ99U-1Y</t>
  </si>
  <si>
    <t>Intuitive for SafeQ 50-99 devices, per device, yearly</t>
  </si>
  <si>
    <t>INTSQ99U-1M</t>
  </si>
  <si>
    <t>Intuitive for SafeQ 50-99 devices, per device, monthly</t>
  </si>
  <si>
    <t>INTSQ499U-1Y</t>
  </si>
  <si>
    <t>Intuitive for SafeQ 100-499 devices, per device, yearly</t>
  </si>
  <si>
    <t>INTSQ499U-1M</t>
  </si>
  <si>
    <t>Intuitive for SafeQ 100-499 devices, per device, monthly</t>
  </si>
  <si>
    <t>INTSQ500U-1Y</t>
  </si>
  <si>
    <t>INTSQ500U-1M</t>
  </si>
  <si>
    <t>Intuitive for SafeQ 5-9 Devices (Price Per Device)</t>
  </si>
  <si>
    <t>Intuitive for SafeQ 10-49 Devices (Price Per Device)</t>
  </si>
  <si>
    <t>Intuitive for SafeQ 50-99 Devices (Price Per Device)</t>
  </si>
  <si>
    <t>Intuitive for SafeQ 100-499 Devices (Price Per Device)</t>
  </si>
  <si>
    <t>Intuitive for SafeQ 500+ Devices (Price Per Device)</t>
  </si>
  <si>
    <t>INTSQCL09U-1Y</t>
  </si>
  <si>
    <t>INTSQCL09U-1M</t>
  </si>
  <si>
    <t>INTSQCL49U-1Y</t>
  </si>
  <si>
    <t>INTSQCL49U-1M</t>
  </si>
  <si>
    <t>INTSQCL99U-1Y</t>
  </si>
  <si>
    <t>INTSQCL99U-1M</t>
  </si>
  <si>
    <t>INTSQCL499U-1Y</t>
  </si>
  <si>
    <t>INTSQCL499U-1M</t>
  </si>
  <si>
    <t>INTSQCL500U-1Y</t>
  </si>
  <si>
    <t>INTSQCL500U-1M</t>
  </si>
  <si>
    <t>Intuitive for SafeQ Cloud Enterprise</t>
  </si>
  <si>
    <t>INTUITIVE SETUP/CONFIGURATION</t>
  </si>
  <si>
    <t>INT-SETUP</t>
  </si>
  <si>
    <t>Intuitive for PaperCut Configuration/Training</t>
  </si>
  <si>
    <t>GSCLPAE-001</t>
  </si>
  <si>
    <t>GSCLPAE-002</t>
  </si>
  <si>
    <t>GlobalSearch Cloud -Process Automation Essentials - per month per named user  5-15 User Tier</t>
  </si>
  <si>
    <t>GlobalSearch Cloud - Process Automation Essentials- per month per named user  16-25 User Tier</t>
  </si>
  <si>
    <t>GlobalSearch Cloud - Process Automation Essentials (Per Month per named user- Basic Capture Only</t>
  </si>
  <si>
    <t>GSCLDTE-001</t>
  </si>
  <si>
    <t>GSCLDTE-002</t>
  </si>
  <si>
    <t>GSCLDTE-003</t>
  </si>
  <si>
    <t>GSCLDTE-004</t>
  </si>
  <si>
    <t>GSCLDTE-005</t>
  </si>
  <si>
    <t>GlobalSearch Cloud - Digital Transformation Essentials (Inludes GlobalForms Design Studio with Five Forms and Unlimited Workflow)</t>
  </si>
  <si>
    <t>GlobalSearch Cloud - Enterprise Essentials (Includes Unltd GlobalAction Workflows and Unltd Forms)</t>
  </si>
  <si>
    <t>GSCLEEE-006</t>
  </si>
  <si>
    <t>GSCLEEE-001</t>
  </si>
  <si>
    <t>GSCLEEE-002</t>
  </si>
  <si>
    <t>GSCLEEE-003</t>
  </si>
  <si>
    <t>GSCLEEE-004</t>
  </si>
  <si>
    <t>GSCLEEE-005</t>
  </si>
  <si>
    <t>GCCLBOOST-001</t>
  </si>
  <si>
    <t>GlobalSearch Cloud  Enterprise Essentials Edition - per month per named user for  5-9 named users</t>
  </si>
  <si>
    <t>GlobalSearch Cloud  Enterprise Essentials Edition - per month per named user for  10-15 named users</t>
  </si>
  <si>
    <t>GlobalSearch Cloud  Enterprise Essentials Edition - per month per named user for  16-25 named users</t>
  </si>
  <si>
    <t>GlobalSearch Cloud  Enterprise Essentials Edition - per month per named user for  26-50 named users</t>
  </si>
  <si>
    <t>GlobalSearch Cloud  Enterprise Essentials Edition - per month per named user for  51-100 named users</t>
  </si>
  <si>
    <t>GlobalSearch Cloud  Enterprise Essentials Edition - per month per named user for  101-250 named users</t>
  </si>
  <si>
    <t xml:space="preserve">GlobalSearch Cloud IIM Add Ons - Integration </t>
  </si>
  <si>
    <t>GSCLIX-003</t>
  </si>
  <si>
    <t>Image Xchange per named user (per month - min 12 months)</t>
  </si>
  <si>
    <t>GSCLIX-004</t>
  </si>
  <si>
    <t>Image Xchange Enterprise  - (per month - min 12 months)</t>
  </si>
  <si>
    <t>GCCLQBOL-001</t>
  </si>
  <si>
    <t>GCCLCTSDYN-001</t>
  </si>
  <si>
    <t>GSCLNSIPAAS-001</t>
  </si>
  <si>
    <t>GSCLIPAAS-001</t>
  </si>
  <si>
    <t>GSCLS9API-001</t>
  </si>
  <si>
    <t>GlobalSearch Cloud IIM Add Ons - AI Services</t>
  </si>
  <si>
    <t>GSCLTAIOCR-001</t>
  </si>
  <si>
    <t>ArticulateML 1000 Pages Per Month (priced per month -12 months required)</t>
  </si>
  <si>
    <t>GCCLINQAI-001</t>
  </si>
  <si>
    <t>InquireAI Header Data Extraction 5000 Pages Per Month (priced per month/per instance -12 months required)</t>
  </si>
  <si>
    <t>GCCLINQAI-002</t>
  </si>
  <si>
    <t>InquireAI Header and Table Data Extraction 5000 Pages Per Month (priced per month/per instance -12 months required)</t>
  </si>
  <si>
    <t>GCCLINQAI-003</t>
  </si>
  <si>
    <t>GCCLINQAI-004</t>
  </si>
  <si>
    <t>InquireAI One Time Use Header Data Extraction 2500 Pages</t>
  </si>
  <si>
    <t>GCCLINQAI-005</t>
  </si>
  <si>
    <t>InquireAI One Time Use Header and Table Data Extraction 2500 Pages</t>
  </si>
  <si>
    <t>GlobalSearch Cloud IIM Add Ons - Capture Services</t>
  </si>
  <si>
    <t>GCCLAGAPI-001</t>
  </si>
  <si>
    <t>GlobalSearch Cloud IIM Add Ons - Storage Expansion</t>
  </si>
  <si>
    <t>GSCL-STOR-006</t>
  </si>
  <si>
    <t>GSCL-STOR-007</t>
  </si>
  <si>
    <t>GlobalSearch Cloud Storage - Per 100 GB - (per month - min 12 months)</t>
  </si>
  <si>
    <t>GSCL-STOR-008</t>
  </si>
  <si>
    <t>GlobalSearch Cloud Storage - Per 1 TB - (per month - min 12 months)</t>
  </si>
  <si>
    <t>GSCL-CRDR-001</t>
  </si>
  <si>
    <t>GlobalSearch Cloud Storage - Per 10 GB up to 100 GB (per month - min 12 months)</t>
  </si>
  <si>
    <t>GlobalSearch Cloud IIM Add Ons - Internal and Public Access Portals</t>
  </si>
  <si>
    <t>GSCLRO-002</t>
  </si>
  <si>
    <t>GlobalSearch Internal Read Only License (1-25 users) (per month - min 12 months)</t>
  </si>
  <si>
    <t>GSCLRO-003</t>
  </si>
  <si>
    <t>GlobalSearch Internal Read Only License  (26-250 users) (per month - min 12 months)</t>
  </si>
  <si>
    <t>GSCLPAP-001</t>
  </si>
  <si>
    <t>GSCLPAP-002</t>
  </si>
  <si>
    <t>GSCLPAP-003</t>
  </si>
  <si>
    <t>GSCLPAP-004</t>
  </si>
  <si>
    <t>GSCLAPPVL-001</t>
  </si>
  <si>
    <t>GlobalSearch Cloud IIM Add Ons - Misc.</t>
  </si>
  <si>
    <t>GSCLDBI-001</t>
  </si>
  <si>
    <t>GSCLDBI-002</t>
  </si>
  <si>
    <t>GSCLINTL-001</t>
  </si>
  <si>
    <t>GSCLUP-001</t>
  </si>
  <si>
    <t>GlobalSearch Cloud Subscription Upgrade (calculate quantity based on $1 increments)</t>
  </si>
  <si>
    <t>GSCLTB-001</t>
  </si>
  <si>
    <t>S9SCLDTEA-001</t>
  </si>
  <si>
    <t>Global Data Integration (Provides a siloed cloud hosted database for uploading local data files into the Square 9 IIM Platform)</t>
  </si>
  <si>
    <t>Managed Data Import service (Managed services for uploading up to 5 unique data sources into 5 unique data tables for import into the Square 9 cloud)</t>
  </si>
  <si>
    <t>Non-US Data Hosting (Required of all Square 9 Instances located outside of the US and reflects the passthrough of the 10% upcharge incurred from AWS for non US hosting)</t>
  </si>
  <si>
    <t>Cloud Term Extension (used for contracts greater than 3 years)</t>
  </si>
  <si>
    <t>GLOBAL SEARCH ON PREMISE SUBSCRIPTION</t>
  </si>
  <si>
    <t>GLOBALSEARCH CLOUD IIM</t>
  </si>
  <si>
    <t>GSPAE-001LT</t>
  </si>
  <si>
    <t>GSPAE-002LT</t>
  </si>
  <si>
    <t>GlobalSearch On Premise Subscription -Process Automation Essentials Edition - per month per named user  5-15 User Tier</t>
  </si>
  <si>
    <t>GlobalSearch On Premise Subscription - Process Automation Essentials Edition - per month per named user  16-25 User Tier</t>
  </si>
  <si>
    <t>GlobalSearch Process Automation Essentials (Unlimited Workflow- Basic Capture Only)</t>
  </si>
  <si>
    <t>GSDTE-001LT</t>
  </si>
  <si>
    <t>GlobalSearch On Premise Subscription Digital Transformation Essentials Edition - per month per named user cost for 5-15 named users</t>
  </si>
  <si>
    <t>GSDTE-002LT</t>
  </si>
  <si>
    <t>GlobalSearch On Premise SubscriptionDigital Transformation Essentials Edition - per month per named user cost for 16-25 named users</t>
  </si>
  <si>
    <t>GSDTE-003LT</t>
  </si>
  <si>
    <t>GlobalSearch On Premise Subscription Digital Transformation Essentials Edition - per month per named user cost for 26-50 named users</t>
  </si>
  <si>
    <t>GSDTE-004LT</t>
  </si>
  <si>
    <t>GlobalSearch On Premise Subscription Digital Transformation Essentials Edition - per month per named user cost for 51-100 named users</t>
  </si>
  <si>
    <t>GSDTE-005LT</t>
  </si>
  <si>
    <t>GlobalSearch On Premise Subscription Digital Transformation Essentials Edition - per month per named user cost for 101-250 named users</t>
  </si>
  <si>
    <t>GSEEE-001LT</t>
  </si>
  <si>
    <t>GlobalSearch On Premise Subscription  Enterprise Essentials Edition - per month per named user for  10-15 named users</t>
  </si>
  <si>
    <t>GSEEE-002LT</t>
  </si>
  <si>
    <t>GlobalSearch On Premise Subscription  Enterprise Essentials Edition - per month per named user for 16-25 named users</t>
  </si>
  <si>
    <t>GSEEE-003LT</t>
  </si>
  <si>
    <t>GlobalSearch On Premise Subscription  Enterprise Essentials Edition - per month per named user for 26-50 named users</t>
  </si>
  <si>
    <t>GSEEE-004LT</t>
  </si>
  <si>
    <t>GlobalSearch On Premise Subscription  Enterprise Essentials Edition - per month per named user for  51-100 named users</t>
  </si>
  <si>
    <t>GSEEE-005LT</t>
  </si>
  <si>
    <t>GlobalSearch On Premise Subscription  Enterprise Essentials Edition - per month per named user for  101-250 named users</t>
  </si>
  <si>
    <t>GlobalSearch Digital Transformation Essentials (Includes Unltd GlobalAction Workflows, Dual Core Transformation Svs &amp; GlobalForms Design Studio- 5 forms)</t>
  </si>
  <si>
    <t>GlobalSearch On Premise Subsciption IIM Add ons</t>
  </si>
  <si>
    <t>SSIMXCH-002LT</t>
  </si>
  <si>
    <t>SSIMXCH-003LT</t>
  </si>
  <si>
    <t>GSRO-002LT</t>
  </si>
  <si>
    <t>GSROEXT-002LT</t>
  </si>
  <si>
    <t>GSPAP-001LT</t>
  </si>
  <si>
    <t>GSPAP-002LT</t>
  </si>
  <si>
    <t>GSPAP-003LT</t>
  </si>
  <si>
    <t>GSPAP-004LT</t>
  </si>
  <si>
    <t>GSTB-001LT</t>
  </si>
  <si>
    <t>GSGAASL-001LT</t>
  </si>
  <si>
    <t>GlobalSearch / GlobalAction Additional Server License (GlobalCapture Additional Server License)</t>
  </si>
  <si>
    <t>CLOUD TRANSFORMATION SERVICES</t>
  </si>
  <si>
    <t>GCCLCTSSOR-001</t>
  </si>
  <si>
    <t>GCCLCTSUOR-001</t>
  </si>
  <si>
    <t>GCCLCTSENT-002</t>
  </si>
  <si>
    <t>GlobalSearch Enterprise Essentials (Includes Unltd GlobalAction Workflows, Unltd Forms &amp; On Premise Quad Core Transformation Svs)</t>
  </si>
  <si>
    <t xml:space="preserve">Core Transformation Services </t>
  </si>
  <si>
    <t xml:space="preserve">AI Services </t>
  </si>
  <si>
    <t>InquireAI Upgrade to Header and Table Data Extraction (priced per month/per instance -12 months required)
*Upgrades InquireAI Customers from Header Data Extraction to Header and Table Data Extraction</t>
  </si>
  <si>
    <t xml:space="preserve">Cloud Transformation Boost Option Per Month (per month - min 12 months) 
</t>
  </si>
  <si>
    <t xml:space="preserve">QuickBooks Online iPaaS Connector -  (per month - min 12 mos) 
</t>
  </si>
  <si>
    <t xml:space="preserve">Dynamics 365 iPaaS Connector  -  (per month - min 12 mos)
</t>
  </si>
  <si>
    <t xml:space="preserve">NetSuite iPaaS Connector - (per month - min 12 mos)
</t>
  </si>
  <si>
    <t xml:space="preserve">Universal iPaaS Connector -  (per month - min 12 mos)
</t>
  </si>
  <si>
    <t xml:space="preserve">Additional Square 9 API Calls - 100,000 Additional API calls per month (per month - min 12 mos)
</t>
  </si>
  <si>
    <t xml:space="preserve">InquireAI Header Data Extraction 5000 Pages Per Month (priced per month/per instance -12 months required)
</t>
  </si>
  <si>
    <r>
      <t xml:space="preserve">InquireAI Header and Table Data Extraction 5000 Pages Per Month (priced per month/per instance -12 months required)
</t>
    </r>
    <r>
      <rPr>
        <sz val="9"/>
        <color rgb="FF000000"/>
        <rFont val="Calibri"/>
        <family val="2"/>
      </rPr>
      <t xml:space="preserve"> </t>
    </r>
  </si>
  <si>
    <t xml:space="preserve">InquireAI Upgrade to Header and Table Data Extraction (priced per month/per instance -12 months required)
</t>
  </si>
  <si>
    <t xml:space="preserve">InquireAI One Time Use Header Data Extraction 2500 Pages
</t>
  </si>
  <si>
    <t xml:space="preserve">InquireAI One Time Use Header and Table Data Extraction 2500 Pages
</t>
  </si>
  <si>
    <t xml:space="preserve">Cloud Transformation Boost Option Per Month (per month - min 12 months)
</t>
  </si>
  <si>
    <t xml:space="preserve">Agvance API Calls - 100,000 Agvance API calls per month (per month - min 12 months)
</t>
  </si>
  <si>
    <t xml:space="preserve">Cross Region Data Replication -  - (per month - min 12 months) (AVAILABLE IN ENTERPRISE  EDITION ONLY)
</t>
  </si>
  <si>
    <t xml:space="preserve">QuickBooks Online iPaaS Connector -  (per month - minimum 12 mos)
</t>
  </si>
  <si>
    <t xml:space="preserve">Dynamics 365 iPaaS Connector  -  (per month - minimum 12 mos)
</t>
  </si>
  <si>
    <t xml:space="preserve">NetSuite iPaaS Connector - (per month - minimum 12 mos)
</t>
  </si>
  <si>
    <t xml:space="preserve">Universal iPaaS Cponnector -  (per month - minimum 12 mos)
</t>
  </si>
  <si>
    <t xml:space="preserve">GlobalCapture Structured Transformation Services (per instance, per month - 12 months required)
</t>
  </si>
  <si>
    <t xml:space="preserve">GlobalCapture Unstructured  Transformation Services (per instance, per month - 12 months required)
</t>
  </si>
  <si>
    <t xml:space="preserve">GlobalCapture Enterprise Transformation Services (per instance, per month - 12 months required)
</t>
  </si>
  <si>
    <t>Category</t>
  </si>
  <si>
    <t>Cloud</t>
  </si>
  <si>
    <t>On Premise</t>
  </si>
  <si>
    <t>System Expansion</t>
  </si>
  <si>
    <t>GCCLCTSUSR-001</t>
  </si>
  <si>
    <t>GCCLCTSUPG-001</t>
  </si>
  <si>
    <t>GCCLCTSUPG-002</t>
  </si>
  <si>
    <t>GCCLCTSUPG-003</t>
  </si>
  <si>
    <t>GCCLCTSUPG-004</t>
  </si>
  <si>
    <t>GCCL1XPGCT-001</t>
  </si>
  <si>
    <t>Addl GlobalCapture User License  (per instance, per month - 12 months required)</t>
  </si>
  <si>
    <t>Additional Daily Page Count - +250 Pages Per Day - (per Instance, per month)</t>
  </si>
  <si>
    <t>Additional Daily Page Count - +500 Pages Per Day - (per Instance, per month)</t>
  </si>
  <si>
    <t>Additional Daily Page Count - +1,000 Pages Per Day - (per Instance, per month)</t>
  </si>
  <si>
    <t>Additional Daily Page Count - +2,500 Pages Per Day - (per Instance, per month)</t>
  </si>
  <si>
    <t>One Time Page Count Increase - 10,000 pages</t>
  </si>
  <si>
    <t>Cloud Transformation Boost Option Per Month (per month - min 12 months)</t>
  </si>
  <si>
    <t>Additional Web Forms</t>
  </si>
  <si>
    <t>GCCLCTSFRM-001</t>
  </si>
  <si>
    <t>Additional GlobalForms Workflows - One  (per instance, per month - 12 months required)</t>
  </si>
  <si>
    <t>GCCLCTSFRM-002</t>
  </si>
  <si>
    <t>Additional GlobalForms Workflows - Five  (per instance, per month - 12 months required)</t>
  </si>
  <si>
    <t>Integration</t>
  </si>
  <si>
    <t>Dynamics 365 GlobalAutomation  (per instance, per month - 12 months required) -  AVAILABLE IN ENTERPRISE ONLY</t>
  </si>
  <si>
    <t>GCCLCTSTB-001</t>
  </si>
  <si>
    <t xml:space="preserve">Disaster Recover/Test Bench License  (per instance, per month - 12 months required) </t>
  </si>
  <si>
    <t>Agvance API Calls - 100,000 Agvance API calls per month (per month - min 12 months)</t>
  </si>
  <si>
    <t>Additional User Licensing</t>
  </si>
  <si>
    <t>GCCLAPPVL-001</t>
  </si>
  <si>
    <t>GlobalCapture Cloud Approval License (per month - min 12 months)</t>
  </si>
  <si>
    <t>ON PREMISE TRANSFORMATION SERVICES</t>
  </si>
  <si>
    <t>ON PREMISE PERPETUAL IIM LICENSE - (Require First Year M&amp;S with Purchase)</t>
  </si>
  <si>
    <t>GlobalSearch Process Automation Essentials - On Premise Perpetual Licensing</t>
  </si>
  <si>
    <t>GSPAE-001</t>
  </si>
  <si>
    <t>GlobalSearch On Premise Perpetual License -Process Automation Essentials Edition - per named user  5-15 User Tier</t>
  </si>
  <si>
    <t>GSPAE-001MS</t>
  </si>
  <si>
    <t>GlobalSearch On Premise Perpetual License -Process Automation Essentials Edition  - M&amp;S</t>
  </si>
  <si>
    <t>GSPAE-002</t>
  </si>
  <si>
    <t>GlobalSDearch On Premise Perpetual License - Process Automation Essentials Edition - per named user  16-25 User Tier</t>
  </si>
  <si>
    <t>GSPAE-002MS</t>
  </si>
  <si>
    <t>GlobalSDearch On Premise Perpetual License - Process Automation Essentials Edition   - M&amp;S</t>
  </si>
  <si>
    <t>GlobalSearch Digital Transformation Essentials -On Premise Perpetual Licensing</t>
  </si>
  <si>
    <t>GSDTE-001</t>
  </si>
  <si>
    <t>GSDTE-001MS</t>
  </si>
  <si>
    <t>GSDTE-002</t>
  </si>
  <si>
    <t>GSDTE-002MS</t>
  </si>
  <si>
    <t>GSDTE-003</t>
  </si>
  <si>
    <t>GSDTE-003MS</t>
  </si>
  <si>
    <t>GSDTE-004</t>
  </si>
  <si>
    <t>GSDTE-004MS</t>
  </si>
  <si>
    <t>GSDTE-005</t>
  </si>
  <si>
    <t>GSDTE-005MS</t>
  </si>
  <si>
    <t>GlobalSearch On Premise Perpetual License Digital Transformation Essentials Edition -  per named user cost for 5-15 named users</t>
  </si>
  <si>
    <t>GlobalSearch On Premise Perpetual License Digital Transformation Essentials Edition cost for 5-15 named users   - M&amp;S</t>
  </si>
  <si>
    <t>GlobalSearch On Premise Perpetual License Digital Transformation Essentials Edition - per named user cost for 16-25 named users</t>
  </si>
  <si>
    <t>GlobalSearch On Premise Perpetual License Digital Transformation Essentials Edition  cost for 16-25 named users  - M&amp;S</t>
  </si>
  <si>
    <t>GlobalSearch On Premise Perpetual License Digital Transformation Essentials Edition - per named user cost for 26-50 named users</t>
  </si>
  <si>
    <t>GlobalSearch On Premise Perpetual License Digital Transformation Essentials Edition cost for 26-50 named users  - M&amp;S</t>
  </si>
  <si>
    <t>GlobalSearch On Premise Perpetual License Digital Transformation Essentials Edition - per named user cost for 51-100 named users</t>
  </si>
  <si>
    <t>GlobalSearch On Premise Perpetual License Digital Transformation Essentials Edition cost for 51-100 named users   - M&amp;S</t>
  </si>
  <si>
    <t>GlobalSearch On Premise Perpetual License Digital Transformation Essentials Edition - per named user cost for 101-250 named users</t>
  </si>
  <si>
    <t>GlobalSearch On Premise Perpetual License Digital Transformation Essentials Edition cost for 101-250 named users   - M&amp;S</t>
  </si>
  <si>
    <t>Perpetual</t>
  </si>
  <si>
    <t>GlobalSearch Enterprise Essentials - On Premise Perpetual Licensing</t>
  </si>
  <si>
    <t>GSEEE-001</t>
  </si>
  <si>
    <t>GlobalSearch On Premise Perpetual License Enterprise Essentials Edition - per named user for  10-15 named users</t>
  </si>
  <si>
    <t>GSEEE-001MS</t>
  </si>
  <si>
    <t>GlobalSearch On Premise Perpetual License Enterprise Essentials Edition   - M&amp;S</t>
  </si>
  <si>
    <t>GSEEE-002</t>
  </si>
  <si>
    <t>GlobalSearch On Premise Perpetual License Enterprise Essentials Edition - per named user for  16-25 named users</t>
  </si>
  <si>
    <t>GSEEE-002MS</t>
  </si>
  <si>
    <t>GSEEE-003</t>
  </si>
  <si>
    <t>GlobalSearch On Premise Perpetual License  Enterprise Essentials Edition - per named user for 26-50 named users</t>
  </si>
  <si>
    <t>GSEEE-003MS</t>
  </si>
  <si>
    <t>GlobalSearch On Premise Perpetual License  Enterprise Essentials Edition   - M&amp;S</t>
  </si>
  <si>
    <t>GSEEE-004</t>
  </si>
  <si>
    <t>GlobalSearch On Premise Perpetual License  Enterprise Essentials Edition - per named user for  51-100 named users</t>
  </si>
  <si>
    <t>GSEEE-004MS</t>
  </si>
  <si>
    <t>GSEEE-005</t>
  </si>
  <si>
    <t>GlobalSearch On Premise Perpetual License Enterprise Essentials Edition - per named user for  101-250 named users</t>
  </si>
  <si>
    <t>GSEEE-005MS</t>
  </si>
  <si>
    <t>GlobalSearch On Premise Perpetual License Enterprise Essentials Edition    - M&amp;S</t>
  </si>
  <si>
    <t xml:space="preserve">ON PREMISE PERPETUAL IIM ADD ONS </t>
  </si>
  <si>
    <t>SSIMXCH-002</t>
  </si>
  <si>
    <t xml:space="preserve">Image Xchange per named user  </t>
  </si>
  <si>
    <t>SSIMXCH-002MS</t>
  </si>
  <si>
    <t>Image Xchange per named user - Maintenance &amp; Support</t>
  </si>
  <si>
    <t>SSIMXCH-003</t>
  </si>
  <si>
    <t xml:space="preserve">Image Xchange Enterprise </t>
  </si>
  <si>
    <t>SSIMXCH-003MS</t>
  </si>
  <si>
    <t>Image Xchange Enterprise  - Maintenance &amp; Support</t>
  </si>
  <si>
    <t>QuickBooks Online iPaaS Connector -  (per month - minimum 12 mos)</t>
  </si>
  <si>
    <t>Dynamics 365 iPaaS Connector  -  (per month - minimum 12 mos)</t>
  </si>
  <si>
    <t>NetSuite iPaaS Connector - (per month - minimum 12 mos)</t>
  </si>
  <si>
    <t>Universal iPaaS Connector -  (per month - minimum 12 mos)</t>
  </si>
  <si>
    <t>M&amp;S</t>
  </si>
  <si>
    <t>Web Portals</t>
  </si>
  <si>
    <t>GSRO-002</t>
  </si>
  <si>
    <t>GSRO-002MS</t>
  </si>
  <si>
    <t>GSRO-003</t>
  </si>
  <si>
    <t>GSRO-003MS</t>
  </si>
  <si>
    <t>GSPAPUSER-001</t>
  </si>
  <si>
    <t>GSPAPUSER-001MS</t>
  </si>
  <si>
    <t>GSPAPUSER-002</t>
  </si>
  <si>
    <t>GSPAPUSER-002MS</t>
  </si>
  <si>
    <t>GSPAPUSER-003</t>
  </si>
  <si>
    <t>GSPAPUSER-003MS</t>
  </si>
  <si>
    <t>GSPAPUSER-004</t>
  </si>
  <si>
    <t>GSPAPUSER-004MS</t>
  </si>
  <si>
    <t xml:space="preserve">GlobalSearch Internal Read Only License (1-25 users) </t>
  </si>
  <si>
    <t>GlobalSearch Internal Read Only License (1-25 users)   - M&amp;S</t>
  </si>
  <si>
    <t xml:space="preserve">GlobalSearch Internal Read Only License  (26-250 users) </t>
  </si>
  <si>
    <t>GlobalSearch Internal Read Only License  (26-250 users)    - M&amp;S</t>
  </si>
  <si>
    <t xml:space="preserve">GlobalSearch Guest Public Access Portal - 100 Users </t>
  </si>
  <si>
    <t>GlobalSearch Guest Public Access Portal - 100 Users   - M&amp;S</t>
  </si>
  <si>
    <t xml:space="preserve">GlobalSearch  Guest Public Access Portal - 250 Users </t>
  </si>
  <si>
    <t>GlobalSearch Guest Public Access Portal - 250 Users    - M&amp;S</t>
  </si>
  <si>
    <t xml:space="preserve">GlobalSearch Guest Public Access Portal - 500 Users </t>
  </si>
  <si>
    <t>GlobalSearch Guest Public Access Portal - 500 Users    - M&amp;S</t>
  </si>
  <si>
    <t xml:space="preserve">GlobalSearch Guest Public Access Portal - Unlimited Users </t>
  </si>
  <si>
    <t>GlobalSearch Guest Public Access Portal - Unlimited Users    - M&amp;S</t>
  </si>
  <si>
    <t>GSAPGASL-001</t>
  </si>
  <si>
    <t>GlobalSearch / GlobalAction Additional Server License</t>
  </si>
  <si>
    <t>GSAPGASL-001MS</t>
  </si>
  <si>
    <t>GlobalSearch / Globalaction Additional Server License - Maintenance &amp; Support</t>
  </si>
  <si>
    <t>GSTB-001</t>
  </si>
  <si>
    <t>GSTB-001MS</t>
  </si>
  <si>
    <t>S9SCTSSOR-001LT</t>
  </si>
  <si>
    <t>S9SCTSUOR-001LT</t>
  </si>
  <si>
    <t>S9SCTSENT-002LT</t>
  </si>
  <si>
    <t>GlobalCapture Structured Transformation Services (per instance, per month - 12 months required)</t>
  </si>
  <si>
    <t>GlobalCapture Unstructured Transformation Services (per instance, per month - 12 months required)</t>
  </si>
  <si>
    <t>GlobalCapture Enterprise Transformation Services (per instance, per month - 12 months required)</t>
  </si>
  <si>
    <t>Core Transformation Services</t>
  </si>
  <si>
    <t>S9SCTSUSR-002LT</t>
  </si>
  <si>
    <t>S9SCTSCOR-001LT</t>
  </si>
  <si>
    <t>Additional GlobalCapture Processing Cores - Two (2) - per Instance Per month</t>
  </si>
  <si>
    <t>S9SCTSCOR-002LT</t>
  </si>
  <si>
    <t>Additional GlobalCapture Processing Cores - four (4) - per Instance Per month</t>
  </si>
  <si>
    <t>S9SCTSCOR-003LT</t>
  </si>
  <si>
    <t>Additional GlobalCapture Processing Cores - six (6) - per Instance Per month</t>
  </si>
  <si>
    <t>S9SCTSSVR-001LT</t>
  </si>
  <si>
    <t>Additional GlobalCapture Server License - per instance per month - AVAILABLE IN ENTERPRISE ONLY</t>
  </si>
  <si>
    <t>S9SCTSFRM-001LT</t>
  </si>
  <si>
    <t>S9SCTSFRM-002LT</t>
  </si>
  <si>
    <t>Inegration</t>
  </si>
  <si>
    <t>S9SCTSDYN-001LT</t>
  </si>
  <si>
    <t>S9SCTSTB-001LT</t>
  </si>
  <si>
    <t>Dynamics 365 GlobalAutomation  (per instance, per month - 12 months required)</t>
  </si>
  <si>
    <t xml:space="preserve">Test Bench License  (per instance, per month - 12 months required) </t>
  </si>
  <si>
    <t>ON PREMISE PERPETUAL LICENSE (Require First Year M&amp;S with Purchase)</t>
  </si>
  <si>
    <t>S9SCTSSOR-001</t>
  </si>
  <si>
    <t xml:space="preserve">GlobalSearch Structured Transformation Services </t>
  </si>
  <si>
    <t>S9SCTSSOR-001MS</t>
  </si>
  <si>
    <t>GlobalSearch Structured Transformation Services  - M&amp;S</t>
  </si>
  <si>
    <t>S9SCTSUOR-001</t>
  </si>
  <si>
    <t xml:space="preserve">GlobalSearch Unstructured Transformation Services </t>
  </si>
  <si>
    <t>S9SCTSUOR-001MS</t>
  </si>
  <si>
    <t>GlobalSearch Unstructured Transformation Serv ices    - M&amp;S</t>
  </si>
  <si>
    <t>S9SCTSENT-002</t>
  </si>
  <si>
    <t xml:space="preserve">GlobalSearch Enterprise Transformation Services </t>
  </si>
  <si>
    <t>S9SCTSENT-002MS</t>
  </si>
  <si>
    <t>GlobalSearch Enterprise Transformation Services    - M&amp;S</t>
  </si>
  <si>
    <t>S9SCTSUSR-002</t>
  </si>
  <si>
    <t xml:space="preserve">Addl GlobalCapture User License  </t>
  </si>
  <si>
    <t>S9SCTSUSR-002MS</t>
  </si>
  <si>
    <t>Addl GlobalCapture User License    - M&amp;S</t>
  </si>
  <si>
    <t>S9SCTSCOR-001</t>
  </si>
  <si>
    <t>Additional GlobalCapture Processing Cores -  two (2)</t>
  </si>
  <si>
    <t>S9SCTSCOR-001MS</t>
  </si>
  <si>
    <t>Additional GlobalCapture Processing Cores -  two (2)    - M&amp;S</t>
  </si>
  <si>
    <t>S9SCTSCOR-002</t>
  </si>
  <si>
    <t>Additional GlobalCapture Processing Cores -  four (4)</t>
  </si>
  <si>
    <t>S9SCTSCOR-002MS</t>
  </si>
  <si>
    <t>Additional GlobalCapture Processing Cores -  four (4)    - M&amp;S</t>
  </si>
  <si>
    <t>S9SCTSCOR-003</t>
  </si>
  <si>
    <t xml:space="preserve">Additional GlobalCapture Processing Cores - six (6) </t>
  </si>
  <si>
    <t>S9SCTSCOR-003MS</t>
  </si>
  <si>
    <t>Additional GlobalCapture Processing Cores - six (6)     - M&amp;S</t>
  </si>
  <si>
    <t>S9SCTSSVR-001</t>
  </si>
  <si>
    <t>Additional GlobalCapture Server License - AVAILABLE IN ENTERPRISE ONLY</t>
  </si>
  <si>
    <t>S9SCTSSVR-001MS</t>
  </si>
  <si>
    <t>Additional GlobalCapture Server License   - M&amp;S</t>
  </si>
  <si>
    <t>S9SCTSFRM-001</t>
  </si>
  <si>
    <t>Additional GlobalForms Workflows - One (1)</t>
  </si>
  <si>
    <t>S9SCTSFRM-001MS</t>
  </si>
  <si>
    <t>Additional GlobalForms Workflows - One (1)  - M&amp;S</t>
  </si>
  <si>
    <t>S9SCTSFRM-002</t>
  </si>
  <si>
    <t>Additional GlobalForms Workflows - Five  (5)</t>
  </si>
  <si>
    <t>S9SCTSFRM-002MS</t>
  </si>
  <si>
    <t>Additional GlobalForms Workflows - Five  (5)   - M&amp;S</t>
  </si>
  <si>
    <t>S9SCTSDYN-001</t>
  </si>
  <si>
    <t xml:space="preserve">Dynamics 365 GlobalAutomation </t>
  </si>
  <si>
    <t>S9SCTSDYN-001MS</t>
  </si>
  <si>
    <t>Dynamics 365 GlobalAutomation    - M&amp;S</t>
  </si>
  <si>
    <t>S9SCTSTB-001</t>
  </si>
  <si>
    <t xml:space="preserve">Test Bench License  </t>
  </si>
  <si>
    <t>S9SCTSTB-001MS</t>
  </si>
  <si>
    <t>Test Bench License     - M&amp;S</t>
  </si>
  <si>
    <t>Fixed Cost Remote ECM Services</t>
  </si>
  <si>
    <t>Fixed Cost Remote Capture Services</t>
  </si>
  <si>
    <t>Fixed Cost Remote Forms Service</t>
  </si>
  <si>
    <t>Per Diem On Site Services</t>
  </si>
  <si>
    <t>Per Diem PS Travel Expenses</t>
  </si>
  <si>
    <t>Fixed Cost Remote Services - Half Unit</t>
  </si>
  <si>
    <t>Integration Services</t>
  </si>
  <si>
    <t>Integration Services Maintenance &amp; Support</t>
  </si>
  <si>
    <t>S9SACE-001</t>
  </si>
  <si>
    <t>Advanced Configuration and Enablement</t>
  </si>
  <si>
    <t>Project Based Data Conversion Services</t>
  </si>
  <si>
    <t>MISC/LEGACY SKUS</t>
  </si>
  <si>
    <t>SMB Upgrade</t>
  </si>
  <si>
    <t>Universal SKU For the Addition of Legacy Products to Update Earlier Versions of GlobalSearch</t>
  </si>
  <si>
    <t>Universal SKU For the Addition of Legacy Product M&amp;S  to Update Earlier Versions of GlobalSearch</t>
  </si>
  <si>
    <t>Software assurance</t>
  </si>
  <si>
    <t>GlobalSearch  Annual Subscription Renewal</t>
  </si>
  <si>
    <t>Subscription Upgrade</t>
  </si>
  <si>
    <t>Call</t>
  </si>
  <si>
    <t>ProServ</t>
  </si>
  <si>
    <t>ECM</t>
  </si>
  <si>
    <t xml:space="preserve">Synapp applications work with your current office technology to bring smart home convenience into the workplace. Remove frustrating technology hassles from meetings. Share or print information right where it’s needed. Get smarter about your meeting spaces, all to drive better collaboration. </t>
  </si>
  <si>
    <t>Synappx Go</t>
  </si>
  <si>
    <t>Synappx Go: 1 Room, 20 Users x 1 Year Subscription</t>
  </si>
  <si>
    <t>Synappx Go: 1 Room, 20 Users x 3 Year Subscription</t>
  </si>
  <si>
    <t>Synappx Go: 1 Room, 20 Users x 90 Day Trial</t>
  </si>
  <si>
    <t>Synappx Go: 1 User x 1  Year Subscription</t>
  </si>
  <si>
    <t>Synappx Go: 1 User x 3 Year Subscription</t>
  </si>
  <si>
    <t>Additional Synappx Go Meeting Room Licenses</t>
  </si>
  <si>
    <t xml:space="preserve">Synappx NFC Tags 100 Count (Blue)
</t>
  </si>
  <si>
    <t xml:space="preserve">Synappx NFC Tags 100 Count (Black)
</t>
  </si>
  <si>
    <t>©2025 Sharp Electronics Corporation. All rights reserved.</t>
  </si>
  <si>
    <r>
      <rPr>
        <b/>
        <sz val="10"/>
        <color theme="1"/>
        <rFont val="Calibri"/>
        <family val="2"/>
        <scheme val="minor"/>
      </rPr>
      <t>Global Capture</t>
    </r>
    <r>
      <rPr>
        <sz val="10"/>
        <color theme="1"/>
        <rFont val="Calibri"/>
        <family val="2"/>
        <scheme val="minor"/>
      </rPr>
      <t xml:space="preserve">: Easily capture, classify and validate high volumes of documents including paper, PDF, and even email messages and their attachments.  No matter how they enter your organization, capture automation transforms them into usable insights that drive improved decision making and business outcomes. </t>
    </r>
    <r>
      <rPr>
        <b/>
        <sz val="10"/>
        <color theme="1"/>
        <rFont val="Calibri"/>
        <family val="2"/>
        <scheme val="minor"/>
      </rPr>
      <t xml:space="preserve">
Global Search: </t>
    </r>
    <r>
      <rPr>
        <sz val="10"/>
        <color theme="1"/>
        <rFont val="Calibri"/>
        <family val="2"/>
        <scheme val="minor"/>
      </rPr>
      <t xml:space="preserve">Delivering anywhere, anytime access to documents through the browser, GlobalSearch ECM software keeps processes consistent and your team productive, while offering the same power as the desktop client.
Integrate GlobalSearch software with leading business applications including Quickbooks, Salesforce, Microsoft Dynamics and more.  In addition, gain full document capture and retrieval support right from the control panel of your office Multifunctional device. 
Granular security provides user-based sign-in access, keeping databases, archives, documents and feature-level security enforced. The audit trail logs all document actions by date and user with convenient filtering and export options, to provide full visibility into business output.
</t>
    </r>
    <r>
      <rPr>
        <b/>
        <sz val="10"/>
        <rFont val="Calibri"/>
        <family val="2"/>
        <scheme val="minor"/>
      </rPr>
      <t xml:space="preserve">Global Forms: </t>
    </r>
    <r>
      <rPr>
        <sz val="10"/>
        <rFont val="Calibri"/>
        <family val="2"/>
        <scheme val="minor"/>
      </rPr>
      <t xml:space="preserve"> With its browser-based platform, GlobalForms offers robust styling options for easy form creation. Simply drag-and-drop form fields onto the designer to build a unique form.
Build rules and logic into web forms that dynamically change the layout based on selections made, ensuring required data has been provided before web form submission
Automatically route documents for approval, notifying users of required action. Or integrate web forms into capture workflows to create a single process for working with data!
Leverage document capture automation to effortlessly collect data from all sources, creating a single process for working with information.</t>
    </r>
    <r>
      <rPr>
        <sz val="10"/>
        <color theme="1"/>
        <rFont val="Calibri"/>
        <family val="2"/>
        <scheme val="minor"/>
      </rPr>
      <t xml:space="preserve">
</t>
    </r>
  </si>
  <si>
    <t>Software Table of Contents</t>
  </si>
  <si>
    <t>Intuitive PC</t>
  </si>
  <si>
    <t>Square 9 Price List</t>
  </si>
  <si>
    <t>PaperCut Hive remote configuration, training, and device bundle for 100+ devices
** Percent of one year retail value of Hive license **</t>
  </si>
  <si>
    <t>PaperCut Subscription Multifunction Commercial Device Licenses</t>
  </si>
  <si>
    <t>PaperCut MF Commercial Device Licenses 1-9 Devices (Price per Device)</t>
  </si>
  <si>
    <t>PaperCut MF Commercial Device Licenses 10-24 Devices (Price per Device)</t>
  </si>
  <si>
    <t>PaperCut MF Commercial Device Licenses 24-49 Devices (Price per Device)</t>
  </si>
  <si>
    <t>PaperCut MF Commercial Device Licenses 50-99 Devices (Price per Device)</t>
  </si>
  <si>
    <t>PaperCut MF Commercial Device Licenses 100-499 Devices (Price per Device)</t>
  </si>
  <si>
    <t>PaperCut MF Commercial Device Licenses 500-999 Devices (Price per Device)</t>
  </si>
  <si>
    <t>PaperCut MF Commercial Device Licenses 1000+ Devices (Price per Device)</t>
  </si>
  <si>
    <t>PaperCut Subscription Single Function Commercial Device Licenses</t>
  </si>
  <si>
    <t>PaperCut Subscription Single Function Device Licenses 1-9 Devices (Price per Device)</t>
  </si>
  <si>
    <t>PaperCut Subscription Single Function Device Licenses 10-24 Devices (Price per Device)</t>
  </si>
  <si>
    <t>PaperCut Subscription Single Function Device Licenses 50-99 Devices (Price per Device)</t>
  </si>
  <si>
    <t>PaperCut Subscription Single Function Device Licenses 100-499 Devices (Price per Device)</t>
  </si>
  <si>
    <t>PaperCut Subscription Single Function Device Licenses 500-999 Devices (Price per Device)</t>
  </si>
  <si>
    <t>PaperCut Subscription Single Function Device Licenses 1000+ Devices (Price per Device)</t>
  </si>
  <si>
    <t>PaperCut Subscription Multifunction Edu/Gov Device Licenses 1-9 Devices (Price per Device)</t>
  </si>
  <si>
    <t>PaperCut Subscription Multifunction Edu/Gov Device Licenses 10-24 Devices (Price per Device)</t>
  </si>
  <si>
    <t>PaperCut Subscription Multifunction Edu/Gov Device Licenses 24-49 Devices (Price per Device)</t>
  </si>
  <si>
    <t>PaperCut Subscription Multifunction Edu/Gov Device Licenses 50-99 Devices (Price per Device)</t>
  </si>
  <si>
    <t>PaperCut Subscription Multifunction Edu/Gov Device Licenses 100-499 Devices (Price per Device)</t>
  </si>
  <si>
    <t>PaperCut Subscription Multifunction Edu/Gov Device Licenses 500-999 Devices (Price per Device)</t>
  </si>
  <si>
    <t>PaperCut Subscription Multifunction Edu/Gov Device Licenses 1000+ Devices (Price per Device)</t>
  </si>
  <si>
    <t>PaperCut Subscription Single Edu/Gov Device Licenses 1-9 Devices (Price per Device)</t>
  </si>
  <si>
    <t>PaperCut Subscription Single Edu/Gov Device Licenses 10-24 Devices (Price per Device)</t>
  </si>
  <si>
    <t>PaperCut Subscription Single Edu/Gov Device Licenses 24-49 Devices (Price per Device)</t>
  </si>
  <si>
    <t>PaperCut Subscription Single Edu/Gov Device Licenses 50-99 Devices (Price per Device)</t>
  </si>
  <si>
    <t>PaperCut Subscription Single Edu/Gov Device Licenses 100-499 Devices (Price per Device)</t>
  </si>
  <si>
    <t>PaperCut Subscription Single Edu/Gov Device Licenses 500-999 Devices (Price per Device)</t>
  </si>
  <si>
    <t>PaperCut Subscription Single Edu/Gov Device Licenses 1000+ Devices (Price per Device)</t>
  </si>
  <si>
    <t>PaperCut Additional License Components</t>
  </si>
  <si>
    <t>PaperCut  Subscription, Print Deploy VDI Support only, 4 years</t>
  </si>
  <si>
    <t>Smart Documents incl.  Summary / Classification / Personal Information - (20,000 images)</t>
  </si>
  <si>
    <t>*The standard version of Intuitive for SafeQ Cloud includes all dashboards being issued according to a standard design and cannot be modified either by the customer/partner or by Intuitive. Intuitive will create and issue licenses using a secure password management platform, and all user management is performed by Intuitive.</t>
  </si>
  <si>
    <r>
      <rPr>
        <i/>
        <sz val="10"/>
        <rFont val="arial,sans,sans-serif"/>
      </rPr>
      <t xml:space="preserve">**Intuitive for SafeQ Cloud </t>
    </r>
    <r>
      <rPr>
        <b/>
        <i/>
        <sz val="10"/>
        <rFont val="arial,sans,sans-serif"/>
      </rPr>
      <t>Enterprise</t>
    </r>
    <r>
      <rPr>
        <i/>
        <sz val="10"/>
        <rFont val="arial,sans,sans-serif"/>
      </rPr>
      <t xml:space="preserve"> is an upgrade to an enhanced hosting environment which allows customers or partners to retain administration rights including adding/removing users and administration of the system, utilize third party authentication, add customer specific branding, and configure their own unique dashboards. Customer success support includes initial onboarding session to train users on navigating and maximizing the value of the print management dashboards, and an annual consultative review of data.</t>
    </r>
  </si>
  <si>
    <r>
      <t xml:space="preserve">Cilantro Category 1 Integration with Papercut, 1-20 devices, per year
</t>
    </r>
    <r>
      <rPr>
        <i/>
        <sz val="10"/>
        <color rgb="FF000000"/>
        <rFont val="Calibri"/>
        <family val="2"/>
      </rPr>
      <t>Category 1 Includes: PracticePanther, Smokeball, ActionStep, Lexis Affinity, InfinityLaw, EvolveGo, Practive Evolve, Xero, Cobot and Operate</t>
    </r>
  </si>
  <si>
    <r>
      <t xml:space="preserve">Cilantro Category 1 Integration with Papercut, 21-50 devices, per year
</t>
    </r>
    <r>
      <rPr>
        <i/>
        <sz val="10"/>
        <color rgb="FF000000"/>
        <rFont val="Calibri"/>
        <family val="2"/>
      </rPr>
      <t>Category 1 Includes: PracticePanther, Smokeball, ActionStep, Lexis Affinity, InfinityLaw, EvolveGo, Practive Evolve, Xero, Cobot and Operate</t>
    </r>
  </si>
  <si>
    <t>Return to Table of Contents</t>
  </si>
  <si>
    <t>Annual Maintenance &amp; Support (%'s based off total retail value of subscription license)</t>
  </si>
  <si>
    <t>Scanshare One Time Addon Images</t>
  </si>
  <si>
    <t>INTUITIVE FOR PAPERCUT HIVE -12 MONTH MINIMUM, 5 DEVICE MINIMUM (includes 25 viewers and PC Hive API Connection)</t>
  </si>
  <si>
    <t>Intuitive for Papercut Hive* 5-9 devices, per device, yearly</t>
  </si>
  <si>
    <t>Intuitive for Papercut Hive* 5-9 devices, per device, monthly</t>
  </si>
  <si>
    <t>Intuitive for Papercut Hive* 10-49 devices, per device, yearly</t>
  </si>
  <si>
    <t>Intuitive for Papercut Hive* 10-49 devices, per device, monthly</t>
  </si>
  <si>
    <t>Intuitive for Papercut Hive* 50-99 devices, per device, yearly</t>
  </si>
  <si>
    <t>Intuitive for Papercut Hive* 50-99 devices, per device, monthly</t>
  </si>
  <si>
    <t>Intuitive for Papercut Hive* 100-499 devices, per device, yearly</t>
  </si>
  <si>
    <t>Intuitive for Papercut Hive* 100-499 devices, per device, monthly</t>
  </si>
  <si>
    <t>Intuitive for Papercut Hive* 500+ devices, per device, yearly</t>
  </si>
  <si>
    <t>Intuitive for Papercut Hive* 500+ devices, per device, monthly</t>
  </si>
  <si>
    <t>Return To Table of Contents</t>
  </si>
  <si>
    <r>
      <t xml:space="preserve">GlobalSearch Guest Public Access Portal - 250 Users (per month - min 12 months)
</t>
    </r>
    <r>
      <rPr>
        <i/>
        <sz val="10"/>
        <color rgb="FF000000"/>
        <rFont val="Calibri"/>
        <family val="2"/>
      </rPr>
      <t>external users only</t>
    </r>
  </si>
  <si>
    <r>
      <rPr>
        <sz val="10"/>
        <color rgb="FF000000"/>
        <rFont val="Calibri"/>
        <family val="2"/>
      </rPr>
      <t>GlobalSearch Cloud Approval License (per month - min 12 months)</t>
    </r>
    <r>
      <rPr>
        <i/>
        <sz val="10"/>
        <color rgb="FF000000"/>
        <rFont val="Calibri"/>
        <family val="2"/>
      </rPr>
      <t xml:space="preserve">
 Ready Only license with process approval capabilities.  Does NOT include coding or annotation capabilities.</t>
    </r>
  </si>
  <si>
    <r>
      <t>GlobalSearch Guest Public Access Portal - Unlimited User Access  (per month - min 12 months)
E</t>
    </r>
    <r>
      <rPr>
        <i/>
        <sz val="10"/>
        <color rgb="FF000000"/>
        <rFont val="Calibri"/>
        <family val="2"/>
      </rPr>
      <t>xternal users only</t>
    </r>
  </si>
  <si>
    <r>
      <t>GlobalSearch  Guest Public Access Portal - 500 Users (per month - min 12 months)
E</t>
    </r>
    <r>
      <rPr>
        <i/>
        <sz val="10"/>
        <color rgb="FF000000"/>
        <rFont val="Calibri"/>
        <family val="2"/>
      </rPr>
      <t>xternal users only</t>
    </r>
  </si>
  <si>
    <r>
      <t xml:space="preserve">GlobalSearch Guest Public Access Portal - 100 Users (per month - min 12 months)
</t>
    </r>
    <r>
      <rPr>
        <i/>
        <sz val="10"/>
        <color rgb="FF000000"/>
        <rFont val="Calibri"/>
        <family val="2"/>
      </rPr>
      <t>External users only</t>
    </r>
  </si>
  <si>
    <t>Test Bench License -  - (per month - min 12 months) (AVAILABLE IN ENTERPRISE EDITION ONLY)
calculated as 20% of Subscription total</t>
  </si>
  <si>
    <r>
      <t>GlobalSearch Guest Public Access Portal - 100 Users (per month - min 12 months)
E</t>
    </r>
    <r>
      <rPr>
        <i/>
        <sz val="10"/>
        <color rgb="FF000000"/>
        <rFont val="Calibri"/>
        <family val="2"/>
      </rPr>
      <t>xternal users only</t>
    </r>
  </si>
  <si>
    <r>
      <t>GlobalSearch Guest Public Access Portal - 250 Users (per month - min 12 months)
E</t>
    </r>
    <r>
      <rPr>
        <i/>
        <sz val="10"/>
        <color rgb="FF000000"/>
        <rFont val="Calibri"/>
        <family val="2"/>
      </rPr>
      <t>xternal users only</t>
    </r>
  </si>
  <si>
    <r>
      <t xml:space="preserve">GlobalSearch Guest Public Access Portal - 500 Users (per month - min 12 months)
</t>
    </r>
    <r>
      <rPr>
        <i/>
        <sz val="10"/>
        <color rgb="FF000000"/>
        <rFont val="Calibri"/>
        <family val="2"/>
      </rPr>
      <t>External users only</t>
    </r>
  </si>
  <si>
    <r>
      <t xml:space="preserve">GlobalSearch Guest Public Access Portal - Unlimited Users (per month - min 12 months)
</t>
    </r>
    <r>
      <rPr>
        <i/>
        <sz val="10"/>
        <color rgb="FF000000"/>
        <rFont val="Calibri"/>
        <family val="2"/>
      </rPr>
      <t>External users only</t>
    </r>
  </si>
  <si>
    <r>
      <t xml:space="preserve">Test Bench License - (AVAILABLE IN ENTERPRISE EDITION ONLY)
</t>
    </r>
    <r>
      <rPr>
        <i/>
        <sz val="10"/>
        <color rgb="FF000000"/>
        <rFont val="Calibri"/>
        <family val="2"/>
      </rPr>
      <t>Limited copy of proudction instance for test and development - calculated as 20% of Subscription total</t>
    </r>
  </si>
  <si>
    <r>
      <t xml:space="preserve">Test Bench License - (AVAILABLE IN ENTERPRISE EDITION ONLY)
</t>
    </r>
    <r>
      <rPr>
        <i/>
        <sz val="10"/>
        <color rgb="FF000000"/>
        <rFont val="Calibri"/>
        <family val="2"/>
      </rPr>
      <t>calculated as 20% of Subscription total</t>
    </r>
  </si>
  <si>
    <r>
      <t xml:space="preserve">Test Bench License M&amp;S - (AVAILABLE IN ENTERPRISE EDITION ONLY)
</t>
    </r>
    <r>
      <rPr>
        <i/>
        <sz val="10"/>
        <color rgb="FF000000"/>
        <rFont val="Calibri"/>
        <family val="2"/>
      </rPr>
      <t>calculated as 20% of Subscription total</t>
    </r>
  </si>
  <si>
    <t>INTUITIVE FOR SAFEQ -12 MONTH MINIMUM, 5 DEVICE MINIMUM (includes 25 viewers and SafeQ Database Connection)</t>
  </si>
  <si>
    <t>INTUITIVE FOR SAFEQ CLOUD -12 MONTH MINIMUM, 5 DEVICE MINIMUM (includes 25 viewers and SafeQ API Connection)</t>
  </si>
  <si>
    <t>Intuitive for SafeQ* Cloud 5-9 devices, per device, yearly</t>
  </si>
  <si>
    <t>Intuitive for SafeQ* Cloud 5-9 devices, per device, monthly</t>
  </si>
  <si>
    <t>Intuitive for SafeQ* Cloud 10-49 devices, per device, yearly</t>
  </si>
  <si>
    <t>Intuitive for SafeQ* Cloud 10-49 devices, per device, monthly</t>
  </si>
  <si>
    <t>Intuitive for SafeQ* Cloud 50-99 devices, per device, yearly</t>
  </si>
  <si>
    <t>Intuitive for SafeQ* Cloud 50-99 devices, per device, monthly</t>
  </si>
  <si>
    <t>Intuitive for SafeQ* 500+ devices, per device, yearly</t>
  </si>
  <si>
    <t>Intuitive for SafeQ* 500+ devices, per device, monthly</t>
  </si>
  <si>
    <t>Intuitive for SafeQ* Cloud 100-499 devices, per device, yearly</t>
  </si>
  <si>
    <t>Intuitive for SafeQ* Cloud 100-499 devices, per device, monthly</t>
  </si>
  <si>
    <t>Intuitive for SafeQ* Cloud 500+ devices, per device, yearly</t>
  </si>
  <si>
    <t>Intuitive for SafeQ* Cloud 500+ devices, per device, monthly</t>
  </si>
  <si>
    <t>Intuitive for SafeQ Cloud Enterprise** (upgrade), yearly</t>
  </si>
  <si>
    <t>Intuitive for SafeQ Cloud Enterprise** (upgrade), monthly</t>
  </si>
  <si>
    <t>INTUITIVE FOR DOCUWARE -12 MONTH MINIMUM, (includes 2 Administrators and Docuware API Connection)</t>
  </si>
  <si>
    <t>INTUITIVE FOR PARAGON -12 MONTH MINIMUM, 5 DEVICE MINIMUM (includes 25 viewers and Paragon Database Connection)</t>
  </si>
  <si>
    <t>Intuitive for Paragon 5-9 Devices (Price Per Device)</t>
  </si>
  <si>
    <t>INTPG09U-1Y</t>
  </si>
  <si>
    <t>INTPG09U-1M</t>
  </si>
  <si>
    <t>INTPG49U-1Y</t>
  </si>
  <si>
    <t>INTPG49U-1M</t>
  </si>
  <si>
    <t>Intuitive for Paragon 10-49 Devices (Price Per Device)</t>
  </si>
  <si>
    <t>Intuitive for Paragon 50-99 Devices (Price Per Device)</t>
  </si>
  <si>
    <t>INTPG99U-1Y</t>
  </si>
  <si>
    <t>INTPG99U-1M</t>
  </si>
  <si>
    <t>Intuitive for Paragon 100-499 Devices (Price Per Device)</t>
  </si>
  <si>
    <t>INTPG499U-1Y</t>
  </si>
  <si>
    <t>INTPG499U-1M</t>
  </si>
  <si>
    <t>Intuitive for Paragon 500+ Devices (Price Per Device)</t>
  </si>
  <si>
    <t>INTPG500U-1Y</t>
  </si>
  <si>
    <t>INTPG500U-1M</t>
  </si>
  <si>
    <t>Intuitive for Paragon 5-9 devices, per device, yearly</t>
  </si>
  <si>
    <t>Intuitive for Paragon 5-9 devices, per device, monthly</t>
  </si>
  <si>
    <t>Intuitive for Paragon 10-49 devices, per device, yearly</t>
  </si>
  <si>
    <t>Intuitive for Paragon 10-49 devices, per device, monthly</t>
  </si>
  <si>
    <t>Intuitive for Paragon 50-99 devices, per device, yearly</t>
  </si>
  <si>
    <t>Intuitive for Paragon 50-99 devices, per device, monthly</t>
  </si>
  <si>
    <t>Intuitive for Paragon 100-499 devices, per device, yearly</t>
  </si>
  <si>
    <t>Intuitive for Paragon 100-499 devices, per device, monthly</t>
  </si>
  <si>
    <t>Intuitive for Paragon 500+ devices, per device, yearly</t>
  </si>
  <si>
    <t>Intuitive for Paragon 500+ devices, per device, monthly</t>
  </si>
  <si>
    <t>INTUITIVE FOR PARAGON CLOUD -12 MONTH MINIMUM, 5 DEVICE MINIMUM (includes 25 viewers and Paragon Cloud Connection)</t>
  </si>
  <si>
    <t>Intuitive for Paragon Enterprise (upgrade)</t>
  </si>
  <si>
    <t>INTPGCLHOSTU-1Y</t>
  </si>
  <si>
    <t>INTPGCLHOSTU-1M</t>
  </si>
  <si>
    <r>
      <t xml:space="preserve">**Intuitive for Dispatched Paragon Cloud </t>
    </r>
    <r>
      <rPr>
        <b/>
        <i/>
        <sz val="10"/>
        <color theme="1"/>
        <rFont val="Arial"/>
        <family val="2"/>
      </rPr>
      <t>Enterprise</t>
    </r>
    <r>
      <rPr>
        <i/>
        <sz val="10"/>
        <color theme="1"/>
        <rFont val="Arial"/>
        <family val="2"/>
      </rPr>
      <t xml:space="preserve"> is an upgrade to an enhanced hosting environment which allows customers or partners to retain administration rights including adding/removing users and administration of the system, utilise third party authentication, add customer specific branding, and configure their own unique dashboards. Customer success support includes initial onboarding session to train users on navigating and maximizing the value of the print management dashboards, and an annual consultative review of data.</t>
    </r>
  </si>
  <si>
    <t>INTUITIVE - Additional Users</t>
  </si>
  <si>
    <t>INTVWRU-1Y</t>
  </si>
  <si>
    <t>INTVWRU25-1Y</t>
  </si>
  <si>
    <t>INTVWRU50-1Y</t>
  </si>
  <si>
    <t>INTVWRU100-1Y</t>
  </si>
  <si>
    <t>INTVWRU-1M</t>
  </si>
  <si>
    <t>INTDESU-1Y</t>
  </si>
  <si>
    <t>INTSYSU-1Y</t>
  </si>
  <si>
    <t>INTADMU-1Y</t>
  </si>
  <si>
    <t>Intuitive for Paragon Cloud* 5-9 devices, per device, yearly</t>
  </si>
  <si>
    <t>Intuitive for Paragon Cloud* 5-9 devices, per device, monthly</t>
  </si>
  <si>
    <t>Intuitive for Paragon Cloud* 10-49 devices, per device, yearly</t>
  </si>
  <si>
    <t>Intuitive for Paragon Cloud* 10-49 devices, per device, monthly</t>
  </si>
  <si>
    <t>Intuitive for Paragon Cloud* 50-99 devices, per device, yearly</t>
  </si>
  <si>
    <t>Intuitive for Paragon Cloud* 50-99 devices, per device, monthly</t>
  </si>
  <si>
    <t>Intuitive for Paragon Cloud*100-499 devices, per device, yearly</t>
  </si>
  <si>
    <t>Intuitive for Paragon Cloud* 100-499 devices, per device, monthly</t>
  </si>
  <si>
    <t>Intuitive for Paragon Cloud* 500+ devices, per device, yearly</t>
  </si>
  <si>
    <t>Intuitive for Paragon Cloud* 500+ devices, per device, monthly</t>
  </si>
  <si>
    <t>Intuitive for Paragon Cloud Enterprise** (upgrade), yearly</t>
  </si>
  <si>
    <t>Intuitive for Paragon Cloud Enterprise** (upgrade), monthly</t>
  </si>
  <si>
    <t xml:space="preserve">Intuitive </t>
  </si>
  <si>
    <t>Intuitive is an advanced dashboard and analytics tool that transforms print data into interactive, easy-to-understand visual reports. Powered by Intuitive Business Intelligence and offered through ACDI, it helps organizations monitor usage, track costs, and uncover opportunities to reduce waste and improve sustainability.</t>
  </si>
  <si>
    <t>*The standard version of Intuitive for PaperCut Hive includes all dashboards being issued according to a standard design and cannot be modified either by the customer/partner or by Intuitive. Intuitive will create and issue Licenses using a secure password management platform, and all user management is performed by Intuitive.</t>
  </si>
  <si>
    <t>Intuitive Licenses do not need to match Docuware Licenses</t>
  </si>
  <si>
    <t>*The standard version of Intuitive for Dispatcher Paragon Cloud includes all dashboards being issued according to a standard design and cannot be modified either by the customer/partner or by Intuitive. Intuitive will create and issue Licenses using a secure password management platform, and all user management is performed by Intuitive.</t>
  </si>
  <si>
    <t>Intuitive Viewer License, 1 additional viewer user, per year</t>
  </si>
  <si>
    <t>Intuitive Viewer License, 25 additional viewer users, per year</t>
  </si>
  <si>
    <t>Intuitive Viewer License, 50 additional viewer users, per year</t>
  </si>
  <si>
    <t>Intuitive Viewer License, 100 additional viewer users, per year</t>
  </si>
  <si>
    <t>Intuitive Viewer License, 1 additional viewer user, per month</t>
  </si>
  <si>
    <t>Intuitive Dashboard Designer User License, per year</t>
  </si>
  <si>
    <t>Intuitive System Designer User License, per year</t>
  </si>
  <si>
    <t>Intuitive Administrator User License, per year</t>
  </si>
  <si>
    <t>PaperCut MF - SKU's Added, SKUS Removed,Pricing Changes</t>
  </si>
  <si>
    <t>PaperCut Integrations - SKU's Added, Descriptions Updated and Pricing Changes</t>
  </si>
  <si>
    <t>PaperCut MFS - SKU's Added, Descriptions Updated and Pricing Changes</t>
  </si>
  <si>
    <t>PaperCut Hive -SKU's Added, SKU's Removed, Pricing Changes</t>
  </si>
  <si>
    <t>Scanshare Client Workflow Subscription for 1-24 client/pc licenses, per device, yearly</t>
  </si>
  <si>
    <t>Scanshare Client Workflow Subscription for 25-99 client/pc licenses, per device, yearly</t>
  </si>
  <si>
    <t>Scanshare Client Workflow Subscription for 100-399 client/pc licenses, per device, yearly</t>
  </si>
  <si>
    <t>Scanshare Client Workflow Subscription for 400+ client/pc licenses, per device, yearly</t>
  </si>
  <si>
    <t>Scanshare user access for Repository, Verification, WEB client, or Mobile client access 1-49, per user, yearly</t>
  </si>
  <si>
    <t>Scanshare user access for Repository, Verification, WEB client, or Mobile client access 50-249, per user, yearly</t>
  </si>
  <si>
    <t>Scanshare user access for Repository, Verification, WEB client, or Mobile client access 250-499, per user, yearly</t>
  </si>
  <si>
    <t>Scanshare user access for Repository, Verification, WEB client, or Mobile client access 500+, per user, yearly</t>
  </si>
  <si>
    <t>Scanshare - SKU's Added, SKU's Removed</t>
  </si>
  <si>
    <t>Intuitive for PaperCut- New Tab, All new SKU's Added</t>
  </si>
  <si>
    <t>Square 9 - SKU's Added, SKUS Removed,Pricing Changes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</si>
</sst>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quot;$&quot;#,##0"/>
  </numFmts>
  <fonts count="65">
    <font>
      <sz val="11"/>
      <color theme="1"/>
      <name val="Calibri"/>
      <family val="2"/>
      <scheme val="minor"/>
    </font>
    <font>
      <sz val="9"/>
      <color theme="1"/>
      <name val="Calibri"/>
      <family val="2"/>
      <scheme val="minor"/>
    </font>
    <font>
      <sz val="14"/>
      <color theme="1"/>
      <name val="Calibri"/>
      <family val="2"/>
      <scheme val="minor"/>
    </font>
    <font>
      <b/>
      <sz val="12"/>
      <color theme="0"/>
      <name val="Calibri"/>
      <family val="2"/>
      <scheme val="minor"/>
    </font>
    <font>
      <b/>
      <sz val="16"/>
      <color theme="1"/>
      <name val="Calibri"/>
      <family val="2"/>
      <scheme val="minor"/>
    </font>
    <font>
      <sz val="11"/>
      <color theme="1"/>
      <name val="Calibri"/>
      <family val="2"/>
      <scheme val="minor"/>
    </font>
    <font>
      <sz val="11"/>
      <color theme="1"/>
      <name val="Arial"/>
      <family val="2"/>
    </font>
    <font>
      <sz val="10"/>
      <color rgb="FF000000"/>
      <name val="Calibri"/>
      <family val="2"/>
    </font>
    <font>
      <sz val="10"/>
      <color rgb="FF000000"/>
      <name val="Arial"/>
      <family val="2"/>
    </font>
    <font>
      <sz val="10"/>
      <color rgb="FF000000"/>
      <name val="Arial"/>
      <family val="2"/>
    </font>
    <font>
      <sz val="10"/>
      <color theme="1"/>
      <name val="Calibri"/>
      <family val="2"/>
    </font>
    <font>
      <sz val="10"/>
      <color theme="0"/>
      <name val="Calibri"/>
      <family val="2"/>
    </font>
    <font>
      <b/>
      <sz val="10"/>
      <color theme="1"/>
      <name val="Calibri"/>
      <family val="2"/>
    </font>
    <font>
      <sz val="10"/>
      <color theme="1"/>
      <name val="Calibri"/>
      <family val="2"/>
      <scheme val="minor"/>
    </font>
    <font>
      <sz val="10"/>
      <name val="Calibri"/>
      <family val="2"/>
      <scheme val="minor"/>
    </font>
    <font>
      <sz val="10"/>
      <name val="Arial"/>
      <family val="2"/>
    </font>
    <font>
      <b/>
      <sz val="12"/>
      <color theme="1"/>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b/>
      <sz val="18"/>
      <color theme="1"/>
      <name val="Calibri"/>
      <family val="2"/>
      <scheme val="minor"/>
    </font>
    <font>
      <b/>
      <sz val="16"/>
      <name val="Calibri"/>
      <family val="2"/>
      <scheme val="minor"/>
    </font>
    <font>
      <b/>
      <sz val="12"/>
      <color rgb="FFFFFFFF"/>
      <name val="Calibri"/>
      <family val="2"/>
      <scheme val="minor"/>
    </font>
    <font>
      <i/>
      <sz val="12"/>
      <color rgb="FFFF0000"/>
      <name val="Calibri"/>
      <family val="2"/>
      <scheme val="minor"/>
    </font>
    <font>
      <sz val="10"/>
      <color rgb="FF000000"/>
      <name val="Arial"/>
      <family val="2"/>
    </font>
    <font>
      <sz val="11"/>
      <color rgb="FF000000"/>
      <name val="Calibri"/>
      <family val="2"/>
    </font>
    <font>
      <b/>
      <sz val="18"/>
      <color rgb="FF000000"/>
      <name val="Calibri"/>
      <family val="2"/>
    </font>
    <font>
      <sz val="10"/>
      <name val="Calibri"/>
      <family val="2"/>
    </font>
    <font>
      <u/>
      <sz val="10"/>
      <color theme="10"/>
      <name val="Arial"/>
      <family val="2"/>
    </font>
    <font>
      <u/>
      <sz val="11"/>
      <color rgb="FF0563C1"/>
      <name val="Calibri"/>
      <family val="2"/>
    </font>
    <font>
      <sz val="12"/>
      <color rgb="FF040C28"/>
      <name val="Arial"/>
      <family val="2"/>
    </font>
    <font>
      <b/>
      <sz val="16"/>
      <name val="Calibri"/>
      <family val="2"/>
    </font>
    <font>
      <b/>
      <sz val="12"/>
      <color rgb="FFFFFFFF"/>
      <name val="Calibri"/>
      <family val="2"/>
    </font>
    <font>
      <b/>
      <sz val="12"/>
      <color rgb="FF000000"/>
      <name val="Calibri"/>
      <family val="2"/>
    </font>
    <font>
      <sz val="12"/>
      <color rgb="FF000000"/>
      <name val="Calibri"/>
      <family val="2"/>
    </font>
    <font>
      <i/>
      <sz val="10"/>
      <name val="Calibri"/>
      <family val="2"/>
    </font>
    <font>
      <i/>
      <sz val="10"/>
      <color rgb="FF000000"/>
      <name val="Calibri"/>
      <family val="2"/>
    </font>
    <font>
      <sz val="11"/>
      <name val="Calibri"/>
      <family val="2"/>
    </font>
    <font>
      <sz val="11"/>
      <color rgb="FF5B9BD5"/>
      <name val="Calibri"/>
      <family val="2"/>
    </font>
    <font>
      <sz val="10"/>
      <color rgb="FFFF0000"/>
      <name val="Arial"/>
      <family val="2"/>
    </font>
    <font>
      <sz val="16"/>
      <color theme="1"/>
      <name val="Calibri"/>
      <family val="2"/>
      <scheme val="minor"/>
    </font>
    <font>
      <u/>
      <sz val="16"/>
      <color theme="10"/>
      <name val="Calibri"/>
      <family val="2"/>
      <scheme val="minor"/>
    </font>
    <font>
      <b/>
      <sz val="20"/>
      <color theme="1"/>
      <name val="Aptos ExtraBold"/>
      <family val="2"/>
    </font>
    <font>
      <i/>
      <sz val="11"/>
      <color theme="1"/>
      <name val="Calibri"/>
      <family val="2"/>
      <scheme val="minor"/>
    </font>
    <font>
      <b/>
      <sz val="14"/>
      <color rgb="FF000000"/>
      <name val="Calibri"/>
      <family val="2"/>
    </font>
    <font>
      <b/>
      <sz val="12"/>
      <color indexed="8"/>
      <name val="Calibri"/>
      <family val="2"/>
    </font>
    <font>
      <b/>
      <u/>
      <sz val="12"/>
      <color theme="10"/>
      <name val="Calibri"/>
      <family val="2"/>
      <scheme val="minor"/>
    </font>
    <font>
      <sz val="12"/>
      <color rgb="FF000000"/>
      <name val="Arial"/>
      <family val="2"/>
    </font>
    <font>
      <sz val="12"/>
      <color rgb="FFFF0000"/>
      <name val="Arial"/>
      <family val="2"/>
    </font>
    <font>
      <b/>
      <sz val="10"/>
      <color theme="1"/>
      <name val="Calibri"/>
      <family val="2"/>
      <scheme val="minor"/>
    </font>
    <font>
      <sz val="12"/>
      <color theme="1"/>
      <name val="Arial"/>
      <family val="2"/>
    </font>
    <font>
      <b/>
      <sz val="22"/>
      <color theme="1"/>
      <name val="Calibri"/>
      <family val="2"/>
      <scheme val="minor"/>
    </font>
    <font>
      <sz val="10"/>
      <color rgb="FFFF0000"/>
      <name val="Calibri"/>
      <family val="2"/>
    </font>
    <font>
      <i/>
      <sz val="10"/>
      <name val="Arial"/>
      <family val="2"/>
    </font>
    <font>
      <i/>
      <sz val="10"/>
      <color rgb="FF000000"/>
      <name val="Arial"/>
      <family val="2"/>
    </font>
    <font>
      <sz val="12"/>
      <name val="Calibri"/>
      <family val="2"/>
      <scheme val="minor"/>
    </font>
    <font>
      <sz val="10"/>
      <color rgb="FF000000"/>
      <name val="Calibri "/>
    </font>
    <font>
      <i/>
      <sz val="10"/>
      <name val="arial,sans,sans-serif"/>
    </font>
    <font>
      <b/>
      <i/>
      <sz val="10"/>
      <name val="arial,sans,sans-serif"/>
    </font>
    <font>
      <sz val="9"/>
      <color rgb="FF000000"/>
      <name val="Calibri"/>
      <family val="2"/>
    </font>
    <font>
      <b/>
      <sz val="10"/>
      <name val="Calibri"/>
      <family val="2"/>
      <scheme val="minor"/>
    </font>
    <font>
      <i/>
      <sz val="12"/>
      <name val="Calibri"/>
      <family val="2"/>
      <scheme val="minor"/>
    </font>
    <font>
      <i/>
      <sz val="10"/>
      <color theme="1"/>
      <name val="Arial"/>
      <family val="2"/>
    </font>
    <font>
      <b/>
      <i/>
      <sz val="10"/>
      <color theme="1"/>
      <name val="Arial"/>
      <family val="2"/>
    </font>
    <font>
      <b/>
      <i/>
      <sz val="10"/>
      <name val="Arial"/>
      <family val="2"/>
    </font>
  </fonts>
  <fills count="12">
    <fill>
      <patternFill patternType="none"/>
    </fill>
    <fill>
      <patternFill patternType="gray125"/>
    </fill>
    <fill>
      <patternFill patternType="solid">
        <fgColor theme="1" tint="0.499984740745262"/>
        <bgColor indexed="64"/>
      </patternFill>
    </fill>
    <fill>
      <patternFill patternType="solid">
        <fgColor theme="0" tint="-4.9989318521683403E-2"/>
        <bgColor indexed="64"/>
      </patternFill>
    </fill>
    <fill>
      <patternFill patternType="solid">
        <fgColor rgb="FFFFFFFF"/>
        <bgColor rgb="FFFFFFFF"/>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808080"/>
        <bgColor rgb="FF000000"/>
      </patternFill>
    </fill>
    <fill>
      <patternFill patternType="solid">
        <fgColor rgb="FFF2F2F2"/>
        <bgColor rgb="FF000000"/>
      </patternFill>
    </fill>
    <fill>
      <patternFill patternType="solid">
        <fgColor rgb="FFD0CECE"/>
        <bgColor rgb="FF000000"/>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theme="1"/>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000000"/>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style="medium">
        <color indexed="64"/>
      </top>
      <bottom/>
      <diagonal/>
    </border>
    <border>
      <left/>
      <right style="medium">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s>
  <cellStyleXfs count="11">
    <xf numFmtId="0" fontId="0" fillId="0" borderId="0"/>
    <xf numFmtId="0" fontId="5" fillId="0" borderId="0"/>
    <xf numFmtId="44" fontId="8" fillId="0" borderId="0" applyFont="0" applyFill="0" applyBorder="0" applyAlignment="0" applyProtection="0"/>
    <xf numFmtId="0" fontId="8" fillId="0" borderId="0"/>
    <xf numFmtId="0" fontId="9" fillId="0" borderId="0"/>
    <xf numFmtId="44" fontId="9" fillId="0" borderId="0" applyFont="0" applyFill="0" applyBorder="0" applyAlignment="0" applyProtection="0"/>
    <xf numFmtId="0" fontId="6" fillId="0" borderId="0"/>
    <xf numFmtId="0" fontId="18" fillId="0" borderId="0" applyNumberFormat="0" applyFill="0" applyBorder="0" applyAlignment="0" applyProtection="0"/>
    <xf numFmtId="0" fontId="24" fillId="0" borderId="0"/>
    <xf numFmtId="0" fontId="28" fillId="0" borderId="0" applyNumberFormat="0" applyFill="0" applyBorder="0" applyAlignment="0" applyProtection="0"/>
    <xf numFmtId="0" fontId="8" fillId="0" borderId="0"/>
  </cellStyleXfs>
  <cellXfs count="295">
    <xf numFmtId="0" fontId="0" fillId="0" borderId="0" xfId="0"/>
    <xf numFmtId="0" fontId="1" fillId="0" borderId="0" xfId="0" applyFont="1"/>
    <xf numFmtId="164" fontId="1" fillId="0" borderId="0" xfId="0" applyNumberFormat="1" applyFont="1"/>
    <xf numFmtId="0" fontId="2" fillId="0" borderId="0" xfId="0" applyFont="1"/>
    <xf numFmtId="0" fontId="6" fillId="0" borderId="0" xfId="6"/>
    <xf numFmtId="0" fontId="10" fillId="0" borderId="0" xfId="6" applyFont="1"/>
    <xf numFmtId="0" fontId="12" fillId="0" borderId="0" xfId="6" applyFont="1"/>
    <xf numFmtId="0" fontId="4" fillId="0" borderId="0" xfId="0" applyFont="1" applyAlignment="1">
      <alignment horizontal="center" vertical="center" wrapText="1"/>
    </xf>
    <xf numFmtId="0" fontId="0" fillId="0" borderId="0" xfId="0" applyAlignment="1">
      <alignment vertical="center" wrapText="1"/>
    </xf>
    <xf numFmtId="0" fontId="6" fillId="6" borderId="0" xfId="6" applyFill="1"/>
    <xf numFmtId="0" fontId="17" fillId="0" borderId="0" xfId="0" applyFont="1" applyAlignment="1">
      <alignment horizontal="left" vertical="center" wrapText="1"/>
    </xf>
    <xf numFmtId="0" fontId="18" fillId="0" borderId="0" xfId="7" applyBorder="1" applyAlignment="1">
      <alignment horizontal="left"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165" fontId="3" fillId="2" borderId="8" xfId="0" applyNumberFormat="1" applyFont="1" applyFill="1" applyBorder="1" applyAlignment="1">
      <alignment horizontal="center" vertical="center" wrapText="1"/>
    </xf>
    <xf numFmtId="165" fontId="3" fillId="2" borderId="9" xfId="0" applyNumberFormat="1" applyFont="1" applyFill="1" applyBorder="1" applyAlignment="1">
      <alignment horizontal="center" vertical="center" wrapText="1"/>
    </xf>
    <xf numFmtId="165" fontId="3" fillId="2" borderId="10" xfId="0" applyNumberFormat="1" applyFont="1" applyFill="1" applyBorder="1" applyAlignment="1">
      <alignment horizontal="center" vertical="center" wrapText="1"/>
    </xf>
    <xf numFmtId="14" fontId="19" fillId="0" borderId="0" xfId="0" applyNumberFormat="1" applyFont="1" applyAlignment="1">
      <alignment horizontal="center"/>
    </xf>
    <xf numFmtId="0" fontId="10" fillId="0" borderId="0" xfId="6" applyFont="1" applyAlignment="1">
      <alignment vertical="center"/>
    </xf>
    <xf numFmtId="0" fontId="6" fillId="0" borderId="0" xfId="6" applyAlignme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0" fillId="0" borderId="0" xfId="1" applyFont="1" applyAlignment="1" applyProtection="1">
      <alignment vertical="center"/>
      <protection locked="0"/>
    </xf>
    <xf numFmtId="0" fontId="2" fillId="0" borderId="0" xfId="0" applyFont="1" applyAlignment="1">
      <alignment vertical="center"/>
    </xf>
    <xf numFmtId="0" fontId="17" fillId="0" borderId="0" xfId="0" applyFont="1" applyAlignment="1">
      <alignment vertical="center" wrapText="1"/>
    </xf>
    <xf numFmtId="0" fontId="0" fillId="0" borderId="0" xfId="0" applyAlignment="1">
      <alignment horizontal="left" vertical="center" wrapText="1"/>
    </xf>
    <xf numFmtId="0" fontId="0" fillId="0" borderId="0" xfId="0" applyAlignment="1">
      <alignment vertical="center"/>
    </xf>
    <xf numFmtId="0" fontId="1" fillId="0" borderId="0" xfId="0" applyFont="1" applyAlignment="1">
      <alignment vertical="center"/>
    </xf>
    <xf numFmtId="164" fontId="1" fillId="0" borderId="0" xfId="0" applyNumberFormat="1" applyFont="1" applyAlignment="1">
      <alignment vertical="center"/>
    </xf>
    <xf numFmtId="0" fontId="13" fillId="0" borderId="0" xfId="1" applyFont="1" applyAlignment="1" applyProtection="1">
      <alignment horizontal="left" vertical="center"/>
      <protection locked="0"/>
    </xf>
    <xf numFmtId="0" fontId="3" fillId="2" borderId="19" xfId="1" applyFont="1" applyFill="1" applyBorder="1" applyAlignment="1">
      <alignment horizontal="center" vertical="center" wrapText="1"/>
    </xf>
    <xf numFmtId="0" fontId="22" fillId="2" borderId="8" xfId="1" applyFont="1" applyFill="1" applyBorder="1" applyAlignment="1">
      <alignment horizontal="center" vertical="center" wrapText="1"/>
    </xf>
    <xf numFmtId="0" fontId="22" fillId="2" borderId="9" xfId="1" applyFont="1" applyFill="1" applyBorder="1" applyAlignment="1">
      <alignment horizontal="center" vertical="center" wrapText="1"/>
    </xf>
    <xf numFmtId="0" fontId="17" fillId="3" borderId="2" xfId="1" applyFont="1" applyFill="1" applyBorder="1" applyAlignment="1">
      <alignment vertical="center"/>
    </xf>
    <xf numFmtId="0" fontId="13" fillId="3" borderId="3" xfId="1" applyFont="1" applyFill="1" applyBorder="1" applyAlignment="1">
      <alignment vertical="center"/>
    </xf>
    <xf numFmtId="0" fontId="13" fillId="3" borderId="4" xfId="1" applyFont="1" applyFill="1" applyBorder="1" applyAlignment="1">
      <alignment vertical="center"/>
    </xf>
    <xf numFmtId="0" fontId="16" fillId="7" borderId="20" xfId="1" applyFont="1" applyFill="1" applyBorder="1" applyAlignment="1">
      <alignment vertical="center"/>
    </xf>
    <xf numFmtId="0" fontId="13" fillId="7" borderId="6" xfId="1" applyFont="1" applyFill="1" applyBorder="1" applyAlignment="1">
      <alignment vertical="center"/>
    </xf>
    <xf numFmtId="0" fontId="13" fillId="7" borderId="21" xfId="1" applyFont="1" applyFill="1" applyBorder="1" applyAlignment="1">
      <alignment vertical="center"/>
    </xf>
    <xf numFmtId="0" fontId="13" fillId="0" borderId="0" xfId="1" applyFont="1" applyAlignment="1">
      <alignment vertical="center"/>
    </xf>
    <xf numFmtId="0" fontId="23" fillId="0" borderId="0" xfId="1" applyFont="1" applyAlignment="1">
      <alignment vertical="center"/>
    </xf>
    <xf numFmtId="0" fontId="5" fillId="0" borderId="0" xfId="1" applyAlignment="1">
      <alignment vertical="center"/>
    </xf>
    <xf numFmtId="0" fontId="24" fillId="0" borderId="0" xfId="8"/>
    <xf numFmtId="0" fontId="26" fillId="0" borderId="0" xfId="8" applyFont="1" applyAlignment="1">
      <alignment horizontal="center" vertical="center"/>
    </xf>
    <xf numFmtId="0" fontId="8" fillId="0" borderId="0" xfId="8" applyFont="1"/>
    <xf numFmtId="0" fontId="28" fillId="0" borderId="0" xfId="9" applyAlignment="1">
      <alignment horizontal="left" vertical="center"/>
    </xf>
    <xf numFmtId="0" fontId="27" fillId="0" borderId="0" xfId="8" applyFont="1" applyAlignment="1">
      <alignment horizontal="left" vertical="center" wrapText="1"/>
    </xf>
    <xf numFmtId="0" fontId="29" fillId="0" borderId="0" xfId="8" applyFont="1" applyAlignment="1">
      <alignment horizontal="left" vertical="center"/>
    </xf>
    <xf numFmtId="0" fontId="7" fillId="0" borderId="0" xfId="8" applyFont="1" applyAlignment="1">
      <alignment horizontal="left" vertical="center"/>
    </xf>
    <xf numFmtId="0" fontId="30" fillId="0" borderId="0" xfId="8" applyFont="1"/>
    <xf numFmtId="0" fontId="31" fillId="0" borderId="0" xfId="8" applyFont="1" applyAlignment="1">
      <alignment horizontal="left" vertical="center"/>
    </xf>
    <xf numFmtId="0" fontId="27" fillId="0" borderId="0" xfId="8" applyFont="1"/>
    <xf numFmtId="0" fontId="32" fillId="8" borderId="22" xfId="8" applyFont="1" applyFill="1" applyBorder="1" applyAlignment="1">
      <alignment horizontal="center" vertical="center" wrapText="1"/>
    </xf>
    <xf numFmtId="0" fontId="32" fillId="8" borderId="8" xfId="8" applyFont="1" applyFill="1" applyBorder="1" applyAlignment="1">
      <alignment horizontal="center" vertical="center" wrapText="1"/>
    </xf>
    <xf numFmtId="0" fontId="32" fillId="8" borderId="9" xfId="8" applyFont="1" applyFill="1" applyBorder="1" applyAlignment="1">
      <alignment horizontal="center" vertical="center" wrapText="1"/>
    </xf>
    <xf numFmtId="0" fontId="33" fillId="9" borderId="2" xfId="8" applyFont="1" applyFill="1" applyBorder="1" applyAlignment="1">
      <alignment vertical="center"/>
    </xf>
    <xf numFmtId="0" fontId="7" fillId="9" borderId="3" xfId="8" applyFont="1" applyFill="1" applyBorder="1" applyAlignment="1">
      <alignment vertical="center"/>
    </xf>
    <xf numFmtId="0" fontId="7" fillId="9" borderId="4" xfId="8" applyFont="1" applyFill="1" applyBorder="1" applyAlignment="1">
      <alignment vertical="center"/>
    </xf>
    <xf numFmtId="0" fontId="33" fillId="10" borderId="20" xfId="8" applyFont="1" applyFill="1" applyBorder="1" applyAlignment="1">
      <alignment vertical="center"/>
    </xf>
    <xf numFmtId="0" fontId="7" fillId="10" borderId="6" xfId="8" applyFont="1" applyFill="1" applyBorder="1" applyAlignment="1">
      <alignment vertical="center"/>
    </xf>
    <xf numFmtId="0" fontId="7" fillId="10" borderId="23" xfId="8" applyFont="1" applyFill="1" applyBorder="1" applyAlignment="1">
      <alignment vertical="center"/>
    </xf>
    <xf numFmtId="0" fontId="7" fillId="10" borderId="24" xfId="8" applyFont="1" applyFill="1" applyBorder="1" applyAlignment="1">
      <alignment horizontal="center" vertical="center"/>
    </xf>
    <xf numFmtId="10" fontId="27" fillId="0" borderId="0" xfId="8" applyNumberFormat="1" applyFont="1"/>
    <xf numFmtId="0" fontId="7" fillId="10" borderId="21" xfId="8" applyFont="1" applyFill="1" applyBorder="1" applyAlignment="1">
      <alignment horizontal="center" vertical="center"/>
    </xf>
    <xf numFmtId="0" fontId="7" fillId="10" borderId="25" xfId="8" applyFont="1" applyFill="1" applyBorder="1" applyAlignment="1">
      <alignment vertical="center"/>
    </xf>
    <xf numFmtId="0" fontId="7" fillId="10" borderId="21" xfId="8" applyFont="1" applyFill="1" applyBorder="1" applyAlignment="1">
      <alignment vertical="center"/>
    </xf>
    <xf numFmtId="0" fontId="7" fillId="10" borderId="14" xfId="8" applyFont="1" applyFill="1" applyBorder="1" applyAlignment="1">
      <alignment vertical="center"/>
    </xf>
    <xf numFmtId="0" fontId="21" fillId="0" borderId="0" xfId="9" applyFont="1" applyAlignment="1" applyProtection="1">
      <alignment horizontal="left" vertical="center"/>
      <protection locked="0"/>
    </xf>
    <xf numFmtId="44" fontId="22" fillId="2" borderId="8" xfId="2" applyFont="1" applyFill="1" applyBorder="1" applyAlignment="1">
      <alignment horizontal="center" vertical="center" wrapText="1"/>
    </xf>
    <xf numFmtId="0" fontId="24" fillId="0" borderId="0" xfId="8" applyAlignment="1">
      <alignment horizontal="left" vertical="center"/>
    </xf>
    <xf numFmtId="0" fontId="27" fillId="4" borderId="0" xfId="8" applyFont="1" applyFill="1"/>
    <xf numFmtId="0" fontId="27" fillId="4" borderId="0" xfId="8" applyFont="1" applyFill="1" applyAlignment="1">
      <alignment horizontal="center"/>
    </xf>
    <xf numFmtId="0" fontId="27" fillId="0" borderId="0" xfId="8" applyFont="1" applyAlignment="1">
      <alignment horizontal="center"/>
    </xf>
    <xf numFmtId="0" fontId="24" fillId="0" borderId="0" xfId="8" applyAlignment="1">
      <alignment vertical="center"/>
    </xf>
    <xf numFmtId="44" fontId="26" fillId="0" borderId="0" xfId="8" applyNumberFormat="1" applyFont="1" applyAlignment="1">
      <alignment horizontal="center" vertical="center"/>
    </xf>
    <xf numFmtId="0" fontId="8" fillId="0" borderId="0" xfId="8" applyFont="1" applyAlignment="1">
      <alignment vertical="center"/>
    </xf>
    <xf numFmtId="44" fontId="7" fillId="0" borderId="0" xfId="8" applyNumberFormat="1" applyFont="1" applyAlignment="1">
      <alignment horizontal="left" vertical="center"/>
    </xf>
    <xf numFmtId="44" fontId="31" fillId="0" borderId="0" xfId="8" applyNumberFormat="1" applyFont="1" applyAlignment="1">
      <alignment horizontal="left" vertical="center"/>
    </xf>
    <xf numFmtId="0" fontId="27" fillId="0" borderId="0" xfId="8" applyFont="1" applyAlignment="1">
      <alignment vertical="center"/>
    </xf>
    <xf numFmtId="0" fontId="32" fillId="8" borderId="7" xfId="8" applyFont="1" applyFill="1" applyBorder="1" applyAlignment="1">
      <alignment horizontal="center" vertical="center" wrapText="1"/>
    </xf>
    <xf numFmtId="44" fontId="32" fillId="8" borderId="8" xfId="8" applyNumberFormat="1" applyFont="1" applyFill="1" applyBorder="1" applyAlignment="1">
      <alignment horizontal="center" vertical="center" wrapText="1"/>
    </xf>
    <xf numFmtId="44" fontId="24" fillId="0" borderId="0" xfId="8" applyNumberFormat="1" applyAlignment="1">
      <alignment vertical="center"/>
    </xf>
    <xf numFmtId="0" fontId="27" fillId="0" borderId="0" xfId="8" applyFont="1" applyAlignment="1">
      <alignment horizontal="center" vertical="center" wrapText="1"/>
    </xf>
    <xf numFmtId="0" fontId="7" fillId="0" borderId="0" xfId="8" applyFont="1" applyAlignment="1">
      <alignment horizontal="center" vertical="center"/>
    </xf>
    <xf numFmtId="0" fontId="31" fillId="0" borderId="0" xfId="8" applyFont="1" applyAlignment="1">
      <alignment horizontal="center" vertical="center"/>
    </xf>
    <xf numFmtId="0" fontId="7" fillId="9" borderId="3" xfId="8" applyFont="1" applyFill="1" applyBorder="1" applyAlignment="1">
      <alignment horizontal="center" vertical="center"/>
    </xf>
    <xf numFmtId="0" fontId="7" fillId="10" borderId="6" xfId="8" applyFont="1" applyFill="1" applyBorder="1" applyAlignment="1">
      <alignment horizontal="center" vertical="center"/>
    </xf>
    <xf numFmtId="0" fontId="7" fillId="10" borderId="23" xfId="8" applyFont="1" applyFill="1" applyBorder="1" applyAlignment="1">
      <alignment horizontal="center" vertical="center"/>
    </xf>
    <xf numFmtId="10" fontId="15" fillId="0" borderId="0" xfId="8" applyNumberFormat="1" applyFont="1" applyAlignment="1">
      <alignment vertical="center"/>
    </xf>
    <xf numFmtId="10" fontId="15" fillId="4" borderId="0" xfId="8" applyNumberFormat="1" applyFont="1" applyFill="1" applyAlignment="1">
      <alignment vertical="center"/>
    </xf>
    <xf numFmtId="0" fontId="15" fillId="4" borderId="0" xfId="8" applyFont="1" applyFill="1" applyAlignment="1">
      <alignment vertical="center"/>
    </xf>
    <xf numFmtId="0" fontId="33" fillId="9" borderId="5" xfId="8" applyFont="1" applyFill="1" applyBorder="1" applyAlignment="1">
      <alignment vertical="center"/>
    </xf>
    <xf numFmtId="0" fontId="7" fillId="9" borderId="32" xfId="8" applyFont="1" applyFill="1" applyBorder="1" applyAlignment="1">
      <alignment vertical="center"/>
    </xf>
    <xf numFmtId="0" fontId="7" fillId="9" borderId="32" xfId="8" applyFont="1" applyFill="1" applyBorder="1" applyAlignment="1">
      <alignment horizontal="center" vertical="center"/>
    </xf>
    <xf numFmtId="0" fontId="13" fillId="0" borderId="0" xfId="1" applyFont="1" applyAlignment="1">
      <alignment horizontal="center" vertical="center"/>
    </xf>
    <xf numFmtId="0" fontId="13" fillId="0" borderId="0" xfId="1" applyFont="1" applyAlignment="1" applyProtection="1">
      <alignment horizontal="center" vertical="center"/>
      <protection locked="0"/>
    </xf>
    <xf numFmtId="0" fontId="16" fillId="3" borderId="2" xfId="1" applyFont="1" applyFill="1" applyBorder="1" applyAlignment="1">
      <alignment vertical="center"/>
    </xf>
    <xf numFmtId="0" fontId="13" fillId="3" borderId="3" xfId="1" applyFont="1" applyFill="1" applyBorder="1" applyAlignment="1">
      <alignment horizontal="center" vertical="center"/>
    </xf>
    <xf numFmtId="0" fontId="13" fillId="3" borderId="4" xfId="1" applyFont="1" applyFill="1" applyBorder="1" applyAlignment="1">
      <alignment horizontal="center" vertical="center"/>
    </xf>
    <xf numFmtId="0" fontId="24" fillId="0" borderId="0" xfId="8" applyAlignment="1">
      <alignment horizontal="center" vertical="center"/>
    </xf>
    <xf numFmtId="2" fontId="37" fillId="4" borderId="0" xfId="8" applyNumberFormat="1" applyFont="1" applyFill="1" applyAlignment="1">
      <alignment horizontal="center" vertical="center"/>
    </xf>
    <xf numFmtId="2" fontId="15" fillId="0" borderId="0" xfId="8" applyNumberFormat="1" applyFont="1" applyAlignment="1">
      <alignment horizontal="center" vertical="center"/>
    </xf>
    <xf numFmtId="0" fontId="28" fillId="0" borderId="0" xfId="9" applyAlignment="1">
      <alignment vertical="center"/>
    </xf>
    <xf numFmtId="4" fontId="27" fillId="0" borderId="0" xfId="8" applyNumberFormat="1" applyFont="1"/>
    <xf numFmtId="4" fontId="27" fillId="4" borderId="0" xfId="8" applyNumberFormat="1" applyFont="1" applyFill="1"/>
    <xf numFmtId="0" fontId="38" fillId="4" borderId="0" xfId="8" applyFont="1" applyFill="1" applyAlignment="1">
      <alignment vertical="center"/>
    </xf>
    <xf numFmtId="0" fontId="25" fillId="4" borderId="0" xfId="8" applyFont="1" applyFill="1" applyAlignment="1">
      <alignment vertical="center"/>
    </xf>
    <xf numFmtId="4" fontId="27" fillId="4" borderId="0" xfId="8" applyNumberFormat="1" applyFont="1" applyFill="1" applyAlignment="1">
      <alignment horizontal="center" vertical="center"/>
    </xf>
    <xf numFmtId="4" fontId="27" fillId="0" borderId="0" xfId="8" applyNumberFormat="1" applyFont="1" applyAlignment="1">
      <alignment horizontal="center" vertical="center"/>
    </xf>
    <xf numFmtId="4" fontId="31" fillId="0" borderId="0" xfId="8" applyNumberFormat="1" applyFont="1" applyAlignment="1">
      <alignment vertical="center"/>
    </xf>
    <xf numFmtId="4" fontId="37" fillId="4" borderId="0" xfId="8" applyNumberFormat="1" applyFont="1" applyFill="1" applyAlignment="1">
      <alignment vertical="center"/>
    </xf>
    <xf numFmtId="0" fontId="27" fillId="4" borderId="0" xfId="8" applyFont="1" applyFill="1" applyAlignment="1">
      <alignment vertical="center"/>
    </xf>
    <xf numFmtId="0" fontId="7" fillId="4" borderId="0" xfId="8" applyFont="1" applyFill="1" applyAlignment="1">
      <alignment vertical="center"/>
    </xf>
    <xf numFmtId="44" fontId="7" fillId="4" borderId="0" xfId="8" applyNumberFormat="1" applyFont="1" applyFill="1" applyAlignment="1">
      <alignment horizontal="center" vertical="center"/>
    </xf>
    <xf numFmtId="4" fontId="37" fillId="0" borderId="0" xfId="8" applyNumberFormat="1" applyFont="1" applyAlignment="1">
      <alignment vertical="center"/>
    </xf>
    <xf numFmtId="0" fontId="39" fillId="0" borderId="0" xfId="8" applyFont="1" applyAlignment="1">
      <alignment horizontal="left" vertical="center"/>
    </xf>
    <xf numFmtId="0" fontId="28" fillId="0" borderId="0" xfId="9" applyFill="1" applyAlignment="1">
      <alignment horizontal="left" vertical="center"/>
    </xf>
    <xf numFmtId="0" fontId="21" fillId="0" borderId="0" xfId="9" applyFont="1" applyBorder="1" applyAlignment="1" applyProtection="1">
      <alignment horizontal="left" vertical="center"/>
      <protection locked="0"/>
    </xf>
    <xf numFmtId="0" fontId="3" fillId="2" borderId="34" xfId="1" applyFont="1" applyFill="1" applyBorder="1" applyAlignment="1">
      <alignment horizontal="center" vertical="center" wrapText="1"/>
    </xf>
    <xf numFmtId="0" fontId="22" fillId="2" borderId="27" xfId="1" applyFont="1" applyFill="1" applyBorder="1" applyAlignment="1">
      <alignment horizontal="center" vertical="center" wrapText="1"/>
    </xf>
    <xf numFmtId="44" fontId="22" fillId="2" borderId="27" xfId="2" applyFont="1" applyFill="1" applyBorder="1" applyAlignment="1">
      <alignment horizontal="center" vertical="center" wrapText="1"/>
    </xf>
    <xf numFmtId="0" fontId="22" fillId="2" borderId="28" xfId="1" applyFont="1" applyFill="1" applyBorder="1" applyAlignment="1">
      <alignment horizontal="center" vertical="center" wrapText="1"/>
    </xf>
    <xf numFmtId="0" fontId="15" fillId="0" borderId="0" xfId="8" applyFont="1"/>
    <xf numFmtId="2" fontId="15" fillId="0" borderId="0" xfId="8" applyNumberFormat="1" applyFont="1" applyAlignment="1">
      <alignment vertical="center"/>
    </xf>
    <xf numFmtId="0" fontId="15" fillId="0" borderId="0" xfId="8" applyFont="1" applyAlignment="1">
      <alignment vertical="center"/>
    </xf>
    <xf numFmtId="0" fontId="15" fillId="0" borderId="11" xfId="8" applyFont="1" applyBorder="1" applyAlignment="1">
      <alignment vertical="center"/>
    </xf>
    <xf numFmtId="0" fontId="15" fillId="0" borderId="32" xfId="8" applyFont="1" applyBorder="1" applyAlignment="1">
      <alignment vertical="center"/>
    </xf>
    <xf numFmtId="2" fontId="15" fillId="0" borderId="0" xfId="8" applyNumberFormat="1" applyFont="1"/>
    <xf numFmtId="0" fontId="15" fillId="0" borderId="24" xfId="8" applyFont="1" applyBorder="1"/>
    <xf numFmtId="2" fontId="37" fillId="0" borderId="0" xfId="8" applyNumberFormat="1" applyFont="1" applyAlignment="1">
      <alignment horizontal="center" vertical="center" wrapText="1"/>
    </xf>
    <xf numFmtId="0" fontId="41" fillId="0" borderId="0" xfId="7" applyFont="1" applyFill="1" applyAlignment="1">
      <alignment horizontal="center"/>
    </xf>
    <xf numFmtId="0" fontId="40" fillId="0" borderId="0" xfId="0" applyFont="1"/>
    <xf numFmtId="0" fontId="41" fillId="0" borderId="0" xfId="7" applyFont="1" applyAlignment="1">
      <alignment horizontal="center"/>
    </xf>
    <xf numFmtId="0" fontId="42" fillId="0" borderId="0" xfId="0" applyFont="1" applyAlignment="1">
      <alignment horizontal="center"/>
    </xf>
    <xf numFmtId="0" fontId="4" fillId="0" borderId="0" xfId="0" applyFont="1" applyAlignment="1">
      <alignment horizontal="center" vertical="center"/>
    </xf>
    <xf numFmtId="0" fontId="20" fillId="0" borderId="0" xfId="1" applyFont="1" applyAlignment="1" applyProtection="1">
      <alignment horizontal="center" vertical="center"/>
      <protection locked="0"/>
    </xf>
    <xf numFmtId="0" fontId="19" fillId="0" borderId="0" xfId="0" applyFont="1"/>
    <xf numFmtId="0" fontId="43" fillId="0" borderId="0" xfId="0" applyFont="1"/>
    <xf numFmtId="0" fontId="44" fillId="0" borderId="0" xfId="8" applyFont="1" applyAlignment="1">
      <alignment vertical="center"/>
    </xf>
    <xf numFmtId="0" fontId="46" fillId="0" borderId="0" xfId="7" applyFont="1"/>
    <xf numFmtId="0" fontId="34" fillId="0" borderId="0" xfId="8" applyFont="1" applyAlignment="1">
      <alignment vertical="center" wrapText="1"/>
    </xf>
    <xf numFmtId="0" fontId="34" fillId="0" borderId="0" xfId="8" applyFont="1" applyAlignment="1">
      <alignment vertical="center"/>
    </xf>
    <xf numFmtId="0" fontId="34" fillId="0" borderId="0" xfId="8" applyFont="1" applyAlignment="1">
      <alignment horizontal="center" vertical="center"/>
    </xf>
    <xf numFmtId="0" fontId="47" fillId="0" borderId="0" xfId="8" applyFont="1"/>
    <xf numFmtId="44" fontId="34" fillId="0" borderId="0" xfId="8" applyNumberFormat="1" applyFont="1" applyAlignment="1">
      <alignment vertical="center"/>
    </xf>
    <xf numFmtId="0" fontId="47" fillId="0" borderId="0" xfId="8" applyFont="1" applyAlignment="1">
      <alignment vertical="center"/>
    </xf>
    <xf numFmtId="44" fontId="48" fillId="0" borderId="0" xfId="2" applyFont="1" applyFill="1" applyAlignment="1">
      <alignment vertical="center"/>
    </xf>
    <xf numFmtId="0" fontId="48" fillId="0" borderId="0" xfId="8" applyFont="1" applyAlignment="1">
      <alignment vertical="center"/>
    </xf>
    <xf numFmtId="0" fontId="17" fillId="0" borderId="0" xfId="0" applyFont="1"/>
    <xf numFmtId="164" fontId="17" fillId="0" borderId="0" xfId="0" applyNumberFormat="1" applyFont="1"/>
    <xf numFmtId="0" fontId="13" fillId="0" borderId="0" xfId="6" applyFont="1"/>
    <xf numFmtId="0" fontId="50" fillId="0" borderId="0" xfId="6" applyFont="1"/>
    <xf numFmtId="0" fontId="17" fillId="0" borderId="0" xfId="0" applyFont="1" applyAlignment="1">
      <alignment vertical="center"/>
    </xf>
    <xf numFmtId="0" fontId="20" fillId="0" borderId="0" xfId="0" applyFont="1" applyAlignment="1">
      <alignment horizontal="center" vertical="center"/>
    </xf>
    <xf numFmtId="0" fontId="51" fillId="0" borderId="0" xfId="0" applyFont="1" applyAlignment="1">
      <alignment horizontal="center" vertical="center"/>
    </xf>
    <xf numFmtId="0" fontId="7" fillId="0" borderId="0" xfId="8" applyFont="1" applyAlignment="1">
      <alignment vertical="center"/>
    </xf>
    <xf numFmtId="44" fontId="27" fillId="4" borderId="0" xfId="8" applyNumberFormat="1" applyFont="1" applyFill="1" applyAlignment="1">
      <alignment horizontal="center" vertical="center"/>
    </xf>
    <xf numFmtId="44" fontId="27" fillId="0" borderId="0" xfId="8" applyNumberFormat="1" applyFont="1" applyAlignment="1">
      <alignment horizontal="center" vertical="center"/>
    </xf>
    <xf numFmtId="0" fontId="27" fillId="0" borderId="0" xfId="8" applyFont="1" applyAlignment="1">
      <alignment vertical="center" wrapText="1"/>
    </xf>
    <xf numFmtId="0" fontId="33" fillId="10" borderId="37" xfId="8" applyFont="1" applyFill="1" applyBorder="1" applyAlignment="1">
      <alignment vertical="center"/>
    </xf>
    <xf numFmtId="0" fontId="7" fillId="10" borderId="25" xfId="8" applyFont="1" applyFill="1" applyBorder="1" applyAlignment="1">
      <alignment horizontal="center" vertical="center"/>
    </xf>
    <xf numFmtId="0" fontId="13" fillId="11" borderId="0" xfId="1" applyFont="1" applyFill="1" applyAlignment="1">
      <alignment vertical="center"/>
    </xf>
    <xf numFmtId="0" fontId="13" fillId="11" borderId="0" xfId="1" applyFont="1" applyFill="1" applyAlignment="1">
      <alignment horizontal="center" vertical="center"/>
    </xf>
    <xf numFmtId="0" fontId="21" fillId="11" borderId="0" xfId="9" applyFont="1" applyFill="1" applyAlignment="1" applyProtection="1">
      <alignment horizontal="left" vertical="center"/>
      <protection locked="0"/>
    </xf>
    <xf numFmtId="0" fontId="13" fillId="11" borderId="0" xfId="1" applyFont="1" applyFill="1" applyAlignment="1" applyProtection="1">
      <alignment horizontal="left" vertical="center"/>
      <protection locked="0"/>
    </xf>
    <xf numFmtId="0" fontId="13" fillId="11" borderId="0" xfId="1" applyFont="1" applyFill="1" applyAlignment="1" applyProtection="1">
      <alignment horizontal="center" vertical="center"/>
      <protection locked="0"/>
    </xf>
    <xf numFmtId="0" fontId="24" fillId="11" borderId="0" xfId="8" applyFill="1" applyAlignment="1">
      <alignment vertical="center"/>
    </xf>
    <xf numFmtId="0" fontId="46" fillId="0" borderId="0" xfId="7" applyFont="1" applyBorder="1"/>
    <xf numFmtId="44" fontId="48" fillId="0" borderId="0" xfId="2" applyFont="1" applyFill="1" applyBorder="1" applyAlignment="1">
      <alignment vertical="center"/>
    </xf>
    <xf numFmtId="0" fontId="48" fillId="0" borderId="24" xfId="8" applyFont="1" applyBorder="1" applyAlignment="1">
      <alignment vertical="center"/>
    </xf>
    <xf numFmtId="0" fontId="28" fillId="11" borderId="0" xfId="9" applyFill="1" applyBorder="1" applyAlignment="1">
      <alignment horizontal="left" vertical="center"/>
    </xf>
    <xf numFmtId="0" fontId="24" fillId="11" borderId="0" xfId="8" applyFill="1" applyAlignment="1">
      <alignment horizontal="left" vertical="center"/>
    </xf>
    <xf numFmtId="0" fontId="24" fillId="11" borderId="24" xfId="8" applyFill="1" applyBorder="1" applyAlignment="1">
      <alignment horizontal="left" vertical="center"/>
    </xf>
    <xf numFmtId="0" fontId="24" fillId="11" borderId="24" xfId="8" applyFill="1" applyBorder="1" applyAlignment="1">
      <alignment vertical="center"/>
    </xf>
    <xf numFmtId="0" fontId="21" fillId="11" borderId="32" xfId="9" applyFont="1" applyFill="1" applyBorder="1" applyAlignment="1" applyProtection="1">
      <alignment horizontal="left" vertical="center"/>
      <protection locked="0"/>
    </xf>
    <xf numFmtId="0" fontId="24" fillId="11" borderId="32" xfId="8" applyFill="1" applyBorder="1" applyAlignment="1">
      <alignment vertical="center"/>
    </xf>
    <xf numFmtId="0" fontId="24" fillId="11" borderId="32" xfId="8" applyFill="1" applyBorder="1" applyAlignment="1">
      <alignment horizontal="center" vertical="center"/>
    </xf>
    <xf numFmtId="0" fontId="24" fillId="11" borderId="33" xfId="8" applyFill="1" applyBorder="1" applyAlignment="1">
      <alignment horizontal="center" vertical="center"/>
    </xf>
    <xf numFmtId="0" fontId="11" fillId="0" borderId="38" xfId="6" applyFont="1" applyBorder="1" applyAlignment="1">
      <alignment vertical="center"/>
    </xf>
    <xf numFmtId="0" fontId="11" fillId="0" borderId="0" xfId="6" applyFont="1" applyAlignment="1">
      <alignment vertical="center"/>
    </xf>
    <xf numFmtId="0" fontId="13" fillId="0" borderId="0" xfId="0" applyFont="1" applyAlignment="1">
      <alignment horizontal="left" vertical="center" wrapText="1"/>
    </xf>
    <xf numFmtId="0" fontId="27" fillId="0" borderId="12" xfId="8" applyFont="1" applyBorder="1" applyAlignment="1">
      <alignment vertical="center"/>
    </xf>
    <xf numFmtId="0" fontId="7" fillId="0" borderId="1" xfId="8" applyFont="1" applyBorder="1" applyAlignment="1">
      <alignment vertical="center" wrapText="1"/>
    </xf>
    <xf numFmtId="44" fontId="7" fillId="0" borderId="1" xfId="8" applyNumberFormat="1" applyFont="1" applyBorder="1" applyAlignment="1">
      <alignment horizontal="center" vertical="center"/>
    </xf>
    <xf numFmtId="44" fontId="7" fillId="0" borderId="39" xfId="8" applyNumberFormat="1" applyFont="1" applyBorder="1" applyAlignment="1">
      <alignment horizontal="center" vertical="center"/>
    </xf>
    <xf numFmtId="0" fontId="13" fillId="0" borderId="13" xfId="1" applyFont="1" applyBorder="1" applyAlignment="1">
      <alignment horizontal="center" vertical="center"/>
    </xf>
    <xf numFmtId="0" fontId="7" fillId="0" borderId="1" xfId="8" applyFont="1" applyBorder="1" applyAlignment="1">
      <alignment vertical="center"/>
    </xf>
    <xf numFmtId="164" fontId="1" fillId="0" borderId="0" xfId="0" quotePrefix="1" applyNumberFormat="1" applyFont="1"/>
    <xf numFmtId="0" fontId="27" fillId="0" borderId="17" xfId="8" applyFont="1" applyBorder="1" applyAlignment="1">
      <alignment vertical="center"/>
    </xf>
    <xf numFmtId="0" fontId="7" fillId="0" borderId="16" xfId="8" applyFont="1" applyBorder="1" applyAlignment="1">
      <alignment vertical="center"/>
    </xf>
    <xf numFmtId="44" fontId="7" fillId="0" borderId="16" xfId="8" applyNumberFormat="1" applyFont="1" applyBorder="1" applyAlignment="1">
      <alignment horizontal="center" vertical="center"/>
    </xf>
    <xf numFmtId="0" fontId="13" fillId="0" borderId="18" xfId="1" applyFont="1" applyBorder="1" applyAlignment="1">
      <alignment horizontal="center" vertical="center"/>
    </xf>
    <xf numFmtId="0" fontId="27" fillId="0" borderId="1" xfId="8" applyFont="1" applyBorder="1" applyAlignment="1">
      <alignment vertical="center"/>
    </xf>
    <xf numFmtId="0" fontId="27" fillId="0" borderId="16" xfId="8" applyFont="1" applyBorder="1" applyAlignment="1">
      <alignment vertical="center"/>
    </xf>
    <xf numFmtId="44" fontId="27" fillId="0" borderId="1" xfId="8" applyNumberFormat="1" applyFont="1" applyBorder="1" applyAlignment="1">
      <alignment horizontal="center" vertical="center"/>
    </xf>
    <xf numFmtId="0" fontId="14" fillId="0" borderId="13" xfId="1" applyFont="1" applyBorder="1" applyAlignment="1">
      <alignment horizontal="center" vertical="center"/>
    </xf>
    <xf numFmtId="164" fontId="15" fillId="0" borderId="0" xfId="8" applyNumberFormat="1" applyFont="1" applyAlignment="1">
      <alignment vertical="center"/>
    </xf>
    <xf numFmtId="44" fontId="7" fillId="0" borderId="29" xfId="8" applyNumberFormat="1" applyFont="1" applyBorder="1" applyAlignment="1">
      <alignment horizontal="center" vertical="center"/>
    </xf>
    <xf numFmtId="0" fontId="7" fillId="0" borderId="12" xfId="8" applyFont="1" applyBorder="1" applyAlignment="1">
      <alignment vertical="center"/>
    </xf>
    <xf numFmtId="0" fontId="7" fillId="0" borderId="13" xfId="8" applyFont="1" applyBorder="1" applyAlignment="1">
      <alignment horizontal="center" vertical="center"/>
    </xf>
    <xf numFmtId="44" fontId="27" fillId="0" borderId="26" xfId="8" applyNumberFormat="1" applyFont="1" applyBorder="1" applyAlignment="1">
      <alignment horizontal="center" vertical="center"/>
    </xf>
    <xf numFmtId="0" fontId="7" fillId="0" borderId="17" xfId="8" applyFont="1" applyBorder="1" applyAlignment="1">
      <alignment vertical="center"/>
    </xf>
    <xf numFmtId="44" fontId="27" fillId="0" borderId="16" xfId="8" applyNumberFormat="1" applyFont="1" applyBorder="1" applyAlignment="1">
      <alignment horizontal="center" vertical="center"/>
    </xf>
    <xf numFmtId="0" fontId="7" fillId="0" borderId="18" xfId="8" applyFont="1" applyBorder="1" applyAlignment="1">
      <alignment horizontal="center" vertical="center"/>
    </xf>
    <xf numFmtId="10" fontId="52" fillId="0" borderId="0" xfId="8" applyNumberFormat="1" applyFont="1"/>
    <xf numFmtId="0" fontId="7" fillId="0" borderId="31" xfId="8" applyFont="1" applyBorder="1" applyAlignment="1">
      <alignment vertical="center"/>
    </xf>
    <xf numFmtId="44" fontId="27" fillId="0" borderId="29" xfId="8" applyNumberFormat="1" applyFont="1" applyBorder="1" applyAlignment="1">
      <alignment horizontal="center" vertical="center"/>
    </xf>
    <xf numFmtId="0" fontId="7" fillId="0" borderId="30" xfId="8" applyFont="1" applyBorder="1" applyAlignment="1">
      <alignment horizontal="center" vertical="center"/>
    </xf>
    <xf numFmtId="10" fontId="53" fillId="0" borderId="0" xfId="8" applyNumberFormat="1" applyFont="1" applyAlignment="1">
      <alignment vertical="center"/>
    </xf>
    <xf numFmtId="0" fontId="54" fillId="0" borderId="0" xfId="8" applyFont="1" applyAlignment="1">
      <alignment vertical="center"/>
    </xf>
    <xf numFmtId="0" fontId="32" fillId="8" borderId="27" xfId="8" applyFont="1" applyFill="1" applyBorder="1" applyAlignment="1">
      <alignment horizontal="center" vertical="center" wrapText="1"/>
    </xf>
    <xf numFmtId="0" fontId="13" fillId="3" borderId="15" xfId="1" applyFont="1" applyFill="1" applyBorder="1" applyAlignment="1">
      <alignment horizontal="center" vertical="center"/>
    </xf>
    <xf numFmtId="0" fontId="7" fillId="0" borderId="16" xfId="8" applyFont="1" applyBorder="1" applyAlignment="1">
      <alignment vertical="center" wrapText="1"/>
    </xf>
    <xf numFmtId="44" fontId="7" fillId="0" borderId="40" xfId="8" applyNumberFormat="1" applyFont="1" applyBorder="1" applyAlignment="1">
      <alignment horizontal="center" vertical="center"/>
    </xf>
    <xf numFmtId="0" fontId="61" fillId="0" borderId="0" xfId="1" applyFont="1" applyAlignment="1">
      <alignment vertical="center"/>
    </xf>
    <xf numFmtId="0" fontId="27" fillId="0" borderId="1" xfId="8" applyFont="1" applyBorder="1" applyAlignment="1">
      <alignment vertical="center" wrapText="1"/>
    </xf>
    <xf numFmtId="0" fontId="26" fillId="0" borderId="0" xfId="8" applyFont="1" applyAlignment="1">
      <alignment horizontal="center" vertical="center" wrapText="1"/>
    </xf>
    <xf numFmtId="0" fontId="7" fillId="0" borderId="0" xfId="8" applyFont="1" applyAlignment="1">
      <alignment horizontal="left" vertical="center" wrapText="1"/>
    </xf>
    <xf numFmtId="0" fontId="31" fillId="0" borderId="0" xfId="8" applyFont="1" applyAlignment="1">
      <alignment horizontal="left" vertical="center" wrapText="1"/>
    </xf>
    <xf numFmtId="0" fontId="7" fillId="9" borderId="3" xfId="8" applyFont="1" applyFill="1" applyBorder="1" applyAlignment="1">
      <alignment vertical="center" wrapText="1"/>
    </xf>
    <xf numFmtId="0" fontId="7" fillId="10" borderId="6" xfId="8" applyFont="1" applyFill="1" applyBorder="1" applyAlignment="1">
      <alignment vertical="center" wrapText="1"/>
    </xf>
    <xf numFmtId="0" fontId="27" fillId="0" borderId="16" xfId="8" applyFont="1" applyBorder="1" applyAlignment="1">
      <alignment vertical="center" wrapText="1"/>
    </xf>
    <xf numFmtId="0" fontId="13" fillId="0" borderId="0" xfId="1" applyFont="1" applyAlignment="1">
      <alignment vertical="center" wrapText="1"/>
    </xf>
    <xf numFmtId="0" fontId="13" fillId="0" borderId="0" xfId="1" applyFont="1" applyAlignment="1" applyProtection="1">
      <alignment horizontal="left" vertical="center" wrapText="1"/>
      <protection locked="0"/>
    </xf>
    <xf numFmtId="0" fontId="13" fillId="3" borderId="3" xfId="1" applyFont="1" applyFill="1" applyBorder="1" applyAlignment="1">
      <alignment vertical="center" wrapText="1"/>
    </xf>
    <xf numFmtId="0" fontId="13" fillId="7" borderId="6" xfId="1" applyFont="1" applyFill="1" applyBorder="1" applyAlignment="1">
      <alignment vertical="center" wrapText="1"/>
    </xf>
    <xf numFmtId="0" fontId="27" fillId="0" borderId="29" xfId="8" applyFont="1" applyBorder="1" applyAlignment="1">
      <alignment vertical="center" wrapText="1"/>
    </xf>
    <xf numFmtId="0" fontId="27" fillId="4" borderId="0" xfId="8" applyFont="1" applyFill="1" applyAlignment="1">
      <alignment wrapText="1"/>
    </xf>
    <xf numFmtId="0" fontId="27" fillId="0" borderId="0" xfId="8" applyFont="1" applyAlignment="1">
      <alignment wrapText="1"/>
    </xf>
    <xf numFmtId="0" fontId="24" fillId="0" borderId="0" xfId="8" applyAlignment="1">
      <alignment wrapText="1"/>
    </xf>
    <xf numFmtId="0" fontId="7" fillId="9" borderId="4" xfId="8" applyFont="1" applyFill="1" applyBorder="1" applyAlignment="1">
      <alignment horizontal="center" vertical="center"/>
    </xf>
    <xf numFmtId="44" fontId="7" fillId="0" borderId="0" xfId="8" applyNumberFormat="1" applyFont="1" applyAlignment="1">
      <alignment horizontal="center" vertical="center"/>
    </xf>
    <xf numFmtId="0" fontId="7" fillId="0" borderId="41" xfId="8" applyFont="1" applyBorder="1" applyAlignment="1">
      <alignment vertical="center" wrapText="1"/>
    </xf>
    <xf numFmtId="0" fontId="7" fillId="10" borderId="15" xfId="8" applyFont="1" applyFill="1" applyBorder="1" applyAlignment="1">
      <alignment horizontal="center" vertical="center"/>
    </xf>
    <xf numFmtId="0" fontId="13" fillId="0" borderId="42" xfId="1" applyFont="1" applyBorder="1" applyAlignment="1">
      <alignment horizontal="center" vertical="center"/>
    </xf>
    <xf numFmtId="0" fontId="13" fillId="11" borderId="11" xfId="1" applyFont="1" applyFill="1" applyBorder="1" applyAlignment="1">
      <alignment horizontal="center" vertical="center"/>
    </xf>
    <xf numFmtId="0" fontId="13" fillId="11" borderId="32" xfId="1" applyFont="1" applyFill="1" applyBorder="1" applyAlignment="1" applyProtection="1">
      <alignment horizontal="center" vertical="center"/>
      <protection locked="0"/>
    </xf>
    <xf numFmtId="0" fontId="11" fillId="0" borderId="32" xfId="6" applyFont="1" applyBorder="1" applyAlignment="1">
      <alignment vertical="center"/>
    </xf>
    <xf numFmtId="0" fontId="22" fillId="2" borderId="4" xfId="1" applyFont="1" applyFill="1" applyBorder="1" applyAlignment="1">
      <alignment horizontal="center" vertical="center" wrapText="1"/>
    </xf>
    <xf numFmtId="0" fontId="3" fillId="2" borderId="7" xfId="1" applyFont="1" applyFill="1" applyBorder="1" applyAlignment="1">
      <alignment horizontal="center" vertical="center" wrapText="1"/>
    </xf>
    <xf numFmtId="0" fontId="36" fillId="0" borderId="1" xfId="8" applyFont="1" applyBorder="1" applyAlignment="1">
      <alignment vertical="center" wrapText="1"/>
    </xf>
    <xf numFmtId="0" fontId="21" fillId="0" borderId="0" xfId="9" applyFont="1" applyFill="1" applyAlignment="1" applyProtection="1">
      <alignment horizontal="left" vertical="center"/>
      <protection locked="0"/>
    </xf>
    <xf numFmtId="0" fontId="55" fillId="0" borderId="0" xfId="9" applyFont="1" applyFill="1" applyAlignment="1" applyProtection="1">
      <alignment horizontal="left" vertical="center"/>
      <protection locked="0"/>
    </xf>
    <xf numFmtId="0" fontId="56" fillId="0" borderId="0" xfId="8" applyFont="1" applyAlignment="1">
      <alignment vertical="center"/>
    </xf>
    <xf numFmtId="0" fontId="27" fillId="0" borderId="43" xfId="8" applyFont="1" applyBorder="1" applyAlignment="1">
      <alignment vertical="center"/>
    </xf>
    <xf numFmtId="0" fontId="7" fillId="0" borderId="26" xfId="8" applyFont="1" applyBorder="1" applyAlignment="1">
      <alignment vertical="center"/>
    </xf>
    <xf numFmtId="44" fontId="7" fillId="0" borderId="26" xfId="8" applyNumberFormat="1" applyFont="1" applyBorder="1" applyAlignment="1">
      <alignment horizontal="center" vertical="center"/>
    </xf>
    <xf numFmtId="0" fontId="33" fillId="10" borderId="44" xfId="8" applyFont="1" applyFill="1" applyBorder="1" applyAlignment="1">
      <alignment vertical="center"/>
    </xf>
    <xf numFmtId="0" fontId="7" fillId="10" borderId="14" xfId="8" applyFont="1" applyFill="1" applyBorder="1" applyAlignment="1">
      <alignment horizontal="center" vertical="center"/>
    </xf>
    <xf numFmtId="44" fontId="7" fillId="0" borderId="13" xfId="8" applyNumberFormat="1" applyFont="1" applyBorder="1" applyAlignment="1">
      <alignment horizontal="center" vertical="center"/>
    </xf>
    <xf numFmtId="44" fontId="7" fillId="0" borderId="18" xfId="8" applyNumberFormat="1" applyFont="1" applyBorder="1" applyAlignment="1">
      <alignment horizontal="center" vertical="center"/>
    </xf>
    <xf numFmtId="0" fontId="27" fillId="0" borderId="31" xfId="8" applyFont="1" applyBorder="1" applyAlignment="1">
      <alignment vertical="center"/>
    </xf>
    <xf numFmtId="0" fontId="7" fillId="0" borderId="29" xfId="8" applyFont="1" applyBorder="1" applyAlignment="1">
      <alignment vertical="center" wrapText="1"/>
    </xf>
    <xf numFmtId="44" fontId="7" fillId="0" borderId="30" xfId="8" applyNumberFormat="1" applyFont="1" applyBorder="1" applyAlignment="1">
      <alignment horizontal="center" vertical="center"/>
    </xf>
    <xf numFmtId="0" fontId="0" fillId="0" borderId="6" xfId="0" applyBorder="1" applyAlignment="1">
      <alignment horizontal="left" vertical="center" wrapText="1"/>
    </xf>
    <xf numFmtId="0" fontId="0" fillId="0" borderId="6" xfId="0" applyBorder="1" applyAlignment="1">
      <alignment vertical="center"/>
    </xf>
    <xf numFmtId="0" fontId="44" fillId="0" borderId="0" xfId="10" applyFont="1" applyAlignment="1">
      <alignment vertical="center"/>
    </xf>
    <xf numFmtId="0" fontId="46" fillId="0" borderId="0" xfId="7" applyFont="1" applyFill="1"/>
    <xf numFmtId="0" fontId="4" fillId="0" borderId="0" xfId="0" applyFont="1" applyAlignment="1">
      <alignment vertical="center"/>
    </xf>
    <xf numFmtId="0" fontId="45" fillId="0" borderId="0" xfId="0" applyFont="1"/>
    <xf numFmtId="0" fontId="26" fillId="0" borderId="0" xfId="8" applyFont="1" applyAlignment="1">
      <alignment horizontal="center" vertical="center"/>
    </xf>
    <xf numFmtId="0" fontId="27" fillId="0" borderId="0" xfId="8" applyFont="1" applyAlignment="1">
      <alignment horizontal="left" vertical="center" wrapText="1"/>
    </xf>
    <xf numFmtId="0" fontId="28" fillId="0" borderId="0" xfId="9" applyFill="1" applyAlignment="1">
      <alignment horizontal="left" vertical="center"/>
    </xf>
    <xf numFmtId="0" fontId="28" fillId="0" borderId="0" xfId="9" applyAlignment="1">
      <alignment horizontal="left" vertical="center"/>
    </xf>
    <xf numFmtId="0" fontId="14" fillId="0" borderId="0" xfId="8" applyFont="1" applyAlignment="1">
      <alignment horizontal="left" vertical="center" wrapText="1"/>
    </xf>
    <xf numFmtId="0" fontId="64" fillId="0" borderId="0" xfId="0" applyFont="1" applyAlignment="1">
      <alignment horizontal="left" vertical="center" wrapText="1"/>
    </xf>
    <xf numFmtId="0" fontId="64" fillId="0" borderId="32" xfId="0" applyFont="1" applyBorder="1" applyAlignment="1">
      <alignment horizontal="left" vertical="center" wrapText="1"/>
    </xf>
    <xf numFmtId="0" fontId="53" fillId="11" borderId="0" xfId="0" applyFont="1" applyFill="1" applyAlignment="1">
      <alignment horizontal="left" vertical="center" wrapText="1"/>
    </xf>
    <xf numFmtId="0" fontId="53" fillId="11" borderId="24" xfId="0" applyFont="1" applyFill="1" applyBorder="1" applyAlignment="1">
      <alignment horizontal="left" vertical="center" wrapText="1"/>
    </xf>
    <xf numFmtId="0" fontId="53" fillId="11" borderId="32" xfId="0" applyFont="1" applyFill="1" applyBorder="1" applyAlignment="1">
      <alignment horizontal="left" vertical="center" wrapText="1"/>
    </xf>
    <xf numFmtId="0" fontId="53" fillId="11" borderId="33" xfId="0" applyFont="1" applyFill="1" applyBorder="1" applyAlignment="1">
      <alignment horizontal="left" vertical="center" wrapText="1"/>
    </xf>
    <xf numFmtId="0" fontId="57" fillId="0" borderId="0" xfId="0" applyFont="1" applyAlignment="1">
      <alignment horizontal="left" vertical="center" wrapText="1"/>
    </xf>
    <xf numFmtId="0" fontId="53" fillId="0" borderId="0" xfId="0" applyFont="1" applyAlignment="1">
      <alignment horizontal="left" vertical="center" wrapText="1"/>
    </xf>
    <xf numFmtId="0" fontId="53" fillId="0" borderId="32" xfId="0" applyFont="1" applyBorder="1" applyAlignment="1">
      <alignment horizontal="left" vertical="center" wrapText="1"/>
    </xf>
    <xf numFmtId="0" fontId="53" fillId="0" borderId="24" xfId="0" applyFont="1" applyBorder="1" applyAlignment="1">
      <alignment horizontal="left" vertical="center" wrapText="1"/>
    </xf>
    <xf numFmtId="0" fontId="53" fillId="0" borderId="33" xfId="0" applyFont="1" applyBorder="1" applyAlignment="1">
      <alignment horizontal="left" vertical="center" wrapText="1"/>
    </xf>
    <xf numFmtId="0" fontId="53" fillId="0" borderId="36" xfId="0" applyFont="1" applyBorder="1" applyAlignment="1">
      <alignment horizontal="left" vertical="center" wrapText="1"/>
    </xf>
    <xf numFmtId="0" fontId="53" fillId="0" borderId="35" xfId="0" applyFont="1" applyBorder="1" applyAlignment="1">
      <alignment horizontal="left" vertical="center" wrapText="1"/>
    </xf>
    <xf numFmtId="0" fontId="26" fillId="11" borderId="0" xfId="8" applyFont="1" applyFill="1" applyAlignment="1">
      <alignment horizontal="center" vertical="center"/>
    </xf>
    <xf numFmtId="0" fontId="26" fillId="11" borderId="24" xfId="8" applyFont="1" applyFill="1" applyBorder="1" applyAlignment="1">
      <alignment horizontal="center" vertical="center"/>
    </xf>
    <xf numFmtId="0" fontId="14" fillId="11" borderId="0" xfId="8" applyFont="1" applyFill="1" applyAlignment="1">
      <alignment horizontal="left" vertical="center" wrapText="1"/>
    </xf>
    <xf numFmtId="0" fontId="14" fillId="11" borderId="24" xfId="8" applyFont="1" applyFill="1" applyBorder="1" applyAlignment="1">
      <alignment horizontal="left" vertical="center" wrapText="1"/>
    </xf>
    <xf numFmtId="0" fontId="53" fillId="11" borderId="36" xfId="0" applyFont="1" applyFill="1" applyBorder="1" applyAlignment="1">
      <alignment horizontal="left" vertical="center" wrapText="1"/>
    </xf>
    <xf numFmtId="0" fontId="53" fillId="11" borderId="35" xfId="0" applyFont="1" applyFill="1" applyBorder="1" applyAlignment="1">
      <alignment horizontal="left" vertical="center" wrapText="1"/>
    </xf>
    <xf numFmtId="0" fontId="13" fillId="0" borderId="0" xfId="0" applyFont="1" applyAlignment="1">
      <alignment horizontal="left" vertical="center" wrapText="1"/>
    </xf>
    <xf numFmtId="0" fontId="20" fillId="0" borderId="0" xfId="0" applyFont="1" applyAlignment="1">
      <alignment horizontal="center" vertical="center"/>
    </xf>
    <xf numFmtId="0" fontId="4" fillId="0" borderId="0" xfId="0" applyFont="1" applyAlignment="1">
      <alignment horizontal="center" vertical="center"/>
    </xf>
    <xf numFmtId="0" fontId="18" fillId="0" borderId="0" xfId="7"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18" fillId="0" borderId="0" xfId="7" applyBorder="1" applyAlignment="1">
      <alignment horizontal="left" vertical="center" wrapText="1"/>
    </xf>
    <xf numFmtId="0" fontId="17" fillId="0" borderId="0" xfId="0" applyFont="1" applyAlignment="1">
      <alignment horizontal="left" vertical="center" wrapText="1"/>
    </xf>
    <xf numFmtId="0" fontId="16" fillId="5" borderId="37" xfId="0" applyFont="1" applyFill="1" applyBorder="1" applyAlignment="1">
      <alignment horizontal="left" vertical="center"/>
    </xf>
    <xf numFmtId="0" fontId="16" fillId="5" borderId="25" xfId="0" applyFont="1" applyFill="1" applyBorder="1" applyAlignment="1">
      <alignment horizontal="left" vertical="center"/>
    </xf>
    <xf numFmtId="0" fontId="16" fillId="5" borderId="23" xfId="0" applyFont="1" applyFill="1" applyBorder="1" applyAlignment="1">
      <alignment horizontal="left" vertical="center"/>
    </xf>
  </cellXfs>
  <cellStyles count="11">
    <cellStyle name="Currency 2" xfId="5" xr:uid="{00000000-0005-0000-0000-000001000000}"/>
    <cellStyle name="Currency 2 2" xfId="2" xr:uid="{00000000-0005-0000-0000-000002000000}"/>
    <cellStyle name="Hyperlink" xfId="7" builtinId="8"/>
    <cellStyle name="Hyperlink 2" xfId="9" xr:uid="{00000000-0005-0000-0000-000004000000}"/>
    <cellStyle name="Normal" xfId="0" builtinId="0"/>
    <cellStyle name="Normal 2" xfId="4" xr:uid="{00000000-0005-0000-0000-000006000000}"/>
    <cellStyle name="Normal 2 2" xfId="6" xr:uid="{00000000-0005-0000-0000-000007000000}"/>
    <cellStyle name="Normal 2 2 2" xfId="1" xr:uid="{00000000-0005-0000-0000-000008000000}"/>
    <cellStyle name="Normal 3" xfId="3" xr:uid="{00000000-0005-0000-0000-000009000000}"/>
    <cellStyle name="Normal 4" xfId="8" xr:uid="{00000000-0005-0000-0000-00000A000000}"/>
    <cellStyle name="Normal 4 2" xfId="10" xr:uid="{CA89CACC-0A3C-40F7-9E5B-7428D15AC2C1}"/>
  </cellStyles>
  <dxfs count="0"/>
  <tableStyles count="1" defaultTableStyle="TableStyleMedium2" defaultPivotStyle="PivotStyleLight16">
    <tableStyle name="Table Style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68580</xdr:colOff>
      <xdr:row>0</xdr:row>
      <xdr:rowOff>83820</xdr:rowOff>
    </xdr:from>
    <xdr:ext cx="1133475" cy="169812"/>
    <xdr:pic>
      <xdr:nvPicPr>
        <xdr:cNvPr id="2" name="Picture 1">
          <a:extLst>
            <a:ext uri="{FF2B5EF4-FFF2-40B4-BE49-F238E27FC236}">
              <a16:creationId xmlns:a16="http://schemas.microsoft.com/office/drawing/2014/main" id="{42BD6095-02A6-46EC-B7B5-EED8E50A12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 y="83820"/>
          <a:ext cx="1133475" cy="16981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6"/>
  <sheetViews>
    <sheetView showGridLines="0" tabSelected="1" zoomScaleNormal="100" workbookViewId="0">
      <selection activeCell="N17" sqref="N17"/>
    </sheetView>
  </sheetViews>
  <sheetFormatPr defaultRowHeight="14.4"/>
  <cols>
    <col min="1" max="1" width="14.21875" customWidth="1"/>
    <col min="2" max="2" width="12" customWidth="1"/>
  </cols>
  <sheetData>
    <row r="1" spans="1:8" ht="15.6">
      <c r="A1" s="259" t="s">
        <v>1979</v>
      </c>
      <c r="B1" s="259"/>
      <c r="C1" s="259"/>
      <c r="D1" s="259"/>
      <c r="E1" s="259"/>
      <c r="F1" s="259"/>
      <c r="G1" s="259"/>
      <c r="H1" s="259"/>
    </row>
    <row r="3" spans="1:8" ht="15.6">
      <c r="A3" s="17">
        <v>45964</v>
      </c>
      <c r="B3" s="148" t="s">
        <v>3495</v>
      </c>
      <c r="C3" s="148"/>
      <c r="D3" s="148"/>
    </row>
    <row r="4" spans="1:8" ht="15.6">
      <c r="B4" s="148" t="s">
        <v>3496</v>
      </c>
      <c r="C4" s="148"/>
      <c r="D4" s="148"/>
    </row>
    <row r="5" spans="1:8" ht="15.6">
      <c r="B5" s="148" t="s">
        <v>3497</v>
      </c>
      <c r="C5" s="148"/>
      <c r="D5" s="148"/>
    </row>
    <row r="6" spans="1:8" ht="15.6">
      <c r="B6" s="148" t="s">
        <v>3498</v>
      </c>
      <c r="C6" s="148"/>
      <c r="D6" s="148"/>
    </row>
    <row r="7" spans="1:8" ht="15.6">
      <c r="B7" s="148" t="s">
        <v>3507</v>
      </c>
      <c r="C7" s="148"/>
      <c r="D7" s="148"/>
    </row>
    <row r="8" spans="1:8" ht="15.6">
      <c r="B8" s="148" t="s">
        <v>3508</v>
      </c>
      <c r="C8" s="148"/>
      <c r="D8" s="148"/>
    </row>
    <row r="9" spans="1:8" ht="15.6">
      <c r="B9" s="148" t="s">
        <v>3509</v>
      </c>
      <c r="C9" s="148"/>
      <c r="D9" s="148"/>
    </row>
    <row r="11" spans="1:8">
      <c r="B11" s="17"/>
    </row>
    <row r="13" spans="1:8">
      <c r="B13" s="17"/>
    </row>
    <row r="16" spans="1:8">
      <c r="B16" s="17"/>
    </row>
  </sheetData>
  <mergeCells count="1">
    <mergeCell ref="A1:H1"/>
  </mergeCells>
  <pageMargins left="0.7" right="0.7" top="0.75" bottom="0.75" header="0.3" footer="0.3"/>
  <pageSetup orientation="portrait" horizontalDpi="1200" verticalDpi="1200" r:id="rId1"/>
  <headerFooter>
    <oddFooter>&amp;LNovember 2025</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V1079"/>
  <sheetViews>
    <sheetView showGridLines="0" zoomScaleNormal="100" zoomScaleSheetLayoutView="100" workbookViewId="0">
      <selection activeCell="A58" sqref="A58"/>
    </sheetView>
  </sheetViews>
  <sheetFormatPr defaultColWidth="14.44140625" defaultRowHeight="15" customHeight="1"/>
  <cols>
    <col min="1" max="1" width="19.5546875" style="4" customWidth="1"/>
    <col min="2" max="2" width="108.5546875" style="9" customWidth="1"/>
    <col min="3" max="5" width="12.5546875" style="4" customWidth="1"/>
    <col min="6" max="6" width="19" style="4" customWidth="1"/>
    <col min="7" max="7" width="0.88671875" style="4" customWidth="1"/>
    <col min="8" max="24" width="22.44140625" style="4" customWidth="1"/>
    <col min="25" max="16384" width="14.44140625" style="4"/>
  </cols>
  <sheetData>
    <row r="1" spans="1:22" s="151" customFormat="1" ht="15" customHeight="1">
      <c r="A1" s="257" t="s">
        <v>3399</v>
      </c>
    </row>
    <row r="2" spans="1:22" ht="15" customHeight="1">
      <c r="A2" s="138"/>
      <c r="B2" s="258"/>
      <c r="C2" s="258"/>
      <c r="D2" s="258"/>
      <c r="E2" s="258"/>
      <c r="F2" s="258"/>
    </row>
    <row r="3" spans="1:22" ht="18.600000000000001" customHeight="1">
      <c r="A3" s="285" t="s">
        <v>3347</v>
      </c>
      <c r="B3" s="285"/>
      <c r="C3" s="285"/>
      <c r="D3" s="285"/>
      <c r="E3" s="285"/>
      <c r="F3" s="153"/>
    </row>
    <row r="4" spans="1:22" ht="15" customHeight="1">
      <c r="A4" s="286"/>
      <c r="B4" s="286"/>
      <c r="C4" s="286"/>
      <c r="D4" s="286"/>
      <c r="E4" s="286"/>
      <c r="F4" s="286"/>
    </row>
    <row r="5" spans="1:22" ht="15" customHeight="1">
      <c r="A5" s="134"/>
      <c r="B5" s="134"/>
      <c r="C5" s="134"/>
      <c r="D5" s="134"/>
      <c r="E5" s="134"/>
      <c r="F5" s="134"/>
    </row>
    <row r="6" spans="1:22" s="150" customFormat="1" ht="15" customHeight="1">
      <c r="A6" s="284" t="s">
        <v>3344</v>
      </c>
      <c r="B6" s="284"/>
      <c r="C6" s="284"/>
      <c r="D6" s="284"/>
      <c r="E6" s="284"/>
      <c r="F6" s="284"/>
    </row>
    <row r="7" spans="1:22" s="150" customFormat="1" ht="15" customHeight="1">
      <c r="A7" s="284"/>
      <c r="B7" s="284"/>
      <c r="C7" s="284"/>
      <c r="D7" s="284"/>
      <c r="E7" s="284"/>
      <c r="F7" s="284"/>
    </row>
    <row r="8" spans="1:22" s="150" customFormat="1" ht="15" customHeight="1">
      <c r="A8" s="284"/>
      <c r="B8" s="284"/>
      <c r="C8" s="284"/>
      <c r="D8" s="284"/>
      <c r="E8" s="284"/>
      <c r="F8" s="284"/>
    </row>
    <row r="9" spans="1:22" s="150" customFormat="1" ht="15" customHeight="1">
      <c r="A9" s="284"/>
      <c r="B9" s="284"/>
      <c r="C9" s="284"/>
      <c r="D9" s="284"/>
      <c r="E9" s="284"/>
      <c r="F9" s="284"/>
    </row>
    <row r="10" spans="1:22" s="150" customFormat="1" ht="15" customHeight="1">
      <c r="A10" s="284"/>
      <c r="B10" s="284"/>
      <c r="C10" s="284"/>
      <c r="D10" s="284"/>
      <c r="E10" s="284"/>
      <c r="F10" s="284"/>
    </row>
    <row r="11" spans="1:22" s="150" customFormat="1" ht="93" customHeight="1">
      <c r="A11" s="284"/>
      <c r="B11" s="284"/>
      <c r="C11" s="284"/>
      <c r="D11" s="284"/>
      <c r="E11" s="284"/>
      <c r="F11" s="284"/>
    </row>
    <row r="12" spans="1:22" s="150" customFormat="1" ht="12.75" customHeight="1">
      <c r="A12" s="284"/>
      <c r="B12" s="284"/>
      <c r="C12" s="284"/>
      <c r="D12" s="284"/>
      <c r="E12" s="284"/>
      <c r="F12" s="180"/>
    </row>
    <row r="13" spans="1:22" ht="15.6" customHeight="1">
      <c r="A13" s="287"/>
      <c r="B13" s="287"/>
      <c r="C13" s="8"/>
      <c r="D13" s="8"/>
      <c r="E13" s="8"/>
      <c r="F13" s="8"/>
      <c r="G13" s="8"/>
    </row>
    <row r="14" spans="1:22" ht="11.1" customHeight="1">
      <c r="A14" s="6"/>
      <c r="B14" s="7"/>
      <c r="C14" s="7"/>
      <c r="D14" s="7"/>
      <c r="E14" s="7"/>
    </row>
    <row r="15" spans="1:22" s="19" customFormat="1" ht="22.5" customHeight="1" thickBot="1">
      <c r="A15" s="117" t="s">
        <v>3045</v>
      </c>
      <c r="B15" s="178"/>
      <c r="C15" s="179"/>
      <c r="D15" s="179"/>
      <c r="E15" s="179"/>
      <c r="F15" s="237"/>
      <c r="G15" s="18"/>
      <c r="H15" s="18"/>
      <c r="I15" s="18"/>
      <c r="J15" s="18"/>
      <c r="K15" s="18"/>
      <c r="L15" s="18"/>
      <c r="M15" s="18"/>
      <c r="N15" s="18"/>
      <c r="O15" s="18"/>
      <c r="P15" s="18"/>
      <c r="Q15" s="18"/>
      <c r="R15" s="18"/>
      <c r="S15" s="18"/>
      <c r="T15" s="18"/>
      <c r="U15" s="18"/>
      <c r="V15" s="18"/>
    </row>
    <row r="16" spans="1:22" s="19" customFormat="1" ht="32.25" customHeight="1" thickBot="1">
      <c r="A16" s="239" t="s">
        <v>845</v>
      </c>
      <c r="B16" s="31" t="s">
        <v>0</v>
      </c>
      <c r="C16" s="31" t="s">
        <v>1</v>
      </c>
      <c r="D16" s="31" t="s">
        <v>139</v>
      </c>
      <c r="E16" s="31" t="s">
        <v>3113</v>
      </c>
      <c r="F16" s="238" t="s">
        <v>825</v>
      </c>
      <c r="G16" s="18"/>
      <c r="H16" s="18"/>
      <c r="I16" s="18"/>
      <c r="J16" s="18"/>
      <c r="K16" s="18"/>
      <c r="L16" s="18"/>
      <c r="M16" s="18"/>
      <c r="N16" s="18"/>
      <c r="O16" s="18"/>
      <c r="P16" s="18"/>
      <c r="Q16" s="18"/>
      <c r="R16" s="18"/>
      <c r="S16" s="18"/>
      <c r="T16" s="18"/>
      <c r="U16" s="18"/>
      <c r="V16" s="18"/>
    </row>
    <row r="17" spans="1:22" ht="16.5" customHeight="1">
      <c r="A17" s="58" t="s">
        <v>2969</v>
      </c>
      <c r="B17" s="59"/>
      <c r="C17" s="86"/>
      <c r="D17" s="86"/>
      <c r="E17" s="86"/>
      <c r="F17" s="87"/>
      <c r="G17" s="5"/>
      <c r="H17" s="5"/>
      <c r="I17" s="5"/>
      <c r="J17" s="5"/>
      <c r="K17" s="5"/>
      <c r="L17" s="5"/>
      <c r="M17" s="5"/>
      <c r="N17" s="5"/>
      <c r="O17" s="5"/>
      <c r="P17" s="5"/>
      <c r="Q17" s="5"/>
      <c r="R17" s="5"/>
      <c r="S17" s="5"/>
      <c r="T17" s="5"/>
      <c r="U17" s="5"/>
      <c r="V17" s="5"/>
    </row>
    <row r="18" spans="1:22" ht="27.75" customHeight="1">
      <c r="A18" s="181" t="s">
        <v>2965</v>
      </c>
      <c r="B18" s="186" t="s">
        <v>2967</v>
      </c>
      <c r="C18" s="183">
        <v>50</v>
      </c>
      <c r="D18" s="183">
        <f>ROUND(C18*(1-0.1),0)</f>
        <v>45</v>
      </c>
      <c r="E18" s="184" t="s">
        <v>3114</v>
      </c>
      <c r="F18" s="185" t="s">
        <v>826</v>
      </c>
      <c r="G18" s="5"/>
      <c r="H18" s="5"/>
      <c r="I18" s="5"/>
      <c r="J18" s="5"/>
      <c r="K18" s="5"/>
      <c r="L18" s="5"/>
      <c r="M18" s="5"/>
      <c r="N18" s="5"/>
      <c r="O18" s="5"/>
      <c r="P18" s="5"/>
      <c r="Q18" s="5"/>
      <c r="R18" s="5"/>
      <c r="S18" s="5"/>
      <c r="T18" s="5"/>
      <c r="U18" s="5"/>
      <c r="V18" s="5"/>
    </row>
    <row r="19" spans="1:22" ht="27.75" customHeight="1">
      <c r="A19" s="181" t="s">
        <v>2966</v>
      </c>
      <c r="B19" s="186" t="s">
        <v>2968</v>
      </c>
      <c r="C19" s="183">
        <v>45</v>
      </c>
      <c r="D19" s="183">
        <f t="shared" ref="D19:D82" si="0">ROUND(C19*(1-0.1),0)</f>
        <v>41</v>
      </c>
      <c r="E19" s="184" t="s">
        <v>3114</v>
      </c>
      <c r="F19" s="185" t="s">
        <v>826</v>
      </c>
      <c r="G19" s="5"/>
      <c r="H19" s="5"/>
      <c r="I19" s="5"/>
      <c r="J19" s="5"/>
      <c r="K19" s="5"/>
      <c r="L19" s="5"/>
      <c r="M19" s="5"/>
      <c r="N19" s="5"/>
      <c r="O19" s="5"/>
      <c r="P19" s="5"/>
      <c r="Q19" s="5"/>
      <c r="R19" s="5"/>
      <c r="S19" s="5"/>
      <c r="T19" s="5"/>
      <c r="U19" s="5"/>
      <c r="V19" s="5"/>
    </row>
    <row r="20" spans="1:22" ht="15.75" customHeight="1">
      <c r="A20" s="58" t="s">
        <v>2975</v>
      </c>
      <c r="B20" s="86"/>
      <c r="C20" s="86"/>
      <c r="D20" s="86"/>
      <c r="E20" s="86"/>
      <c r="F20" s="233"/>
      <c r="G20" s="5"/>
      <c r="I20" s="5"/>
      <c r="J20" s="5"/>
      <c r="K20" s="5"/>
      <c r="L20" s="5"/>
      <c r="M20" s="5"/>
      <c r="N20" s="5"/>
      <c r="O20" s="5"/>
      <c r="P20" s="5"/>
      <c r="Q20" s="5"/>
      <c r="R20" s="5"/>
      <c r="S20" s="5"/>
      <c r="T20" s="5"/>
      <c r="U20" s="5"/>
      <c r="V20" s="5"/>
    </row>
    <row r="21" spans="1:22" ht="27.75" customHeight="1">
      <c r="A21" s="181" t="s">
        <v>2970</v>
      </c>
      <c r="B21" s="186" t="s">
        <v>789</v>
      </c>
      <c r="C21" s="183">
        <v>68</v>
      </c>
      <c r="D21" s="183">
        <f t="shared" si="0"/>
        <v>61</v>
      </c>
      <c r="E21" s="184" t="s">
        <v>3114</v>
      </c>
      <c r="F21" s="185" t="s">
        <v>826</v>
      </c>
      <c r="G21" s="5"/>
      <c r="H21" s="5"/>
      <c r="I21" s="5"/>
      <c r="J21" s="5"/>
      <c r="K21" s="5"/>
      <c r="L21" s="5"/>
      <c r="M21" s="5"/>
      <c r="N21" s="5"/>
      <c r="O21" s="5"/>
      <c r="P21" s="5"/>
      <c r="Q21" s="5"/>
      <c r="R21" s="5"/>
      <c r="S21" s="5"/>
      <c r="T21" s="5"/>
      <c r="U21" s="5"/>
      <c r="V21" s="5"/>
    </row>
    <row r="22" spans="1:22" ht="27.75" customHeight="1">
      <c r="A22" s="181" t="s">
        <v>2971</v>
      </c>
      <c r="B22" s="186" t="s">
        <v>790</v>
      </c>
      <c r="C22" s="183">
        <v>55</v>
      </c>
      <c r="D22" s="183">
        <f t="shared" si="0"/>
        <v>50</v>
      </c>
      <c r="E22" s="184" t="s">
        <v>3208</v>
      </c>
      <c r="F22" s="185" t="s">
        <v>826</v>
      </c>
      <c r="G22" s="5"/>
      <c r="H22" s="5"/>
      <c r="I22" s="5"/>
      <c r="J22" s="5"/>
      <c r="K22" s="5"/>
      <c r="L22" s="5"/>
      <c r="M22" s="5"/>
      <c r="N22" s="5"/>
      <c r="O22" s="5"/>
      <c r="P22" s="5"/>
      <c r="Q22" s="5"/>
      <c r="R22" s="5"/>
      <c r="S22" s="5"/>
      <c r="T22" s="5"/>
      <c r="U22" s="5"/>
      <c r="V22" s="5"/>
    </row>
    <row r="23" spans="1:22" ht="27.75" customHeight="1">
      <c r="A23" s="181" t="s">
        <v>2972</v>
      </c>
      <c r="B23" s="186" t="s">
        <v>791</v>
      </c>
      <c r="C23" s="183">
        <v>50</v>
      </c>
      <c r="D23" s="183">
        <f t="shared" si="0"/>
        <v>45</v>
      </c>
      <c r="E23" s="184" t="s">
        <v>3114</v>
      </c>
      <c r="F23" s="185" t="s">
        <v>826</v>
      </c>
      <c r="G23" s="5"/>
      <c r="H23" s="5"/>
      <c r="I23" s="5"/>
      <c r="J23" s="5"/>
      <c r="K23" s="5"/>
      <c r="L23" s="5"/>
      <c r="M23" s="5"/>
      <c r="N23" s="5"/>
      <c r="O23" s="5"/>
      <c r="P23" s="5"/>
      <c r="Q23" s="5"/>
      <c r="R23" s="5"/>
      <c r="S23" s="5"/>
      <c r="T23" s="5"/>
      <c r="U23" s="5"/>
      <c r="V23" s="5"/>
    </row>
    <row r="24" spans="1:22" ht="27.75" customHeight="1">
      <c r="A24" s="181" t="s">
        <v>2973</v>
      </c>
      <c r="B24" s="186" t="s">
        <v>792</v>
      </c>
      <c r="C24" s="183">
        <v>45</v>
      </c>
      <c r="D24" s="183">
        <f t="shared" si="0"/>
        <v>41</v>
      </c>
      <c r="E24" s="184" t="s">
        <v>3208</v>
      </c>
      <c r="F24" s="185" t="s">
        <v>826</v>
      </c>
      <c r="G24" s="5"/>
      <c r="H24" s="5"/>
      <c r="I24" s="5"/>
      <c r="J24" s="5"/>
      <c r="K24" s="5"/>
      <c r="L24" s="5"/>
      <c r="M24" s="5"/>
      <c r="N24" s="5"/>
      <c r="O24" s="5"/>
      <c r="P24" s="5"/>
      <c r="Q24" s="5"/>
      <c r="R24" s="5"/>
      <c r="S24" s="5"/>
      <c r="T24" s="5"/>
      <c r="U24" s="5"/>
      <c r="V24" s="5"/>
    </row>
    <row r="25" spans="1:22" ht="27" customHeight="1">
      <c r="A25" s="181" t="s">
        <v>2974</v>
      </c>
      <c r="B25" s="186" t="s">
        <v>793</v>
      </c>
      <c r="C25" s="183">
        <v>40</v>
      </c>
      <c r="D25" s="183">
        <f t="shared" si="0"/>
        <v>36</v>
      </c>
      <c r="E25" s="184" t="s">
        <v>3114</v>
      </c>
      <c r="F25" s="185" t="s">
        <v>826</v>
      </c>
      <c r="G25" s="5"/>
      <c r="H25" s="5"/>
      <c r="I25" s="5"/>
      <c r="J25" s="5"/>
      <c r="K25" s="5"/>
      <c r="L25" s="5"/>
      <c r="M25" s="5"/>
      <c r="N25" s="5"/>
      <c r="O25" s="5"/>
      <c r="P25" s="5"/>
      <c r="Q25" s="5"/>
      <c r="R25" s="5"/>
      <c r="S25" s="5"/>
      <c r="T25" s="5"/>
      <c r="U25" s="5"/>
      <c r="V25" s="5"/>
    </row>
    <row r="26" spans="1:22" ht="15.75" customHeight="1">
      <c r="A26" s="58" t="s">
        <v>2976</v>
      </c>
      <c r="B26" s="86"/>
      <c r="C26" s="86"/>
      <c r="D26" s="86"/>
      <c r="E26" s="86"/>
      <c r="F26" s="233"/>
      <c r="G26" s="5"/>
      <c r="H26" s="5"/>
      <c r="I26" s="5"/>
      <c r="J26" s="5"/>
      <c r="K26" s="5"/>
      <c r="L26" s="5"/>
      <c r="M26" s="5"/>
      <c r="N26" s="5"/>
      <c r="O26" s="5"/>
      <c r="P26" s="5"/>
      <c r="Q26" s="5"/>
      <c r="R26" s="5"/>
      <c r="S26" s="5"/>
      <c r="T26" s="5"/>
      <c r="U26" s="5"/>
      <c r="V26" s="5"/>
    </row>
    <row r="27" spans="1:22" ht="27.75" customHeight="1">
      <c r="A27" s="181" t="s">
        <v>2977</v>
      </c>
      <c r="B27" s="186" t="s">
        <v>2984</v>
      </c>
      <c r="C27" s="183">
        <v>95</v>
      </c>
      <c r="D27" s="183">
        <f t="shared" si="0"/>
        <v>86</v>
      </c>
      <c r="E27" s="184" t="s">
        <v>3114</v>
      </c>
      <c r="F27" s="185" t="s">
        <v>826</v>
      </c>
      <c r="G27" s="5"/>
      <c r="H27" s="5"/>
      <c r="I27" s="5"/>
      <c r="J27" s="5"/>
      <c r="K27" s="5"/>
      <c r="L27" s="5"/>
      <c r="M27" s="5"/>
      <c r="N27" s="5"/>
      <c r="O27" s="5"/>
      <c r="P27" s="5"/>
      <c r="Q27" s="5"/>
      <c r="R27" s="5"/>
      <c r="S27" s="5"/>
      <c r="T27" s="5"/>
      <c r="U27" s="5"/>
      <c r="V27" s="5"/>
    </row>
    <row r="28" spans="1:22" ht="27.75" customHeight="1">
      <c r="A28" s="181" t="s">
        <v>2978</v>
      </c>
      <c r="B28" s="186" t="s">
        <v>2985</v>
      </c>
      <c r="C28" s="183">
        <v>75</v>
      </c>
      <c r="D28" s="183">
        <f t="shared" si="0"/>
        <v>68</v>
      </c>
      <c r="E28" s="184" t="s">
        <v>3114</v>
      </c>
      <c r="F28" s="185" t="s">
        <v>826</v>
      </c>
      <c r="G28" s="5"/>
      <c r="H28" s="5"/>
      <c r="I28" s="5"/>
      <c r="J28" s="5"/>
      <c r="K28" s="5"/>
      <c r="L28" s="5"/>
      <c r="M28" s="5"/>
      <c r="N28" s="5"/>
      <c r="O28" s="5"/>
      <c r="P28" s="5"/>
      <c r="Q28" s="5"/>
      <c r="R28" s="5"/>
      <c r="S28" s="5"/>
      <c r="T28" s="5"/>
      <c r="U28" s="5"/>
      <c r="V28" s="5"/>
    </row>
    <row r="29" spans="1:22" ht="27.75" customHeight="1">
      <c r="A29" s="181" t="s">
        <v>2979</v>
      </c>
      <c r="B29" s="186" t="s">
        <v>2986</v>
      </c>
      <c r="C29" s="183">
        <v>70</v>
      </c>
      <c r="D29" s="183">
        <f t="shared" si="0"/>
        <v>63</v>
      </c>
      <c r="E29" s="184" t="s">
        <v>3114</v>
      </c>
      <c r="F29" s="185" t="s">
        <v>826</v>
      </c>
      <c r="G29" s="5"/>
      <c r="H29" s="5"/>
      <c r="I29" s="5"/>
      <c r="J29" s="5"/>
      <c r="K29" s="5"/>
      <c r="L29" s="5"/>
      <c r="M29" s="5"/>
      <c r="N29" s="5"/>
      <c r="O29" s="5"/>
      <c r="P29" s="5"/>
      <c r="Q29" s="5"/>
      <c r="R29" s="5"/>
      <c r="S29" s="5"/>
      <c r="T29" s="5"/>
      <c r="U29" s="5"/>
      <c r="V29" s="5"/>
    </row>
    <row r="30" spans="1:22" ht="27.75" customHeight="1">
      <c r="A30" s="181" t="s">
        <v>2980</v>
      </c>
      <c r="B30" s="186" t="s">
        <v>2987</v>
      </c>
      <c r="C30" s="183">
        <v>60</v>
      </c>
      <c r="D30" s="183">
        <f t="shared" si="0"/>
        <v>54</v>
      </c>
      <c r="E30" s="184" t="s">
        <v>3114</v>
      </c>
      <c r="F30" s="185" t="s">
        <v>826</v>
      </c>
      <c r="G30" s="5"/>
      <c r="H30" s="5"/>
      <c r="I30" s="5"/>
      <c r="J30" s="5"/>
      <c r="K30" s="5"/>
      <c r="L30" s="5"/>
      <c r="M30" s="5"/>
      <c r="N30" s="5"/>
      <c r="O30" s="5"/>
      <c r="P30" s="5"/>
      <c r="Q30" s="5"/>
      <c r="R30" s="5"/>
      <c r="S30" s="5"/>
      <c r="T30" s="5"/>
      <c r="U30" s="5"/>
      <c r="V30" s="5"/>
    </row>
    <row r="31" spans="1:22" ht="27.75" customHeight="1">
      <c r="A31" s="181" t="s">
        <v>2981</v>
      </c>
      <c r="B31" s="186" t="s">
        <v>2988</v>
      </c>
      <c r="C31" s="183">
        <v>50</v>
      </c>
      <c r="D31" s="183">
        <f t="shared" si="0"/>
        <v>45</v>
      </c>
      <c r="E31" s="184" t="s">
        <v>3114</v>
      </c>
      <c r="F31" s="185" t="s">
        <v>826</v>
      </c>
      <c r="G31" s="5"/>
      <c r="H31" s="5"/>
      <c r="I31" s="5"/>
      <c r="J31" s="5"/>
      <c r="K31" s="5"/>
      <c r="L31" s="5"/>
      <c r="M31" s="5"/>
      <c r="N31" s="5"/>
      <c r="O31" s="5"/>
      <c r="P31" s="5"/>
      <c r="Q31" s="5"/>
      <c r="R31" s="5"/>
      <c r="S31" s="5"/>
      <c r="T31" s="5"/>
      <c r="U31" s="5"/>
      <c r="V31" s="5"/>
    </row>
    <row r="32" spans="1:22" ht="27.75" customHeight="1">
      <c r="A32" s="181" t="s">
        <v>2982</v>
      </c>
      <c r="B32" s="186" t="s">
        <v>2989</v>
      </c>
      <c r="C32" s="183">
        <v>45</v>
      </c>
      <c r="D32" s="183">
        <f t="shared" si="0"/>
        <v>41</v>
      </c>
      <c r="E32" s="184" t="s">
        <v>3114</v>
      </c>
      <c r="F32" s="185" t="s">
        <v>826</v>
      </c>
      <c r="G32" s="5"/>
      <c r="H32" s="5"/>
      <c r="I32" s="5"/>
      <c r="J32" s="5"/>
      <c r="K32" s="5"/>
      <c r="L32" s="5"/>
      <c r="M32" s="5"/>
      <c r="N32" s="5"/>
      <c r="O32" s="5"/>
      <c r="P32" s="5"/>
      <c r="Q32" s="5"/>
      <c r="R32" s="5"/>
      <c r="S32" s="5"/>
      <c r="T32" s="5"/>
      <c r="U32" s="5"/>
      <c r="V32" s="5"/>
    </row>
    <row r="33" spans="1:22" ht="27.75" customHeight="1">
      <c r="A33" s="181" t="s">
        <v>2983</v>
      </c>
      <c r="B33" s="182" t="s">
        <v>3092</v>
      </c>
      <c r="C33" s="183">
        <v>200</v>
      </c>
      <c r="D33" s="183">
        <f t="shared" si="0"/>
        <v>180</v>
      </c>
      <c r="E33" s="184" t="s">
        <v>3114</v>
      </c>
      <c r="F33" s="185" t="s">
        <v>826</v>
      </c>
      <c r="G33" s="5"/>
      <c r="H33" s="5"/>
      <c r="I33" s="5"/>
      <c r="J33" s="5"/>
      <c r="K33" s="5"/>
      <c r="L33" s="5"/>
      <c r="M33" s="5"/>
      <c r="N33" s="5"/>
      <c r="O33" s="5"/>
      <c r="P33" s="5"/>
      <c r="Q33" s="5"/>
      <c r="R33" s="5"/>
      <c r="S33" s="5"/>
      <c r="T33" s="5"/>
      <c r="U33" s="5"/>
      <c r="V33" s="5"/>
    </row>
    <row r="34" spans="1:22" ht="15.75" customHeight="1">
      <c r="A34" s="58" t="s">
        <v>2990</v>
      </c>
      <c r="B34" s="86"/>
      <c r="C34" s="86"/>
      <c r="D34" s="86"/>
      <c r="E34" s="86"/>
      <c r="F34" s="233"/>
      <c r="G34" s="5"/>
      <c r="H34" s="5"/>
      <c r="I34" s="5"/>
      <c r="J34" s="5"/>
      <c r="K34" s="5"/>
      <c r="L34" s="5"/>
      <c r="M34" s="5"/>
      <c r="N34" s="5"/>
      <c r="O34" s="5"/>
      <c r="P34" s="5"/>
      <c r="Q34" s="5"/>
      <c r="R34" s="5"/>
      <c r="S34" s="5"/>
      <c r="T34" s="5"/>
      <c r="U34" s="5"/>
      <c r="V34" s="5"/>
    </row>
    <row r="35" spans="1:22" ht="27" customHeight="1">
      <c r="A35" s="181" t="s">
        <v>2991</v>
      </c>
      <c r="B35" s="186" t="s">
        <v>2992</v>
      </c>
      <c r="C35" s="183">
        <v>10</v>
      </c>
      <c r="D35" s="183">
        <f t="shared" si="0"/>
        <v>9</v>
      </c>
      <c r="E35" s="184" t="s">
        <v>3114</v>
      </c>
      <c r="F35" s="185" t="s">
        <v>826</v>
      </c>
      <c r="G35" s="5"/>
      <c r="H35" s="5"/>
      <c r="I35" s="5"/>
      <c r="J35" s="5"/>
      <c r="K35" s="5"/>
      <c r="L35" s="5"/>
      <c r="M35" s="5"/>
      <c r="N35" s="5"/>
      <c r="O35" s="5"/>
      <c r="P35" s="5"/>
      <c r="Q35" s="5"/>
      <c r="R35" s="5"/>
      <c r="S35" s="5"/>
      <c r="T35" s="5"/>
      <c r="U35" s="5"/>
      <c r="V35" s="5"/>
    </row>
    <row r="36" spans="1:22" ht="27.75" customHeight="1">
      <c r="A36" s="181" t="s">
        <v>2993</v>
      </c>
      <c r="B36" s="186" t="s">
        <v>2994</v>
      </c>
      <c r="C36" s="183">
        <v>100</v>
      </c>
      <c r="D36" s="183">
        <f t="shared" si="0"/>
        <v>90</v>
      </c>
      <c r="E36" s="184" t="s">
        <v>3114</v>
      </c>
      <c r="F36" s="185" t="s">
        <v>826</v>
      </c>
      <c r="G36" s="5"/>
      <c r="H36" s="5"/>
      <c r="I36" s="5"/>
      <c r="J36" s="5"/>
      <c r="K36" s="5"/>
      <c r="L36" s="5"/>
      <c r="M36" s="5"/>
      <c r="N36" s="5"/>
      <c r="O36" s="5"/>
      <c r="P36" s="5"/>
      <c r="Q36" s="5"/>
      <c r="R36" s="5"/>
      <c r="S36" s="5"/>
      <c r="T36" s="5"/>
      <c r="U36" s="5"/>
      <c r="V36" s="5"/>
    </row>
    <row r="37" spans="1:22" ht="27.75" customHeight="1">
      <c r="A37" s="181" t="s">
        <v>2995</v>
      </c>
      <c r="B37" s="182" t="s">
        <v>3093</v>
      </c>
      <c r="C37" s="183">
        <v>65</v>
      </c>
      <c r="D37" s="183">
        <f t="shared" si="0"/>
        <v>59</v>
      </c>
      <c r="E37" s="184" t="s">
        <v>3114</v>
      </c>
      <c r="F37" s="185" t="s">
        <v>826</v>
      </c>
      <c r="G37" s="5"/>
      <c r="H37" s="5"/>
      <c r="I37" s="5"/>
      <c r="J37" s="5"/>
      <c r="K37" s="5"/>
      <c r="L37" s="5"/>
      <c r="M37" s="5"/>
      <c r="N37" s="5"/>
      <c r="O37" s="5"/>
      <c r="P37" s="5"/>
      <c r="Q37" s="5"/>
      <c r="R37" s="5"/>
      <c r="S37" s="5"/>
      <c r="T37" s="5"/>
      <c r="U37" s="5"/>
      <c r="V37" s="5"/>
    </row>
    <row r="38" spans="1:22" ht="27.75" customHeight="1">
      <c r="A38" s="181" t="s">
        <v>2996</v>
      </c>
      <c r="B38" s="182" t="s">
        <v>3094</v>
      </c>
      <c r="C38" s="183">
        <v>65</v>
      </c>
      <c r="D38" s="183">
        <f t="shared" si="0"/>
        <v>59</v>
      </c>
      <c r="E38" s="184" t="s">
        <v>3114</v>
      </c>
      <c r="F38" s="185" t="s">
        <v>826</v>
      </c>
      <c r="G38" s="5"/>
      <c r="H38" s="5"/>
      <c r="I38" s="5"/>
      <c r="J38" s="5"/>
      <c r="K38" s="5"/>
      <c r="L38" s="5"/>
      <c r="M38" s="5"/>
      <c r="N38" s="5"/>
      <c r="O38" s="5"/>
      <c r="P38" s="5"/>
      <c r="Q38" s="5"/>
      <c r="R38" s="5"/>
      <c r="S38" s="5"/>
      <c r="T38" s="5"/>
      <c r="U38" s="5"/>
      <c r="V38" s="5"/>
    </row>
    <row r="39" spans="1:22" ht="27.75" customHeight="1">
      <c r="A39" s="181" t="s">
        <v>2997</v>
      </c>
      <c r="B39" s="182" t="s">
        <v>3095</v>
      </c>
      <c r="C39" s="183">
        <v>95</v>
      </c>
      <c r="D39" s="183">
        <f t="shared" si="0"/>
        <v>86</v>
      </c>
      <c r="E39" s="184" t="s">
        <v>3114</v>
      </c>
      <c r="F39" s="185" t="s">
        <v>826</v>
      </c>
      <c r="G39" s="5"/>
      <c r="H39" s="5"/>
      <c r="I39" s="5"/>
      <c r="J39" s="5"/>
      <c r="K39" s="5"/>
      <c r="L39" s="5"/>
      <c r="M39" s="5"/>
      <c r="N39" s="5"/>
      <c r="O39" s="5"/>
      <c r="P39" s="5"/>
      <c r="Q39" s="5"/>
      <c r="R39" s="5"/>
      <c r="S39" s="5"/>
      <c r="T39" s="5"/>
      <c r="U39" s="5"/>
      <c r="V39" s="5"/>
    </row>
    <row r="40" spans="1:22" ht="27.75" customHeight="1">
      <c r="A40" s="181" t="s">
        <v>2998</v>
      </c>
      <c r="B40" s="182" t="s">
        <v>3096</v>
      </c>
      <c r="C40" s="183">
        <v>95</v>
      </c>
      <c r="D40" s="183">
        <f t="shared" si="0"/>
        <v>86</v>
      </c>
      <c r="E40" s="184" t="s">
        <v>3114</v>
      </c>
      <c r="F40" s="185" t="s">
        <v>826</v>
      </c>
      <c r="G40" s="5"/>
      <c r="H40" s="5"/>
      <c r="I40" s="5"/>
      <c r="J40" s="5"/>
      <c r="K40" s="5"/>
      <c r="L40" s="5"/>
      <c r="M40" s="5"/>
      <c r="N40" s="5"/>
      <c r="O40" s="5"/>
      <c r="P40" s="5"/>
      <c r="Q40" s="5"/>
      <c r="R40" s="5"/>
      <c r="S40" s="5"/>
      <c r="T40" s="5"/>
      <c r="U40" s="5"/>
      <c r="V40" s="5"/>
    </row>
    <row r="41" spans="1:22" ht="27.75" customHeight="1">
      <c r="A41" s="181" t="s">
        <v>2999</v>
      </c>
      <c r="B41" s="182" t="s">
        <v>3097</v>
      </c>
      <c r="C41" s="183">
        <v>100</v>
      </c>
      <c r="D41" s="183">
        <f t="shared" si="0"/>
        <v>90</v>
      </c>
      <c r="E41" s="184" t="s">
        <v>3114</v>
      </c>
      <c r="F41" s="185" t="s">
        <v>826</v>
      </c>
      <c r="G41" s="5"/>
      <c r="H41" s="5"/>
      <c r="I41" s="5"/>
      <c r="J41" s="5"/>
      <c r="K41" s="5"/>
      <c r="L41" s="5"/>
      <c r="M41" s="5"/>
      <c r="N41" s="5"/>
      <c r="O41" s="5"/>
      <c r="P41" s="5"/>
      <c r="Q41" s="5"/>
      <c r="R41" s="5"/>
      <c r="S41" s="5"/>
      <c r="T41" s="5"/>
      <c r="U41" s="5"/>
      <c r="V41" s="5"/>
    </row>
    <row r="42" spans="1:22" ht="15.75" customHeight="1">
      <c r="A42" s="58" t="s">
        <v>3000</v>
      </c>
      <c r="B42" s="86"/>
      <c r="C42" s="86"/>
      <c r="D42" s="86"/>
      <c r="E42" s="86"/>
      <c r="F42" s="233"/>
      <c r="G42" s="5"/>
      <c r="H42" s="5"/>
      <c r="I42" s="5"/>
      <c r="J42" s="5"/>
      <c r="K42" s="5"/>
      <c r="L42" s="5"/>
      <c r="M42" s="5"/>
      <c r="N42" s="5"/>
      <c r="O42" s="5"/>
      <c r="P42" s="5"/>
      <c r="Q42" s="5"/>
      <c r="R42" s="5"/>
      <c r="S42" s="5"/>
      <c r="T42" s="5"/>
      <c r="U42" s="5"/>
      <c r="V42" s="5"/>
    </row>
    <row r="43" spans="1:22" ht="27.75" customHeight="1">
      <c r="A43" s="181" t="s">
        <v>3001</v>
      </c>
      <c r="B43" s="182" t="s">
        <v>3002</v>
      </c>
      <c r="C43" s="183">
        <v>225</v>
      </c>
      <c r="D43" s="183">
        <f t="shared" si="0"/>
        <v>203</v>
      </c>
      <c r="E43" s="184" t="s">
        <v>3114</v>
      </c>
      <c r="F43" s="185" t="s">
        <v>826</v>
      </c>
      <c r="G43" s="5"/>
      <c r="H43" s="5"/>
      <c r="I43" s="5"/>
      <c r="J43" s="5"/>
      <c r="K43" s="5"/>
      <c r="L43" s="5"/>
      <c r="M43" s="5"/>
      <c r="N43" s="5"/>
      <c r="O43" s="5"/>
      <c r="P43" s="5"/>
      <c r="Q43" s="5"/>
      <c r="R43" s="5"/>
      <c r="S43" s="5"/>
      <c r="T43" s="5"/>
      <c r="U43" s="5"/>
      <c r="V43" s="5"/>
    </row>
    <row r="44" spans="1:22" ht="27.75" customHeight="1">
      <c r="A44" s="181" t="s">
        <v>3003</v>
      </c>
      <c r="B44" s="182" t="s">
        <v>3098</v>
      </c>
      <c r="C44" s="183">
        <v>250</v>
      </c>
      <c r="D44" s="183">
        <f t="shared" si="0"/>
        <v>225</v>
      </c>
      <c r="E44" s="184" t="s">
        <v>3114</v>
      </c>
      <c r="F44" s="185" t="s">
        <v>826</v>
      </c>
      <c r="G44" s="5"/>
      <c r="H44" s="5"/>
      <c r="I44" s="5"/>
      <c r="J44" s="5"/>
      <c r="K44" s="5"/>
      <c r="L44" s="5"/>
      <c r="M44" s="5"/>
      <c r="N44" s="5"/>
      <c r="O44" s="5"/>
      <c r="P44" s="5"/>
      <c r="Q44" s="5"/>
      <c r="R44" s="5"/>
      <c r="S44" s="5"/>
      <c r="T44" s="5"/>
      <c r="U44" s="5"/>
      <c r="V44" s="5"/>
    </row>
    <row r="45" spans="1:22" ht="27.75" customHeight="1">
      <c r="A45" s="181" t="s">
        <v>3005</v>
      </c>
      <c r="B45" s="182" t="s">
        <v>3099</v>
      </c>
      <c r="C45" s="183">
        <v>495</v>
      </c>
      <c r="D45" s="183">
        <f t="shared" si="0"/>
        <v>446</v>
      </c>
      <c r="E45" s="184" t="s">
        <v>3114</v>
      </c>
      <c r="F45" s="185" t="s">
        <v>826</v>
      </c>
      <c r="G45" s="5"/>
      <c r="H45" s="5"/>
      <c r="I45" s="5"/>
      <c r="J45" s="5"/>
      <c r="K45" s="5"/>
      <c r="L45" s="5"/>
      <c r="M45" s="5"/>
      <c r="N45" s="5"/>
      <c r="O45" s="5"/>
      <c r="P45" s="5"/>
      <c r="Q45" s="5"/>
      <c r="R45" s="5"/>
      <c r="S45" s="5"/>
      <c r="T45" s="5"/>
      <c r="U45" s="5"/>
      <c r="V45" s="5"/>
    </row>
    <row r="46" spans="1:22" ht="27.75" customHeight="1">
      <c r="A46" s="181" t="s">
        <v>3007</v>
      </c>
      <c r="B46" s="182" t="s">
        <v>3100</v>
      </c>
      <c r="C46" s="183">
        <v>245</v>
      </c>
      <c r="D46" s="183">
        <f t="shared" si="0"/>
        <v>221</v>
      </c>
      <c r="E46" s="184" t="s">
        <v>3114</v>
      </c>
      <c r="F46" s="185" t="s">
        <v>826</v>
      </c>
      <c r="G46" s="5"/>
      <c r="H46" s="5"/>
      <c r="I46" s="5"/>
      <c r="J46" s="5"/>
      <c r="K46" s="5"/>
      <c r="L46" s="5"/>
      <c r="M46" s="5"/>
      <c r="N46" s="5"/>
      <c r="O46" s="5"/>
      <c r="P46" s="5"/>
      <c r="Q46" s="5"/>
      <c r="R46" s="5"/>
      <c r="S46" s="5"/>
      <c r="T46" s="5"/>
      <c r="U46" s="5"/>
      <c r="V46" s="5"/>
    </row>
    <row r="47" spans="1:22" ht="27.75" customHeight="1">
      <c r="A47" s="181" t="s">
        <v>3008</v>
      </c>
      <c r="B47" s="182" t="s">
        <v>3101</v>
      </c>
      <c r="C47" s="183">
        <v>250</v>
      </c>
      <c r="D47" s="183">
        <f t="shared" si="0"/>
        <v>225</v>
      </c>
      <c r="E47" s="184" t="s">
        <v>3114</v>
      </c>
      <c r="F47" s="185" t="s">
        <v>827</v>
      </c>
      <c r="G47" s="5"/>
      <c r="H47" s="5"/>
      <c r="I47" s="5"/>
      <c r="J47" s="5"/>
      <c r="K47" s="5"/>
      <c r="L47" s="5"/>
      <c r="M47" s="5"/>
      <c r="N47" s="5"/>
      <c r="O47" s="5"/>
      <c r="P47" s="5"/>
      <c r="Q47" s="5"/>
      <c r="R47" s="5"/>
      <c r="S47" s="5"/>
      <c r="T47" s="5"/>
      <c r="U47" s="5"/>
      <c r="V47" s="5"/>
    </row>
    <row r="48" spans="1:22" ht="27.75" customHeight="1">
      <c r="A48" s="181" t="s">
        <v>3010</v>
      </c>
      <c r="B48" s="182" t="s">
        <v>3102</v>
      </c>
      <c r="C48" s="183">
        <v>375</v>
      </c>
      <c r="D48" s="183">
        <f t="shared" si="0"/>
        <v>338</v>
      </c>
      <c r="E48" s="184" t="s">
        <v>3114</v>
      </c>
      <c r="F48" s="185" t="s">
        <v>827</v>
      </c>
      <c r="G48" s="5"/>
      <c r="H48" s="5"/>
      <c r="I48" s="5"/>
      <c r="J48" s="5"/>
      <c r="K48" s="5"/>
      <c r="L48" s="5"/>
      <c r="M48" s="5"/>
      <c r="N48" s="5"/>
      <c r="O48" s="5"/>
      <c r="P48" s="5"/>
      <c r="Q48" s="5"/>
      <c r="R48" s="5"/>
      <c r="S48" s="5"/>
      <c r="T48" s="5"/>
      <c r="U48" s="5"/>
      <c r="V48" s="5"/>
    </row>
    <row r="49" spans="1:22" ht="15.75" customHeight="1">
      <c r="A49" s="58" t="s">
        <v>3012</v>
      </c>
      <c r="B49" s="86"/>
      <c r="C49" s="86"/>
      <c r="D49" s="86"/>
      <c r="E49" s="86"/>
      <c r="F49" s="233"/>
      <c r="G49" s="5"/>
      <c r="H49" s="5"/>
      <c r="I49" s="5"/>
      <c r="J49" s="5"/>
      <c r="K49" s="5"/>
      <c r="L49" s="5"/>
      <c r="M49" s="5"/>
      <c r="N49" s="5"/>
      <c r="O49" s="5"/>
      <c r="P49" s="5"/>
      <c r="Q49" s="5"/>
      <c r="R49" s="5"/>
      <c r="S49" s="5"/>
      <c r="T49" s="5"/>
      <c r="U49" s="5"/>
      <c r="V49" s="5"/>
    </row>
    <row r="50" spans="1:22" ht="27.75" customHeight="1">
      <c r="A50" s="181" t="s">
        <v>2983</v>
      </c>
      <c r="B50" s="182" t="s">
        <v>3103</v>
      </c>
      <c r="C50" s="183">
        <v>200</v>
      </c>
      <c r="D50" s="183">
        <f t="shared" si="0"/>
        <v>180</v>
      </c>
      <c r="E50" s="184" t="s">
        <v>3114</v>
      </c>
      <c r="F50" s="185" t="s">
        <v>826</v>
      </c>
      <c r="G50" s="5"/>
      <c r="H50" s="5"/>
      <c r="I50" s="5"/>
      <c r="J50" s="5"/>
      <c r="K50" s="5"/>
      <c r="L50" s="5"/>
      <c r="M50" s="5"/>
      <c r="N50" s="5"/>
      <c r="O50" s="5"/>
      <c r="P50" s="5"/>
      <c r="Q50" s="5"/>
      <c r="R50" s="5"/>
      <c r="S50" s="5"/>
      <c r="T50" s="5"/>
      <c r="U50" s="5"/>
      <c r="V50" s="5"/>
    </row>
    <row r="51" spans="1:22" ht="27.75" customHeight="1">
      <c r="A51" s="181" t="s">
        <v>3013</v>
      </c>
      <c r="B51" s="182" t="s">
        <v>3104</v>
      </c>
      <c r="C51" s="183">
        <v>100</v>
      </c>
      <c r="D51" s="183">
        <f t="shared" si="0"/>
        <v>90</v>
      </c>
      <c r="E51" s="184" t="s">
        <v>3114</v>
      </c>
      <c r="F51" s="185" t="s">
        <v>826</v>
      </c>
      <c r="G51" s="5"/>
      <c r="H51" s="5"/>
      <c r="I51" s="5"/>
      <c r="J51" s="5"/>
      <c r="K51" s="5"/>
      <c r="L51" s="5"/>
      <c r="M51" s="5"/>
      <c r="N51" s="5"/>
      <c r="O51" s="5"/>
      <c r="P51" s="5"/>
      <c r="Q51" s="5"/>
      <c r="R51" s="5"/>
      <c r="S51" s="5"/>
      <c r="T51" s="5"/>
      <c r="U51" s="5"/>
      <c r="V51" s="5"/>
    </row>
    <row r="52" spans="1:22" ht="13.5" customHeight="1">
      <c r="A52" s="58" t="s">
        <v>3014</v>
      </c>
      <c r="B52" s="86"/>
      <c r="C52" s="86"/>
      <c r="D52" s="86"/>
      <c r="E52" s="86"/>
      <c r="F52" s="233"/>
      <c r="G52" s="6"/>
      <c r="H52" s="6"/>
      <c r="I52" s="6"/>
      <c r="J52" s="6"/>
      <c r="K52" s="6"/>
      <c r="L52" s="6"/>
      <c r="M52" s="6"/>
      <c r="N52" s="6"/>
      <c r="O52" s="6"/>
      <c r="P52" s="6"/>
      <c r="Q52" s="6"/>
      <c r="R52" s="6"/>
      <c r="S52" s="6"/>
      <c r="T52" s="6"/>
      <c r="U52" s="6"/>
      <c r="V52" s="6"/>
    </row>
    <row r="53" spans="1:22" ht="27.75" customHeight="1">
      <c r="A53" s="181" t="s">
        <v>3015</v>
      </c>
      <c r="B53" s="182" t="s">
        <v>3021</v>
      </c>
      <c r="C53" s="183">
        <v>10</v>
      </c>
      <c r="D53" s="183">
        <f t="shared" si="0"/>
        <v>9</v>
      </c>
      <c r="E53" s="184" t="s">
        <v>3114</v>
      </c>
      <c r="F53" s="185" t="s">
        <v>826</v>
      </c>
      <c r="G53" s="5"/>
      <c r="H53" s="5"/>
      <c r="I53" s="5"/>
      <c r="J53" s="5"/>
      <c r="K53" s="5"/>
      <c r="L53" s="5"/>
      <c r="M53" s="5"/>
      <c r="N53" s="5"/>
      <c r="O53" s="5"/>
      <c r="P53" s="5"/>
      <c r="Q53" s="5"/>
      <c r="R53" s="5"/>
      <c r="S53" s="5"/>
      <c r="T53" s="5"/>
      <c r="U53" s="5"/>
      <c r="V53" s="5"/>
    </row>
    <row r="54" spans="1:22" ht="27.75" customHeight="1">
      <c r="A54" s="181" t="s">
        <v>3016</v>
      </c>
      <c r="B54" s="182" t="s">
        <v>3017</v>
      </c>
      <c r="C54" s="183">
        <v>65</v>
      </c>
      <c r="D54" s="183">
        <f t="shared" si="0"/>
        <v>59</v>
      </c>
      <c r="E54" s="184" t="s">
        <v>3114</v>
      </c>
      <c r="F54" s="185" t="s">
        <v>826</v>
      </c>
      <c r="G54" s="5"/>
      <c r="H54" s="5"/>
      <c r="I54" s="5"/>
      <c r="J54" s="5"/>
      <c r="K54" s="5"/>
      <c r="L54" s="5"/>
      <c r="M54" s="5"/>
      <c r="N54" s="5"/>
      <c r="O54" s="5"/>
      <c r="P54" s="5"/>
      <c r="Q54" s="5"/>
      <c r="R54" s="5"/>
      <c r="S54" s="5"/>
      <c r="T54" s="5"/>
      <c r="U54" s="5"/>
      <c r="V54" s="5"/>
    </row>
    <row r="55" spans="1:22" ht="27.75" customHeight="1">
      <c r="A55" s="181" t="s">
        <v>3018</v>
      </c>
      <c r="B55" s="182" t="s">
        <v>3019</v>
      </c>
      <c r="C55" s="183">
        <v>300</v>
      </c>
      <c r="D55" s="183">
        <f t="shared" si="0"/>
        <v>270</v>
      </c>
      <c r="E55" s="184" t="s">
        <v>3114</v>
      </c>
      <c r="F55" s="185" t="s">
        <v>826</v>
      </c>
      <c r="G55" s="5"/>
      <c r="H55" s="5"/>
      <c r="I55" s="5"/>
      <c r="J55" s="5"/>
      <c r="K55" s="5"/>
      <c r="L55" s="5"/>
      <c r="M55" s="5"/>
      <c r="N55" s="5"/>
      <c r="O55" s="5"/>
      <c r="P55" s="5"/>
      <c r="Q55" s="5"/>
      <c r="R55" s="5"/>
      <c r="S55" s="5"/>
      <c r="T55" s="5"/>
      <c r="U55" s="5"/>
      <c r="V55" s="5"/>
    </row>
    <row r="56" spans="1:22" ht="27.75" customHeight="1">
      <c r="A56" s="181" t="s">
        <v>3020</v>
      </c>
      <c r="B56" s="182" t="s">
        <v>3105</v>
      </c>
      <c r="C56" s="183">
        <v>1</v>
      </c>
      <c r="D56" s="183">
        <f>ROUND(C56*(1-0.05),2)</f>
        <v>0.95</v>
      </c>
      <c r="E56" s="184" t="s">
        <v>3114</v>
      </c>
      <c r="F56" s="185" t="s">
        <v>826</v>
      </c>
      <c r="G56" s="5"/>
      <c r="H56" s="5"/>
      <c r="I56" s="5"/>
      <c r="J56" s="5"/>
      <c r="K56" s="5"/>
      <c r="L56" s="5"/>
      <c r="M56" s="5"/>
      <c r="N56" s="5"/>
      <c r="O56" s="5"/>
      <c r="P56" s="5"/>
      <c r="Q56" s="5"/>
      <c r="R56" s="5"/>
      <c r="S56" s="5"/>
      <c r="T56" s="5"/>
      <c r="U56" s="5"/>
      <c r="V56" s="5"/>
    </row>
    <row r="57" spans="1:22" ht="13.5" customHeight="1">
      <c r="A57" s="58" t="s">
        <v>3022</v>
      </c>
      <c r="B57" s="86"/>
      <c r="C57" s="86"/>
      <c r="D57" s="86"/>
      <c r="E57" s="86"/>
      <c r="F57" s="233"/>
      <c r="G57" s="6"/>
      <c r="H57" s="6"/>
      <c r="I57" s="6"/>
      <c r="J57" s="6"/>
      <c r="K57" s="6"/>
      <c r="L57" s="6"/>
      <c r="M57" s="6"/>
      <c r="N57" s="6"/>
      <c r="O57" s="6"/>
      <c r="P57" s="6"/>
      <c r="Q57" s="6"/>
      <c r="R57" s="6"/>
      <c r="S57" s="6"/>
      <c r="T57" s="6"/>
      <c r="U57" s="6"/>
      <c r="V57" s="6"/>
    </row>
    <row r="58" spans="1:22" ht="27.75" customHeight="1">
      <c r="A58" s="181" t="s">
        <v>3023</v>
      </c>
      <c r="B58" s="182" t="s">
        <v>3024</v>
      </c>
      <c r="C58" s="183">
        <v>25</v>
      </c>
      <c r="D58" s="183">
        <f t="shared" si="0"/>
        <v>23</v>
      </c>
      <c r="E58" s="184" t="s">
        <v>3114</v>
      </c>
      <c r="F58" s="185" t="s">
        <v>826</v>
      </c>
      <c r="G58" s="5"/>
      <c r="H58" s="5"/>
      <c r="I58" s="5"/>
      <c r="J58" s="5"/>
      <c r="K58" s="5"/>
      <c r="L58" s="5"/>
      <c r="M58" s="5"/>
      <c r="N58" s="5"/>
      <c r="O58" s="5"/>
      <c r="P58" s="5"/>
      <c r="Q58" s="5"/>
      <c r="R58" s="5"/>
      <c r="S58" s="5"/>
      <c r="T58" s="5"/>
      <c r="U58" s="5"/>
      <c r="V58" s="5"/>
    </row>
    <row r="59" spans="1:22" ht="27.75" customHeight="1">
      <c r="A59" s="181" t="s">
        <v>3025</v>
      </c>
      <c r="B59" s="182" t="s">
        <v>3026</v>
      </c>
      <c r="C59" s="183">
        <v>20</v>
      </c>
      <c r="D59" s="183">
        <f t="shared" si="0"/>
        <v>18</v>
      </c>
      <c r="E59" s="184" t="s">
        <v>3114</v>
      </c>
      <c r="F59" s="185" t="s">
        <v>826</v>
      </c>
      <c r="G59" s="5"/>
      <c r="H59" s="5"/>
      <c r="I59" s="5"/>
      <c r="J59" s="5"/>
      <c r="K59" s="5"/>
      <c r="L59" s="5"/>
      <c r="M59" s="5"/>
      <c r="N59" s="5"/>
      <c r="O59" s="5"/>
      <c r="P59" s="5"/>
      <c r="Q59" s="5"/>
      <c r="R59" s="5"/>
      <c r="S59" s="5"/>
      <c r="T59" s="5"/>
      <c r="U59" s="5"/>
      <c r="V59" s="5"/>
    </row>
    <row r="60" spans="1:22" ht="27.75" customHeight="1">
      <c r="A60" s="181" t="s">
        <v>3027</v>
      </c>
      <c r="B60" s="182" t="s">
        <v>3404</v>
      </c>
      <c r="C60" s="183">
        <v>175</v>
      </c>
      <c r="D60" s="183">
        <f t="shared" si="0"/>
        <v>158</v>
      </c>
      <c r="E60" s="184" t="s">
        <v>3114</v>
      </c>
      <c r="F60" s="185" t="s">
        <v>826</v>
      </c>
      <c r="G60" s="5"/>
      <c r="H60" s="5"/>
      <c r="I60" s="5"/>
      <c r="J60" s="5"/>
      <c r="K60" s="5"/>
      <c r="L60" s="5"/>
      <c r="M60" s="5"/>
      <c r="N60" s="5"/>
      <c r="O60" s="5"/>
      <c r="P60" s="5"/>
      <c r="Q60" s="5"/>
      <c r="R60" s="5"/>
      <c r="S60" s="5"/>
      <c r="T60" s="5"/>
      <c r="U60" s="5"/>
      <c r="V60" s="5"/>
    </row>
    <row r="61" spans="1:22" ht="27.75" customHeight="1">
      <c r="A61" s="181" t="s">
        <v>3028</v>
      </c>
      <c r="B61" s="182" t="s">
        <v>3400</v>
      </c>
      <c r="C61" s="183">
        <v>250</v>
      </c>
      <c r="D61" s="183">
        <f t="shared" si="0"/>
        <v>225</v>
      </c>
      <c r="E61" s="184" t="s">
        <v>3114</v>
      </c>
      <c r="F61" s="185" t="s">
        <v>826</v>
      </c>
      <c r="G61" s="5"/>
      <c r="H61" s="5"/>
      <c r="I61" s="5"/>
      <c r="J61" s="5"/>
      <c r="K61" s="5"/>
      <c r="L61" s="5"/>
      <c r="M61" s="5"/>
      <c r="N61" s="5"/>
      <c r="O61" s="5"/>
      <c r="P61" s="5"/>
      <c r="Q61" s="5"/>
      <c r="R61" s="5"/>
      <c r="S61" s="5"/>
      <c r="T61" s="5"/>
      <c r="U61" s="5"/>
      <c r="V61" s="5"/>
    </row>
    <row r="62" spans="1:22" ht="27.75" customHeight="1">
      <c r="A62" s="181" t="s">
        <v>3029</v>
      </c>
      <c r="B62" s="182" t="s">
        <v>3403</v>
      </c>
      <c r="C62" s="183">
        <v>350</v>
      </c>
      <c r="D62" s="183">
        <f t="shared" si="0"/>
        <v>315</v>
      </c>
      <c r="E62" s="184" t="s">
        <v>3114</v>
      </c>
      <c r="F62" s="185" t="s">
        <v>826</v>
      </c>
      <c r="G62" s="5"/>
      <c r="H62" s="5"/>
      <c r="I62" s="5"/>
      <c r="J62" s="5"/>
      <c r="K62" s="5"/>
      <c r="L62" s="5"/>
      <c r="M62" s="5"/>
      <c r="N62" s="5"/>
      <c r="O62" s="5"/>
      <c r="P62" s="5"/>
      <c r="Q62" s="5"/>
      <c r="R62" s="5"/>
      <c r="S62" s="5"/>
      <c r="T62" s="5"/>
      <c r="U62" s="5"/>
      <c r="V62" s="5"/>
    </row>
    <row r="63" spans="1:22" ht="27.75" customHeight="1">
      <c r="A63" s="181" t="s">
        <v>3030</v>
      </c>
      <c r="B63" s="182" t="s">
        <v>3402</v>
      </c>
      <c r="C63" s="183">
        <v>500</v>
      </c>
      <c r="D63" s="183">
        <f t="shared" si="0"/>
        <v>450</v>
      </c>
      <c r="E63" s="184" t="s">
        <v>3114</v>
      </c>
      <c r="F63" s="185" t="s">
        <v>826</v>
      </c>
      <c r="G63" s="5"/>
      <c r="H63" s="5"/>
      <c r="I63" s="5"/>
      <c r="J63" s="5"/>
      <c r="K63" s="5"/>
      <c r="L63" s="5"/>
      <c r="M63" s="5"/>
      <c r="N63" s="5"/>
      <c r="O63" s="5"/>
      <c r="P63" s="5"/>
      <c r="Q63" s="5"/>
      <c r="R63" s="5"/>
      <c r="S63" s="5"/>
      <c r="T63" s="5"/>
      <c r="U63" s="5"/>
      <c r="V63" s="5"/>
    </row>
    <row r="64" spans="1:22" ht="27.75" customHeight="1">
      <c r="A64" s="181" t="s">
        <v>3031</v>
      </c>
      <c r="B64" s="240" t="s">
        <v>3401</v>
      </c>
      <c r="C64" s="183">
        <v>35</v>
      </c>
      <c r="D64" s="183">
        <f t="shared" si="0"/>
        <v>32</v>
      </c>
      <c r="E64" s="184" t="s">
        <v>3114</v>
      </c>
      <c r="F64" s="185" t="s">
        <v>826</v>
      </c>
      <c r="G64" s="5"/>
      <c r="H64" s="5"/>
      <c r="I64" s="5"/>
      <c r="J64" s="5"/>
      <c r="K64" s="5"/>
      <c r="L64" s="5"/>
      <c r="M64" s="5"/>
      <c r="N64" s="5"/>
      <c r="O64" s="5"/>
      <c r="P64" s="5"/>
      <c r="Q64" s="5"/>
      <c r="R64" s="5"/>
      <c r="S64" s="5"/>
      <c r="T64" s="5"/>
      <c r="U64" s="5"/>
      <c r="V64" s="5"/>
    </row>
    <row r="65" spans="1:22" ht="13.5" customHeight="1">
      <c r="A65" s="58" t="s">
        <v>3032</v>
      </c>
      <c r="B65" s="86"/>
      <c r="C65" s="86"/>
      <c r="D65" s="86"/>
      <c r="E65" s="86"/>
      <c r="F65" s="233"/>
      <c r="G65" s="6"/>
      <c r="H65" s="6"/>
      <c r="I65" s="6"/>
      <c r="J65" s="6"/>
      <c r="K65" s="6"/>
      <c r="L65" s="6"/>
      <c r="M65" s="6"/>
      <c r="N65" s="6"/>
      <c r="O65" s="6"/>
      <c r="P65" s="6"/>
      <c r="Q65" s="6"/>
      <c r="R65" s="6"/>
      <c r="S65" s="6"/>
      <c r="T65" s="6"/>
      <c r="U65" s="6"/>
      <c r="V65" s="6"/>
    </row>
    <row r="66" spans="1:22" ht="27.75" customHeight="1">
      <c r="A66" s="181" t="s">
        <v>3033</v>
      </c>
      <c r="B66" s="182" t="s">
        <v>3040</v>
      </c>
      <c r="C66" s="183">
        <v>50</v>
      </c>
      <c r="D66" s="183">
        <f t="shared" si="0"/>
        <v>45</v>
      </c>
      <c r="E66" s="184" t="s">
        <v>3114</v>
      </c>
      <c r="F66" s="185" t="s">
        <v>827</v>
      </c>
      <c r="G66" s="5"/>
      <c r="H66" s="5"/>
      <c r="I66" s="5"/>
      <c r="J66" s="5"/>
      <c r="K66" s="5"/>
      <c r="L66" s="5"/>
      <c r="M66" s="5"/>
      <c r="N66" s="5"/>
      <c r="O66" s="5"/>
      <c r="P66" s="5"/>
      <c r="Q66" s="5"/>
      <c r="R66" s="5"/>
      <c r="S66" s="5"/>
      <c r="T66" s="5"/>
      <c r="U66" s="5"/>
      <c r="V66" s="5"/>
    </row>
    <row r="67" spans="1:22" ht="27.75" customHeight="1">
      <c r="A67" s="181" t="s">
        <v>3034</v>
      </c>
      <c r="B67" s="182" t="s">
        <v>3041</v>
      </c>
      <c r="C67" s="183">
        <v>25</v>
      </c>
      <c r="D67" s="183">
        <f t="shared" si="0"/>
        <v>23</v>
      </c>
      <c r="E67" s="184" t="s">
        <v>3114</v>
      </c>
      <c r="F67" s="185" t="s">
        <v>827</v>
      </c>
      <c r="G67" s="5"/>
      <c r="H67" s="5"/>
      <c r="I67" s="5"/>
      <c r="J67" s="5"/>
      <c r="K67" s="5"/>
      <c r="L67" s="5"/>
      <c r="M67" s="5"/>
      <c r="N67" s="5"/>
      <c r="O67" s="5"/>
      <c r="P67" s="5"/>
      <c r="Q67" s="5"/>
      <c r="R67" s="5"/>
      <c r="S67" s="5"/>
      <c r="T67" s="5"/>
      <c r="U67" s="5"/>
      <c r="V67" s="5"/>
    </row>
    <row r="68" spans="1:22" ht="27.75" customHeight="1">
      <c r="A68" s="181" t="s">
        <v>3035</v>
      </c>
      <c r="B68" s="182" t="s">
        <v>3042</v>
      </c>
      <c r="C68" s="183">
        <v>10</v>
      </c>
      <c r="D68" s="183">
        <f t="shared" si="0"/>
        <v>9</v>
      </c>
      <c r="E68" s="184" t="s">
        <v>3114</v>
      </c>
      <c r="F68" s="185" t="s">
        <v>827</v>
      </c>
      <c r="G68" s="5"/>
      <c r="H68" s="5"/>
      <c r="I68" s="5"/>
      <c r="J68" s="5"/>
      <c r="K68" s="5"/>
      <c r="L68" s="5"/>
      <c r="M68" s="5"/>
      <c r="N68" s="5"/>
      <c r="O68" s="5"/>
      <c r="P68" s="5"/>
      <c r="Q68" s="5"/>
      <c r="R68" s="5"/>
      <c r="S68" s="5"/>
      <c r="T68" s="5"/>
      <c r="U68" s="5"/>
      <c r="V68" s="5"/>
    </row>
    <row r="69" spans="1:22" ht="27.75" customHeight="1">
      <c r="A69" s="181" t="s">
        <v>3036</v>
      </c>
      <c r="B69" s="182" t="s">
        <v>3037</v>
      </c>
      <c r="C69" s="183">
        <v>1</v>
      </c>
      <c r="D69" s="183">
        <f>ROUND(C69*(1-0.05),0)</f>
        <v>1</v>
      </c>
      <c r="E69" s="184" t="s">
        <v>3114</v>
      </c>
      <c r="F69" s="185" t="s">
        <v>826</v>
      </c>
      <c r="G69" s="5"/>
      <c r="H69" s="5"/>
      <c r="I69" s="5"/>
      <c r="J69" s="5"/>
      <c r="K69" s="5"/>
      <c r="L69" s="5"/>
      <c r="M69" s="5"/>
      <c r="N69" s="5"/>
      <c r="O69" s="5"/>
      <c r="P69" s="5"/>
      <c r="Q69" s="5"/>
      <c r="R69" s="5"/>
      <c r="S69" s="5"/>
      <c r="T69" s="5"/>
      <c r="U69" s="5"/>
      <c r="V69" s="5"/>
    </row>
    <row r="70" spans="1:22" ht="27.75" customHeight="1">
      <c r="A70" s="181" t="s">
        <v>3038</v>
      </c>
      <c r="B70" s="182" t="s">
        <v>3405</v>
      </c>
      <c r="C70" s="183">
        <v>1</v>
      </c>
      <c r="D70" s="183">
        <f>ROUND(C70*(1-0.1),1)</f>
        <v>0.9</v>
      </c>
      <c r="E70" s="184" t="s">
        <v>3114</v>
      </c>
      <c r="F70" s="185" t="s">
        <v>826</v>
      </c>
      <c r="G70" s="5"/>
      <c r="H70" s="5"/>
      <c r="I70" s="5"/>
      <c r="J70" s="5"/>
      <c r="K70" s="5"/>
      <c r="L70" s="5"/>
      <c r="M70" s="5"/>
      <c r="N70" s="5"/>
      <c r="O70" s="5"/>
      <c r="P70" s="5"/>
      <c r="Q70" s="5"/>
      <c r="R70" s="5"/>
      <c r="S70" s="5"/>
      <c r="T70" s="5"/>
      <c r="U70" s="5"/>
      <c r="V70" s="5"/>
    </row>
    <row r="71" spans="1:22" ht="27.75" customHeight="1" thickBot="1">
      <c r="A71" s="188" t="s">
        <v>3039</v>
      </c>
      <c r="B71" s="212" t="s">
        <v>3043</v>
      </c>
      <c r="C71" s="190">
        <v>1</v>
      </c>
      <c r="D71" s="183">
        <f>ROUND(C71*(1-0.1),1)</f>
        <v>0.9</v>
      </c>
      <c r="E71" s="213" t="s">
        <v>3114</v>
      </c>
      <c r="F71" s="191" t="s">
        <v>826</v>
      </c>
      <c r="G71" s="5"/>
      <c r="H71" s="5"/>
      <c r="I71" s="5"/>
      <c r="J71" s="5"/>
      <c r="K71" s="5"/>
      <c r="L71" s="5"/>
      <c r="M71" s="5"/>
      <c r="N71" s="5"/>
      <c r="O71" s="5"/>
      <c r="P71" s="5"/>
      <c r="Q71" s="5"/>
      <c r="R71" s="5"/>
      <c r="S71" s="5"/>
      <c r="T71" s="5"/>
      <c r="U71" s="5"/>
      <c r="V71" s="5"/>
    </row>
    <row r="72" spans="1:22" s="73" customFormat="1" ht="27.9" customHeight="1">
      <c r="A72" s="50"/>
      <c r="B72" s="50"/>
      <c r="C72" s="50"/>
      <c r="D72" s="50"/>
      <c r="E72" s="50"/>
      <c r="F72" s="50"/>
      <c r="G72" s="78"/>
      <c r="H72" s="78"/>
      <c r="I72" s="78"/>
      <c r="J72" s="78"/>
      <c r="K72" s="78"/>
      <c r="L72" s="78"/>
      <c r="M72" s="78"/>
      <c r="N72" s="78"/>
      <c r="O72" s="78"/>
      <c r="P72" s="78"/>
      <c r="Q72" s="78"/>
      <c r="R72" s="78"/>
      <c r="S72" s="78"/>
      <c r="T72" s="78"/>
      <c r="U72" s="78"/>
      <c r="V72" s="78"/>
    </row>
    <row r="73" spans="1:22" s="73" customFormat="1" ht="27.9" customHeight="1" thickBot="1">
      <c r="A73" s="50" t="s">
        <v>3044</v>
      </c>
      <c r="B73" s="50"/>
      <c r="C73" s="50"/>
      <c r="D73" s="50"/>
      <c r="E73" s="50"/>
      <c r="F73" s="50"/>
      <c r="G73" s="78"/>
      <c r="H73" s="78"/>
      <c r="I73" s="78"/>
      <c r="J73" s="78"/>
      <c r="K73" s="78"/>
      <c r="L73" s="78"/>
      <c r="M73" s="78"/>
      <c r="N73" s="78"/>
      <c r="O73" s="78"/>
      <c r="P73" s="78"/>
      <c r="Q73" s="78"/>
      <c r="R73" s="78"/>
      <c r="S73" s="78"/>
      <c r="T73" s="78"/>
      <c r="U73" s="78"/>
      <c r="V73" s="78"/>
    </row>
    <row r="74" spans="1:22" ht="32.25" customHeight="1" thickBot="1">
      <c r="A74" s="239" t="s">
        <v>845</v>
      </c>
      <c r="B74" s="31" t="s">
        <v>0</v>
      </c>
      <c r="C74" s="31" t="s">
        <v>1</v>
      </c>
      <c r="D74" s="31" t="s">
        <v>139</v>
      </c>
      <c r="E74" s="31" t="s">
        <v>3113</v>
      </c>
      <c r="F74" s="238" t="s">
        <v>825</v>
      </c>
      <c r="G74" s="5"/>
      <c r="H74" s="5"/>
      <c r="I74" s="5"/>
      <c r="J74" s="5"/>
      <c r="K74" s="5"/>
      <c r="L74" s="5"/>
      <c r="M74" s="5"/>
      <c r="N74" s="5"/>
      <c r="O74" s="5"/>
      <c r="P74" s="5"/>
      <c r="Q74" s="5"/>
      <c r="R74" s="5"/>
      <c r="S74" s="5"/>
      <c r="T74" s="5"/>
      <c r="U74" s="5"/>
      <c r="V74" s="5"/>
    </row>
    <row r="75" spans="1:22" ht="13.5" customHeight="1">
      <c r="A75" s="58" t="s">
        <v>3050</v>
      </c>
      <c r="B75" s="86"/>
      <c r="C75" s="86"/>
      <c r="D75" s="86"/>
      <c r="E75" s="86"/>
      <c r="F75" s="233"/>
      <c r="G75" s="6"/>
      <c r="H75" s="6"/>
      <c r="I75" s="6"/>
      <c r="J75" s="6"/>
      <c r="K75" s="6"/>
      <c r="L75" s="6"/>
      <c r="M75" s="6"/>
      <c r="N75" s="6"/>
      <c r="O75" s="6"/>
      <c r="P75" s="6"/>
      <c r="Q75" s="6"/>
      <c r="R75" s="6"/>
      <c r="S75" s="6"/>
      <c r="T75" s="6"/>
      <c r="U75" s="6"/>
      <c r="V75" s="6"/>
    </row>
    <row r="76" spans="1:22" ht="27.75" customHeight="1">
      <c r="A76" s="181" t="s">
        <v>3046</v>
      </c>
      <c r="B76" s="182" t="s">
        <v>3048</v>
      </c>
      <c r="C76" s="183">
        <v>45</v>
      </c>
      <c r="D76" s="183">
        <f t="shared" si="0"/>
        <v>41</v>
      </c>
      <c r="E76" s="184" t="s">
        <v>3115</v>
      </c>
      <c r="F76" s="185" t="s">
        <v>826</v>
      </c>
      <c r="G76" s="5"/>
      <c r="H76" s="5"/>
      <c r="I76" s="5"/>
      <c r="J76" s="5"/>
      <c r="K76" s="5"/>
      <c r="L76" s="5"/>
      <c r="M76" s="5"/>
      <c r="N76" s="5"/>
      <c r="O76" s="5"/>
      <c r="P76" s="5"/>
      <c r="Q76" s="5"/>
      <c r="R76" s="5"/>
      <c r="S76" s="5"/>
      <c r="T76" s="5"/>
      <c r="U76" s="5"/>
      <c r="V76" s="5"/>
    </row>
    <row r="77" spans="1:22" ht="27.75" customHeight="1">
      <c r="A77" s="181" t="s">
        <v>3047</v>
      </c>
      <c r="B77" s="182" t="s">
        <v>3049</v>
      </c>
      <c r="C77" s="183">
        <v>40</v>
      </c>
      <c r="D77" s="183">
        <f t="shared" si="0"/>
        <v>36</v>
      </c>
      <c r="E77" s="184" t="s">
        <v>3115</v>
      </c>
      <c r="F77" s="185" t="s">
        <v>826</v>
      </c>
      <c r="G77" s="5"/>
      <c r="H77" s="5"/>
      <c r="I77" s="5"/>
      <c r="J77" s="5"/>
      <c r="K77" s="5"/>
      <c r="L77" s="5"/>
      <c r="M77" s="5"/>
      <c r="N77" s="5"/>
      <c r="O77" s="5"/>
      <c r="P77" s="5"/>
      <c r="Q77" s="5"/>
      <c r="R77" s="5"/>
      <c r="S77" s="5"/>
      <c r="T77" s="5"/>
      <c r="U77" s="5"/>
      <c r="V77" s="5"/>
    </row>
    <row r="78" spans="1:22" ht="13.5" customHeight="1">
      <c r="A78" s="58" t="s">
        <v>3071</v>
      </c>
      <c r="B78" s="86"/>
      <c r="C78" s="86"/>
      <c r="D78" s="86"/>
      <c r="E78" s="86"/>
      <c r="F78" s="233"/>
      <c r="G78" s="6"/>
      <c r="H78" s="6"/>
      <c r="I78" s="6"/>
      <c r="J78" s="6"/>
      <c r="K78" s="6"/>
      <c r="L78" s="6"/>
      <c r="M78" s="6"/>
      <c r="N78" s="6"/>
      <c r="O78" s="6"/>
      <c r="P78" s="6"/>
      <c r="Q78" s="6"/>
      <c r="R78" s="6"/>
      <c r="S78" s="6"/>
      <c r="T78" s="6"/>
      <c r="U78" s="6"/>
      <c r="V78" s="6"/>
    </row>
    <row r="79" spans="1:22" ht="27.75" customHeight="1">
      <c r="A79" s="181" t="s">
        <v>3051</v>
      </c>
      <c r="B79" s="182" t="s">
        <v>3052</v>
      </c>
      <c r="C79" s="183">
        <v>60</v>
      </c>
      <c r="D79" s="183">
        <f t="shared" si="0"/>
        <v>54</v>
      </c>
      <c r="E79" s="184" t="s">
        <v>3115</v>
      </c>
      <c r="F79" s="185" t="s">
        <v>826</v>
      </c>
      <c r="G79" s="5"/>
      <c r="H79" s="5"/>
      <c r="I79" s="5"/>
      <c r="J79" s="5"/>
      <c r="K79" s="5"/>
      <c r="L79" s="5"/>
      <c r="M79" s="5"/>
      <c r="N79" s="5"/>
      <c r="O79" s="5"/>
      <c r="P79" s="5"/>
      <c r="Q79" s="5"/>
      <c r="R79" s="5"/>
      <c r="S79" s="5"/>
      <c r="T79" s="5"/>
      <c r="U79" s="5"/>
      <c r="V79" s="5"/>
    </row>
    <row r="80" spans="1:22" ht="27.75" customHeight="1">
      <c r="A80" s="181" t="s">
        <v>3053</v>
      </c>
      <c r="B80" s="182" t="s">
        <v>3054</v>
      </c>
      <c r="C80" s="183">
        <v>50</v>
      </c>
      <c r="D80" s="183">
        <f t="shared" si="0"/>
        <v>45</v>
      </c>
      <c r="E80" s="184" t="s">
        <v>3115</v>
      </c>
      <c r="F80" s="185" t="s">
        <v>826</v>
      </c>
      <c r="G80" s="5"/>
      <c r="H80" s="5"/>
      <c r="I80" s="5"/>
      <c r="J80" s="5"/>
      <c r="K80" s="5"/>
      <c r="L80" s="5"/>
      <c r="M80" s="5"/>
      <c r="N80" s="5"/>
      <c r="O80" s="5"/>
      <c r="P80" s="5"/>
      <c r="Q80" s="5"/>
      <c r="R80" s="5"/>
      <c r="S80" s="5"/>
      <c r="T80" s="5"/>
      <c r="U80" s="5"/>
      <c r="V80" s="5"/>
    </row>
    <row r="81" spans="1:22" ht="27.75" customHeight="1">
      <c r="A81" s="181" t="s">
        <v>3055</v>
      </c>
      <c r="B81" s="182" t="s">
        <v>3056</v>
      </c>
      <c r="C81" s="183">
        <v>45</v>
      </c>
      <c r="D81" s="183">
        <f t="shared" si="0"/>
        <v>41</v>
      </c>
      <c r="E81" s="184" t="s">
        <v>3115</v>
      </c>
      <c r="F81" s="185" t="s">
        <v>826</v>
      </c>
      <c r="G81" s="5"/>
      <c r="H81" s="5"/>
      <c r="I81" s="5"/>
      <c r="J81" s="5"/>
      <c r="K81" s="5"/>
      <c r="L81" s="5"/>
      <c r="M81" s="5"/>
      <c r="N81" s="5"/>
      <c r="O81" s="5"/>
      <c r="P81" s="5"/>
      <c r="Q81" s="5"/>
      <c r="R81" s="5"/>
      <c r="S81" s="5"/>
      <c r="T81" s="5"/>
      <c r="U81" s="5"/>
      <c r="V81" s="5"/>
    </row>
    <row r="82" spans="1:22" ht="27.75" customHeight="1">
      <c r="A82" s="181" t="s">
        <v>3057</v>
      </c>
      <c r="B82" s="182" t="s">
        <v>3058</v>
      </c>
      <c r="C82" s="183">
        <v>40</v>
      </c>
      <c r="D82" s="183">
        <f t="shared" si="0"/>
        <v>36</v>
      </c>
      <c r="E82" s="184" t="s">
        <v>3115</v>
      </c>
      <c r="F82" s="185" t="s">
        <v>826</v>
      </c>
      <c r="G82" s="5"/>
      <c r="H82" s="5"/>
      <c r="I82" s="5"/>
      <c r="J82" s="5"/>
      <c r="K82" s="5"/>
      <c r="L82" s="5"/>
      <c r="M82" s="5"/>
      <c r="N82" s="5"/>
      <c r="O82" s="5"/>
      <c r="P82" s="5"/>
      <c r="Q82" s="5"/>
      <c r="R82" s="5"/>
      <c r="S82" s="5"/>
      <c r="T82" s="5"/>
      <c r="U82" s="5"/>
      <c r="V82" s="5"/>
    </row>
    <row r="83" spans="1:22" ht="27.75" customHeight="1">
      <c r="A83" s="181" t="s">
        <v>3059</v>
      </c>
      <c r="B83" s="182" t="s">
        <v>3060</v>
      </c>
      <c r="C83" s="183">
        <v>35</v>
      </c>
      <c r="D83" s="183">
        <f t="shared" ref="D83:D146" si="1">ROUND(C83*(1-0.1),0)</f>
        <v>32</v>
      </c>
      <c r="E83" s="184" t="s">
        <v>3115</v>
      </c>
      <c r="F83" s="185" t="s">
        <v>826</v>
      </c>
      <c r="G83" s="5"/>
      <c r="H83" s="5"/>
      <c r="I83" s="5"/>
      <c r="J83" s="5"/>
      <c r="K83" s="5"/>
      <c r="L83" s="5"/>
      <c r="M83" s="5"/>
      <c r="N83" s="5"/>
      <c r="O83" s="5"/>
      <c r="P83" s="5"/>
      <c r="Q83" s="5"/>
      <c r="R83" s="5"/>
      <c r="S83" s="5"/>
      <c r="T83" s="5"/>
      <c r="U83" s="5"/>
      <c r="V83" s="5"/>
    </row>
    <row r="84" spans="1:22" ht="13.5" customHeight="1">
      <c r="A84" s="58" t="s">
        <v>3088</v>
      </c>
      <c r="B84" s="86"/>
      <c r="C84" s="86"/>
      <c r="D84" s="86"/>
      <c r="E84" s="86"/>
      <c r="F84" s="233"/>
      <c r="G84" s="6"/>
      <c r="H84" s="6"/>
      <c r="I84" s="6"/>
      <c r="J84" s="6"/>
      <c r="K84" s="6"/>
      <c r="L84" s="6"/>
      <c r="M84" s="6"/>
      <c r="N84" s="6"/>
      <c r="O84" s="6"/>
      <c r="P84" s="6"/>
      <c r="Q84" s="6"/>
      <c r="R84" s="6"/>
      <c r="S84" s="6"/>
      <c r="T84" s="6"/>
      <c r="U84" s="6"/>
      <c r="V84" s="6"/>
    </row>
    <row r="85" spans="1:22" ht="27.75" customHeight="1">
      <c r="A85" s="181" t="s">
        <v>3061</v>
      </c>
      <c r="B85" s="182" t="s">
        <v>3062</v>
      </c>
      <c r="C85" s="183">
        <v>70</v>
      </c>
      <c r="D85" s="183">
        <f t="shared" si="1"/>
        <v>63</v>
      </c>
      <c r="E85" s="184" t="s">
        <v>3115</v>
      </c>
      <c r="F85" s="185" t="s">
        <v>826</v>
      </c>
      <c r="G85" s="5"/>
      <c r="H85" s="5"/>
      <c r="I85" s="5"/>
      <c r="J85" s="5"/>
      <c r="K85" s="5"/>
      <c r="L85" s="5"/>
      <c r="M85" s="5"/>
      <c r="N85" s="5"/>
      <c r="O85" s="5"/>
      <c r="P85" s="5"/>
      <c r="Q85" s="5"/>
      <c r="R85" s="5"/>
      <c r="S85" s="5"/>
      <c r="T85" s="5"/>
      <c r="U85" s="5"/>
      <c r="V85" s="5"/>
    </row>
    <row r="86" spans="1:22" ht="27.75" customHeight="1">
      <c r="A86" s="181" t="s">
        <v>3063</v>
      </c>
      <c r="B86" s="182" t="s">
        <v>3064</v>
      </c>
      <c r="C86" s="183">
        <v>65</v>
      </c>
      <c r="D86" s="183">
        <f t="shared" si="1"/>
        <v>59</v>
      </c>
      <c r="E86" s="184" t="s">
        <v>3115</v>
      </c>
      <c r="F86" s="185" t="s">
        <v>826</v>
      </c>
      <c r="G86" s="5"/>
      <c r="H86" s="5"/>
      <c r="I86" s="5"/>
      <c r="J86" s="5"/>
      <c r="K86" s="5"/>
      <c r="L86" s="5"/>
      <c r="M86" s="5"/>
      <c r="N86" s="5"/>
      <c r="O86" s="5"/>
      <c r="P86" s="5"/>
      <c r="Q86" s="5"/>
      <c r="R86" s="5"/>
      <c r="S86" s="5"/>
      <c r="T86" s="5"/>
      <c r="U86" s="5"/>
      <c r="V86" s="5"/>
    </row>
    <row r="87" spans="1:22" ht="27.75" customHeight="1">
      <c r="A87" s="181" t="s">
        <v>3065</v>
      </c>
      <c r="B87" s="182" t="s">
        <v>3066</v>
      </c>
      <c r="C87" s="183">
        <v>55</v>
      </c>
      <c r="D87" s="183">
        <f t="shared" si="1"/>
        <v>50</v>
      </c>
      <c r="E87" s="184" t="s">
        <v>3115</v>
      </c>
      <c r="F87" s="185" t="s">
        <v>826</v>
      </c>
      <c r="G87" s="5"/>
      <c r="H87" s="5"/>
      <c r="I87" s="5"/>
      <c r="J87" s="5"/>
      <c r="K87" s="5"/>
      <c r="L87" s="5"/>
      <c r="M87" s="5"/>
      <c r="N87" s="5"/>
      <c r="O87" s="5"/>
      <c r="P87" s="5"/>
      <c r="Q87" s="5"/>
      <c r="R87" s="5"/>
      <c r="S87" s="5"/>
      <c r="T87" s="5"/>
      <c r="U87" s="5"/>
      <c r="V87" s="5"/>
    </row>
    <row r="88" spans="1:22" ht="27.75" customHeight="1">
      <c r="A88" s="181" t="s">
        <v>3067</v>
      </c>
      <c r="B88" s="182" t="s">
        <v>3068</v>
      </c>
      <c r="C88" s="183">
        <v>45</v>
      </c>
      <c r="D88" s="183">
        <f t="shared" si="1"/>
        <v>41</v>
      </c>
      <c r="E88" s="184" t="s">
        <v>3115</v>
      </c>
      <c r="F88" s="185" t="s">
        <v>826</v>
      </c>
      <c r="G88" s="5"/>
      <c r="H88" s="5"/>
      <c r="I88" s="5"/>
      <c r="J88" s="5"/>
      <c r="K88" s="5"/>
      <c r="L88" s="5"/>
      <c r="M88" s="5"/>
      <c r="N88" s="5"/>
      <c r="O88" s="5"/>
      <c r="P88" s="5"/>
      <c r="Q88" s="5"/>
      <c r="R88" s="5"/>
      <c r="S88" s="5"/>
      <c r="T88" s="5"/>
      <c r="U88" s="5"/>
      <c r="V88" s="5"/>
    </row>
    <row r="89" spans="1:22" ht="27.75" customHeight="1">
      <c r="A89" s="181" t="s">
        <v>3069</v>
      </c>
      <c r="B89" s="182" t="s">
        <v>3070</v>
      </c>
      <c r="C89" s="183">
        <v>40</v>
      </c>
      <c r="D89" s="183">
        <f t="shared" si="1"/>
        <v>36</v>
      </c>
      <c r="E89" s="184" t="s">
        <v>3115</v>
      </c>
      <c r="F89" s="185" t="s">
        <v>826</v>
      </c>
      <c r="G89" s="5"/>
      <c r="H89" s="5"/>
      <c r="I89" s="5"/>
      <c r="J89" s="5"/>
      <c r="K89" s="5"/>
      <c r="L89" s="5"/>
      <c r="M89" s="5"/>
      <c r="N89" s="5"/>
      <c r="O89" s="5"/>
      <c r="P89" s="5"/>
      <c r="Q89" s="5"/>
      <c r="R89" s="5"/>
      <c r="S89" s="5"/>
      <c r="T89" s="5"/>
      <c r="U89" s="5"/>
      <c r="V89" s="5"/>
    </row>
    <row r="90" spans="1:22" ht="13.5" customHeight="1">
      <c r="A90" s="58" t="s">
        <v>3072</v>
      </c>
      <c r="B90" s="86"/>
      <c r="C90" s="86"/>
      <c r="D90" s="86"/>
      <c r="E90" s="86"/>
      <c r="F90" s="233"/>
      <c r="G90" s="6"/>
      <c r="H90" s="6"/>
      <c r="I90" s="6"/>
      <c r="J90" s="6"/>
      <c r="K90" s="6"/>
      <c r="L90" s="6"/>
      <c r="M90" s="6"/>
      <c r="N90" s="6"/>
      <c r="O90" s="6"/>
      <c r="P90" s="6"/>
      <c r="Q90" s="6"/>
      <c r="R90" s="6"/>
      <c r="S90" s="6"/>
      <c r="T90" s="6"/>
      <c r="U90" s="6"/>
      <c r="V90" s="6"/>
    </row>
    <row r="91" spans="1:22" ht="27.75" customHeight="1">
      <c r="A91" s="181" t="s">
        <v>3073</v>
      </c>
      <c r="B91" s="182" t="s">
        <v>2992</v>
      </c>
      <c r="C91" s="183">
        <v>10</v>
      </c>
      <c r="D91" s="183">
        <f t="shared" si="1"/>
        <v>9</v>
      </c>
      <c r="E91" s="184" t="s">
        <v>3115</v>
      </c>
      <c r="F91" s="185" t="s">
        <v>826</v>
      </c>
      <c r="G91" s="5"/>
      <c r="H91" s="5"/>
      <c r="I91" s="5"/>
      <c r="J91" s="5"/>
      <c r="K91" s="5"/>
      <c r="L91" s="5"/>
      <c r="M91" s="5"/>
      <c r="N91" s="5"/>
      <c r="O91" s="5"/>
      <c r="P91" s="5"/>
      <c r="Q91" s="5"/>
      <c r="R91" s="5"/>
      <c r="S91" s="5"/>
      <c r="T91" s="5"/>
      <c r="U91" s="5"/>
      <c r="V91" s="5"/>
    </row>
    <row r="92" spans="1:22" ht="27.75" customHeight="1">
      <c r="A92" s="181" t="s">
        <v>3074</v>
      </c>
      <c r="B92" s="182" t="s">
        <v>2994</v>
      </c>
      <c r="C92" s="183">
        <v>100</v>
      </c>
      <c r="D92" s="183">
        <f t="shared" si="1"/>
        <v>90</v>
      </c>
      <c r="E92" s="184" t="s">
        <v>3115</v>
      </c>
      <c r="F92" s="185" t="s">
        <v>826</v>
      </c>
      <c r="G92" s="5"/>
      <c r="H92" s="5"/>
      <c r="I92" s="5"/>
      <c r="J92" s="5"/>
      <c r="K92" s="5"/>
      <c r="L92" s="5"/>
      <c r="M92" s="5"/>
      <c r="N92" s="5"/>
      <c r="O92" s="5"/>
      <c r="P92" s="5"/>
      <c r="Q92" s="5"/>
      <c r="R92" s="5"/>
      <c r="S92" s="5"/>
      <c r="T92" s="5"/>
      <c r="U92" s="5"/>
      <c r="V92" s="5"/>
    </row>
    <row r="93" spans="1:22" ht="27.75" customHeight="1">
      <c r="A93" s="181" t="s">
        <v>2995</v>
      </c>
      <c r="B93" s="182" t="s">
        <v>3106</v>
      </c>
      <c r="C93" s="183">
        <v>65</v>
      </c>
      <c r="D93" s="183">
        <f t="shared" si="1"/>
        <v>59</v>
      </c>
      <c r="E93" s="184" t="s">
        <v>3115</v>
      </c>
      <c r="F93" s="185" t="s">
        <v>826</v>
      </c>
      <c r="G93" s="5"/>
      <c r="H93" s="5"/>
      <c r="I93" s="5"/>
      <c r="J93" s="5"/>
      <c r="K93" s="5"/>
      <c r="L93" s="5"/>
      <c r="M93" s="5"/>
      <c r="N93" s="5"/>
      <c r="O93" s="5"/>
      <c r="P93" s="5"/>
      <c r="Q93" s="5"/>
      <c r="R93" s="5"/>
      <c r="S93" s="5"/>
      <c r="T93" s="5"/>
      <c r="U93" s="5"/>
      <c r="V93" s="5"/>
    </row>
    <row r="94" spans="1:22" ht="27.75" customHeight="1">
      <c r="A94" s="181" t="s">
        <v>2996</v>
      </c>
      <c r="B94" s="182" t="s">
        <v>3107</v>
      </c>
      <c r="C94" s="183">
        <v>65</v>
      </c>
      <c r="D94" s="183">
        <f t="shared" si="1"/>
        <v>59</v>
      </c>
      <c r="E94" s="184" t="s">
        <v>3115</v>
      </c>
      <c r="F94" s="185" t="s">
        <v>826</v>
      </c>
      <c r="G94" s="5"/>
      <c r="H94" s="5"/>
      <c r="I94" s="5"/>
      <c r="J94" s="5"/>
      <c r="K94" s="5"/>
      <c r="L94" s="5"/>
      <c r="M94" s="5"/>
      <c r="N94" s="5"/>
      <c r="O94" s="5"/>
      <c r="P94" s="5"/>
      <c r="Q94" s="5"/>
      <c r="R94" s="5"/>
      <c r="S94" s="5"/>
      <c r="T94" s="5"/>
      <c r="U94" s="5"/>
      <c r="V94" s="5"/>
    </row>
    <row r="95" spans="1:22" ht="27.75" customHeight="1">
      <c r="A95" s="181" t="s">
        <v>2997</v>
      </c>
      <c r="B95" s="182" t="s">
        <v>3108</v>
      </c>
      <c r="C95" s="183">
        <v>95</v>
      </c>
      <c r="D95" s="183">
        <f t="shared" si="1"/>
        <v>86</v>
      </c>
      <c r="E95" s="184" t="s">
        <v>3115</v>
      </c>
      <c r="F95" s="185" t="s">
        <v>826</v>
      </c>
      <c r="G95" s="5"/>
      <c r="H95" s="5"/>
      <c r="I95" s="5"/>
      <c r="J95" s="5"/>
      <c r="K95" s="5"/>
      <c r="L95" s="5"/>
      <c r="M95" s="5"/>
      <c r="N95" s="5"/>
      <c r="O95" s="5"/>
      <c r="P95" s="5"/>
      <c r="Q95" s="5"/>
      <c r="R95" s="5"/>
      <c r="S95" s="5"/>
      <c r="T95" s="5"/>
      <c r="U95" s="5"/>
      <c r="V95" s="5"/>
    </row>
    <row r="96" spans="1:22" ht="27.75" customHeight="1">
      <c r="A96" s="181" t="s">
        <v>2998</v>
      </c>
      <c r="B96" s="182" t="s">
        <v>3109</v>
      </c>
      <c r="C96" s="183">
        <v>95</v>
      </c>
      <c r="D96" s="183">
        <f t="shared" si="1"/>
        <v>86</v>
      </c>
      <c r="E96" s="184" t="s">
        <v>3115</v>
      </c>
      <c r="F96" s="185" t="s">
        <v>826</v>
      </c>
      <c r="G96" s="5"/>
      <c r="H96" s="5"/>
      <c r="I96" s="5"/>
      <c r="J96" s="5"/>
      <c r="K96" s="5"/>
      <c r="L96" s="5"/>
      <c r="M96" s="5"/>
      <c r="N96" s="5"/>
      <c r="O96" s="5"/>
      <c r="P96" s="5"/>
      <c r="Q96" s="5"/>
      <c r="R96" s="5"/>
      <c r="S96" s="5"/>
      <c r="T96" s="5"/>
      <c r="U96" s="5"/>
      <c r="V96" s="5"/>
    </row>
    <row r="97" spans="1:22" ht="27.75" customHeight="1">
      <c r="A97" s="181" t="s">
        <v>3075</v>
      </c>
      <c r="B97" s="182" t="s">
        <v>3024</v>
      </c>
      <c r="C97" s="183">
        <v>25</v>
      </c>
      <c r="D97" s="183">
        <f t="shared" si="1"/>
        <v>23</v>
      </c>
      <c r="E97" s="184" t="s">
        <v>3115</v>
      </c>
      <c r="F97" s="185" t="s">
        <v>826</v>
      </c>
      <c r="G97" s="5"/>
      <c r="H97" s="5"/>
      <c r="I97" s="5"/>
      <c r="J97" s="5"/>
      <c r="K97" s="5"/>
      <c r="L97" s="5"/>
      <c r="M97" s="5"/>
      <c r="N97" s="5"/>
      <c r="O97" s="5"/>
      <c r="P97" s="5"/>
      <c r="Q97" s="5"/>
      <c r="R97" s="5"/>
      <c r="S97" s="5"/>
      <c r="T97" s="5"/>
      <c r="U97" s="5"/>
      <c r="V97" s="5"/>
    </row>
    <row r="98" spans="1:22" ht="27.75" customHeight="1">
      <c r="A98" s="181" t="s">
        <v>3076</v>
      </c>
      <c r="B98" s="182" t="s">
        <v>3026</v>
      </c>
      <c r="C98" s="183">
        <v>20</v>
      </c>
      <c r="D98" s="183">
        <f t="shared" si="1"/>
        <v>18</v>
      </c>
      <c r="E98" s="184" t="s">
        <v>3115</v>
      </c>
      <c r="F98" s="185" t="s">
        <v>826</v>
      </c>
      <c r="G98" s="5"/>
      <c r="H98" s="5"/>
      <c r="I98" s="5"/>
      <c r="J98" s="5"/>
      <c r="K98" s="5"/>
      <c r="L98" s="5"/>
      <c r="M98" s="5"/>
      <c r="N98" s="5"/>
      <c r="O98" s="5"/>
      <c r="P98" s="5"/>
      <c r="Q98" s="5"/>
      <c r="R98" s="5"/>
      <c r="S98" s="5"/>
      <c r="T98" s="5"/>
      <c r="U98" s="5"/>
      <c r="V98" s="5"/>
    </row>
    <row r="99" spans="1:22" ht="27.75" customHeight="1">
      <c r="A99" s="181" t="s">
        <v>3077</v>
      </c>
      <c r="B99" s="182" t="s">
        <v>3406</v>
      </c>
      <c r="C99" s="183">
        <v>150</v>
      </c>
      <c r="D99" s="183">
        <f t="shared" si="1"/>
        <v>135</v>
      </c>
      <c r="E99" s="184" t="s">
        <v>3115</v>
      </c>
      <c r="F99" s="185" t="s">
        <v>826</v>
      </c>
      <c r="G99" s="5"/>
      <c r="H99" s="5"/>
      <c r="I99" s="5"/>
      <c r="J99" s="5"/>
      <c r="K99" s="5"/>
      <c r="L99" s="5"/>
      <c r="M99" s="5"/>
      <c r="N99" s="5"/>
      <c r="O99" s="5"/>
      <c r="P99" s="5"/>
      <c r="Q99" s="5"/>
      <c r="R99" s="5"/>
      <c r="S99" s="5"/>
      <c r="T99" s="5"/>
      <c r="U99" s="5"/>
      <c r="V99" s="5"/>
    </row>
    <row r="100" spans="1:22" ht="27.75" customHeight="1">
      <c r="A100" s="181" t="s">
        <v>3078</v>
      </c>
      <c r="B100" s="182" t="s">
        <v>3407</v>
      </c>
      <c r="C100" s="183">
        <v>225</v>
      </c>
      <c r="D100" s="183">
        <f t="shared" si="1"/>
        <v>203</v>
      </c>
      <c r="E100" s="184" t="s">
        <v>3115</v>
      </c>
      <c r="F100" s="185" t="s">
        <v>826</v>
      </c>
      <c r="G100" s="5"/>
      <c r="H100" s="5"/>
      <c r="I100" s="5"/>
      <c r="J100" s="5"/>
      <c r="K100" s="5"/>
      <c r="L100" s="5"/>
      <c r="M100" s="5"/>
      <c r="N100" s="5"/>
      <c r="O100" s="5"/>
      <c r="P100" s="5"/>
      <c r="Q100" s="5"/>
      <c r="R100" s="5"/>
      <c r="S100" s="5"/>
      <c r="T100" s="5"/>
      <c r="U100" s="5"/>
      <c r="V100" s="5"/>
    </row>
    <row r="101" spans="1:22" ht="27.75" customHeight="1">
      <c r="A101" s="181" t="s">
        <v>3079</v>
      </c>
      <c r="B101" s="182" t="s">
        <v>3408</v>
      </c>
      <c r="C101" s="183">
        <v>300</v>
      </c>
      <c r="D101" s="183">
        <f t="shared" si="1"/>
        <v>270</v>
      </c>
      <c r="E101" s="184" t="s">
        <v>3115</v>
      </c>
      <c r="F101" s="185" t="s">
        <v>826</v>
      </c>
      <c r="G101" s="5"/>
      <c r="H101" s="5"/>
      <c r="I101" s="5"/>
      <c r="J101" s="5"/>
      <c r="K101" s="5"/>
      <c r="L101" s="5"/>
      <c r="M101" s="5"/>
      <c r="N101" s="5"/>
      <c r="O101" s="5"/>
      <c r="P101" s="5"/>
      <c r="Q101" s="5"/>
      <c r="R101" s="5"/>
      <c r="S101" s="5"/>
      <c r="T101" s="5"/>
      <c r="U101" s="5"/>
      <c r="V101" s="5"/>
    </row>
    <row r="102" spans="1:22" ht="27.75" customHeight="1">
      <c r="A102" s="181" t="s">
        <v>3080</v>
      </c>
      <c r="B102" s="182" t="s">
        <v>3409</v>
      </c>
      <c r="C102" s="183">
        <v>500</v>
      </c>
      <c r="D102" s="183">
        <f t="shared" si="1"/>
        <v>450</v>
      </c>
      <c r="E102" s="184" t="s">
        <v>3115</v>
      </c>
      <c r="F102" s="185" t="s">
        <v>826</v>
      </c>
      <c r="G102" s="5"/>
      <c r="H102" s="5"/>
      <c r="I102" s="5"/>
      <c r="J102" s="5"/>
      <c r="K102" s="5"/>
      <c r="L102" s="5"/>
      <c r="M102" s="5"/>
      <c r="N102" s="5"/>
      <c r="O102" s="5"/>
      <c r="P102" s="5"/>
      <c r="Q102" s="5"/>
      <c r="R102" s="5"/>
      <c r="S102" s="5"/>
      <c r="T102" s="5"/>
      <c r="U102" s="5"/>
      <c r="V102" s="5"/>
    </row>
    <row r="103" spans="1:22" ht="27.75" customHeight="1">
      <c r="A103" s="181" t="s">
        <v>3081</v>
      </c>
      <c r="B103" s="182" t="s">
        <v>3410</v>
      </c>
      <c r="C103" s="183">
        <v>1</v>
      </c>
      <c r="D103" s="183">
        <f>ROUND(C103*(1-0.05),2)</f>
        <v>0.95</v>
      </c>
      <c r="E103" s="184" t="s">
        <v>3115</v>
      </c>
      <c r="F103" s="185" t="s">
        <v>826</v>
      </c>
      <c r="G103" s="5"/>
      <c r="H103" s="5"/>
      <c r="I103" s="5"/>
      <c r="J103" s="5"/>
      <c r="K103" s="5"/>
      <c r="L103" s="5"/>
      <c r="M103" s="5"/>
      <c r="N103" s="5"/>
      <c r="O103" s="5"/>
      <c r="P103" s="5"/>
      <c r="Q103" s="5"/>
      <c r="R103" s="5"/>
      <c r="S103" s="5"/>
      <c r="T103" s="5"/>
      <c r="U103" s="5"/>
      <c r="V103" s="5"/>
    </row>
    <row r="104" spans="1:22" ht="27.75" customHeight="1" thickBot="1">
      <c r="A104" s="188" t="s">
        <v>3082</v>
      </c>
      <c r="B104" s="212" t="s">
        <v>3083</v>
      </c>
      <c r="C104" s="190">
        <v>50</v>
      </c>
      <c r="D104" s="190">
        <f t="shared" si="1"/>
        <v>45</v>
      </c>
      <c r="E104" s="213" t="s">
        <v>3115</v>
      </c>
      <c r="F104" s="191" t="s">
        <v>826</v>
      </c>
      <c r="G104" s="5"/>
      <c r="H104" s="5"/>
      <c r="I104" s="5"/>
      <c r="J104" s="5"/>
      <c r="K104" s="5"/>
      <c r="L104" s="5"/>
      <c r="M104" s="5"/>
      <c r="N104" s="5"/>
      <c r="O104" s="5"/>
      <c r="P104" s="5"/>
      <c r="Q104" s="5"/>
      <c r="R104" s="5"/>
      <c r="S104" s="5"/>
      <c r="T104" s="5"/>
      <c r="U104" s="5"/>
      <c r="V104" s="5"/>
    </row>
    <row r="105" spans="1:22" s="73" customFormat="1" ht="27.9" customHeight="1">
      <c r="A105" s="50"/>
      <c r="B105" s="50"/>
      <c r="C105" s="50"/>
      <c r="D105" s="50"/>
      <c r="E105" s="50"/>
      <c r="F105" s="50"/>
      <c r="G105" s="78"/>
      <c r="H105" s="78"/>
      <c r="I105" s="78"/>
      <c r="J105" s="78"/>
      <c r="K105" s="78"/>
      <c r="L105" s="78"/>
      <c r="M105" s="78"/>
      <c r="N105" s="78"/>
      <c r="O105" s="78"/>
      <c r="P105" s="78"/>
      <c r="Q105" s="78"/>
      <c r="R105" s="78"/>
      <c r="S105" s="78"/>
      <c r="T105" s="78"/>
      <c r="U105" s="78"/>
      <c r="V105" s="78"/>
    </row>
    <row r="106" spans="1:22" s="73" customFormat="1" ht="27.9" customHeight="1" thickBot="1">
      <c r="A106" s="50" t="s">
        <v>3144</v>
      </c>
      <c r="B106" s="50"/>
      <c r="C106" s="50"/>
      <c r="D106" s="50"/>
      <c r="E106" s="50"/>
      <c r="F106" s="50"/>
      <c r="G106" s="78"/>
      <c r="H106" s="78"/>
      <c r="I106" s="78"/>
      <c r="J106" s="78"/>
      <c r="K106" s="78"/>
      <c r="L106" s="78"/>
      <c r="M106" s="78"/>
      <c r="N106" s="78"/>
      <c r="O106" s="78"/>
      <c r="P106" s="78"/>
      <c r="Q106" s="78"/>
      <c r="R106" s="78"/>
      <c r="S106" s="78"/>
      <c r="T106" s="78"/>
      <c r="U106" s="78"/>
      <c r="V106" s="78"/>
    </row>
    <row r="107" spans="1:22" ht="33" customHeight="1" thickBot="1">
      <c r="A107" s="239" t="s">
        <v>845</v>
      </c>
      <c r="B107" s="31" t="s">
        <v>0</v>
      </c>
      <c r="C107" s="31" t="s">
        <v>1</v>
      </c>
      <c r="D107" s="31" t="s">
        <v>139</v>
      </c>
      <c r="E107" s="31" t="s">
        <v>3113</v>
      </c>
      <c r="F107" s="238" t="s">
        <v>825</v>
      </c>
      <c r="G107" s="5"/>
      <c r="H107" s="5"/>
      <c r="I107" s="5"/>
      <c r="J107" s="5"/>
      <c r="K107" s="5"/>
      <c r="L107" s="5"/>
      <c r="M107" s="5"/>
      <c r="N107" s="5"/>
      <c r="O107" s="5"/>
      <c r="P107" s="5"/>
      <c r="Q107" s="5"/>
      <c r="R107" s="5"/>
      <c r="S107" s="5"/>
      <c r="T107" s="5"/>
      <c r="U107" s="5"/>
      <c r="V107" s="5"/>
    </row>
    <row r="108" spans="1:22" ht="13.5" customHeight="1">
      <c r="A108" s="58" t="s">
        <v>3145</v>
      </c>
      <c r="B108" s="86"/>
      <c r="C108" s="86"/>
      <c r="D108" s="86"/>
      <c r="E108" s="86"/>
      <c r="F108" s="233"/>
      <c r="G108" s="6"/>
      <c r="H108" s="6"/>
      <c r="I108" s="6"/>
      <c r="J108" s="6"/>
      <c r="K108" s="6"/>
      <c r="L108" s="6"/>
      <c r="M108" s="6"/>
      <c r="N108" s="6"/>
      <c r="O108" s="6"/>
      <c r="P108" s="6"/>
      <c r="Q108" s="6"/>
      <c r="R108" s="6"/>
      <c r="S108" s="6"/>
      <c r="T108" s="6"/>
      <c r="U108" s="6"/>
      <c r="V108" s="6"/>
    </row>
    <row r="109" spans="1:22" ht="27.75" customHeight="1">
      <c r="A109" s="181" t="s">
        <v>3146</v>
      </c>
      <c r="B109" s="182" t="s">
        <v>3147</v>
      </c>
      <c r="C109" s="183">
        <v>600</v>
      </c>
      <c r="D109" s="183">
        <f t="shared" si="1"/>
        <v>540</v>
      </c>
      <c r="E109" s="184" t="s">
        <v>3115</v>
      </c>
      <c r="F109" s="185" t="s">
        <v>3175</v>
      </c>
      <c r="G109" s="5"/>
      <c r="H109" s="5"/>
      <c r="I109" s="5"/>
      <c r="J109" s="5"/>
      <c r="K109" s="5"/>
      <c r="L109" s="5"/>
      <c r="M109" s="5"/>
      <c r="N109" s="5"/>
      <c r="O109" s="5"/>
      <c r="P109" s="5"/>
      <c r="Q109" s="5"/>
      <c r="R109" s="5"/>
      <c r="S109" s="5"/>
      <c r="T109" s="5"/>
      <c r="U109" s="5"/>
      <c r="V109" s="5"/>
    </row>
    <row r="110" spans="1:22" ht="27.75" customHeight="1">
      <c r="A110" s="181" t="s">
        <v>3148</v>
      </c>
      <c r="B110" s="182" t="s">
        <v>3149</v>
      </c>
      <c r="C110" s="183">
        <v>10</v>
      </c>
      <c r="D110" s="183">
        <f t="shared" si="1"/>
        <v>9</v>
      </c>
      <c r="E110" s="184" t="s">
        <v>3208</v>
      </c>
      <c r="F110" s="185" t="s">
        <v>826</v>
      </c>
      <c r="G110" s="5"/>
      <c r="H110" s="5"/>
      <c r="I110" s="5"/>
      <c r="J110" s="5"/>
      <c r="K110" s="5"/>
      <c r="L110" s="5"/>
      <c r="M110" s="5"/>
      <c r="N110" s="5"/>
      <c r="O110" s="5"/>
      <c r="P110" s="5"/>
      <c r="Q110" s="5"/>
      <c r="R110" s="5"/>
      <c r="S110" s="5"/>
      <c r="T110" s="5"/>
      <c r="U110" s="5"/>
      <c r="V110" s="5"/>
    </row>
    <row r="111" spans="1:22" ht="27.75" customHeight="1">
      <c r="A111" s="181" t="s">
        <v>3150</v>
      </c>
      <c r="B111" s="182" t="s">
        <v>3151</v>
      </c>
      <c r="C111" s="183">
        <v>550</v>
      </c>
      <c r="D111" s="183">
        <f t="shared" si="1"/>
        <v>495</v>
      </c>
      <c r="E111" s="184" t="s">
        <v>3115</v>
      </c>
      <c r="F111" s="185" t="s">
        <v>3175</v>
      </c>
      <c r="G111" s="5"/>
      <c r="H111" s="5"/>
      <c r="I111" s="5"/>
      <c r="J111" s="5"/>
      <c r="K111" s="5"/>
      <c r="L111" s="5"/>
      <c r="M111" s="5"/>
      <c r="N111" s="5"/>
      <c r="O111" s="5"/>
      <c r="P111" s="5"/>
      <c r="Q111" s="5"/>
      <c r="R111" s="5"/>
      <c r="S111" s="5"/>
      <c r="T111" s="5"/>
      <c r="U111" s="5"/>
      <c r="V111" s="5"/>
    </row>
    <row r="112" spans="1:22" ht="27.75" customHeight="1">
      <c r="A112" s="181" t="s">
        <v>3152</v>
      </c>
      <c r="B112" s="182" t="s">
        <v>3153</v>
      </c>
      <c r="C112" s="183">
        <v>9</v>
      </c>
      <c r="D112" s="183">
        <f t="shared" si="1"/>
        <v>8</v>
      </c>
      <c r="E112" s="184" t="s">
        <v>3208</v>
      </c>
      <c r="F112" s="185" t="s">
        <v>826</v>
      </c>
      <c r="G112" s="5"/>
      <c r="H112" s="5"/>
      <c r="I112" s="5"/>
      <c r="J112" s="5"/>
      <c r="K112" s="5"/>
      <c r="L112" s="5"/>
      <c r="M112" s="5"/>
      <c r="N112" s="5"/>
      <c r="O112" s="5"/>
      <c r="P112" s="5"/>
      <c r="Q112" s="5"/>
      <c r="R112" s="5"/>
      <c r="S112" s="5"/>
      <c r="T112" s="5"/>
      <c r="U112" s="5"/>
      <c r="V112" s="5"/>
    </row>
    <row r="113" spans="1:22" ht="13.5" customHeight="1">
      <c r="A113" s="58" t="s">
        <v>3154</v>
      </c>
      <c r="B113" s="86"/>
      <c r="C113" s="86"/>
      <c r="D113" s="86"/>
      <c r="E113" s="86"/>
      <c r="F113" s="233"/>
      <c r="G113" s="6"/>
      <c r="H113" s="6"/>
      <c r="I113" s="6"/>
      <c r="J113" s="6"/>
      <c r="K113" s="6"/>
      <c r="L113" s="6"/>
      <c r="M113" s="6"/>
      <c r="N113" s="6"/>
      <c r="O113" s="6"/>
      <c r="P113" s="6"/>
      <c r="Q113" s="6"/>
      <c r="R113" s="6"/>
      <c r="S113" s="6"/>
      <c r="T113" s="6"/>
      <c r="U113" s="6"/>
      <c r="V113" s="6"/>
    </row>
    <row r="114" spans="1:22" ht="27.75" customHeight="1">
      <c r="A114" s="181" t="s">
        <v>3155</v>
      </c>
      <c r="B114" s="182" t="s">
        <v>3165</v>
      </c>
      <c r="C114" s="183">
        <v>800</v>
      </c>
      <c r="D114" s="183">
        <f t="shared" si="1"/>
        <v>720</v>
      </c>
      <c r="E114" s="184" t="s">
        <v>3115</v>
      </c>
      <c r="F114" s="185" t="s">
        <v>3175</v>
      </c>
      <c r="G114" s="5"/>
      <c r="H114" s="5"/>
      <c r="I114" s="5"/>
      <c r="J114" s="5"/>
      <c r="K114" s="5"/>
      <c r="L114" s="5"/>
      <c r="M114" s="5"/>
      <c r="N114" s="5"/>
      <c r="O114" s="5"/>
      <c r="P114" s="5"/>
      <c r="Q114" s="5"/>
      <c r="R114" s="5"/>
      <c r="S114" s="5"/>
      <c r="T114" s="5"/>
      <c r="U114" s="5"/>
      <c r="V114" s="5"/>
    </row>
    <row r="115" spans="1:22" ht="27.75" customHeight="1">
      <c r="A115" s="181" t="s">
        <v>3156</v>
      </c>
      <c r="B115" s="182" t="s">
        <v>3166</v>
      </c>
      <c r="C115" s="183">
        <v>14</v>
      </c>
      <c r="D115" s="183">
        <f t="shared" si="1"/>
        <v>13</v>
      </c>
      <c r="E115" s="184" t="s">
        <v>3208</v>
      </c>
      <c r="F115" s="185" t="s">
        <v>826</v>
      </c>
      <c r="G115" s="5"/>
      <c r="H115" s="5"/>
      <c r="I115" s="5"/>
      <c r="J115" s="5"/>
      <c r="K115" s="5"/>
      <c r="L115" s="5"/>
      <c r="M115" s="5"/>
      <c r="N115" s="5"/>
      <c r="O115" s="5"/>
      <c r="P115" s="5"/>
      <c r="Q115" s="5"/>
      <c r="R115" s="5"/>
      <c r="S115" s="5"/>
      <c r="T115" s="5"/>
      <c r="U115" s="5"/>
      <c r="V115" s="5"/>
    </row>
    <row r="116" spans="1:22" ht="27.75" customHeight="1">
      <c r="A116" s="181" t="s">
        <v>3157</v>
      </c>
      <c r="B116" s="182" t="s">
        <v>3167</v>
      </c>
      <c r="C116" s="183">
        <v>650</v>
      </c>
      <c r="D116" s="183">
        <f t="shared" si="1"/>
        <v>585</v>
      </c>
      <c r="E116" s="184" t="s">
        <v>3115</v>
      </c>
      <c r="F116" s="185" t="s">
        <v>3175</v>
      </c>
      <c r="G116" s="5"/>
      <c r="H116" s="5"/>
      <c r="I116" s="5"/>
      <c r="J116" s="5"/>
      <c r="K116" s="5"/>
      <c r="L116" s="5"/>
      <c r="M116" s="5"/>
      <c r="N116" s="5"/>
      <c r="O116" s="5"/>
      <c r="P116" s="5"/>
      <c r="Q116" s="5"/>
      <c r="R116" s="5"/>
      <c r="S116" s="5"/>
      <c r="T116" s="5"/>
      <c r="U116" s="5"/>
      <c r="V116" s="5"/>
    </row>
    <row r="117" spans="1:22" ht="27.75" customHeight="1">
      <c r="A117" s="181" t="s">
        <v>3158</v>
      </c>
      <c r="B117" s="182" t="s">
        <v>3168</v>
      </c>
      <c r="C117" s="183">
        <v>11</v>
      </c>
      <c r="D117" s="183">
        <f t="shared" si="1"/>
        <v>10</v>
      </c>
      <c r="E117" s="184" t="s">
        <v>3208</v>
      </c>
      <c r="F117" s="185" t="s">
        <v>826</v>
      </c>
      <c r="G117" s="5"/>
      <c r="H117" s="5"/>
      <c r="I117" s="5"/>
      <c r="J117" s="5"/>
      <c r="K117" s="5"/>
      <c r="L117" s="5"/>
      <c r="M117" s="5"/>
      <c r="N117" s="5"/>
      <c r="O117" s="5"/>
      <c r="P117" s="5"/>
      <c r="Q117" s="5"/>
      <c r="R117" s="5"/>
      <c r="S117" s="5"/>
      <c r="T117" s="5"/>
      <c r="U117" s="5"/>
      <c r="V117" s="5"/>
    </row>
    <row r="118" spans="1:22" ht="27.75" customHeight="1">
      <c r="A118" s="181" t="s">
        <v>3159</v>
      </c>
      <c r="B118" s="182" t="s">
        <v>3169</v>
      </c>
      <c r="C118" s="183">
        <v>550</v>
      </c>
      <c r="D118" s="183">
        <f t="shared" si="1"/>
        <v>495</v>
      </c>
      <c r="E118" s="184" t="s">
        <v>3115</v>
      </c>
      <c r="F118" s="185" t="s">
        <v>3175</v>
      </c>
      <c r="G118" s="5"/>
      <c r="H118" s="5"/>
      <c r="I118" s="5"/>
      <c r="J118" s="5"/>
      <c r="K118" s="5"/>
      <c r="L118" s="5"/>
      <c r="M118" s="5"/>
      <c r="N118" s="5"/>
      <c r="O118" s="5"/>
      <c r="P118" s="5"/>
      <c r="Q118" s="5"/>
      <c r="R118" s="5"/>
      <c r="S118" s="5"/>
      <c r="T118" s="5"/>
      <c r="U118" s="5"/>
      <c r="V118" s="5"/>
    </row>
    <row r="119" spans="1:22" ht="27.75" customHeight="1">
      <c r="A119" s="181" t="s">
        <v>3160</v>
      </c>
      <c r="B119" s="182" t="s">
        <v>3170</v>
      </c>
      <c r="C119" s="183">
        <v>10</v>
      </c>
      <c r="D119" s="183">
        <f t="shared" si="1"/>
        <v>9</v>
      </c>
      <c r="E119" s="184" t="s">
        <v>3208</v>
      </c>
      <c r="F119" s="185" t="s">
        <v>826</v>
      </c>
      <c r="G119" s="5"/>
      <c r="H119" s="5"/>
      <c r="I119" s="5"/>
      <c r="J119" s="5"/>
      <c r="K119" s="5"/>
      <c r="L119" s="5"/>
      <c r="M119" s="5"/>
      <c r="N119" s="5"/>
      <c r="O119" s="5"/>
      <c r="P119" s="5"/>
      <c r="Q119" s="5"/>
      <c r="R119" s="5"/>
      <c r="S119" s="5"/>
      <c r="T119" s="5"/>
      <c r="U119" s="5"/>
      <c r="V119" s="5"/>
    </row>
    <row r="120" spans="1:22" ht="27.75" customHeight="1">
      <c r="A120" s="181" t="s">
        <v>3161</v>
      </c>
      <c r="B120" s="182" t="s">
        <v>3171</v>
      </c>
      <c r="C120" s="183">
        <v>450</v>
      </c>
      <c r="D120" s="183">
        <f t="shared" si="1"/>
        <v>405</v>
      </c>
      <c r="E120" s="184" t="s">
        <v>3115</v>
      </c>
      <c r="F120" s="185" t="s">
        <v>3175</v>
      </c>
      <c r="G120" s="5"/>
      <c r="H120" s="5"/>
      <c r="I120" s="5"/>
      <c r="J120" s="5"/>
      <c r="K120" s="5"/>
      <c r="L120" s="5"/>
      <c r="M120" s="5"/>
      <c r="N120" s="5"/>
      <c r="O120" s="5"/>
      <c r="P120" s="5"/>
      <c r="Q120" s="5"/>
      <c r="R120" s="5"/>
      <c r="S120" s="5"/>
      <c r="T120" s="5"/>
      <c r="U120" s="5"/>
      <c r="V120" s="5"/>
    </row>
    <row r="121" spans="1:22" ht="27.75" customHeight="1">
      <c r="A121" s="181" t="s">
        <v>3162</v>
      </c>
      <c r="B121" s="182" t="s">
        <v>3172</v>
      </c>
      <c r="C121" s="183">
        <v>8</v>
      </c>
      <c r="D121" s="183">
        <f t="shared" si="1"/>
        <v>7</v>
      </c>
      <c r="E121" s="184" t="s">
        <v>3208</v>
      </c>
      <c r="F121" s="185" t="s">
        <v>826</v>
      </c>
      <c r="G121" s="5"/>
      <c r="H121" s="5"/>
      <c r="I121" s="5"/>
      <c r="J121" s="5"/>
      <c r="K121" s="5"/>
      <c r="L121" s="5"/>
      <c r="M121" s="5"/>
      <c r="N121" s="5"/>
      <c r="O121" s="5"/>
      <c r="P121" s="5"/>
      <c r="Q121" s="5"/>
      <c r="R121" s="5"/>
      <c r="S121" s="5"/>
      <c r="T121" s="5"/>
      <c r="U121" s="5"/>
      <c r="V121" s="5"/>
    </row>
    <row r="122" spans="1:22" ht="27.75" customHeight="1">
      <c r="A122" s="181" t="s">
        <v>3163</v>
      </c>
      <c r="B122" s="182" t="s">
        <v>3173</v>
      </c>
      <c r="C122" s="183">
        <v>350</v>
      </c>
      <c r="D122" s="183">
        <f t="shared" si="1"/>
        <v>315</v>
      </c>
      <c r="E122" s="184" t="s">
        <v>3115</v>
      </c>
      <c r="F122" s="185" t="s">
        <v>3175</v>
      </c>
      <c r="G122" s="5"/>
      <c r="H122" s="5"/>
      <c r="I122" s="5"/>
      <c r="J122" s="5"/>
      <c r="K122" s="5"/>
      <c r="L122" s="5"/>
      <c r="M122" s="5"/>
      <c r="N122" s="5"/>
      <c r="O122" s="5"/>
      <c r="P122" s="5"/>
      <c r="Q122" s="5"/>
      <c r="R122" s="5"/>
      <c r="S122" s="5"/>
      <c r="T122" s="5"/>
      <c r="U122" s="5"/>
      <c r="V122" s="5"/>
    </row>
    <row r="123" spans="1:22" ht="27.75" customHeight="1">
      <c r="A123" s="181" t="s">
        <v>3164</v>
      </c>
      <c r="B123" s="182" t="s">
        <v>3174</v>
      </c>
      <c r="C123" s="183">
        <v>6</v>
      </c>
      <c r="D123" s="183">
        <f t="shared" si="1"/>
        <v>5</v>
      </c>
      <c r="E123" s="184" t="s">
        <v>3208</v>
      </c>
      <c r="F123" s="185" t="s">
        <v>826</v>
      </c>
      <c r="G123" s="5"/>
      <c r="H123" s="5"/>
      <c r="I123" s="5"/>
      <c r="J123" s="5"/>
      <c r="K123" s="5"/>
      <c r="L123" s="5"/>
      <c r="M123" s="5"/>
      <c r="N123" s="5"/>
      <c r="O123" s="5"/>
      <c r="P123" s="5"/>
      <c r="Q123" s="5"/>
      <c r="R123" s="5"/>
      <c r="S123" s="5"/>
      <c r="T123" s="5"/>
      <c r="U123" s="5"/>
      <c r="V123" s="5"/>
    </row>
    <row r="124" spans="1:22" ht="13.5" customHeight="1">
      <c r="A124" s="58" t="s">
        <v>3176</v>
      </c>
      <c r="B124" s="86"/>
      <c r="C124" s="86"/>
      <c r="D124" s="86"/>
      <c r="E124" s="86"/>
      <c r="F124" s="233"/>
      <c r="G124" s="6"/>
      <c r="H124" s="6"/>
      <c r="I124" s="6"/>
      <c r="J124" s="6"/>
      <c r="K124" s="6"/>
      <c r="L124" s="6"/>
      <c r="M124" s="6"/>
      <c r="N124" s="6"/>
      <c r="O124" s="6"/>
      <c r="P124" s="6"/>
      <c r="Q124" s="6"/>
      <c r="R124" s="6"/>
      <c r="S124" s="6"/>
      <c r="T124" s="6"/>
      <c r="U124" s="6"/>
      <c r="V124" s="6"/>
    </row>
    <row r="125" spans="1:22" ht="27.75" customHeight="1">
      <c r="A125" s="181" t="s">
        <v>3177</v>
      </c>
      <c r="B125" s="182" t="s">
        <v>3178</v>
      </c>
      <c r="C125" s="183">
        <v>900</v>
      </c>
      <c r="D125" s="183">
        <f t="shared" si="1"/>
        <v>810</v>
      </c>
      <c r="E125" s="184" t="s">
        <v>3115</v>
      </c>
      <c r="F125" s="185" t="s">
        <v>3175</v>
      </c>
      <c r="G125" s="5"/>
      <c r="H125" s="5"/>
      <c r="I125" s="5"/>
      <c r="J125" s="5"/>
      <c r="K125" s="5"/>
      <c r="L125" s="5"/>
      <c r="M125" s="5"/>
      <c r="N125" s="5"/>
      <c r="O125" s="5"/>
      <c r="P125" s="5"/>
      <c r="Q125" s="5"/>
      <c r="R125" s="5"/>
      <c r="S125" s="5"/>
      <c r="T125" s="5"/>
      <c r="U125" s="5"/>
      <c r="V125" s="5"/>
    </row>
    <row r="126" spans="1:22" ht="27.75" customHeight="1">
      <c r="A126" s="181" t="s">
        <v>3179</v>
      </c>
      <c r="B126" s="182" t="s">
        <v>3180</v>
      </c>
      <c r="C126" s="183">
        <v>15</v>
      </c>
      <c r="D126" s="183">
        <f t="shared" si="1"/>
        <v>14</v>
      </c>
      <c r="E126" s="184" t="s">
        <v>3208</v>
      </c>
      <c r="F126" s="185" t="s">
        <v>826</v>
      </c>
      <c r="G126" s="5"/>
      <c r="H126" s="5"/>
      <c r="I126" s="5"/>
      <c r="J126" s="5"/>
      <c r="K126" s="5"/>
      <c r="L126" s="5"/>
      <c r="M126" s="5"/>
      <c r="N126" s="5"/>
      <c r="O126" s="5"/>
      <c r="P126" s="5"/>
      <c r="Q126" s="5"/>
      <c r="R126" s="5"/>
      <c r="S126" s="5"/>
      <c r="T126" s="5"/>
      <c r="U126" s="5"/>
      <c r="V126" s="5"/>
    </row>
    <row r="127" spans="1:22" ht="27.75" customHeight="1">
      <c r="A127" s="181" t="s">
        <v>3181</v>
      </c>
      <c r="B127" s="182" t="s">
        <v>3182</v>
      </c>
      <c r="C127" s="183">
        <v>750</v>
      </c>
      <c r="D127" s="183">
        <f t="shared" si="1"/>
        <v>675</v>
      </c>
      <c r="E127" s="184" t="s">
        <v>3115</v>
      </c>
      <c r="F127" s="185" t="s">
        <v>3175</v>
      </c>
      <c r="G127" s="5"/>
      <c r="H127" s="5"/>
      <c r="I127" s="5"/>
      <c r="J127" s="5"/>
      <c r="K127" s="5"/>
      <c r="L127" s="5"/>
      <c r="M127" s="5"/>
      <c r="N127" s="5"/>
      <c r="O127" s="5"/>
      <c r="P127" s="5"/>
      <c r="Q127" s="5"/>
      <c r="R127" s="5"/>
      <c r="S127" s="5"/>
      <c r="T127" s="5"/>
      <c r="U127" s="5"/>
      <c r="V127" s="5"/>
    </row>
    <row r="128" spans="1:22" ht="27.75" customHeight="1">
      <c r="A128" s="181" t="s">
        <v>3183</v>
      </c>
      <c r="B128" s="182" t="s">
        <v>3180</v>
      </c>
      <c r="C128" s="183">
        <v>13</v>
      </c>
      <c r="D128" s="183">
        <f t="shared" si="1"/>
        <v>12</v>
      </c>
      <c r="E128" s="184" t="s">
        <v>3208</v>
      </c>
      <c r="F128" s="185" t="s">
        <v>826</v>
      </c>
      <c r="G128" s="5"/>
      <c r="H128" s="5"/>
      <c r="I128" s="5"/>
      <c r="J128" s="5"/>
      <c r="K128" s="5"/>
      <c r="L128" s="5"/>
      <c r="M128" s="5"/>
      <c r="N128" s="5"/>
      <c r="O128" s="5"/>
      <c r="P128" s="5"/>
      <c r="Q128" s="5"/>
      <c r="R128" s="5"/>
      <c r="S128" s="5"/>
      <c r="T128" s="5"/>
      <c r="U128" s="5"/>
      <c r="V128" s="5"/>
    </row>
    <row r="129" spans="1:22" ht="27.75" customHeight="1">
      <c r="A129" s="181" t="s">
        <v>3184</v>
      </c>
      <c r="B129" s="182" t="s">
        <v>3185</v>
      </c>
      <c r="C129" s="183">
        <v>650</v>
      </c>
      <c r="D129" s="183">
        <f t="shared" si="1"/>
        <v>585</v>
      </c>
      <c r="E129" s="184" t="s">
        <v>3115</v>
      </c>
      <c r="F129" s="185" t="s">
        <v>3175</v>
      </c>
      <c r="G129" s="5"/>
      <c r="H129" s="5"/>
      <c r="I129" s="5"/>
      <c r="J129" s="5"/>
      <c r="K129" s="5"/>
      <c r="L129" s="5"/>
      <c r="M129" s="5"/>
      <c r="N129" s="5"/>
      <c r="O129" s="5"/>
      <c r="P129" s="5"/>
      <c r="Q129" s="5"/>
      <c r="R129" s="5"/>
      <c r="S129" s="5"/>
      <c r="T129" s="5"/>
      <c r="U129" s="5"/>
      <c r="V129" s="5"/>
    </row>
    <row r="130" spans="1:22" ht="27.75" customHeight="1">
      <c r="A130" s="181" t="s">
        <v>3186</v>
      </c>
      <c r="B130" s="182" t="s">
        <v>3187</v>
      </c>
      <c r="C130" s="183">
        <v>11</v>
      </c>
      <c r="D130" s="183">
        <f t="shared" si="1"/>
        <v>10</v>
      </c>
      <c r="E130" s="184" t="s">
        <v>3208</v>
      </c>
      <c r="F130" s="185" t="s">
        <v>826</v>
      </c>
      <c r="G130" s="5"/>
      <c r="H130" s="5"/>
      <c r="I130" s="5"/>
      <c r="J130" s="5"/>
      <c r="K130" s="5"/>
      <c r="L130" s="5"/>
      <c r="M130" s="5"/>
      <c r="N130" s="5"/>
      <c r="O130" s="5"/>
      <c r="P130" s="5"/>
      <c r="Q130" s="5"/>
      <c r="R130" s="5"/>
      <c r="S130" s="5"/>
      <c r="T130" s="5"/>
      <c r="U130" s="5"/>
      <c r="V130" s="5"/>
    </row>
    <row r="131" spans="1:22" ht="27.75" customHeight="1">
      <c r="A131" s="181" t="s">
        <v>3188</v>
      </c>
      <c r="B131" s="182" t="s">
        <v>3189</v>
      </c>
      <c r="C131" s="183">
        <v>550</v>
      </c>
      <c r="D131" s="183">
        <f t="shared" si="1"/>
        <v>495</v>
      </c>
      <c r="E131" s="184" t="s">
        <v>3115</v>
      </c>
      <c r="F131" s="185" t="s">
        <v>3175</v>
      </c>
      <c r="G131" s="5"/>
      <c r="H131" s="5"/>
      <c r="I131" s="5"/>
      <c r="J131" s="5"/>
      <c r="K131" s="5"/>
      <c r="L131" s="5"/>
      <c r="M131" s="5"/>
      <c r="N131" s="5"/>
      <c r="O131" s="5"/>
      <c r="P131" s="5"/>
      <c r="Q131" s="5"/>
      <c r="R131" s="5"/>
      <c r="S131" s="5"/>
      <c r="T131" s="5"/>
      <c r="U131" s="5"/>
      <c r="V131" s="5"/>
    </row>
    <row r="132" spans="1:22" ht="27.75" customHeight="1">
      <c r="A132" s="181" t="s">
        <v>3190</v>
      </c>
      <c r="B132" s="182" t="s">
        <v>3187</v>
      </c>
      <c r="C132" s="183">
        <v>10</v>
      </c>
      <c r="D132" s="183">
        <f t="shared" si="1"/>
        <v>9</v>
      </c>
      <c r="E132" s="184" t="s">
        <v>3208</v>
      </c>
      <c r="F132" s="185" t="s">
        <v>826</v>
      </c>
      <c r="G132" s="5"/>
      <c r="H132" s="5"/>
      <c r="I132" s="5"/>
      <c r="J132" s="5"/>
      <c r="K132" s="5"/>
      <c r="L132" s="5"/>
      <c r="M132" s="5"/>
      <c r="N132" s="5"/>
      <c r="O132" s="5"/>
      <c r="P132" s="5"/>
      <c r="Q132" s="5"/>
      <c r="R132" s="5"/>
      <c r="S132" s="5"/>
      <c r="T132" s="5"/>
      <c r="U132" s="5"/>
      <c r="V132" s="5"/>
    </row>
    <row r="133" spans="1:22" ht="27.75" customHeight="1">
      <c r="A133" s="181" t="s">
        <v>3191</v>
      </c>
      <c r="B133" s="182" t="s">
        <v>3192</v>
      </c>
      <c r="C133" s="183">
        <v>450</v>
      </c>
      <c r="D133" s="183">
        <f t="shared" si="1"/>
        <v>405</v>
      </c>
      <c r="E133" s="184" t="s">
        <v>3115</v>
      </c>
      <c r="F133" s="185" t="s">
        <v>3175</v>
      </c>
      <c r="G133" s="5"/>
      <c r="H133" s="5"/>
      <c r="I133" s="5"/>
      <c r="J133" s="5"/>
      <c r="K133" s="5"/>
      <c r="L133" s="5"/>
      <c r="M133" s="5"/>
      <c r="N133" s="5"/>
      <c r="O133" s="5"/>
      <c r="P133" s="5"/>
      <c r="Q133" s="5"/>
      <c r="R133" s="5"/>
      <c r="S133" s="5"/>
      <c r="T133" s="5"/>
      <c r="U133" s="5"/>
      <c r="V133" s="5"/>
    </row>
    <row r="134" spans="1:22" ht="27.75" customHeight="1" thickBot="1">
      <c r="A134" s="188" t="s">
        <v>3193</v>
      </c>
      <c r="B134" s="212" t="s">
        <v>3194</v>
      </c>
      <c r="C134" s="190">
        <v>8</v>
      </c>
      <c r="D134" s="190">
        <f t="shared" si="1"/>
        <v>7</v>
      </c>
      <c r="E134" s="213" t="s">
        <v>3208</v>
      </c>
      <c r="F134" s="191" t="s">
        <v>826</v>
      </c>
      <c r="G134" s="5"/>
      <c r="H134" s="5"/>
      <c r="I134" s="5"/>
      <c r="J134" s="5"/>
      <c r="K134" s="5"/>
      <c r="L134" s="5"/>
      <c r="M134" s="5"/>
      <c r="N134" s="5"/>
      <c r="O134" s="5"/>
      <c r="P134" s="5"/>
      <c r="Q134" s="5"/>
      <c r="R134" s="5"/>
      <c r="S134" s="5"/>
      <c r="T134" s="5"/>
      <c r="U134" s="5"/>
      <c r="V134" s="5"/>
    </row>
    <row r="135" spans="1:22" s="73" customFormat="1" ht="27.9" customHeight="1">
      <c r="A135" s="50"/>
      <c r="B135" s="50"/>
      <c r="C135" s="50"/>
      <c r="D135" s="50"/>
      <c r="E135" s="50"/>
      <c r="F135" s="50"/>
      <c r="G135" s="78"/>
      <c r="H135" s="78"/>
      <c r="I135" s="78"/>
      <c r="J135" s="78"/>
      <c r="K135" s="78"/>
      <c r="L135" s="78"/>
      <c r="M135" s="78"/>
      <c r="N135" s="78"/>
      <c r="O135" s="78"/>
      <c r="P135" s="78"/>
      <c r="Q135" s="78"/>
      <c r="R135" s="78"/>
      <c r="S135" s="78"/>
      <c r="T135" s="78"/>
      <c r="U135" s="78"/>
      <c r="V135" s="78"/>
    </row>
    <row r="136" spans="1:22" s="73" customFormat="1" ht="27.9" customHeight="1" thickBot="1">
      <c r="A136" s="50" t="s">
        <v>3195</v>
      </c>
      <c r="B136" s="50"/>
      <c r="C136" s="50"/>
      <c r="D136" s="50"/>
      <c r="E136" s="50"/>
      <c r="F136" s="50"/>
      <c r="G136" s="78"/>
      <c r="H136" s="78"/>
      <c r="I136" s="78"/>
      <c r="J136" s="78"/>
      <c r="K136" s="78"/>
      <c r="L136" s="78"/>
      <c r="M136" s="78"/>
      <c r="N136" s="78"/>
      <c r="O136" s="78"/>
      <c r="P136" s="78"/>
      <c r="Q136" s="78"/>
      <c r="R136" s="78"/>
      <c r="S136" s="78"/>
      <c r="T136" s="78"/>
      <c r="U136" s="78"/>
      <c r="V136" s="78"/>
    </row>
    <row r="137" spans="1:22" ht="31.5" customHeight="1" thickBot="1">
      <c r="A137" s="239" t="s">
        <v>845</v>
      </c>
      <c r="B137" s="31" t="s">
        <v>0</v>
      </c>
      <c r="C137" s="31" t="s">
        <v>1</v>
      </c>
      <c r="D137" s="31" t="s">
        <v>139</v>
      </c>
      <c r="E137" s="31" t="s">
        <v>3113</v>
      </c>
      <c r="F137" s="238" t="s">
        <v>825</v>
      </c>
      <c r="G137" s="5"/>
      <c r="H137" s="5"/>
      <c r="I137" s="5"/>
      <c r="J137" s="5"/>
      <c r="K137" s="5"/>
      <c r="L137" s="5"/>
      <c r="M137" s="5"/>
      <c r="N137" s="5"/>
      <c r="O137" s="5"/>
      <c r="P137" s="5"/>
      <c r="Q137" s="5"/>
      <c r="R137" s="5"/>
      <c r="S137" s="5"/>
      <c r="T137" s="5"/>
      <c r="U137" s="5"/>
      <c r="V137" s="5"/>
    </row>
    <row r="138" spans="1:22" ht="13.5" customHeight="1">
      <c r="A138" s="58" t="s">
        <v>3135</v>
      </c>
      <c r="B138" s="86"/>
      <c r="C138" s="86"/>
      <c r="D138" s="86"/>
      <c r="E138" s="86"/>
      <c r="F138" s="233"/>
      <c r="G138" s="6"/>
      <c r="H138" s="6"/>
      <c r="I138" s="6"/>
      <c r="J138" s="6"/>
      <c r="K138" s="6"/>
      <c r="L138" s="6"/>
      <c r="M138" s="6"/>
      <c r="N138" s="6"/>
      <c r="O138" s="6"/>
      <c r="P138" s="6"/>
      <c r="Q138" s="6"/>
      <c r="R138" s="6"/>
      <c r="S138" s="6"/>
      <c r="T138" s="6"/>
      <c r="U138" s="6"/>
      <c r="V138" s="6"/>
    </row>
    <row r="139" spans="1:22" ht="27.75" customHeight="1">
      <c r="A139" s="181" t="s">
        <v>3196</v>
      </c>
      <c r="B139" s="182" t="s">
        <v>3197</v>
      </c>
      <c r="C139" s="183">
        <v>100</v>
      </c>
      <c r="D139" s="183">
        <f t="shared" si="1"/>
        <v>90</v>
      </c>
      <c r="E139" s="184" t="s">
        <v>3115</v>
      </c>
      <c r="F139" s="185" t="s">
        <v>3175</v>
      </c>
      <c r="G139" s="5"/>
      <c r="H139" s="5"/>
      <c r="I139" s="5"/>
      <c r="J139" s="5"/>
      <c r="K139" s="5"/>
      <c r="L139" s="5"/>
      <c r="M139" s="5"/>
      <c r="N139" s="5"/>
      <c r="O139" s="5"/>
      <c r="P139" s="5"/>
      <c r="Q139" s="5"/>
      <c r="R139" s="5"/>
      <c r="S139" s="5"/>
      <c r="T139" s="5"/>
      <c r="U139" s="5"/>
      <c r="V139" s="5"/>
    </row>
    <row r="140" spans="1:22" ht="27.75" customHeight="1">
      <c r="A140" s="181" t="s">
        <v>3198</v>
      </c>
      <c r="B140" s="182" t="s">
        <v>3199</v>
      </c>
      <c r="C140" s="183">
        <v>2</v>
      </c>
      <c r="D140" s="183">
        <f t="shared" si="1"/>
        <v>2</v>
      </c>
      <c r="E140" s="184" t="s">
        <v>3208</v>
      </c>
      <c r="F140" s="185" t="s">
        <v>826</v>
      </c>
      <c r="G140" s="5"/>
      <c r="H140" s="5"/>
      <c r="I140" s="5"/>
      <c r="J140" s="5"/>
      <c r="K140" s="5"/>
      <c r="L140" s="5"/>
      <c r="M140" s="5"/>
      <c r="N140" s="5"/>
      <c r="O140" s="5"/>
      <c r="P140" s="5"/>
      <c r="Q140" s="5"/>
      <c r="R140" s="5"/>
      <c r="S140" s="5"/>
      <c r="T140" s="5"/>
      <c r="U140" s="5"/>
      <c r="V140" s="5"/>
    </row>
    <row r="141" spans="1:22" ht="27.75" customHeight="1">
      <c r="A141" s="181" t="s">
        <v>3200</v>
      </c>
      <c r="B141" s="182" t="s">
        <v>3201</v>
      </c>
      <c r="C141" s="183">
        <v>1000</v>
      </c>
      <c r="D141" s="183">
        <f t="shared" si="1"/>
        <v>900</v>
      </c>
      <c r="E141" s="184" t="s">
        <v>3115</v>
      </c>
      <c r="F141" s="185" t="s">
        <v>3175</v>
      </c>
      <c r="G141" s="5"/>
      <c r="H141" s="5"/>
      <c r="I141" s="5"/>
      <c r="J141" s="5"/>
      <c r="K141" s="5"/>
      <c r="L141" s="5"/>
      <c r="M141" s="5"/>
      <c r="N141" s="5"/>
      <c r="O141" s="5"/>
      <c r="P141" s="5"/>
      <c r="Q141" s="5"/>
      <c r="R141" s="5"/>
      <c r="S141" s="5"/>
      <c r="T141" s="5"/>
      <c r="U141" s="5"/>
      <c r="V141" s="5"/>
    </row>
    <row r="142" spans="1:22" ht="27.75" customHeight="1">
      <c r="A142" s="181" t="s">
        <v>3202</v>
      </c>
      <c r="B142" s="182" t="s">
        <v>3203</v>
      </c>
      <c r="C142" s="183">
        <v>17</v>
      </c>
      <c r="D142" s="183">
        <f t="shared" si="1"/>
        <v>15</v>
      </c>
      <c r="E142" s="184" t="s">
        <v>3208</v>
      </c>
      <c r="F142" s="185" t="s">
        <v>826</v>
      </c>
      <c r="G142" s="5"/>
      <c r="H142" s="5"/>
      <c r="I142" s="5"/>
      <c r="J142" s="5"/>
      <c r="K142" s="5"/>
      <c r="L142" s="5"/>
      <c r="M142" s="5"/>
      <c r="N142" s="5"/>
      <c r="O142" s="5"/>
      <c r="P142" s="5"/>
      <c r="Q142" s="5"/>
      <c r="R142" s="5"/>
      <c r="S142" s="5"/>
      <c r="T142" s="5"/>
      <c r="U142" s="5"/>
      <c r="V142" s="5"/>
    </row>
    <row r="143" spans="1:22" ht="27.75" customHeight="1">
      <c r="A143" s="181" t="s">
        <v>2996</v>
      </c>
      <c r="B143" s="182" t="s">
        <v>3204</v>
      </c>
      <c r="C143" s="183">
        <v>65</v>
      </c>
      <c r="D143" s="183">
        <f t="shared" si="1"/>
        <v>59</v>
      </c>
      <c r="E143" s="184" t="s">
        <v>3115</v>
      </c>
      <c r="F143" s="185" t="s">
        <v>826</v>
      </c>
      <c r="G143" s="5"/>
      <c r="H143" s="5"/>
      <c r="I143" s="5"/>
      <c r="J143" s="5"/>
      <c r="K143" s="5"/>
      <c r="L143" s="5"/>
      <c r="M143" s="5"/>
      <c r="N143" s="5"/>
      <c r="O143" s="5"/>
      <c r="P143" s="5"/>
      <c r="Q143" s="5"/>
      <c r="R143" s="5"/>
      <c r="S143" s="5"/>
      <c r="T143" s="5"/>
      <c r="U143" s="5"/>
      <c r="V143" s="5"/>
    </row>
    <row r="144" spans="1:22" ht="27.75" customHeight="1">
      <c r="A144" s="181" t="s">
        <v>2996</v>
      </c>
      <c r="B144" s="182" t="s">
        <v>3205</v>
      </c>
      <c r="C144" s="183">
        <v>65</v>
      </c>
      <c r="D144" s="183">
        <f t="shared" si="1"/>
        <v>59</v>
      </c>
      <c r="E144" s="184" t="s">
        <v>3115</v>
      </c>
      <c r="F144" s="185" t="s">
        <v>826</v>
      </c>
      <c r="G144" s="5"/>
      <c r="H144" s="5"/>
      <c r="I144" s="5"/>
      <c r="J144" s="5"/>
      <c r="K144" s="5"/>
      <c r="L144" s="5"/>
      <c r="M144" s="5"/>
      <c r="N144" s="5"/>
      <c r="O144" s="5"/>
      <c r="P144" s="5"/>
      <c r="Q144" s="5"/>
      <c r="R144" s="5"/>
      <c r="S144" s="5"/>
      <c r="T144" s="5"/>
      <c r="U144" s="5"/>
      <c r="V144" s="5"/>
    </row>
    <row r="145" spans="1:22" ht="27.75" customHeight="1">
      <c r="A145" s="181" t="s">
        <v>2997</v>
      </c>
      <c r="B145" s="182" t="s">
        <v>3206</v>
      </c>
      <c r="C145" s="183">
        <v>95</v>
      </c>
      <c r="D145" s="183">
        <f t="shared" si="1"/>
        <v>86</v>
      </c>
      <c r="E145" s="184" t="s">
        <v>3115</v>
      </c>
      <c r="F145" s="185" t="s">
        <v>826</v>
      </c>
      <c r="G145" s="5"/>
      <c r="H145" s="5"/>
      <c r="I145" s="5"/>
      <c r="J145" s="5"/>
      <c r="K145" s="5"/>
      <c r="L145" s="5"/>
      <c r="M145" s="5"/>
      <c r="N145" s="5"/>
      <c r="O145" s="5"/>
      <c r="P145" s="5"/>
      <c r="Q145" s="5"/>
      <c r="R145" s="5"/>
      <c r="S145" s="5"/>
      <c r="T145" s="5"/>
      <c r="U145" s="5"/>
      <c r="V145" s="5"/>
    </row>
    <row r="146" spans="1:22" ht="27.75" customHeight="1">
      <c r="A146" s="181" t="s">
        <v>2998</v>
      </c>
      <c r="B146" s="182" t="s">
        <v>3207</v>
      </c>
      <c r="C146" s="183">
        <v>95</v>
      </c>
      <c r="D146" s="183">
        <f t="shared" si="1"/>
        <v>86</v>
      </c>
      <c r="E146" s="184" t="s">
        <v>3115</v>
      </c>
      <c r="F146" s="185" t="s">
        <v>826</v>
      </c>
      <c r="G146" s="5"/>
      <c r="H146" s="5"/>
      <c r="I146" s="5"/>
      <c r="J146" s="5"/>
      <c r="K146" s="5"/>
      <c r="L146" s="5"/>
      <c r="M146" s="5"/>
      <c r="N146" s="5"/>
      <c r="O146" s="5"/>
      <c r="P146" s="5"/>
      <c r="Q146" s="5"/>
      <c r="R146" s="5"/>
      <c r="S146" s="5"/>
      <c r="T146" s="5"/>
      <c r="U146" s="5"/>
      <c r="V146" s="5"/>
    </row>
    <row r="147" spans="1:22" ht="13.5" customHeight="1">
      <c r="A147" s="58" t="s">
        <v>3209</v>
      </c>
      <c r="B147" s="86"/>
      <c r="C147" s="86"/>
      <c r="D147" s="86"/>
      <c r="E147" s="86"/>
      <c r="F147" s="233"/>
      <c r="G147" s="6"/>
      <c r="H147" s="6"/>
      <c r="I147" s="6"/>
      <c r="J147" s="6"/>
      <c r="K147" s="6"/>
      <c r="L147" s="6"/>
      <c r="M147" s="6"/>
      <c r="N147" s="6"/>
      <c r="O147" s="6"/>
      <c r="P147" s="6"/>
      <c r="Q147" s="6"/>
      <c r="R147" s="6"/>
      <c r="S147" s="6"/>
      <c r="T147" s="6"/>
      <c r="U147" s="6"/>
      <c r="V147" s="6"/>
    </row>
    <row r="148" spans="1:22" ht="27.75" customHeight="1">
      <c r="A148" s="181" t="s">
        <v>3210</v>
      </c>
      <c r="B148" s="182" t="s">
        <v>3222</v>
      </c>
      <c r="C148" s="183">
        <v>250</v>
      </c>
      <c r="D148" s="183">
        <f t="shared" ref="D148:D210" si="2">ROUND(C148*(1-0.1),0)</f>
        <v>225</v>
      </c>
      <c r="E148" s="184" t="s">
        <v>3115</v>
      </c>
      <c r="F148" s="185" t="s">
        <v>3175</v>
      </c>
      <c r="G148" s="5"/>
      <c r="H148" s="5"/>
      <c r="I148" s="5"/>
      <c r="J148" s="5"/>
      <c r="K148" s="5"/>
      <c r="L148" s="5"/>
      <c r="M148" s="5"/>
      <c r="N148" s="5"/>
      <c r="O148" s="5"/>
      <c r="P148" s="5"/>
      <c r="Q148" s="5"/>
      <c r="R148" s="5"/>
      <c r="S148" s="5"/>
      <c r="T148" s="5"/>
      <c r="U148" s="5"/>
      <c r="V148" s="5"/>
    </row>
    <row r="149" spans="1:22" ht="27.75" customHeight="1">
      <c r="A149" s="181" t="s">
        <v>3211</v>
      </c>
      <c r="B149" s="182" t="s">
        <v>3223</v>
      </c>
      <c r="C149" s="183">
        <v>4</v>
      </c>
      <c r="D149" s="183">
        <f t="shared" si="2"/>
        <v>4</v>
      </c>
      <c r="E149" s="184" t="s">
        <v>3208</v>
      </c>
      <c r="F149" s="185" t="s">
        <v>826</v>
      </c>
      <c r="G149" s="5"/>
      <c r="H149" s="5"/>
      <c r="I149" s="5"/>
      <c r="J149" s="5"/>
      <c r="K149" s="5"/>
      <c r="L149" s="5"/>
      <c r="M149" s="5"/>
      <c r="N149" s="5"/>
      <c r="O149" s="5"/>
      <c r="P149" s="5"/>
      <c r="Q149" s="5"/>
      <c r="R149" s="5"/>
      <c r="S149" s="5"/>
      <c r="T149" s="5"/>
      <c r="U149" s="5"/>
      <c r="V149" s="5"/>
    </row>
    <row r="150" spans="1:22" ht="27.75" customHeight="1">
      <c r="A150" s="181" t="s">
        <v>3212</v>
      </c>
      <c r="B150" s="182" t="s">
        <v>3224</v>
      </c>
      <c r="C150" s="183">
        <v>200</v>
      </c>
      <c r="D150" s="183">
        <f t="shared" si="2"/>
        <v>180</v>
      </c>
      <c r="E150" s="184" t="s">
        <v>3115</v>
      </c>
      <c r="F150" s="185" t="s">
        <v>3175</v>
      </c>
      <c r="G150" s="5"/>
      <c r="H150" s="5"/>
      <c r="I150" s="5"/>
      <c r="J150" s="5"/>
      <c r="K150" s="5"/>
      <c r="L150" s="5"/>
      <c r="M150" s="5"/>
      <c r="N150" s="5"/>
      <c r="O150" s="5"/>
      <c r="P150" s="5"/>
      <c r="Q150" s="5"/>
      <c r="R150" s="5"/>
      <c r="S150" s="5"/>
      <c r="T150" s="5"/>
      <c r="U150" s="5"/>
      <c r="V150" s="5"/>
    </row>
    <row r="151" spans="1:22" ht="27.75" customHeight="1">
      <c r="A151" s="181" t="s">
        <v>3213</v>
      </c>
      <c r="B151" s="182" t="s">
        <v>3225</v>
      </c>
      <c r="C151" s="183">
        <v>4</v>
      </c>
      <c r="D151" s="183">
        <f t="shared" si="2"/>
        <v>4</v>
      </c>
      <c r="E151" s="184" t="s">
        <v>3208</v>
      </c>
      <c r="F151" s="185" t="s">
        <v>826</v>
      </c>
      <c r="G151" s="5"/>
      <c r="H151" s="5"/>
      <c r="I151" s="5"/>
      <c r="J151" s="5"/>
      <c r="K151" s="5"/>
      <c r="L151" s="5"/>
      <c r="M151" s="5"/>
      <c r="N151" s="5"/>
      <c r="O151" s="5"/>
      <c r="P151" s="5"/>
      <c r="Q151" s="5"/>
      <c r="R151" s="5"/>
      <c r="S151" s="5"/>
      <c r="T151" s="5"/>
      <c r="U151" s="5"/>
      <c r="V151" s="5"/>
    </row>
    <row r="152" spans="1:22" ht="27.75" customHeight="1">
      <c r="A152" s="181" t="s">
        <v>3214</v>
      </c>
      <c r="B152" s="182" t="s">
        <v>3226</v>
      </c>
      <c r="C152" s="183">
        <v>5000</v>
      </c>
      <c r="D152" s="183">
        <f t="shared" si="2"/>
        <v>4500</v>
      </c>
      <c r="E152" s="184" t="s">
        <v>3115</v>
      </c>
      <c r="F152" s="185" t="s">
        <v>3175</v>
      </c>
      <c r="G152" s="5"/>
      <c r="H152" s="5"/>
      <c r="I152" s="5"/>
      <c r="J152" s="5"/>
      <c r="K152" s="5"/>
      <c r="L152" s="5"/>
      <c r="M152" s="5"/>
      <c r="N152" s="5"/>
      <c r="O152" s="5"/>
      <c r="P152" s="5"/>
      <c r="Q152" s="5"/>
      <c r="R152" s="5"/>
      <c r="S152" s="5"/>
      <c r="T152" s="5"/>
      <c r="U152" s="5"/>
      <c r="V152" s="5"/>
    </row>
    <row r="153" spans="1:22" ht="27.75" customHeight="1">
      <c r="A153" s="181" t="s">
        <v>3215</v>
      </c>
      <c r="B153" s="182" t="s">
        <v>3227</v>
      </c>
      <c r="C153" s="183">
        <v>84</v>
      </c>
      <c r="D153" s="183">
        <f t="shared" si="2"/>
        <v>76</v>
      </c>
      <c r="E153" s="184" t="s">
        <v>3208</v>
      </c>
      <c r="F153" s="185" t="s">
        <v>826</v>
      </c>
      <c r="G153" s="5"/>
      <c r="H153" s="5"/>
      <c r="I153" s="5"/>
      <c r="J153" s="5"/>
      <c r="K153" s="5"/>
      <c r="L153" s="5"/>
      <c r="M153" s="5"/>
      <c r="N153" s="5"/>
      <c r="O153" s="5"/>
      <c r="P153" s="5"/>
      <c r="Q153" s="5"/>
      <c r="R153" s="5"/>
      <c r="S153" s="5"/>
      <c r="T153" s="5"/>
      <c r="U153" s="5"/>
      <c r="V153" s="5"/>
    </row>
    <row r="154" spans="1:22" ht="27.75" customHeight="1">
      <c r="A154" s="181" t="s">
        <v>3216</v>
      </c>
      <c r="B154" s="182" t="s">
        <v>3228</v>
      </c>
      <c r="C154" s="183">
        <v>10000</v>
      </c>
      <c r="D154" s="183">
        <f t="shared" si="2"/>
        <v>9000</v>
      </c>
      <c r="E154" s="184" t="s">
        <v>3115</v>
      </c>
      <c r="F154" s="185" t="s">
        <v>3175</v>
      </c>
      <c r="G154" s="5"/>
      <c r="H154" s="5"/>
      <c r="I154" s="5"/>
      <c r="J154" s="5"/>
      <c r="K154" s="5"/>
      <c r="L154" s="5"/>
      <c r="M154" s="5"/>
      <c r="N154" s="5"/>
      <c r="O154" s="5"/>
      <c r="P154" s="5"/>
      <c r="Q154" s="5"/>
      <c r="R154" s="5"/>
      <c r="S154" s="5"/>
      <c r="T154" s="5"/>
      <c r="U154" s="5"/>
      <c r="V154" s="5"/>
    </row>
    <row r="155" spans="1:22" ht="27.75" customHeight="1">
      <c r="A155" s="181" t="s">
        <v>3217</v>
      </c>
      <c r="B155" s="182" t="s">
        <v>3229</v>
      </c>
      <c r="C155" s="183">
        <v>167</v>
      </c>
      <c r="D155" s="183">
        <f t="shared" si="2"/>
        <v>150</v>
      </c>
      <c r="E155" s="184" t="s">
        <v>3208</v>
      </c>
      <c r="F155" s="185" t="s">
        <v>826</v>
      </c>
      <c r="G155" s="5"/>
      <c r="H155" s="5"/>
      <c r="I155" s="5"/>
      <c r="J155" s="5"/>
      <c r="K155" s="5"/>
      <c r="L155" s="5"/>
      <c r="M155" s="5"/>
      <c r="N155" s="5"/>
      <c r="O155" s="5"/>
      <c r="P155" s="5"/>
      <c r="Q155" s="5"/>
      <c r="R155" s="5"/>
      <c r="S155" s="5"/>
      <c r="T155" s="5"/>
      <c r="U155" s="5"/>
      <c r="V155" s="5"/>
    </row>
    <row r="156" spans="1:22" ht="27.75" customHeight="1">
      <c r="A156" s="181" t="s">
        <v>3218</v>
      </c>
      <c r="B156" s="182" t="s">
        <v>3230</v>
      </c>
      <c r="C156" s="183">
        <v>15000</v>
      </c>
      <c r="D156" s="183">
        <f t="shared" si="2"/>
        <v>13500</v>
      </c>
      <c r="E156" s="184" t="s">
        <v>3115</v>
      </c>
      <c r="F156" s="185" t="s">
        <v>3175</v>
      </c>
      <c r="G156" s="5"/>
      <c r="H156" s="5"/>
      <c r="I156" s="5"/>
      <c r="J156" s="5"/>
      <c r="K156" s="5"/>
      <c r="L156" s="5"/>
      <c r="M156" s="5"/>
      <c r="N156" s="5"/>
      <c r="O156" s="5"/>
      <c r="P156" s="5"/>
      <c r="Q156" s="5"/>
      <c r="R156" s="5"/>
      <c r="S156" s="5"/>
      <c r="T156" s="5"/>
      <c r="U156" s="5"/>
      <c r="V156" s="5"/>
    </row>
    <row r="157" spans="1:22" ht="27.75" customHeight="1">
      <c r="A157" s="181" t="s">
        <v>3219</v>
      </c>
      <c r="B157" s="182" t="s">
        <v>3231</v>
      </c>
      <c r="C157" s="183">
        <v>250</v>
      </c>
      <c r="D157" s="183">
        <f t="shared" si="2"/>
        <v>225</v>
      </c>
      <c r="E157" s="184" t="s">
        <v>3208</v>
      </c>
      <c r="F157" s="185" t="s">
        <v>826</v>
      </c>
      <c r="G157" s="5"/>
      <c r="H157" s="5"/>
      <c r="I157" s="5"/>
      <c r="J157" s="5"/>
      <c r="K157" s="5"/>
      <c r="L157" s="5"/>
      <c r="M157" s="5"/>
      <c r="N157" s="5"/>
      <c r="O157" s="5"/>
      <c r="P157" s="5"/>
      <c r="Q157" s="5"/>
      <c r="R157" s="5"/>
      <c r="S157" s="5"/>
      <c r="T157" s="5"/>
      <c r="U157" s="5"/>
      <c r="V157" s="5"/>
    </row>
    <row r="158" spans="1:22" ht="27.75" customHeight="1">
      <c r="A158" s="181" t="s">
        <v>3220</v>
      </c>
      <c r="B158" s="182" t="s">
        <v>3232</v>
      </c>
      <c r="C158" s="183">
        <v>20000</v>
      </c>
      <c r="D158" s="183">
        <f t="shared" si="2"/>
        <v>18000</v>
      </c>
      <c r="E158" s="184" t="s">
        <v>3115</v>
      </c>
      <c r="F158" s="185" t="s">
        <v>3175</v>
      </c>
      <c r="G158" s="5"/>
      <c r="H158" s="5"/>
      <c r="I158" s="5"/>
      <c r="J158" s="5"/>
      <c r="K158" s="5"/>
      <c r="L158" s="5"/>
      <c r="M158" s="5"/>
      <c r="N158" s="5"/>
      <c r="O158" s="5"/>
      <c r="P158" s="5"/>
      <c r="Q158" s="5"/>
      <c r="R158" s="5"/>
      <c r="S158" s="5"/>
      <c r="T158" s="5"/>
      <c r="U158" s="5"/>
      <c r="V158" s="5"/>
    </row>
    <row r="159" spans="1:22" ht="27.75" customHeight="1">
      <c r="A159" s="181" t="s">
        <v>3221</v>
      </c>
      <c r="B159" s="182" t="s">
        <v>3233</v>
      </c>
      <c r="C159" s="183">
        <v>334</v>
      </c>
      <c r="D159" s="183">
        <f t="shared" si="2"/>
        <v>301</v>
      </c>
      <c r="E159" s="184" t="s">
        <v>3208</v>
      </c>
      <c r="F159" s="185" t="s">
        <v>826</v>
      </c>
      <c r="G159" s="5"/>
      <c r="H159" s="5"/>
      <c r="I159" s="5"/>
      <c r="J159" s="5"/>
      <c r="K159" s="5"/>
      <c r="L159" s="5"/>
      <c r="M159" s="5"/>
      <c r="N159" s="5"/>
      <c r="O159" s="5"/>
      <c r="P159" s="5"/>
      <c r="Q159" s="5"/>
      <c r="R159" s="5"/>
      <c r="S159" s="5"/>
      <c r="T159" s="5"/>
      <c r="U159" s="5"/>
      <c r="V159" s="5"/>
    </row>
    <row r="160" spans="1:22" ht="13.5" customHeight="1">
      <c r="A160" s="58" t="s">
        <v>3116</v>
      </c>
      <c r="B160" s="86"/>
      <c r="C160" s="86"/>
      <c r="D160" s="86"/>
      <c r="E160" s="86"/>
      <c r="F160" s="233"/>
      <c r="G160" s="6"/>
      <c r="H160" s="6"/>
      <c r="I160" s="6"/>
      <c r="J160" s="6"/>
      <c r="K160" s="6"/>
      <c r="L160" s="6"/>
      <c r="M160" s="6"/>
      <c r="N160" s="6"/>
      <c r="O160" s="6"/>
      <c r="P160" s="6"/>
      <c r="Q160" s="6"/>
      <c r="R160" s="6"/>
      <c r="S160" s="6"/>
      <c r="T160" s="6"/>
      <c r="U160" s="6"/>
      <c r="V160" s="6"/>
    </row>
    <row r="161" spans="1:22" ht="27.75" customHeight="1">
      <c r="A161" s="181" t="s">
        <v>3234</v>
      </c>
      <c r="B161" s="182" t="s">
        <v>3235</v>
      </c>
      <c r="C161" s="183">
        <v>1250</v>
      </c>
      <c r="D161" s="183">
        <f t="shared" si="2"/>
        <v>1125</v>
      </c>
      <c r="E161" s="184" t="s">
        <v>3115</v>
      </c>
      <c r="F161" s="185" t="s">
        <v>3175</v>
      </c>
      <c r="G161" s="5"/>
      <c r="H161" s="5"/>
      <c r="I161" s="5"/>
      <c r="J161" s="5"/>
      <c r="K161" s="5"/>
      <c r="L161" s="5"/>
      <c r="M161" s="5"/>
      <c r="N161" s="5"/>
      <c r="O161" s="5"/>
      <c r="P161" s="5"/>
      <c r="Q161" s="5"/>
      <c r="R161" s="5"/>
      <c r="S161" s="5"/>
      <c r="T161" s="5"/>
      <c r="U161" s="5"/>
      <c r="V161" s="5"/>
    </row>
    <row r="162" spans="1:22" ht="27.75" customHeight="1">
      <c r="A162" s="181" t="s">
        <v>3236</v>
      </c>
      <c r="B162" s="182" t="s">
        <v>3237</v>
      </c>
      <c r="C162" s="183">
        <v>22</v>
      </c>
      <c r="D162" s="183">
        <f t="shared" si="2"/>
        <v>20</v>
      </c>
      <c r="E162" s="184" t="s">
        <v>3208</v>
      </c>
      <c r="F162" s="185" t="s">
        <v>826</v>
      </c>
      <c r="G162" s="5"/>
      <c r="H162" s="5"/>
      <c r="I162" s="5"/>
      <c r="J162" s="5"/>
      <c r="K162" s="5"/>
      <c r="L162" s="5"/>
      <c r="M162" s="5"/>
      <c r="N162" s="5"/>
      <c r="O162" s="5"/>
      <c r="P162" s="5"/>
      <c r="Q162" s="5"/>
      <c r="R162" s="5"/>
      <c r="S162" s="5"/>
      <c r="T162" s="5"/>
      <c r="U162" s="5"/>
      <c r="V162" s="5"/>
    </row>
    <row r="163" spans="1:22" ht="27.75" customHeight="1">
      <c r="A163" s="181" t="s">
        <v>3238</v>
      </c>
      <c r="B163" s="182" t="s">
        <v>3411</v>
      </c>
      <c r="C163" s="183">
        <v>1</v>
      </c>
      <c r="D163" s="183">
        <f>ROUND(C163*(1-0.1),1)</f>
        <v>0.9</v>
      </c>
      <c r="E163" s="184" t="s">
        <v>3115</v>
      </c>
      <c r="F163" s="185" t="s">
        <v>3175</v>
      </c>
      <c r="G163" s="5"/>
      <c r="H163" s="5"/>
      <c r="I163" s="5"/>
      <c r="J163" s="5"/>
      <c r="K163" s="5"/>
      <c r="L163" s="5"/>
      <c r="M163" s="5"/>
      <c r="N163" s="5"/>
      <c r="O163" s="5"/>
      <c r="P163" s="5"/>
      <c r="Q163" s="5"/>
      <c r="R163" s="5"/>
      <c r="S163" s="5"/>
      <c r="T163" s="5"/>
      <c r="U163" s="5"/>
      <c r="V163" s="5"/>
    </row>
    <row r="164" spans="1:22" ht="27.75" customHeight="1" thickBot="1">
      <c r="A164" s="188" t="s">
        <v>3239</v>
      </c>
      <c r="B164" s="212" t="s">
        <v>3412</v>
      </c>
      <c r="C164" s="190">
        <v>1</v>
      </c>
      <c r="D164" s="213">
        <f>ROUND(C164*(1-0.1),1)</f>
        <v>0.9</v>
      </c>
      <c r="E164" s="213" t="s">
        <v>3208</v>
      </c>
      <c r="F164" s="191" t="s">
        <v>826</v>
      </c>
      <c r="G164" s="5"/>
      <c r="H164" s="5"/>
      <c r="I164" s="5"/>
      <c r="J164" s="5"/>
      <c r="K164" s="5"/>
      <c r="L164" s="5"/>
      <c r="M164" s="5"/>
      <c r="N164" s="5"/>
      <c r="O164" s="5"/>
      <c r="P164" s="5"/>
      <c r="Q164" s="5"/>
      <c r="R164" s="5"/>
      <c r="S164" s="5"/>
      <c r="T164" s="5"/>
      <c r="U164" s="5"/>
      <c r="V164" s="5"/>
    </row>
    <row r="165" spans="1:22" s="73" customFormat="1" ht="27.9" customHeight="1">
      <c r="A165" s="50"/>
      <c r="B165" s="50"/>
      <c r="C165" s="50"/>
      <c r="D165" s="50"/>
      <c r="E165" s="50"/>
      <c r="F165" s="50"/>
      <c r="G165" s="78"/>
      <c r="H165" s="78"/>
      <c r="I165" s="78"/>
      <c r="J165" s="78"/>
      <c r="K165" s="78"/>
      <c r="L165" s="78"/>
      <c r="M165" s="78"/>
      <c r="N165" s="78"/>
      <c r="O165" s="78"/>
      <c r="P165" s="78"/>
      <c r="Q165" s="78"/>
      <c r="R165" s="78"/>
      <c r="S165" s="78"/>
      <c r="T165" s="78"/>
      <c r="U165" s="78"/>
      <c r="V165" s="78"/>
    </row>
    <row r="166" spans="1:22" s="73" customFormat="1" ht="27.9" customHeight="1" thickBot="1">
      <c r="A166" s="50" t="s">
        <v>3084</v>
      </c>
      <c r="B166" s="50"/>
      <c r="C166" s="50"/>
      <c r="D166" s="50"/>
      <c r="E166" s="50"/>
      <c r="F166" s="50"/>
      <c r="G166" s="78"/>
      <c r="H166" s="78"/>
      <c r="I166" s="78"/>
      <c r="J166" s="78"/>
      <c r="K166" s="78"/>
      <c r="L166" s="78"/>
      <c r="M166" s="78"/>
      <c r="N166" s="78"/>
      <c r="O166" s="78"/>
      <c r="P166" s="78"/>
      <c r="Q166" s="78"/>
      <c r="R166" s="78"/>
      <c r="S166" s="78"/>
      <c r="T166" s="78"/>
      <c r="U166" s="78"/>
      <c r="V166" s="78"/>
    </row>
    <row r="167" spans="1:22" ht="34.5" customHeight="1" thickBot="1">
      <c r="A167" s="239" t="s">
        <v>845</v>
      </c>
      <c r="B167" s="31" t="s">
        <v>0</v>
      </c>
      <c r="C167" s="31" t="s">
        <v>1</v>
      </c>
      <c r="D167" s="31" t="s">
        <v>139</v>
      </c>
      <c r="E167" s="31" t="s">
        <v>3113</v>
      </c>
      <c r="F167" s="238" t="s">
        <v>825</v>
      </c>
      <c r="G167" s="5"/>
      <c r="H167" s="5"/>
      <c r="I167" s="5"/>
      <c r="J167" s="5"/>
      <c r="K167" s="5"/>
      <c r="L167" s="5"/>
      <c r="M167" s="5"/>
      <c r="N167" s="5"/>
      <c r="O167" s="5"/>
      <c r="P167" s="5"/>
      <c r="Q167" s="5"/>
      <c r="R167" s="5"/>
      <c r="S167" s="5"/>
      <c r="T167" s="5"/>
      <c r="U167" s="5"/>
      <c r="V167" s="5"/>
    </row>
    <row r="168" spans="1:22" ht="13.5" customHeight="1">
      <c r="A168" s="58" t="s">
        <v>3089</v>
      </c>
      <c r="B168" s="86"/>
      <c r="C168" s="86"/>
      <c r="D168" s="86"/>
      <c r="E168" s="86"/>
      <c r="F168" s="233"/>
      <c r="G168" s="6"/>
      <c r="H168" s="6"/>
      <c r="I168" s="6"/>
      <c r="J168" s="6"/>
      <c r="K168" s="6"/>
      <c r="L168" s="6"/>
      <c r="M168" s="6"/>
      <c r="N168" s="6"/>
      <c r="O168" s="6"/>
      <c r="P168" s="6"/>
      <c r="Q168" s="6"/>
      <c r="R168" s="6"/>
      <c r="S168" s="6"/>
      <c r="T168" s="6"/>
      <c r="U168" s="6"/>
      <c r="V168" s="6"/>
    </row>
    <row r="169" spans="1:22" ht="27.75" customHeight="1">
      <c r="A169" s="181" t="s">
        <v>3085</v>
      </c>
      <c r="B169" s="182" t="s">
        <v>3110</v>
      </c>
      <c r="C169" s="183">
        <v>275</v>
      </c>
      <c r="D169" s="183">
        <f t="shared" si="2"/>
        <v>248</v>
      </c>
      <c r="E169" s="184" t="s">
        <v>3114</v>
      </c>
      <c r="F169" s="185" t="s">
        <v>826</v>
      </c>
      <c r="G169" s="5"/>
      <c r="H169" s="5"/>
      <c r="I169" s="5"/>
      <c r="J169" s="5"/>
      <c r="K169" s="5"/>
      <c r="L169" s="5"/>
      <c r="M169" s="5"/>
      <c r="N169" s="5"/>
      <c r="O169" s="5"/>
      <c r="P169" s="5"/>
      <c r="Q169" s="5"/>
      <c r="R169" s="5"/>
      <c r="S169" s="5"/>
      <c r="T169" s="5"/>
      <c r="U169" s="5"/>
      <c r="V169" s="5"/>
    </row>
    <row r="170" spans="1:22" ht="27.75" customHeight="1">
      <c r="A170" s="181" t="s">
        <v>3086</v>
      </c>
      <c r="B170" s="182" t="s">
        <v>3111</v>
      </c>
      <c r="C170" s="183">
        <v>325</v>
      </c>
      <c r="D170" s="183">
        <f t="shared" si="2"/>
        <v>293</v>
      </c>
      <c r="E170" s="184" t="s">
        <v>3114</v>
      </c>
      <c r="F170" s="185" t="s">
        <v>826</v>
      </c>
      <c r="G170" s="5"/>
      <c r="H170" s="5"/>
      <c r="I170" s="5"/>
      <c r="J170" s="5"/>
      <c r="K170" s="5"/>
      <c r="L170" s="5"/>
      <c r="M170" s="5"/>
      <c r="N170" s="5"/>
      <c r="O170" s="5"/>
      <c r="P170" s="5"/>
      <c r="Q170" s="5"/>
      <c r="R170" s="5"/>
      <c r="S170" s="5"/>
      <c r="T170" s="5"/>
      <c r="U170" s="5"/>
      <c r="V170" s="5"/>
    </row>
    <row r="171" spans="1:22" ht="27.75" customHeight="1">
      <c r="A171" s="181" t="s">
        <v>3087</v>
      </c>
      <c r="B171" s="182" t="s">
        <v>3112</v>
      </c>
      <c r="C171" s="183">
        <v>375</v>
      </c>
      <c r="D171" s="183">
        <f t="shared" si="2"/>
        <v>338</v>
      </c>
      <c r="E171" s="184" t="s">
        <v>3114</v>
      </c>
      <c r="F171" s="185" t="s">
        <v>826</v>
      </c>
      <c r="G171" s="5"/>
      <c r="H171" s="5"/>
      <c r="I171" s="5"/>
      <c r="J171" s="5"/>
      <c r="K171" s="5"/>
      <c r="L171" s="5"/>
      <c r="M171" s="5"/>
      <c r="N171" s="5"/>
      <c r="O171" s="5"/>
      <c r="P171" s="5"/>
      <c r="Q171" s="5"/>
      <c r="R171" s="5"/>
      <c r="S171" s="5"/>
      <c r="T171" s="5"/>
      <c r="U171" s="5"/>
      <c r="V171" s="5"/>
    </row>
    <row r="172" spans="1:22" ht="13.5" customHeight="1">
      <c r="A172" s="58" t="s">
        <v>3090</v>
      </c>
      <c r="B172" s="86"/>
      <c r="C172" s="86"/>
      <c r="D172" s="86"/>
      <c r="E172" s="86"/>
      <c r="F172" s="233"/>
      <c r="G172" s="6"/>
      <c r="H172" s="6"/>
      <c r="I172" s="6"/>
      <c r="J172" s="6"/>
      <c r="K172" s="6"/>
      <c r="L172" s="6"/>
      <c r="M172" s="6"/>
      <c r="N172" s="6"/>
      <c r="O172" s="6"/>
      <c r="P172" s="6"/>
      <c r="Q172" s="6"/>
      <c r="R172" s="6"/>
      <c r="S172" s="6"/>
      <c r="T172" s="6"/>
      <c r="U172" s="6"/>
      <c r="V172" s="6"/>
    </row>
    <row r="173" spans="1:22" ht="27.75" customHeight="1">
      <c r="A173" s="181" t="s">
        <v>3001</v>
      </c>
      <c r="B173" s="182" t="s">
        <v>3002</v>
      </c>
      <c r="C173" s="183">
        <v>225</v>
      </c>
      <c r="D173" s="183">
        <f t="shared" si="2"/>
        <v>203</v>
      </c>
      <c r="E173" s="184" t="s">
        <v>3114</v>
      </c>
      <c r="F173" s="185" t="s">
        <v>826</v>
      </c>
      <c r="G173" s="5"/>
      <c r="H173" s="5"/>
      <c r="I173" s="5"/>
      <c r="J173" s="5"/>
      <c r="K173" s="5"/>
      <c r="L173" s="5"/>
      <c r="M173" s="5"/>
      <c r="N173" s="5"/>
      <c r="O173" s="5"/>
      <c r="P173" s="5"/>
      <c r="Q173" s="5"/>
      <c r="R173" s="5"/>
      <c r="S173" s="5"/>
      <c r="T173" s="5"/>
      <c r="U173" s="5"/>
      <c r="V173" s="5"/>
    </row>
    <row r="174" spans="1:22" ht="27.75" customHeight="1">
      <c r="A174" s="181" t="s">
        <v>3003</v>
      </c>
      <c r="B174" s="182" t="s">
        <v>3004</v>
      </c>
      <c r="C174" s="183">
        <v>250</v>
      </c>
      <c r="D174" s="183">
        <f t="shared" si="2"/>
        <v>225</v>
      </c>
      <c r="E174" s="184" t="s">
        <v>3114</v>
      </c>
      <c r="F174" s="185" t="s">
        <v>826</v>
      </c>
      <c r="G174" s="5"/>
      <c r="H174" s="5"/>
      <c r="I174" s="5"/>
      <c r="J174" s="5"/>
      <c r="K174" s="5"/>
      <c r="L174" s="5"/>
      <c r="M174" s="5"/>
      <c r="N174" s="5"/>
      <c r="O174" s="5"/>
      <c r="P174" s="5"/>
      <c r="Q174" s="5"/>
      <c r="R174" s="5"/>
      <c r="S174" s="5"/>
      <c r="T174" s="5"/>
      <c r="U174" s="5"/>
      <c r="V174" s="5"/>
    </row>
    <row r="175" spans="1:22" ht="27.75" customHeight="1">
      <c r="A175" s="181" t="s">
        <v>3005</v>
      </c>
      <c r="B175" s="182" t="s">
        <v>3006</v>
      </c>
      <c r="C175" s="183">
        <v>495</v>
      </c>
      <c r="D175" s="183">
        <f t="shared" si="2"/>
        <v>446</v>
      </c>
      <c r="E175" s="184" t="s">
        <v>3114</v>
      </c>
      <c r="F175" s="185" t="s">
        <v>826</v>
      </c>
      <c r="G175" s="5"/>
      <c r="H175" s="5"/>
      <c r="I175" s="5"/>
      <c r="J175" s="5"/>
      <c r="K175" s="5"/>
      <c r="L175" s="5"/>
      <c r="M175" s="5"/>
      <c r="N175" s="5"/>
      <c r="O175" s="5"/>
      <c r="P175" s="5"/>
      <c r="Q175" s="5"/>
      <c r="R175" s="5"/>
      <c r="S175" s="5"/>
      <c r="T175" s="5"/>
      <c r="U175" s="5"/>
      <c r="V175" s="5"/>
    </row>
    <row r="176" spans="1:22" ht="27.75" customHeight="1">
      <c r="A176" s="181" t="s">
        <v>3007</v>
      </c>
      <c r="B176" s="182" t="s">
        <v>3091</v>
      </c>
      <c r="C176" s="183">
        <v>245</v>
      </c>
      <c r="D176" s="183">
        <f t="shared" si="2"/>
        <v>221</v>
      </c>
      <c r="E176" s="184" t="s">
        <v>3114</v>
      </c>
      <c r="F176" s="185" t="s">
        <v>826</v>
      </c>
      <c r="G176" s="5"/>
      <c r="H176" s="5"/>
      <c r="I176" s="5"/>
      <c r="J176" s="5"/>
      <c r="K176" s="5"/>
      <c r="L176" s="5"/>
      <c r="M176" s="5"/>
      <c r="N176" s="5"/>
      <c r="O176" s="5"/>
      <c r="P176" s="5"/>
      <c r="Q176" s="5"/>
      <c r="R176" s="5"/>
      <c r="S176" s="5"/>
      <c r="T176" s="5"/>
      <c r="U176" s="5"/>
      <c r="V176" s="5"/>
    </row>
    <row r="177" spans="1:22" ht="27.75" customHeight="1">
      <c r="A177" s="181" t="s">
        <v>3008</v>
      </c>
      <c r="B177" s="182" t="s">
        <v>3009</v>
      </c>
      <c r="C177" s="183">
        <v>250</v>
      </c>
      <c r="D177" s="183">
        <f t="shared" si="2"/>
        <v>225</v>
      </c>
      <c r="E177" s="184" t="s">
        <v>3114</v>
      </c>
      <c r="F177" s="185" t="s">
        <v>827</v>
      </c>
      <c r="G177" s="5"/>
      <c r="H177" s="5"/>
      <c r="I177" s="5"/>
      <c r="J177" s="5"/>
      <c r="K177" s="5"/>
      <c r="L177" s="5"/>
      <c r="M177" s="5"/>
      <c r="N177" s="5"/>
      <c r="O177" s="5"/>
      <c r="P177" s="5"/>
      <c r="Q177" s="5"/>
      <c r="R177" s="5"/>
      <c r="S177" s="5"/>
      <c r="T177" s="5"/>
      <c r="U177" s="5"/>
      <c r="V177" s="5"/>
    </row>
    <row r="178" spans="1:22" ht="27.75" customHeight="1">
      <c r="A178" s="181" t="s">
        <v>3010</v>
      </c>
      <c r="B178" s="182" t="s">
        <v>3011</v>
      </c>
      <c r="C178" s="183">
        <v>375</v>
      </c>
      <c r="D178" s="183">
        <f t="shared" si="2"/>
        <v>338</v>
      </c>
      <c r="E178" s="184" t="s">
        <v>3114</v>
      </c>
      <c r="F178" s="185" t="s">
        <v>827</v>
      </c>
      <c r="G178" s="5"/>
      <c r="H178" s="5"/>
      <c r="I178" s="5"/>
      <c r="J178" s="5"/>
      <c r="K178" s="5"/>
      <c r="L178" s="5"/>
      <c r="M178" s="5"/>
      <c r="N178" s="5"/>
      <c r="O178" s="5"/>
      <c r="P178" s="5"/>
      <c r="Q178" s="5"/>
      <c r="R178" s="5"/>
      <c r="S178" s="5"/>
      <c r="T178" s="5"/>
      <c r="U178" s="5"/>
      <c r="V178" s="5"/>
    </row>
    <row r="179" spans="1:22" ht="13.5" customHeight="1">
      <c r="A179" s="58" t="s">
        <v>3116</v>
      </c>
      <c r="B179" s="86"/>
      <c r="C179" s="86"/>
      <c r="D179" s="86"/>
      <c r="E179" s="86"/>
      <c r="F179" s="233"/>
      <c r="G179" s="6"/>
      <c r="H179" s="6"/>
      <c r="I179" s="6"/>
      <c r="J179" s="6"/>
      <c r="K179" s="6"/>
      <c r="L179" s="6"/>
      <c r="M179" s="6"/>
      <c r="N179" s="6"/>
      <c r="O179" s="6"/>
      <c r="P179" s="6"/>
      <c r="Q179" s="6"/>
      <c r="R179" s="6"/>
      <c r="S179" s="6"/>
      <c r="T179" s="6"/>
      <c r="U179" s="6"/>
      <c r="V179" s="6"/>
    </row>
    <row r="180" spans="1:22" ht="27.75" customHeight="1">
      <c r="A180" s="181" t="s">
        <v>3117</v>
      </c>
      <c r="B180" s="182" t="s">
        <v>3123</v>
      </c>
      <c r="C180" s="183">
        <v>50</v>
      </c>
      <c r="D180" s="183">
        <f t="shared" si="2"/>
        <v>45</v>
      </c>
      <c r="E180" s="184" t="s">
        <v>3114</v>
      </c>
      <c r="F180" s="185" t="s">
        <v>826</v>
      </c>
      <c r="G180" s="5"/>
      <c r="H180" s="5"/>
      <c r="I180" s="5"/>
      <c r="J180" s="5"/>
      <c r="K180" s="5"/>
      <c r="L180" s="5"/>
      <c r="M180" s="5"/>
      <c r="N180" s="5"/>
      <c r="O180" s="5"/>
      <c r="P180" s="5"/>
      <c r="Q180" s="5"/>
      <c r="R180" s="5"/>
      <c r="S180" s="5"/>
      <c r="T180" s="5"/>
      <c r="U180" s="5"/>
      <c r="V180" s="5"/>
    </row>
    <row r="181" spans="1:22" ht="27.75" customHeight="1">
      <c r="A181" s="181" t="s">
        <v>3118</v>
      </c>
      <c r="B181" s="182" t="s">
        <v>3124</v>
      </c>
      <c r="C181" s="183">
        <v>25</v>
      </c>
      <c r="D181" s="183">
        <f t="shared" si="2"/>
        <v>23</v>
      </c>
      <c r="E181" s="184" t="s">
        <v>3114</v>
      </c>
      <c r="F181" s="185" t="s">
        <v>826</v>
      </c>
      <c r="G181" s="5"/>
      <c r="H181" s="5"/>
      <c r="I181" s="5"/>
      <c r="J181" s="5"/>
      <c r="K181" s="5"/>
      <c r="L181" s="5"/>
      <c r="M181" s="5"/>
      <c r="N181" s="5"/>
      <c r="O181" s="5"/>
      <c r="P181" s="5"/>
      <c r="Q181" s="5"/>
      <c r="R181" s="5"/>
      <c r="S181" s="5"/>
      <c r="T181" s="5"/>
      <c r="U181" s="5"/>
      <c r="V181" s="5"/>
    </row>
    <row r="182" spans="1:22" ht="27.75" customHeight="1">
      <c r="A182" s="181" t="s">
        <v>3119</v>
      </c>
      <c r="B182" s="182" t="s">
        <v>3125</v>
      </c>
      <c r="C182" s="183">
        <v>50</v>
      </c>
      <c r="D182" s="183">
        <f t="shared" si="2"/>
        <v>45</v>
      </c>
      <c r="E182" s="184" t="s">
        <v>3114</v>
      </c>
      <c r="F182" s="185" t="s">
        <v>826</v>
      </c>
      <c r="G182" s="5"/>
      <c r="H182" s="5"/>
      <c r="I182" s="5"/>
      <c r="J182" s="5"/>
      <c r="K182" s="5"/>
      <c r="L182" s="5"/>
      <c r="M182" s="5"/>
      <c r="N182" s="5"/>
      <c r="O182" s="5"/>
      <c r="P182" s="5"/>
      <c r="Q182" s="5"/>
      <c r="R182" s="5"/>
      <c r="S182" s="5"/>
      <c r="T182" s="5"/>
      <c r="U182" s="5"/>
      <c r="V182" s="5"/>
    </row>
    <row r="183" spans="1:22" ht="27.75" customHeight="1">
      <c r="A183" s="181" t="s">
        <v>3120</v>
      </c>
      <c r="B183" s="182" t="s">
        <v>3126</v>
      </c>
      <c r="C183" s="183">
        <v>100</v>
      </c>
      <c r="D183" s="183">
        <f t="shared" si="2"/>
        <v>90</v>
      </c>
      <c r="E183" s="184" t="s">
        <v>3114</v>
      </c>
      <c r="F183" s="185" t="s">
        <v>826</v>
      </c>
      <c r="G183" s="5"/>
      <c r="H183" s="5"/>
      <c r="I183" s="5"/>
      <c r="J183" s="5"/>
      <c r="K183" s="5"/>
      <c r="L183" s="5"/>
      <c r="M183" s="5"/>
      <c r="N183" s="5"/>
      <c r="O183" s="5"/>
      <c r="P183" s="5"/>
      <c r="Q183" s="5"/>
      <c r="R183" s="5"/>
      <c r="S183" s="5"/>
      <c r="T183" s="5"/>
      <c r="U183" s="5"/>
      <c r="V183" s="5"/>
    </row>
    <row r="184" spans="1:22" ht="27.75" customHeight="1">
      <c r="A184" s="181" t="s">
        <v>3121</v>
      </c>
      <c r="B184" s="182" t="s">
        <v>3127</v>
      </c>
      <c r="C184" s="183">
        <v>175</v>
      </c>
      <c r="D184" s="183">
        <f t="shared" si="2"/>
        <v>158</v>
      </c>
      <c r="E184" s="184" t="s">
        <v>3114</v>
      </c>
      <c r="F184" s="185" t="s">
        <v>826</v>
      </c>
      <c r="G184" s="5"/>
      <c r="H184" s="5"/>
      <c r="I184" s="5"/>
      <c r="J184" s="5"/>
      <c r="K184" s="5"/>
      <c r="L184" s="5"/>
      <c r="M184" s="5"/>
      <c r="N184" s="5"/>
      <c r="O184" s="5"/>
      <c r="P184" s="5"/>
      <c r="Q184" s="5"/>
      <c r="R184" s="5"/>
      <c r="S184" s="5"/>
      <c r="T184" s="5"/>
      <c r="U184" s="5"/>
      <c r="V184" s="5"/>
    </row>
    <row r="185" spans="1:22" ht="27.75" customHeight="1">
      <c r="A185" s="181" t="s">
        <v>3122</v>
      </c>
      <c r="B185" s="182" t="s">
        <v>3128</v>
      </c>
      <c r="C185" s="183">
        <v>250</v>
      </c>
      <c r="D185" s="183">
        <f t="shared" si="2"/>
        <v>225</v>
      </c>
      <c r="E185" s="184" t="s">
        <v>3114</v>
      </c>
      <c r="F185" s="185" t="s">
        <v>826</v>
      </c>
      <c r="G185" s="5"/>
      <c r="H185" s="5"/>
      <c r="I185" s="5"/>
      <c r="J185" s="5"/>
      <c r="K185" s="5"/>
      <c r="L185" s="5"/>
      <c r="M185" s="5"/>
      <c r="N185" s="5"/>
      <c r="O185" s="5"/>
      <c r="P185" s="5"/>
      <c r="Q185" s="5"/>
      <c r="R185" s="5"/>
      <c r="S185" s="5"/>
      <c r="T185" s="5"/>
      <c r="U185" s="5"/>
      <c r="V185" s="5"/>
    </row>
    <row r="186" spans="1:22" ht="27.75" customHeight="1">
      <c r="A186" s="181" t="s">
        <v>2983</v>
      </c>
      <c r="B186" s="182" t="s">
        <v>3129</v>
      </c>
      <c r="C186" s="183">
        <v>200</v>
      </c>
      <c r="D186" s="183">
        <f t="shared" si="2"/>
        <v>180</v>
      </c>
      <c r="E186" s="184" t="s">
        <v>3114</v>
      </c>
      <c r="F186" s="185" t="s">
        <v>826</v>
      </c>
      <c r="G186" s="5"/>
      <c r="H186" s="5"/>
      <c r="I186" s="5"/>
      <c r="J186" s="5"/>
      <c r="K186" s="5"/>
      <c r="L186" s="5"/>
      <c r="M186" s="5"/>
      <c r="N186" s="5"/>
      <c r="O186" s="5"/>
      <c r="P186" s="5"/>
      <c r="Q186" s="5"/>
      <c r="R186" s="5"/>
      <c r="S186" s="5"/>
      <c r="T186" s="5"/>
      <c r="U186" s="5"/>
      <c r="V186" s="5"/>
    </row>
    <row r="187" spans="1:22" ht="13.5" customHeight="1">
      <c r="A187" s="58" t="s">
        <v>3130</v>
      </c>
      <c r="B187" s="86"/>
      <c r="C187" s="86"/>
      <c r="D187" s="86"/>
      <c r="E187" s="86"/>
      <c r="F187" s="233"/>
      <c r="G187" s="6"/>
      <c r="H187" s="6"/>
      <c r="I187" s="6"/>
      <c r="J187" s="6"/>
      <c r="K187" s="6"/>
      <c r="L187" s="6"/>
      <c r="M187" s="6"/>
      <c r="N187" s="6"/>
      <c r="O187" s="6"/>
      <c r="P187" s="6"/>
      <c r="Q187" s="6"/>
      <c r="R187" s="6"/>
      <c r="S187" s="6"/>
      <c r="T187" s="6"/>
      <c r="U187" s="6"/>
      <c r="V187" s="6"/>
    </row>
    <row r="188" spans="1:22" ht="27.75" customHeight="1">
      <c r="A188" s="181" t="s">
        <v>3131</v>
      </c>
      <c r="B188" s="182" t="s">
        <v>3132</v>
      </c>
      <c r="C188" s="183">
        <v>50</v>
      </c>
      <c r="D188" s="183">
        <f t="shared" si="2"/>
        <v>45</v>
      </c>
      <c r="E188" s="184" t="s">
        <v>3114</v>
      </c>
      <c r="F188" s="185" t="s">
        <v>826</v>
      </c>
      <c r="G188" s="5"/>
      <c r="H188" s="5"/>
      <c r="I188" s="5"/>
      <c r="J188" s="5"/>
      <c r="K188" s="5"/>
      <c r="L188" s="5"/>
      <c r="M188" s="5"/>
      <c r="N188" s="5"/>
      <c r="O188" s="5"/>
      <c r="P188" s="5"/>
      <c r="Q188" s="5"/>
      <c r="R188" s="5"/>
      <c r="S188" s="5"/>
      <c r="T188" s="5"/>
      <c r="U188" s="5"/>
      <c r="V188" s="5"/>
    </row>
    <row r="189" spans="1:22" ht="27.75" customHeight="1">
      <c r="A189" s="181" t="s">
        <v>3133</v>
      </c>
      <c r="B189" s="182" t="s">
        <v>3134</v>
      </c>
      <c r="C189" s="183">
        <v>195</v>
      </c>
      <c r="D189" s="183">
        <f t="shared" si="2"/>
        <v>176</v>
      </c>
      <c r="E189" s="184" t="s">
        <v>3114</v>
      </c>
      <c r="F189" s="185" t="s">
        <v>826</v>
      </c>
      <c r="G189" s="5"/>
      <c r="H189" s="5"/>
      <c r="I189" s="5"/>
      <c r="J189" s="5"/>
      <c r="K189" s="5"/>
      <c r="L189" s="5"/>
      <c r="M189" s="5"/>
      <c r="N189" s="5"/>
      <c r="O189" s="5"/>
      <c r="P189" s="5"/>
      <c r="Q189" s="5"/>
      <c r="R189" s="5"/>
      <c r="S189" s="5"/>
      <c r="T189" s="5"/>
      <c r="U189" s="5"/>
      <c r="V189" s="5"/>
    </row>
    <row r="190" spans="1:22" ht="13.5" customHeight="1">
      <c r="A190" s="58" t="s">
        <v>3135</v>
      </c>
      <c r="B190" s="86"/>
      <c r="C190" s="86"/>
      <c r="D190" s="86"/>
      <c r="E190" s="86"/>
      <c r="F190" s="86"/>
      <c r="G190" s="6"/>
      <c r="H190" s="6"/>
      <c r="I190" s="6"/>
      <c r="J190" s="6"/>
      <c r="K190" s="6"/>
      <c r="L190" s="6"/>
      <c r="M190" s="6"/>
      <c r="N190" s="6"/>
      <c r="O190" s="6"/>
      <c r="P190" s="6"/>
      <c r="Q190" s="6"/>
      <c r="R190" s="6"/>
      <c r="S190" s="6"/>
      <c r="T190" s="6"/>
      <c r="U190" s="6"/>
      <c r="V190" s="6"/>
    </row>
    <row r="191" spans="1:22" ht="27.75" customHeight="1">
      <c r="A191" s="181" t="s">
        <v>2996</v>
      </c>
      <c r="B191" s="182" t="s">
        <v>3136</v>
      </c>
      <c r="C191" s="183">
        <v>95</v>
      </c>
      <c r="D191" s="183">
        <f t="shared" si="2"/>
        <v>86</v>
      </c>
      <c r="E191" s="184" t="s">
        <v>3114</v>
      </c>
      <c r="F191" s="185" t="s">
        <v>826</v>
      </c>
      <c r="G191" s="5"/>
      <c r="H191" s="5"/>
      <c r="I191" s="5"/>
      <c r="J191" s="5"/>
      <c r="K191" s="5"/>
      <c r="L191" s="5"/>
      <c r="M191" s="5"/>
      <c r="N191" s="5"/>
      <c r="O191" s="5"/>
      <c r="P191" s="5"/>
      <c r="Q191" s="5"/>
      <c r="R191" s="5"/>
      <c r="S191" s="5"/>
      <c r="T191" s="5"/>
      <c r="U191" s="5"/>
      <c r="V191" s="5"/>
    </row>
    <row r="192" spans="1:22" ht="27.75" customHeight="1">
      <c r="A192" s="181" t="s">
        <v>3137</v>
      </c>
      <c r="B192" s="182" t="s">
        <v>3138</v>
      </c>
      <c r="C192" s="183">
        <v>1</v>
      </c>
      <c r="D192" s="183">
        <f>ROUND(C192*(1-0.1),1)</f>
        <v>0.9</v>
      </c>
      <c r="E192" s="184" t="s">
        <v>3114</v>
      </c>
      <c r="F192" s="185" t="s">
        <v>826</v>
      </c>
      <c r="G192" s="5"/>
      <c r="H192" s="5"/>
      <c r="I192" s="5"/>
      <c r="J192" s="5"/>
      <c r="K192" s="5"/>
      <c r="L192" s="5"/>
      <c r="M192" s="5"/>
      <c r="N192" s="5"/>
      <c r="O192" s="5"/>
      <c r="P192" s="5"/>
      <c r="Q192" s="5"/>
      <c r="R192" s="5"/>
      <c r="S192" s="5"/>
      <c r="T192" s="5"/>
      <c r="U192" s="5"/>
      <c r="V192" s="5"/>
    </row>
    <row r="193" spans="1:22" ht="27.75" customHeight="1">
      <c r="A193" s="181" t="s">
        <v>3013</v>
      </c>
      <c r="B193" s="182" t="s">
        <v>3139</v>
      </c>
      <c r="C193" s="183">
        <v>100</v>
      </c>
      <c r="D193" s="183">
        <f t="shared" si="2"/>
        <v>90</v>
      </c>
      <c r="E193" s="184" t="s">
        <v>3114</v>
      </c>
      <c r="F193" s="185" t="s">
        <v>826</v>
      </c>
      <c r="G193" s="5"/>
      <c r="H193" s="5"/>
      <c r="I193" s="5"/>
      <c r="J193" s="5"/>
      <c r="K193" s="5"/>
      <c r="L193" s="5"/>
      <c r="M193" s="5"/>
      <c r="N193" s="5"/>
      <c r="O193" s="5"/>
      <c r="P193" s="5"/>
      <c r="Q193" s="5"/>
      <c r="R193" s="5"/>
      <c r="S193" s="5"/>
      <c r="T193" s="5"/>
      <c r="U193" s="5"/>
      <c r="V193" s="5"/>
    </row>
    <row r="194" spans="1:22" ht="13.5" customHeight="1">
      <c r="A194" s="58" t="s">
        <v>3140</v>
      </c>
      <c r="B194" s="86"/>
      <c r="C194" s="86"/>
      <c r="D194" s="86"/>
      <c r="E194" s="86"/>
      <c r="F194" s="233"/>
      <c r="G194" s="6"/>
      <c r="H194" s="6"/>
      <c r="I194" s="6"/>
      <c r="J194" s="6"/>
      <c r="K194" s="6"/>
      <c r="L194" s="6"/>
      <c r="M194" s="6"/>
      <c r="N194" s="6"/>
      <c r="O194" s="6"/>
      <c r="P194" s="6"/>
      <c r="Q194" s="6"/>
      <c r="R194" s="6"/>
      <c r="S194" s="6"/>
      <c r="T194" s="6"/>
      <c r="U194" s="6"/>
      <c r="V194" s="6"/>
    </row>
    <row r="195" spans="1:22" ht="27.75" customHeight="1" thickBot="1">
      <c r="A195" s="188" t="s">
        <v>3141</v>
      </c>
      <c r="B195" s="212" t="s">
        <v>3142</v>
      </c>
      <c r="C195" s="190">
        <v>35</v>
      </c>
      <c r="D195" s="190">
        <f t="shared" si="2"/>
        <v>32</v>
      </c>
      <c r="E195" s="213" t="s">
        <v>3114</v>
      </c>
      <c r="F195" s="190" t="s">
        <v>826</v>
      </c>
      <c r="G195" s="5"/>
      <c r="H195" s="5"/>
      <c r="I195" s="5"/>
      <c r="J195" s="5"/>
      <c r="K195" s="5"/>
      <c r="L195" s="5"/>
      <c r="M195" s="5"/>
      <c r="N195" s="5"/>
      <c r="O195" s="5"/>
      <c r="P195" s="5"/>
      <c r="Q195" s="5"/>
      <c r="R195" s="5"/>
      <c r="S195" s="5"/>
      <c r="T195" s="5"/>
      <c r="U195" s="5"/>
      <c r="V195" s="5"/>
    </row>
    <row r="196" spans="1:22" s="73" customFormat="1" ht="27.9" customHeight="1">
      <c r="A196" s="50"/>
      <c r="B196" s="50"/>
      <c r="C196" s="50"/>
      <c r="D196" s="50"/>
      <c r="E196" s="50"/>
      <c r="F196" s="50"/>
      <c r="G196" s="78"/>
      <c r="H196" s="78"/>
      <c r="I196" s="78"/>
      <c r="J196" s="78"/>
      <c r="K196" s="78"/>
      <c r="L196" s="78"/>
      <c r="M196" s="78"/>
      <c r="N196" s="78"/>
      <c r="O196" s="78"/>
      <c r="P196" s="78"/>
      <c r="Q196" s="78"/>
      <c r="R196" s="78"/>
      <c r="S196" s="78"/>
      <c r="T196" s="78"/>
      <c r="U196" s="78"/>
      <c r="V196" s="78"/>
    </row>
    <row r="197" spans="1:22" s="73" customFormat="1" ht="27.9" customHeight="1" thickBot="1">
      <c r="A197" s="50" t="s">
        <v>3143</v>
      </c>
      <c r="B197" s="50"/>
      <c r="C197" s="50"/>
      <c r="D197" s="50"/>
      <c r="E197" s="50"/>
      <c r="F197" s="50"/>
      <c r="G197" s="78"/>
      <c r="H197" s="78"/>
      <c r="I197" s="78"/>
      <c r="J197" s="78"/>
      <c r="K197" s="78"/>
      <c r="L197" s="78"/>
      <c r="M197" s="78"/>
      <c r="N197" s="78"/>
      <c r="O197" s="78"/>
      <c r="P197" s="78"/>
      <c r="Q197" s="78"/>
      <c r="R197" s="78"/>
      <c r="S197" s="78"/>
      <c r="T197" s="78"/>
      <c r="U197" s="78"/>
      <c r="V197" s="78"/>
    </row>
    <row r="198" spans="1:22" ht="33" customHeight="1" thickBot="1">
      <c r="A198" s="239" t="s">
        <v>845</v>
      </c>
      <c r="B198" s="31" t="s">
        <v>0</v>
      </c>
      <c r="C198" s="31" t="s">
        <v>1</v>
      </c>
      <c r="D198" s="31" t="s">
        <v>139</v>
      </c>
      <c r="E198" s="31" t="s">
        <v>3113</v>
      </c>
      <c r="F198" s="238" t="s">
        <v>825</v>
      </c>
      <c r="G198" s="5"/>
      <c r="H198" s="5"/>
      <c r="I198" s="5"/>
      <c r="J198" s="5"/>
      <c r="K198" s="5"/>
      <c r="L198" s="5"/>
      <c r="M198" s="5"/>
      <c r="N198" s="5"/>
      <c r="O198" s="5"/>
      <c r="P198" s="5"/>
      <c r="Q198" s="5"/>
      <c r="R198" s="5"/>
      <c r="S198" s="5"/>
      <c r="T198" s="5"/>
      <c r="U198" s="5"/>
      <c r="V198" s="5"/>
    </row>
    <row r="199" spans="1:22" ht="13.5" customHeight="1">
      <c r="A199" s="58" t="s">
        <v>3246</v>
      </c>
      <c r="B199" s="86"/>
      <c r="C199" s="86"/>
      <c r="D199" s="86"/>
      <c r="E199" s="86"/>
      <c r="F199" s="233"/>
      <c r="G199" s="6"/>
      <c r="H199" s="6"/>
      <c r="I199" s="6"/>
      <c r="J199" s="6"/>
      <c r="K199" s="6"/>
      <c r="L199" s="6"/>
      <c r="M199" s="6"/>
      <c r="N199" s="6"/>
      <c r="O199" s="6"/>
      <c r="P199" s="6"/>
      <c r="Q199" s="6"/>
      <c r="R199" s="6"/>
      <c r="S199" s="6"/>
      <c r="T199" s="6"/>
      <c r="U199" s="6"/>
      <c r="V199" s="6"/>
    </row>
    <row r="200" spans="1:22" ht="27.75" customHeight="1">
      <c r="A200" s="181" t="s">
        <v>3240</v>
      </c>
      <c r="B200" s="182" t="s">
        <v>3243</v>
      </c>
      <c r="C200" s="183">
        <v>275</v>
      </c>
      <c r="D200" s="183">
        <f t="shared" si="2"/>
        <v>248</v>
      </c>
      <c r="E200" s="184" t="s">
        <v>3115</v>
      </c>
      <c r="F200" s="185" t="s">
        <v>826</v>
      </c>
      <c r="G200" s="5"/>
      <c r="H200" s="5"/>
      <c r="I200" s="5"/>
      <c r="J200" s="5"/>
      <c r="K200" s="5"/>
      <c r="L200" s="5"/>
      <c r="M200" s="5"/>
      <c r="N200" s="5"/>
      <c r="O200" s="5"/>
      <c r="P200" s="5"/>
      <c r="Q200" s="5"/>
      <c r="R200" s="5"/>
      <c r="S200" s="5"/>
      <c r="T200" s="5"/>
      <c r="U200" s="5"/>
      <c r="V200" s="5"/>
    </row>
    <row r="201" spans="1:22" ht="27.75" customHeight="1">
      <c r="A201" s="181" t="s">
        <v>3241</v>
      </c>
      <c r="B201" s="182" t="s">
        <v>3244</v>
      </c>
      <c r="C201" s="183">
        <v>425</v>
      </c>
      <c r="D201" s="183">
        <f t="shared" si="2"/>
        <v>383</v>
      </c>
      <c r="E201" s="184" t="s">
        <v>3115</v>
      </c>
      <c r="F201" s="185" t="s">
        <v>826</v>
      </c>
      <c r="G201" s="5"/>
      <c r="H201" s="5"/>
      <c r="I201" s="5"/>
      <c r="J201" s="5"/>
      <c r="K201" s="5"/>
      <c r="L201" s="5"/>
      <c r="M201" s="5"/>
      <c r="N201" s="5"/>
      <c r="O201" s="5"/>
      <c r="P201" s="5"/>
      <c r="Q201" s="5"/>
      <c r="R201" s="5"/>
      <c r="S201" s="5"/>
      <c r="T201" s="5"/>
      <c r="U201" s="5"/>
      <c r="V201" s="5"/>
    </row>
    <row r="202" spans="1:22" ht="27.75" customHeight="1">
      <c r="A202" s="181" t="s">
        <v>3242</v>
      </c>
      <c r="B202" s="182" t="s">
        <v>3245</v>
      </c>
      <c r="C202" s="183">
        <v>550</v>
      </c>
      <c r="D202" s="183">
        <f t="shared" si="2"/>
        <v>495</v>
      </c>
      <c r="E202" s="184" t="s">
        <v>3115</v>
      </c>
      <c r="F202" s="185" t="s">
        <v>826</v>
      </c>
      <c r="G202" s="5"/>
      <c r="H202" s="5"/>
      <c r="I202" s="5"/>
      <c r="J202" s="5"/>
      <c r="K202" s="5"/>
      <c r="L202" s="5"/>
      <c r="M202" s="5"/>
      <c r="N202" s="5"/>
      <c r="O202" s="5"/>
      <c r="P202" s="5"/>
      <c r="Q202" s="5"/>
      <c r="R202" s="5"/>
      <c r="S202" s="5"/>
      <c r="T202" s="5"/>
      <c r="U202" s="5"/>
      <c r="V202" s="5"/>
    </row>
    <row r="203" spans="1:22" ht="13.5" customHeight="1">
      <c r="A203" s="58" t="s">
        <v>3116</v>
      </c>
      <c r="B203" s="86"/>
      <c r="C203" s="86"/>
      <c r="D203" s="86"/>
      <c r="E203" s="86"/>
      <c r="F203" s="233"/>
      <c r="G203" s="6"/>
      <c r="H203" s="6"/>
      <c r="I203" s="6"/>
      <c r="J203" s="6"/>
      <c r="K203" s="6"/>
      <c r="L203" s="6"/>
      <c r="M203" s="6"/>
      <c r="N203" s="6"/>
      <c r="O203" s="6"/>
      <c r="P203" s="6"/>
      <c r="Q203" s="6"/>
      <c r="R203" s="6"/>
      <c r="S203" s="6"/>
      <c r="T203" s="6"/>
      <c r="U203" s="6"/>
      <c r="V203" s="6"/>
    </row>
    <row r="204" spans="1:22" ht="27.75" customHeight="1">
      <c r="A204" s="181" t="s">
        <v>3247</v>
      </c>
      <c r="B204" s="182" t="s">
        <v>3123</v>
      </c>
      <c r="C204" s="183">
        <v>50</v>
      </c>
      <c r="D204" s="183">
        <f t="shared" si="2"/>
        <v>45</v>
      </c>
      <c r="E204" s="184" t="s">
        <v>3115</v>
      </c>
      <c r="F204" s="185" t="s">
        <v>826</v>
      </c>
      <c r="G204" s="5"/>
      <c r="H204" s="5"/>
      <c r="I204" s="5"/>
      <c r="J204" s="5"/>
      <c r="K204" s="5"/>
      <c r="L204" s="5"/>
      <c r="M204" s="5"/>
      <c r="N204" s="5"/>
      <c r="O204" s="5"/>
      <c r="P204" s="5"/>
      <c r="Q204" s="5"/>
      <c r="R204" s="5"/>
      <c r="S204" s="5"/>
      <c r="T204" s="5"/>
      <c r="U204" s="5"/>
      <c r="V204" s="5"/>
    </row>
    <row r="205" spans="1:22" ht="27.75" customHeight="1">
      <c r="A205" s="181" t="s">
        <v>3248</v>
      </c>
      <c r="B205" s="182" t="s">
        <v>3249</v>
      </c>
      <c r="C205" s="183">
        <v>150</v>
      </c>
      <c r="D205" s="183">
        <f t="shared" si="2"/>
        <v>135</v>
      </c>
      <c r="E205" s="184" t="s">
        <v>3115</v>
      </c>
      <c r="F205" s="185" t="s">
        <v>826</v>
      </c>
      <c r="G205" s="5"/>
      <c r="H205" s="5"/>
      <c r="I205" s="5"/>
      <c r="J205" s="5"/>
      <c r="K205" s="5"/>
      <c r="L205" s="5"/>
      <c r="M205" s="5"/>
      <c r="N205" s="5"/>
      <c r="O205" s="5"/>
      <c r="P205" s="5"/>
      <c r="Q205" s="5"/>
      <c r="R205" s="5"/>
      <c r="S205" s="5"/>
      <c r="T205" s="5"/>
      <c r="U205" s="5"/>
      <c r="V205" s="5"/>
    </row>
    <row r="206" spans="1:22" ht="27.75" customHeight="1">
      <c r="A206" s="181" t="s">
        <v>3250</v>
      </c>
      <c r="B206" s="182" t="s">
        <v>3251</v>
      </c>
      <c r="C206" s="183">
        <v>250</v>
      </c>
      <c r="D206" s="183">
        <f t="shared" si="2"/>
        <v>225</v>
      </c>
      <c r="E206" s="184" t="s">
        <v>3115</v>
      </c>
      <c r="F206" s="185" t="s">
        <v>826</v>
      </c>
      <c r="G206" s="5"/>
      <c r="H206" s="5"/>
      <c r="I206" s="5"/>
      <c r="J206" s="5"/>
      <c r="K206" s="5"/>
      <c r="L206" s="5"/>
      <c r="M206" s="5"/>
      <c r="N206" s="5"/>
      <c r="O206" s="5"/>
      <c r="P206" s="5"/>
      <c r="Q206" s="5"/>
      <c r="R206" s="5"/>
      <c r="S206" s="5"/>
      <c r="T206" s="5"/>
      <c r="U206" s="5"/>
      <c r="V206" s="5"/>
    </row>
    <row r="207" spans="1:22" ht="27.75" customHeight="1">
      <c r="A207" s="181" t="s">
        <v>3252</v>
      </c>
      <c r="B207" s="182" t="s">
        <v>3253</v>
      </c>
      <c r="C207" s="183">
        <v>350</v>
      </c>
      <c r="D207" s="183">
        <f t="shared" si="2"/>
        <v>315</v>
      </c>
      <c r="E207" s="184" t="s">
        <v>3115</v>
      </c>
      <c r="F207" s="185" t="s">
        <v>826</v>
      </c>
      <c r="G207" s="5"/>
      <c r="H207" s="5"/>
      <c r="I207" s="5"/>
      <c r="J207" s="5"/>
      <c r="K207" s="5"/>
      <c r="L207" s="5"/>
      <c r="M207" s="5"/>
      <c r="N207" s="5"/>
      <c r="O207" s="5"/>
      <c r="P207" s="5"/>
      <c r="Q207" s="5"/>
      <c r="R207" s="5"/>
      <c r="S207" s="5"/>
      <c r="T207" s="5"/>
      <c r="U207" s="5"/>
      <c r="V207" s="5"/>
    </row>
    <row r="208" spans="1:22" ht="27.75" customHeight="1">
      <c r="A208" s="181" t="s">
        <v>3254</v>
      </c>
      <c r="B208" s="182" t="s">
        <v>3255</v>
      </c>
      <c r="C208" s="183">
        <v>175</v>
      </c>
      <c r="D208" s="183">
        <f t="shared" si="2"/>
        <v>158</v>
      </c>
      <c r="E208" s="184" t="s">
        <v>3115</v>
      </c>
      <c r="F208" s="185" t="s">
        <v>826</v>
      </c>
      <c r="G208" s="5"/>
      <c r="H208" s="5"/>
      <c r="I208" s="5"/>
      <c r="J208" s="5"/>
      <c r="K208" s="5"/>
      <c r="L208" s="5"/>
      <c r="M208" s="5"/>
      <c r="N208" s="5"/>
      <c r="O208" s="5"/>
      <c r="P208" s="5"/>
      <c r="Q208" s="5"/>
      <c r="R208" s="5"/>
      <c r="S208" s="5"/>
      <c r="T208" s="5"/>
      <c r="U208" s="5"/>
      <c r="V208" s="5"/>
    </row>
    <row r="209" spans="1:22" ht="13.5" customHeight="1">
      <c r="A209" s="58" t="s">
        <v>3130</v>
      </c>
      <c r="B209" s="86"/>
      <c r="C209" s="86"/>
      <c r="D209" s="86"/>
      <c r="E209" s="86"/>
      <c r="F209" s="233"/>
      <c r="G209" s="6"/>
      <c r="H209" s="6"/>
      <c r="I209" s="6"/>
      <c r="J209" s="6"/>
      <c r="K209" s="6"/>
      <c r="L209" s="6"/>
      <c r="M209" s="6"/>
      <c r="N209" s="6"/>
      <c r="O209" s="6"/>
      <c r="P209" s="6"/>
      <c r="Q209" s="6"/>
      <c r="R209" s="6"/>
      <c r="S209" s="6"/>
      <c r="T209" s="6"/>
      <c r="U209" s="6"/>
      <c r="V209" s="6"/>
    </row>
    <row r="210" spans="1:22" ht="27.75" customHeight="1">
      <c r="A210" s="181" t="s">
        <v>3256</v>
      </c>
      <c r="B210" s="182" t="s">
        <v>3132</v>
      </c>
      <c r="C210" s="183">
        <v>50</v>
      </c>
      <c r="D210" s="183">
        <f t="shared" si="2"/>
        <v>45</v>
      </c>
      <c r="E210" s="184" t="s">
        <v>3115</v>
      </c>
      <c r="F210" s="185" t="s">
        <v>826</v>
      </c>
      <c r="G210" s="5"/>
      <c r="H210" s="5"/>
      <c r="I210" s="5"/>
      <c r="J210" s="5"/>
      <c r="K210" s="5"/>
      <c r="L210" s="5"/>
      <c r="M210" s="5"/>
      <c r="N210" s="5"/>
      <c r="O210" s="5"/>
      <c r="P210" s="5"/>
      <c r="Q210" s="5"/>
      <c r="R210" s="5"/>
      <c r="S210" s="5"/>
      <c r="T210" s="5"/>
      <c r="U210" s="5"/>
      <c r="V210" s="5"/>
    </row>
    <row r="211" spans="1:22" ht="27.75" customHeight="1">
      <c r="A211" s="181" t="s">
        <v>3257</v>
      </c>
      <c r="B211" s="182" t="s">
        <v>3134</v>
      </c>
      <c r="C211" s="183">
        <v>195</v>
      </c>
      <c r="D211" s="183">
        <f t="shared" ref="D211:D264" si="3">ROUND(C211*(1-0.1),0)</f>
        <v>176</v>
      </c>
      <c r="E211" s="184" t="s">
        <v>3115</v>
      </c>
      <c r="F211" s="185" t="s">
        <v>826</v>
      </c>
      <c r="G211" s="5"/>
      <c r="H211" s="5"/>
      <c r="I211" s="5"/>
      <c r="J211" s="5"/>
      <c r="K211" s="5"/>
      <c r="L211" s="5"/>
      <c r="M211" s="5"/>
      <c r="N211" s="5"/>
      <c r="O211" s="5"/>
      <c r="P211" s="5"/>
      <c r="Q211" s="5"/>
      <c r="R211" s="5"/>
      <c r="S211" s="5"/>
      <c r="T211" s="5"/>
      <c r="U211" s="5"/>
      <c r="V211" s="5"/>
    </row>
    <row r="212" spans="1:22" ht="13.5" customHeight="1">
      <c r="A212" s="58" t="s">
        <v>3258</v>
      </c>
      <c r="B212" s="86"/>
      <c r="C212" s="86"/>
      <c r="D212" s="86"/>
      <c r="E212" s="86"/>
      <c r="F212" s="233"/>
      <c r="G212" s="6"/>
      <c r="H212" s="6"/>
      <c r="I212" s="6"/>
      <c r="J212" s="6"/>
      <c r="K212" s="6"/>
      <c r="L212" s="6"/>
      <c r="M212" s="6"/>
      <c r="N212" s="6"/>
      <c r="O212" s="6"/>
      <c r="P212" s="6"/>
      <c r="Q212" s="6"/>
      <c r="R212" s="6"/>
      <c r="S212" s="6"/>
      <c r="T212" s="6"/>
      <c r="U212" s="6"/>
      <c r="V212" s="6"/>
    </row>
    <row r="213" spans="1:22" ht="27.75" customHeight="1">
      <c r="A213" s="181" t="s">
        <v>3259</v>
      </c>
      <c r="B213" s="182" t="s">
        <v>3261</v>
      </c>
      <c r="C213" s="183">
        <v>95</v>
      </c>
      <c r="D213" s="183">
        <f t="shared" si="3"/>
        <v>86</v>
      </c>
      <c r="E213" s="184" t="s">
        <v>3115</v>
      </c>
      <c r="F213" s="185" t="s">
        <v>826</v>
      </c>
      <c r="G213" s="5"/>
      <c r="H213" s="5"/>
      <c r="I213" s="5"/>
      <c r="J213" s="5"/>
      <c r="K213" s="5"/>
      <c r="L213" s="5"/>
      <c r="M213" s="5"/>
      <c r="N213" s="5"/>
      <c r="O213" s="5"/>
      <c r="P213" s="5"/>
      <c r="Q213" s="5"/>
      <c r="R213" s="5"/>
      <c r="S213" s="5"/>
      <c r="T213" s="5"/>
      <c r="U213" s="5"/>
      <c r="V213" s="5"/>
    </row>
    <row r="214" spans="1:22" ht="27.75" customHeight="1" thickBot="1">
      <c r="A214" s="188" t="s">
        <v>3260</v>
      </c>
      <c r="B214" s="212" t="s">
        <v>3262</v>
      </c>
      <c r="C214" s="190">
        <v>1</v>
      </c>
      <c r="D214" s="190">
        <f>ROUND(C214*(1-0.1),1)</f>
        <v>0.9</v>
      </c>
      <c r="E214" s="213" t="s">
        <v>3115</v>
      </c>
      <c r="F214" s="191" t="s">
        <v>826</v>
      </c>
      <c r="G214" s="5"/>
      <c r="H214" s="5"/>
      <c r="I214" s="5"/>
      <c r="J214" s="5"/>
      <c r="K214" s="5"/>
      <c r="L214" s="5"/>
      <c r="M214" s="5"/>
      <c r="N214" s="5"/>
      <c r="O214" s="5"/>
      <c r="P214" s="5"/>
      <c r="Q214" s="5"/>
      <c r="R214" s="5"/>
      <c r="S214" s="5"/>
      <c r="T214" s="5"/>
      <c r="U214" s="5"/>
      <c r="V214" s="5"/>
    </row>
    <row r="215" spans="1:22" s="73" customFormat="1" ht="27.9" customHeight="1">
      <c r="A215" s="50"/>
      <c r="B215" s="50"/>
      <c r="C215" s="50"/>
      <c r="D215" s="50"/>
      <c r="E215" s="50"/>
      <c r="F215" s="50"/>
      <c r="G215" s="78"/>
      <c r="H215" s="78"/>
      <c r="I215" s="78"/>
      <c r="J215" s="78"/>
      <c r="K215" s="78"/>
      <c r="L215" s="78"/>
      <c r="M215" s="78"/>
      <c r="N215" s="78"/>
      <c r="O215" s="78"/>
      <c r="P215" s="78"/>
      <c r="Q215" s="78"/>
      <c r="R215" s="78"/>
      <c r="S215" s="78"/>
      <c r="T215" s="78"/>
      <c r="U215" s="78"/>
      <c r="V215" s="78"/>
    </row>
    <row r="216" spans="1:22" s="73" customFormat="1" ht="27.9" customHeight="1" thickBot="1">
      <c r="A216" s="50" t="s">
        <v>3263</v>
      </c>
      <c r="B216" s="50"/>
      <c r="C216" s="50"/>
      <c r="D216" s="50"/>
      <c r="E216" s="50"/>
      <c r="F216" s="50"/>
      <c r="G216" s="78"/>
      <c r="H216" s="78"/>
      <c r="I216" s="78"/>
      <c r="J216" s="78"/>
      <c r="K216" s="78"/>
      <c r="L216" s="78"/>
      <c r="M216" s="78"/>
      <c r="N216" s="78"/>
      <c r="O216" s="78"/>
      <c r="P216" s="78"/>
      <c r="Q216" s="78"/>
      <c r="R216" s="78"/>
      <c r="S216" s="78"/>
      <c r="T216" s="78"/>
      <c r="U216" s="78"/>
      <c r="V216" s="78"/>
    </row>
    <row r="217" spans="1:22" ht="30.75" customHeight="1" thickBot="1">
      <c r="A217" s="239" t="s">
        <v>845</v>
      </c>
      <c r="B217" s="31" t="s">
        <v>0</v>
      </c>
      <c r="C217" s="31" t="s">
        <v>1</v>
      </c>
      <c r="D217" s="31" t="s">
        <v>139</v>
      </c>
      <c r="E217" s="31" t="s">
        <v>3113</v>
      </c>
      <c r="F217" s="238" t="s">
        <v>825</v>
      </c>
      <c r="G217" s="5"/>
      <c r="H217" s="5"/>
      <c r="I217" s="5"/>
      <c r="J217" s="5"/>
      <c r="K217" s="5"/>
      <c r="L217" s="5"/>
      <c r="M217" s="5"/>
      <c r="N217" s="5"/>
      <c r="O217" s="5"/>
      <c r="P217" s="5"/>
      <c r="Q217" s="5"/>
      <c r="R217" s="5"/>
      <c r="S217" s="5"/>
      <c r="T217" s="5"/>
      <c r="U217" s="5"/>
      <c r="V217" s="5"/>
    </row>
    <row r="218" spans="1:22" ht="13.5" customHeight="1">
      <c r="A218" s="58" t="s">
        <v>3246</v>
      </c>
      <c r="B218" s="86"/>
      <c r="C218" s="86"/>
      <c r="D218" s="86"/>
      <c r="E218" s="86"/>
      <c r="F218" s="87"/>
      <c r="G218" s="6"/>
      <c r="H218" s="6"/>
      <c r="I218" s="6"/>
      <c r="J218" s="6"/>
      <c r="K218" s="6"/>
      <c r="L218" s="6"/>
      <c r="M218" s="6"/>
      <c r="N218" s="6"/>
      <c r="O218" s="6"/>
      <c r="P218" s="6"/>
      <c r="Q218" s="6"/>
      <c r="R218" s="6"/>
      <c r="S218" s="6"/>
      <c r="T218" s="6"/>
      <c r="U218" s="6"/>
      <c r="V218" s="6"/>
    </row>
    <row r="219" spans="1:22" ht="27.75" customHeight="1">
      <c r="A219" s="181" t="s">
        <v>3264</v>
      </c>
      <c r="B219" s="182" t="s">
        <v>3265</v>
      </c>
      <c r="C219" s="183">
        <v>2995</v>
      </c>
      <c r="D219" s="183">
        <f t="shared" si="3"/>
        <v>2696</v>
      </c>
      <c r="E219" s="184" t="s">
        <v>3115</v>
      </c>
      <c r="F219" s="185" t="s">
        <v>3175</v>
      </c>
      <c r="G219" s="5"/>
      <c r="H219" s="5"/>
      <c r="I219" s="5"/>
      <c r="J219" s="5"/>
      <c r="K219" s="5"/>
      <c r="L219" s="5"/>
      <c r="M219" s="5"/>
      <c r="N219" s="5"/>
      <c r="O219" s="5"/>
      <c r="P219" s="5"/>
      <c r="Q219" s="5"/>
      <c r="R219" s="5"/>
      <c r="S219" s="5"/>
      <c r="T219" s="5"/>
      <c r="U219" s="5"/>
      <c r="V219" s="5"/>
    </row>
    <row r="220" spans="1:22" ht="27.75" customHeight="1">
      <c r="A220" s="181" t="s">
        <v>3266</v>
      </c>
      <c r="B220" s="182" t="s">
        <v>3267</v>
      </c>
      <c r="C220" s="183">
        <v>50</v>
      </c>
      <c r="D220" s="183">
        <f t="shared" si="3"/>
        <v>45</v>
      </c>
      <c r="E220" s="184" t="s">
        <v>3208</v>
      </c>
      <c r="F220" s="185" t="s">
        <v>826</v>
      </c>
      <c r="G220" s="5"/>
      <c r="H220" s="5"/>
      <c r="I220" s="5"/>
      <c r="J220" s="5"/>
      <c r="K220" s="5"/>
      <c r="L220" s="5"/>
      <c r="M220" s="5"/>
      <c r="N220" s="5"/>
      <c r="O220" s="5"/>
      <c r="P220" s="5"/>
      <c r="Q220" s="5"/>
      <c r="R220" s="5"/>
      <c r="S220" s="5"/>
      <c r="T220" s="5"/>
      <c r="U220" s="5"/>
      <c r="V220" s="5"/>
    </row>
    <row r="221" spans="1:22" ht="27.75" customHeight="1">
      <c r="A221" s="181" t="s">
        <v>3268</v>
      </c>
      <c r="B221" s="182" t="s">
        <v>3269</v>
      </c>
      <c r="C221" s="183">
        <v>3995</v>
      </c>
      <c r="D221" s="183">
        <f t="shared" si="3"/>
        <v>3596</v>
      </c>
      <c r="E221" s="184" t="s">
        <v>3115</v>
      </c>
      <c r="F221" s="185" t="s">
        <v>3175</v>
      </c>
      <c r="G221" s="5"/>
      <c r="H221" s="5"/>
      <c r="I221" s="5"/>
      <c r="J221" s="5"/>
      <c r="K221" s="5"/>
      <c r="L221" s="5"/>
      <c r="M221" s="5"/>
      <c r="N221" s="5"/>
      <c r="O221" s="5"/>
      <c r="P221" s="5"/>
      <c r="Q221" s="5"/>
      <c r="R221" s="5"/>
      <c r="S221" s="5"/>
      <c r="T221" s="5"/>
      <c r="U221" s="5"/>
      <c r="V221" s="5"/>
    </row>
    <row r="222" spans="1:22" ht="27.75" customHeight="1">
      <c r="A222" s="181" t="s">
        <v>3270</v>
      </c>
      <c r="B222" s="182" t="s">
        <v>3271</v>
      </c>
      <c r="C222" s="183">
        <v>67</v>
      </c>
      <c r="D222" s="183">
        <f t="shared" si="3"/>
        <v>60</v>
      </c>
      <c r="E222" s="184" t="s">
        <v>3208</v>
      </c>
      <c r="F222" s="185" t="s">
        <v>826</v>
      </c>
      <c r="G222" s="5"/>
      <c r="H222" s="5"/>
      <c r="I222" s="5"/>
      <c r="J222" s="5"/>
      <c r="K222" s="5"/>
      <c r="L222" s="5"/>
      <c r="M222" s="5"/>
      <c r="N222" s="5"/>
      <c r="O222" s="5"/>
      <c r="P222" s="5"/>
      <c r="Q222" s="5"/>
      <c r="R222" s="5"/>
      <c r="S222" s="5"/>
      <c r="T222" s="5"/>
      <c r="U222" s="5"/>
      <c r="V222" s="5"/>
    </row>
    <row r="223" spans="1:22" ht="27.75" customHeight="1">
      <c r="A223" s="181" t="s">
        <v>3272</v>
      </c>
      <c r="B223" s="182" t="s">
        <v>3273</v>
      </c>
      <c r="C223" s="183">
        <v>8995</v>
      </c>
      <c r="D223" s="183">
        <f t="shared" si="3"/>
        <v>8096</v>
      </c>
      <c r="E223" s="184" t="s">
        <v>3115</v>
      </c>
      <c r="F223" s="185" t="s">
        <v>3175</v>
      </c>
      <c r="G223" s="5"/>
      <c r="H223" s="5"/>
      <c r="I223" s="5"/>
      <c r="J223" s="5"/>
      <c r="K223" s="5"/>
      <c r="L223" s="5"/>
      <c r="M223" s="5"/>
      <c r="N223" s="5"/>
      <c r="O223" s="5"/>
      <c r="P223" s="5"/>
      <c r="Q223" s="5"/>
      <c r="R223" s="5"/>
      <c r="S223" s="5"/>
      <c r="T223" s="5"/>
      <c r="U223" s="5"/>
      <c r="V223" s="5"/>
    </row>
    <row r="224" spans="1:22" ht="27.75" customHeight="1">
      <c r="A224" s="181" t="s">
        <v>3274</v>
      </c>
      <c r="B224" s="182" t="s">
        <v>3275</v>
      </c>
      <c r="C224" s="183">
        <v>150</v>
      </c>
      <c r="D224" s="183">
        <f t="shared" si="3"/>
        <v>135</v>
      </c>
      <c r="E224" s="184" t="s">
        <v>3208</v>
      </c>
      <c r="F224" s="185" t="s">
        <v>826</v>
      </c>
      <c r="G224" s="5"/>
      <c r="H224" s="5"/>
      <c r="I224" s="5"/>
      <c r="J224" s="5"/>
      <c r="K224" s="5"/>
      <c r="L224" s="5"/>
      <c r="M224" s="5"/>
      <c r="N224" s="5"/>
      <c r="O224" s="5"/>
      <c r="P224" s="5"/>
      <c r="Q224" s="5"/>
      <c r="R224" s="5"/>
      <c r="S224" s="5"/>
      <c r="T224" s="5"/>
      <c r="U224" s="5"/>
      <c r="V224" s="5"/>
    </row>
    <row r="225" spans="1:22" ht="13.5" customHeight="1">
      <c r="A225" s="58" t="s">
        <v>3116</v>
      </c>
      <c r="B225" s="86"/>
      <c r="C225" s="86"/>
      <c r="D225" s="86"/>
      <c r="E225" s="86"/>
      <c r="F225" s="233"/>
      <c r="G225" s="6"/>
      <c r="H225" s="6"/>
      <c r="I225" s="6"/>
      <c r="J225" s="6"/>
      <c r="K225" s="6"/>
      <c r="L225" s="6"/>
      <c r="M225" s="6"/>
      <c r="N225" s="6"/>
      <c r="O225" s="6"/>
      <c r="P225" s="6"/>
      <c r="Q225" s="6"/>
      <c r="R225" s="6"/>
      <c r="S225" s="6"/>
      <c r="T225" s="6"/>
      <c r="U225" s="6"/>
      <c r="V225" s="6"/>
    </row>
    <row r="226" spans="1:22" ht="27.75" customHeight="1">
      <c r="A226" s="181" t="s">
        <v>3276</v>
      </c>
      <c r="B226" s="182" t="s">
        <v>3277</v>
      </c>
      <c r="C226" s="183">
        <v>495</v>
      </c>
      <c r="D226" s="183">
        <f t="shared" si="3"/>
        <v>446</v>
      </c>
      <c r="E226" s="184" t="s">
        <v>3115</v>
      </c>
      <c r="F226" s="185" t="s">
        <v>3175</v>
      </c>
      <c r="G226" s="5"/>
      <c r="H226" s="5"/>
      <c r="I226" s="5"/>
      <c r="J226" s="5"/>
      <c r="K226" s="5"/>
      <c r="L226" s="5"/>
      <c r="M226" s="5"/>
      <c r="N226" s="5"/>
      <c r="O226" s="5"/>
      <c r="P226" s="5"/>
      <c r="Q226" s="5"/>
      <c r="R226" s="5"/>
      <c r="S226" s="5"/>
      <c r="T226" s="5"/>
      <c r="U226" s="5"/>
      <c r="V226" s="5"/>
    </row>
    <row r="227" spans="1:22" ht="27.75" customHeight="1">
      <c r="A227" s="181" t="s">
        <v>3278</v>
      </c>
      <c r="B227" s="182" t="s">
        <v>3279</v>
      </c>
      <c r="C227" s="183">
        <v>8</v>
      </c>
      <c r="D227" s="183">
        <f t="shared" si="3"/>
        <v>7</v>
      </c>
      <c r="E227" s="184" t="s">
        <v>3208</v>
      </c>
      <c r="F227" s="185" t="s">
        <v>826</v>
      </c>
      <c r="G227" s="5"/>
      <c r="H227" s="5"/>
      <c r="I227" s="5"/>
      <c r="J227" s="5"/>
      <c r="K227" s="5"/>
      <c r="L227" s="5"/>
      <c r="M227" s="5"/>
      <c r="N227" s="5"/>
      <c r="O227" s="5"/>
      <c r="P227" s="5"/>
      <c r="Q227" s="5"/>
      <c r="R227" s="5"/>
      <c r="S227" s="5"/>
      <c r="T227" s="5"/>
      <c r="U227" s="5"/>
      <c r="V227" s="5"/>
    </row>
    <row r="228" spans="1:22" ht="27.75" customHeight="1">
      <c r="A228" s="181" t="s">
        <v>3280</v>
      </c>
      <c r="B228" s="182" t="s">
        <v>3281</v>
      </c>
      <c r="C228" s="183">
        <v>1995</v>
      </c>
      <c r="D228" s="183">
        <f t="shared" si="3"/>
        <v>1796</v>
      </c>
      <c r="E228" s="184" t="s">
        <v>3115</v>
      </c>
      <c r="F228" s="185" t="s">
        <v>3175</v>
      </c>
      <c r="G228" s="5"/>
      <c r="H228" s="5"/>
      <c r="I228" s="5"/>
      <c r="J228" s="5"/>
      <c r="K228" s="5"/>
      <c r="L228" s="5"/>
      <c r="M228" s="5"/>
      <c r="N228" s="5"/>
      <c r="O228" s="5"/>
      <c r="P228" s="5"/>
      <c r="Q228" s="5"/>
      <c r="R228" s="5"/>
      <c r="S228" s="5"/>
      <c r="T228" s="5"/>
      <c r="U228" s="5"/>
      <c r="V228" s="5"/>
    </row>
    <row r="229" spans="1:22" ht="27.75" customHeight="1">
      <c r="A229" s="181" t="s">
        <v>3282</v>
      </c>
      <c r="B229" s="182" t="s">
        <v>3283</v>
      </c>
      <c r="C229" s="183">
        <v>33</v>
      </c>
      <c r="D229" s="183">
        <f t="shared" si="3"/>
        <v>30</v>
      </c>
      <c r="E229" s="184" t="s">
        <v>3208</v>
      </c>
      <c r="F229" s="185" t="s">
        <v>826</v>
      </c>
      <c r="G229" s="5"/>
      <c r="H229" s="5"/>
      <c r="I229" s="5"/>
      <c r="J229" s="5"/>
      <c r="K229" s="5"/>
      <c r="L229" s="5"/>
      <c r="M229" s="5"/>
      <c r="N229" s="5"/>
      <c r="O229" s="5"/>
      <c r="P229" s="5"/>
      <c r="Q229" s="5"/>
      <c r="R229" s="5"/>
      <c r="S229" s="5"/>
      <c r="T229" s="5"/>
      <c r="U229" s="5"/>
      <c r="V229" s="5"/>
    </row>
    <row r="230" spans="1:22" ht="27.75" customHeight="1">
      <c r="A230" s="181" t="s">
        <v>3284</v>
      </c>
      <c r="B230" s="182" t="s">
        <v>3285</v>
      </c>
      <c r="C230" s="183">
        <v>3995</v>
      </c>
      <c r="D230" s="183">
        <f t="shared" si="3"/>
        <v>3596</v>
      </c>
      <c r="E230" s="184" t="s">
        <v>3115</v>
      </c>
      <c r="F230" s="185" t="s">
        <v>3175</v>
      </c>
      <c r="G230" s="5"/>
      <c r="H230" s="5"/>
      <c r="I230" s="5"/>
      <c r="J230" s="5"/>
      <c r="K230" s="5"/>
      <c r="L230" s="5"/>
      <c r="M230" s="5"/>
      <c r="N230" s="5"/>
      <c r="O230" s="5"/>
      <c r="P230" s="5"/>
      <c r="Q230" s="5"/>
      <c r="R230" s="5"/>
      <c r="S230" s="5"/>
      <c r="T230" s="5"/>
      <c r="U230" s="5"/>
      <c r="V230" s="5"/>
    </row>
    <row r="231" spans="1:22" ht="27.75" customHeight="1">
      <c r="A231" s="181" t="s">
        <v>3286</v>
      </c>
      <c r="B231" s="182" t="s">
        <v>3287</v>
      </c>
      <c r="C231" s="183">
        <v>67</v>
      </c>
      <c r="D231" s="183">
        <f t="shared" si="3"/>
        <v>60</v>
      </c>
      <c r="E231" s="184" t="s">
        <v>3208</v>
      </c>
      <c r="F231" s="185" t="s">
        <v>826</v>
      </c>
      <c r="G231" s="5"/>
      <c r="H231" s="5"/>
      <c r="I231" s="5"/>
      <c r="J231" s="5"/>
      <c r="K231" s="5"/>
      <c r="L231" s="5"/>
      <c r="M231" s="5"/>
      <c r="N231" s="5"/>
      <c r="O231" s="5"/>
      <c r="P231" s="5"/>
      <c r="Q231" s="5"/>
      <c r="R231" s="5"/>
      <c r="S231" s="5"/>
      <c r="T231" s="5"/>
      <c r="U231" s="5"/>
      <c r="V231" s="5"/>
    </row>
    <row r="232" spans="1:22" ht="27.75" customHeight="1">
      <c r="A232" s="181" t="s">
        <v>3288</v>
      </c>
      <c r="B232" s="182" t="s">
        <v>3289</v>
      </c>
      <c r="C232" s="183">
        <v>5995</v>
      </c>
      <c r="D232" s="183">
        <f t="shared" si="3"/>
        <v>5396</v>
      </c>
      <c r="E232" s="184" t="s">
        <v>3115</v>
      </c>
      <c r="F232" s="185" t="s">
        <v>3175</v>
      </c>
      <c r="G232" s="5"/>
      <c r="H232" s="5"/>
      <c r="I232" s="5"/>
      <c r="J232" s="5"/>
      <c r="K232" s="5"/>
      <c r="L232" s="5"/>
      <c r="M232" s="5"/>
      <c r="N232" s="5"/>
      <c r="O232" s="5"/>
      <c r="P232" s="5"/>
      <c r="Q232" s="5"/>
      <c r="R232" s="5"/>
      <c r="S232" s="5"/>
      <c r="T232" s="5"/>
      <c r="U232" s="5"/>
      <c r="V232" s="5"/>
    </row>
    <row r="233" spans="1:22" ht="27.75" customHeight="1">
      <c r="A233" s="181" t="s">
        <v>3290</v>
      </c>
      <c r="B233" s="182" t="s">
        <v>3291</v>
      </c>
      <c r="C233" s="183">
        <v>100</v>
      </c>
      <c r="D233" s="183">
        <f t="shared" si="3"/>
        <v>90</v>
      </c>
      <c r="E233" s="184" t="s">
        <v>3208</v>
      </c>
      <c r="F233" s="185" t="s">
        <v>826</v>
      </c>
      <c r="G233" s="5"/>
      <c r="H233" s="5"/>
      <c r="I233" s="5"/>
      <c r="J233" s="5"/>
      <c r="K233" s="5"/>
      <c r="L233" s="5"/>
      <c r="M233" s="5"/>
      <c r="N233" s="5"/>
      <c r="O233" s="5"/>
      <c r="P233" s="5"/>
      <c r="Q233" s="5"/>
      <c r="R233" s="5"/>
      <c r="S233" s="5"/>
      <c r="T233" s="5"/>
      <c r="U233" s="5"/>
      <c r="V233" s="5"/>
    </row>
    <row r="234" spans="1:22" ht="27.75" customHeight="1">
      <c r="A234" s="181" t="s">
        <v>3292</v>
      </c>
      <c r="B234" s="182" t="s">
        <v>3293</v>
      </c>
      <c r="C234" s="183">
        <v>1250</v>
      </c>
      <c r="D234" s="183">
        <f t="shared" si="3"/>
        <v>1125</v>
      </c>
      <c r="E234" s="184" t="s">
        <v>3115</v>
      </c>
      <c r="F234" s="185" t="s">
        <v>3175</v>
      </c>
      <c r="G234" s="5"/>
      <c r="H234" s="5"/>
      <c r="I234" s="5"/>
      <c r="J234" s="5"/>
      <c r="K234" s="5"/>
      <c r="L234" s="5"/>
      <c r="M234" s="5"/>
      <c r="N234" s="5"/>
      <c r="O234" s="5"/>
      <c r="P234" s="5"/>
      <c r="Q234" s="5"/>
      <c r="R234" s="5"/>
      <c r="S234" s="5"/>
      <c r="T234" s="5"/>
      <c r="U234" s="5"/>
      <c r="V234" s="5"/>
    </row>
    <row r="235" spans="1:22" ht="27.75" customHeight="1">
      <c r="A235" s="181" t="s">
        <v>3294</v>
      </c>
      <c r="B235" s="182" t="s">
        <v>3295</v>
      </c>
      <c r="C235" s="183">
        <v>21</v>
      </c>
      <c r="D235" s="183">
        <f t="shared" si="3"/>
        <v>19</v>
      </c>
      <c r="E235" s="184" t="s">
        <v>3208</v>
      </c>
      <c r="F235" s="185" t="s">
        <v>826</v>
      </c>
      <c r="G235" s="5"/>
      <c r="H235" s="5"/>
      <c r="I235" s="5"/>
      <c r="J235" s="5"/>
      <c r="K235" s="5"/>
      <c r="L235" s="5"/>
      <c r="M235" s="5"/>
      <c r="N235" s="5"/>
      <c r="O235" s="5"/>
      <c r="P235" s="5"/>
      <c r="Q235" s="5"/>
      <c r="R235" s="5"/>
      <c r="S235" s="5"/>
      <c r="T235" s="5"/>
      <c r="U235" s="5"/>
      <c r="V235" s="5"/>
    </row>
    <row r="236" spans="1:22" ht="13.5" customHeight="1">
      <c r="A236" s="58" t="s">
        <v>3130</v>
      </c>
      <c r="B236" s="86"/>
      <c r="C236" s="86"/>
      <c r="D236" s="86"/>
      <c r="E236" s="86"/>
      <c r="F236" s="233"/>
      <c r="G236" s="6"/>
      <c r="H236" s="6"/>
      <c r="I236" s="6"/>
      <c r="J236" s="6"/>
      <c r="K236" s="6"/>
      <c r="L236" s="6"/>
      <c r="M236" s="6"/>
      <c r="N236" s="6"/>
      <c r="O236" s="6"/>
      <c r="P236" s="6"/>
      <c r="Q236" s="6"/>
      <c r="R236" s="6"/>
      <c r="S236" s="6"/>
      <c r="T236" s="6"/>
      <c r="U236" s="6"/>
      <c r="V236" s="6"/>
    </row>
    <row r="237" spans="1:22" ht="27.75" customHeight="1">
      <c r="A237" s="181" t="s">
        <v>3296</v>
      </c>
      <c r="B237" s="182" t="s">
        <v>3297</v>
      </c>
      <c r="C237" s="183">
        <v>995</v>
      </c>
      <c r="D237" s="183">
        <f t="shared" si="3"/>
        <v>896</v>
      </c>
      <c r="E237" s="184" t="s">
        <v>3115</v>
      </c>
      <c r="F237" s="185" t="s">
        <v>3175</v>
      </c>
      <c r="G237" s="5"/>
      <c r="H237" s="5"/>
      <c r="I237" s="5"/>
      <c r="J237" s="5"/>
      <c r="K237" s="5"/>
      <c r="L237" s="5"/>
      <c r="M237" s="5"/>
      <c r="N237" s="5"/>
      <c r="O237" s="5"/>
      <c r="P237" s="5"/>
      <c r="Q237" s="5"/>
      <c r="R237" s="5"/>
      <c r="S237" s="5"/>
      <c r="T237" s="5"/>
      <c r="U237" s="5"/>
      <c r="V237" s="5"/>
    </row>
    <row r="238" spans="1:22" ht="27.75" customHeight="1">
      <c r="A238" s="181" t="s">
        <v>3298</v>
      </c>
      <c r="B238" s="182" t="s">
        <v>3299</v>
      </c>
      <c r="C238" s="183">
        <v>17</v>
      </c>
      <c r="D238" s="183">
        <f t="shared" si="3"/>
        <v>15</v>
      </c>
      <c r="E238" s="184" t="s">
        <v>3208</v>
      </c>
      <c r="F238" s="185" t="s">
        <v>826</v>
      </c>
      <c r="G238" s="5"/>
      <c r="H238" s="5"/>
      <c r="I238" s="5"/>
      <c r="J238" s="5"/>
      <c r="K238" s="5"/>
      <c r="L238" s="5"/>
      <c r="M238" s="5"/>
      <c r="N238" s="5"/>
      <c r="O238" s="5"/>
      <c r="P238" s="5"/>
      <c r="Q238" s="5"/>
      <c r="R238" s="5"/>
      <c r="S238" s="5"/>
      <c r="T238" s="5"/>
      <c r="U238" s="5"/>
      <c r="V238" s="5"/>
    </row>
    <row r="239" spans="1:22" ht="27.75" customHeight="1">
      <c r="A239" s="181" t="s">
        <v>3300</v>
      </c>
      <c r="B239" s="182" t="s">
        <v>3301</v>
      </c>
      <c r="C239" s="183">
        <v>3995</v>
      </c>
      <c r="D239" s="183">
        <f t="shared" si="3"/>
        <v>3596</v>
      </c>
      <c r="E239" s="184" t="s">
        <v>3115</v>
      </c>
      <c r="F239" s="185" t="s">
        <v>3175</v>
      </c>
      <c r="G239" s="5"/>
      <c r="H239" s="5"/>
      <c r="I239" s="5"/>
      <c r="J239" s="5"/>
      <c r="K239" s="5"/>
      <c r="L239" s="5"/>
      <c r="M239" s="5"/>
      <c r="N239" s="5"/>
      <c r="O239" s="5"/>
      <c r="P239" s="5"/>
      <c r="Q239" s="5"/>
      <c r="R239" s="5"/>
      <c r="S239" s="5"/>
      <c r="T239" s="5"/>
      <c r="U239" s="5"/>
      <c r="V239" s="5"/>
    </row>
    <row r="240" spans="1:22" ht="27.75" customHeight="1">
      <c r="A240" s="181" t="s">
        <v>3302</v>
      </c>
      <c r="B240" s="182" t="s">
        <v>3303</v>
      </c>
      <c r="C240" s="183">
        <v>67</v>
      </c>
      <c r="D240" s="183">
        <f t="shared" si="3"/>
        <v>60</v>
      </c>
      <c r="E240" s="184" t="s">
        <v>3208</v>
      </c>
      <c r="F240" s="185" t="s">
        <v>826</v>
      </c>
      <c r="G240" s="5"/>
      <c r="H240" s="5"/>
      <c r="I240" s="5"/>
      <c r="J240" s="5"/>
      <c r="K240" s="5"/>
      <c r="L240" s="5"/>
      <c r="M240" s="5"/>
      <c r="N240" s="5"/>
      <c r="O240" s="5"/>
      <c r="P240" s="5"/>
      <c r="Q240" s="5"/>
      <c r="R240" s="5"/>
      <c r="S240" s="5"/>
      <c r="T240" s="5"/>
      <c r="U240" s="5"/>
      <c r="V240" s="5"/>
    </row>
    <row r="241" spans="1:22" ht="13.5" customHeight="1">
      <c r="A241" s="58" t="s">
        <v>3135</v>
      </c>
      <c r="B241" s="86"/>
      <c r="C241" s="86"/>
      <c r="D241" s="86"/>
      <c r="E241" s="86"/>
      <c r="F241" s="233"/>
      <c r="G241" s="6"/>
      <c r="H241" s="6"/>
      <c r="I241" s="6"/>
      <c r="J241" s="6"/>
      <c r="K241" s="6"/>
      <c r="L241" s="6"/>
      <c r="M241" s="6"/>
      <c r="N241" s="6"/>
      <c r="O241" s="6"/>
      <c r="P241" s="6"/>
      <c r="Q241" s="6"/>
      <c r="R241" s="6"/>
      <c r="S241" s="6"/>
      <c r="T241" s="6"/>
      <c r="U241" s="6"/>
      <c r="V241" s="6"/>
    </row>
    <row r="242" spans="1:22" ht="27.75" customHeight="1">
      <c r="A242" s="181" t="s">
        <v>3304</v>
      </c>
      <c r="B242" s="182" t="s">
        <v>3305</v>
      </c>
      <c r="C242" s="183">
        <v>2995</v>
      </c>
      <c r="D242" s="183">
        <f t="shared" si="3"/>
        <v>2696</v>
      </c>
      <c r="E242" s="184" t="s">
        <v>3115</v>
      </c>
      <c r="F242" s="185" t="s">
        <v>3175</v>
      </c>
      <c r="G242" s="5"/>
      <c r="H242" s="5"/>
      <c r="I242" s="5"/>
      <c r="J242" s="5"/>
      <c r="K242" s="5"/>
      <c r="L242" s="5"/>
      <c r="M242" s="5"/>
      <c r="N242" s="5"/>
      <c r="O242" s="5"/>
      <c r="P242" s="5"/>
      <c r="Q242" s="5"/>
      <c r="R242" s="5"/>
      <c r="S242" s="5"/>
      <c r="T242" s="5"/>
      <c r="U242" s="5"/>
      <c r="V242" s="5"/>
    </row>
    <row r="243" spans="1:22" ht="27.75" customHeight="1">
      <c r="A243" s="181" t="s">
        <v>3306</v>
      </c>
      <c r="B243" s="182" t="s">
        <v>3307</v>
      </c>
      <c r="C243" s="183">
        <v>50</v>
      </c>
      <c r="D243" s="183">
        <f t="shared" si="3"/>
        <v>45</v>
      </c>
      <c r="E243" s="184" t="s">
        <v>3208</v>
      </c>
      <c r="F243" s="185" t="s">
        <v>826</v>
      </c>
      <c r="G243" s="5"/>
      <c r="H243" s="5"/>
      <c r="I243" s="5"/>
      <c r="J243" s="5"/>
      <c r="K243" s="5"/>
      <c r="L243" s="5"/>
      <c r="M243" s="5"/>
      <c r="N243" s="5"/>
      <c r="O243" s="5"/>
      <c r="P243" s="5"/>
      <c r="Q243" s="5"/>
      <c r="R243" s="5"/>
      <c r="S243" s="5"/>
      <c r="T243" s="5"/>
      <c r="U243" s="5"/>
      <c r="V243" s="5"/>
    </row>
    <row r="244" spans="1:22" ht="27.75" customHeight="1">
      <c r="A244" s="181" t="s">
        <v>3308</v>
      </c>
      <c r="B244" s="182" t="s">
        <v>3309</v>
      </c>
      <c r="C244" s="183">
        <v>1</v>
      </c>
      <c r="D244" s="183">
        <f>ROUND(C244*(1-0.1),1)</f>
        <v>0.9</v>
      </c>
      <c r="E244" s="184" t="s">
        <v>3115</v>
      </c>
      <c r="F244" s="185" t="s">
        <v>3175</v>
      </c>
      <c r="G244" s="5"/>
      <c r="H244" s="5"/>
      <c r="I244" s="5"/>
      <c r="J244" s="5"/>
      <c r="K244" s="5"/>
      <c r="L244" s="5"/>
      <c r="M244" s="5"/>
      <c r="N244" s="5"/>
      <c r="O244" s="5"/>
      <c r="P244" s="5"/>
      <c r="Q244" s="5"/>
      <c r="R244" s="5"/>
      <c r="S244" s="5"/>
      <c r="T244" s="5"/>
      <c r="U244" s="5"/>
      <c r="V244" s="5"/>
    </row>
    <row r="245" spans="1:22" ht="27.75" customHeight="1" thickBot="1">
      <c r="A245" s="188" t="s">
        <v>3310</v>
      </c>
      <c r="B245" s="212" t="s">
        <v>3311</v>
      </c>
      <c r="C245" s="190">
        <v>1</v>
      </c>
      <c r="D245" s="190">
        <f>ROUND(C245*(1-0.1),1)</f>
        <v>0.9</v>
      </c>
      <c r="E245" s="213" t="s">
        <v>3208</v>
      </c>
      <c r="F245" s="191" t="s">
        <v>826</v>
      </c>
      <c r="G245" s="5"/>
      <c r="H245" s="5"/>
      <c r="I245" s="5"/>
      <c r="J245" s="5"/>
      <c r="K245" s="5"/>
      <c r="L245" s="5"/>
      <c r="M245" s="5"/>
      <c r="N245" s="5"/>
      <c r="O245" s="5"/>
      <c r="P245" s="5"/>
      <c r="Q245" s="5"/>
      <c r="R245" s="5"/>
      <c r="S245" s="5"/>
      <c r="T245" s="5"/>
      <c r="U245" s="5"/>
      <c r="V245" s="5"/>
    </row>
    <row r="246" spans="1:22" s="73" customFormat="1" ht="27.9" customHeight="1">
      <c r="A246" s="50"/>
      <c r="B246" s="50"/>
      <c r="C246" s="50"/>
      <c r="D246" s="50"/>
      <c r="E246" s="50"/>
      <c r="F246" s="50"/>
      <c r="G246" s="78"/>
      <c r="H246" s="78"/>
      <c r="I246" s="78"/>
      <c r="J246" s="78"/>
      <c r="K246" s="78"/>
      <c r="L246" s="78"/>
      <c r="M246" s="78"/>
      <c r="N246" s="78"/>
      <c r="O246" s="78"/>
      <c r="P246" s="78"/>
      <c r="Q246" s="78"/>
      <c r="R246" s="78"/>
      <c r="S246" s="78"/>
      <c r="T246" s="78"/>
      <c r="U246" s="78"/>
      <c r="V246" s="78"/>
    </row>
    <row r="247" spans="1:22" s="73" customFormat="1" ht="27.9" customHeight="1" thickBot="1">
      <c r="A247" s="50" t="s">
        <v>1958</v>
      </c>
      <c r="B247" s="50"/>
      <c r="C247" s="50"/>
      <c r="D247" s="50"/>
      <c r="E247" s="50"/>
      <c r="F247" s="50"/>
      <c r="G247" s="78"/>
      <c r="H247" s="78"/>
      <c r="I247" s="78"/>
      <c r="J247" s="78"/>
      <c r="K247" s="78"/>
      <c r="L247" s="78"/>
      <c r="M247" s="78"/>
      <c r="N247" s="78"/>
      <c r="O247" s="78"/>
      <c r="P247" s="78"/>
      <c r="Q247" s="78"/>
      <c r="R247" s="78"/>
      <c r="S247" s="78"/>
      <c r="T247" s="78"/>
      <c r="U247" s="78"/>
      <c r="V247" s="78"/>
    </row>
    <row r="248" spans="1:22" ht="30.75" customHeight="1" thickBot="1">
      <c r="A248" s="239" t="s">
        <v>845</v>
      </c>
      <c r="B248" s="31" t="s">
        <v>0</v>
      </c>
      <c r="C248" s="31" t="s">
        <v>1</v>
      </c>
      <c r="D248" s="31" t="s">
        <v>139</v>
      </c>
      <c r="E248" s="31" t="s">
        <v>3113</v>
      </c>
      <c r="F248" s="238" t="s">
        <v>825</v>
      </c>
      <c r="G248" s="5"/>
      <c r="H248" s="5"/>
      <c r="I248" s="5"/>
      <c r="J248" s="5"/>
      <c r="K248" s="5"/>
      <c r="L248" s="5"/>
      <c r="M248" s="5"/>
      <c r="N248" s="5"/>
      <c r="O248" s="5"/>
      <c r="P248" s="5"/>
      <c r="Q248" s="5"/>
      <c r="R248" s="5"/>
      <c r="S248" s="5"/>
      <c r="T248" s="5"/>
      <c r="U248" s="5"/>
      <c r="V248" s="5"/>
    </row>
    <row r="249" spans="1:22" ht="27.75" customHeight="1">
      <c r="A249" s="181" t="s">
        <v>795</v>
      </c>
      <c r="B249" s="182" t="s">
        <v>3312</v>
      </c>
      <c r="C249" s="183">
        <v>1750</v>
      </c>
      <c r="D249" s="183">
        <f t="shared" si="3"/>
        <v>1575</v>
      </c>
      <c r="E249" s="184" t="s">
        <v>3331</v>
      </c>
      <c r="F249" s="185" t="s">
        <v>827</v>
      </c>
      <c r="G249" s="5"/>
      <c r="H249" s="5"/>
      <c r="I249" s="5"/>
      <c r="J249" s="5"/>
      <c r="K249" s="5"/>
      <c r="L249" s="5"/>
      <c r="M249" s="5"/>
      <c r="N249" s="5"/>
      <c r="O249" s="5"/>
      <c r="P249" s="5"/>
      <c r="Q249" s="5"/>
      <c r="R249" s="5"/>
      <c r="S249" s="5"/>
      <c r="T249" s="5"/>
      <c r="U249" s="5"/>
      <c r="V249" s="5"/>
    </row>
    <row r="250" spans="1:22" ht="27.75" customHeight="1">
      <c r="A250" s="181" t="s">
        <v>796</v>
      </c>
      <c r="B250" s="182" t="s">
        <v>3313</v>
      </c>
      <c r="C250" s="183">
        <v>1750</v>
      </c>
      <c r="D250" s="183">
        <f t="shared" si="3"/>
        <v>1575</v>
      </c>
      <c r="E250" s="184" t="s">
        <v>3331</v>
      </c>
      <c r="F250" s="185" t="s">
        <v>827</v>
      </c>
      <c r="G250" s="5"/>
      <c r="H250" s="5"/>
      <c r="I250" s="5"/>
      <c r="J250" s="5"/>
      <c r="K250" s="5"/>
      <c r="L250" s="5"/>
      <c r="M250" s="5"/>
      <c r="N250" s="5"/>
      <c r="O250" s="5"/>
      <c r="P250" s="5"/>
      <c r="Q250" s="5"/>
      <c r="R250" s="5"/>
      <c r="S250" s="5"/>
      <c r="T250" s="5"/>
      <c r="U250" s="5"/>
      <c r="V250" s="5"/>
    </row>
    <row r="251" spans="1:22" ht="27.75" customHeight="1">
      <c r="A251" s="181" t="s">
        <v>797</v>
      </c>
      <c r="B251" s="182" t="s">
        <v>3314</v>
      </c>
      <c r="C251" s="183">
        <v>1750</v>
      </c>
      <c r="D251" s="183">
        <f t="shared" si="3"/>
        <v>1575</v>
      </c>
      <c r="E251" s="184" t="s">
        <v>3331</v>
      </c>
      <c r="F251" s="185" t="s">
        <v>827</v>
      </c>
      <c r="G251" s="5"/>
      <c r="H251" s="5"/>
      <c r="I251" s="5"/>
      <c r="J251" s="5"/>
      <c r="K251" s="5"/>
      <c r="L251" s="5"/>
      <c r="M251" s="5"/>
      <c r="N251" s="5"/>
      <c r="O251" s="5"/>
      <c r="P251" s="5"/>
      <c r="Q251" s="5"/>
      <c r="R251" s="5"/>
      <c r="S251" s="5"/>
      <c r="T251" s="5"/>
      <c r="U251" s="5"/>
      <c r="V251" s="5"/>
    </row>
    <row r="252" spans="1:22" ht="27.75" customHeight="1">
      <c r="A252" s="181" t="s">
        <v>798</v>
      </c>
      <c r="B252" s="182" t="s">
        <v>3315</v>
      </c>
      <c r="C252" s="183">
        <v>2000</v>
      </c>
      <c r="D252" s="183">
        <f t="shared" si="3"/>
        <v>1800</v>
      </c>
      <c r="E252" s="184" t="s">
        <v>3331</v>
      </c>
      <c r="F252" s="185" t="s">
        <v>827</v>
      </c>
      <c r="G252" s="5"/>
      <c r="H252" s="5"/>
      <c r="I252" s="5"/>
      <c r="J252" s="5"/>
      <c r="K252" s="5"/>
      <c r="L252" s="5"/>
      <c r="M252" s="5"/>
      <c r="N252" s="5"/>
      <c r="O252" s="5"/>
      <c r="P252" s="5"/>
      <c r="Q252" s="5"/>
      <c r="R252" s="5"/>
      <c r="S252" s="5"/>
      <c r="T252" s="5"/>
      <c r="U252" s="5"/>
      <c r="V252" s="5"/>
    </row>
    <row r="253" spans="1:22" ht="27.75" customHeight="1">
      <c r="A253" s="181" t="s">
        <v>799</v>
      </c>
      <c r="B253" s="182" t="s">
        <v>3316</v>
      </c>
      <c r="C253" s="183">
        <v>350</v>
      </c>
      <c r="D253" s="183">
        <f t="shared" si="3"/>
        <v>315</v>
      </c>
      <c r="E253" s="184" t="s">
        <v>3331</v>
      </c>
      <c r="F253" s="185" t="s">
        <v>827</v>
      </c>
      <c r="G253" s="5"/>
      <c r="H253" s="5"/>
      <c r="I253" s="5"/>
      <c r="J253" s="5"/>
      <c r="K253" s="5"/>
      <c r="L253" s="5"/>
      <c r="M253" s="5"/>
      <c r="N253" s="5"/>
      <c r="O253" s="5"/>
      <c r="P253" s="5"/>
      <c r="Q253" s="5"/>
      <c r="R253" s="5"/>
      <c r="S253" s="5"/>
      <c r="T253" s="5"/>
      <c r="U253" s="5"/>
      <c r="V253" s="5"/>
    </row>
    <row r="254" spans="1:22" ht="27.75" customHeight="1">
      <c r="A254" s="181" t="s">
        <v>800</v>
      </c>
      <c r="B254" s="182" t="s">
        <v>3317</v>
      </c>
      <c r="C254" s="183">
        <v>900</v>
      </c>
      <c r="D254" s="183">
        <f t="shared" si="3"/>
        <v>810</v>
      </c>
      <c r="E254" s="184" t="s">
        <v>3331</v>
      </c>
      <c r="F254" s="185" t="s">
        <v>827</v>
      </c>
      <c r="G254" s="5"/>
      <c r="H254" s="5"/>
      <c r="I254" s="5"/>
      <c r="J254" s="5"/>
      <c r="K254" s="5"/>
      <c r="L254" s="5"/>
      <c r="M254" s="5"/>
      <c r="N254" s="5"/>
      <c r="O254" s="5"/>
      <c r="P254" s="5"/>
      <c r="Q254" s="5"/>
      <c r="R254" s="5"/>
      <c r="S254" s="5"/>
      <c r="T254" s="5"/>
      <c r="U254" s="5"/>
      <c r="V254" s="5"/>
    </row>
    <row r="255" spans="1:22" ht="27.75" customHeight="1">
      <c r="A255" s="181" t="s">
        <v>801</v>
      </c>
      <c r="B255" s="182" t="s">
        <v>3318</v>
      </c>
      <c r="C255" s="183">
        <v>900</v>
      </c>
      <c r="D255" s="183">
        <f t="shared" si="3"/>
        <v>810</v>
      </c>
      <c r="E255" s="184" t="s">
        <v>3331</v>
      </c>
      <c r="F255" s="185" t="s">
        <v>827</v>
      </c>
      <c r="G255" s="5"/>
      <c r="H255" s="5"/>
      <c r="I255" s="5"/>
      <c r="J255" s="5"/>
      <c r="K255" s="5"/>
      <c r="L255" s="5"/>
      <c r="M255" s="5"/>
      <c r="N255" s="5"/>
      <c r="O255" s="5"/>
      <c r="P255" s="5"/>
      <c r="Q255" s="5"/>
      <c r="R255" s="5"/>
      <c r="S255" s="5"/>
      <c r="T255" s="5"/>
      <c r="U255" s="5"/>
      <c r="V255" s="5"/>
    </row>
    <row r="256" spans="1:22" ht="27.75" customHeight="1">
      <c r="A256" s="181" t="s">
        <v>802</v>
      </c>
      <c r="B256" s="182" t="s">
        <v>3319</v>
      </c>
      <c r="C256" s="183">
        <v>15</v>
      </c>
      <c r="D256" s="183">
        <f t="shared" si="3"/>
        <v>14</v>
      </c>
      <c r="E256" s="184" t="s">
        <v>3331</v>
      </c>
      <c r="F256" s="185" t="s">
        <v>827</v>
      </c>
      <c r="G256" s="5"/>
      <c r="H256" s="5"/>
      <c r="I256" s="5"/>
      <c r="J256" s="5"/>
      <c r="K256" s="5"/>
      <c r="L256" s="5"/>
      <c r="M256" s="5"/>
      <c r="N256" s="5"/>
      <c r="O256" s="5"/>
      <c r="P256" s="5"/>
      <c r="Q256" s="5"/>
      <c r="R256" s="5"/>
      <c r="S256" s="5"/>
      <c r="T256" s="5"/>
      <c r="U256" s="5"/>
      <c r="V256" s="5"/>
    </row>
    <row r="257" spans="1:22" ht="27.75" customHeight="1">
      <c r="A257" s="181" t="s">
        <v>3320</v>
      </c>
      <c r="B257" s="182" t="s">
        <v>3321</v>
      </c>
      <c r="C257" s="183" t="s">
        <v>3330</v>
      </c>
      <c r="D257" s="183" t="s">
        <v>3330</v>
      </c>
      <c r="E257" s="184" t="s">
        <v>3331</v>
      </c>
      <c r="F257" s="185" t="s">
        <v>827</v>
      </c>
      <c r="G257" s="5"/>
      <c r="H257" s="5"/>
      <c r="I257" s="5"/>
      <c r="J257" s="5"/>
      <c r="K257" s="5"/>
      <c r="L257" s="5"/>
      <c r="M257" s="5"/>
      <c r="N257" s="5"/>
      <c r="O257" s="5"/>
      <c r="P257" s="5"/>
      <c r="Q257" s="5"/>
      <c r="R257" s="5"/>
      <c r="S257" s="5"/>
      <c r="T257" s="5"/>
      <c r="U257" s="5"/>
      <c r="V257" s="5"/>
    </row>
    <row r="258" spans="1:22" ht="27.75" customHeight="1" thickBot="1">
      <c r="A258" s="188" t="s">
        <v>803</v>
      </c>
      <c r="B258" s="212" t="s">
        <v>3322</v>
      </c>
      <c r="C258" s="190">
        <v>1</v>
      </c>
      <c r="D258" s="190">
        <f>ROUND(C258*(1-0.1),1)</f>
        <v>0.9</v>
      </c>
      <c r="E258" s="213" t="s">
        <v>3331</v>
      </c>
      <c r="F258" s="191" t="s">
        <v>827</v>
      </c>
      <c r="G258" s="5"/>
      <c r="H258" s="5"/>
      <c r="I258" s="5"/>
      <c r="J258" s="5"/>
      <c r="K258" s="5"/>
      <c r="L258" s="5"/>
      <c r="M258" s="5"/>
      <c r="N258" s="5"/>
      <c r="O258" s="5"/>
      <c r="P258" s="5"/>
      <c r="Q258" s="5"/>
      <c r="R258" s="5"/>
      <c r="S258" s="5"/>
      <c r="T258" s="5"/>
      <c r="U258" s="5"/>
      <c r="V258" s="5"/>
    </row>
    <row r="259" spans="1:22" s="73" customFormat="1" ht="27.9" customHeight="1">
      <c r="A259" s="50"/>
      <c r="B259" s="50"/>
      <c r="C259" s="50"/>
      <c r="D259" s="50"/>
      <c r="E259" s="50"/>
      <c r="F259" s="50"/>
      <c r="G259" s="78"/>
      <c r="H259" s="78"/>
      <c r="I259" s="78"/>
      <c r="J259" s="78"/>
      <c r="K259" s="78"/>
      <c r="L259" s="78"/>
      <c r="M259" s="78"/>
      <c r="N259" s="78"/>
      <c r="O259" s="78"/>
      <c r="P259" s="78"/>
      <c r="Q259" s="78"/>
      <c r="R259" s="78"/>
      <c r="S259" s="78"/>
      <c r="T259" s="78"/>
      <c r="U259" s="78"/>
      <c r="V259" s="78"/>
    </row>
    <row r="260" spans="1:22" s="73" customFormat="1" ht="27.9" customHeight="1" thickBot="1">
      <c r="A260" s="50" t="s">
        <v>3323</v>
      </c>
      <c r="B260" s="50"/>
      <c r="C260" s="50"/>
      <c r="D260" s="50"/>
      <c r="E260" s="50"/>
      <c r="F260" s="50"/>
      <c r="G260" s="78"/>
      <c r="H260" s="78"/>
      <c r="I260" s="78"/>
      <c r="J260" s="78"/>
      <c r="K260" s="78"/>
      <c r="L260" s="78"/>
      <c r="M260" s="78"/>
      <c r="N260" s="78"/>
      <c r="O260" s="78"/>
      <c r="P260" s="78"/>
      <c r="Q260" s="78"/>
      <c r="R260" s="78"/>
      <c r="S260" s="78"/>
      <c r="T260" s="78"/>
      <c r="U260" s="78"/>
      <c r="V260" s="78"/>
    </row>
    <row r="261" spans="1:22" ht="31.5" customHeight="1" thickBot="1">
      <c r="A261" s="239" t="s">
        <v>845</v>
      </c>
      <c r="B261" s="31" t="s">
        <v>0</v>
      </c>
      <c r="C261" s="31" t="s">
        <v>1</v>
      </c>
      <c r="D261" s="31" t="s">
        <v>139</v>
      </c>
      <c r="E261" s="31" t="s">
        <v>3113</v>
      </c>
      <c r="F261" s="238" t="s">
        <v>825</v>
      </c>
      <c r="G261" s="5"/>
      <c r="H261" s="5"/>
      <c r="I261" s="5"/>
      <c r="J261" s="5"/>
      <c r="K261" s="5"/>
      <c r="L261" s="5"/>
      <c r="M261" s="5"/>
      <c r="N261" s="5"/>
      <c r="O261" s="5"/>
      <c r="P261" s="5"/>
      <c r="Q261" s="5"/>
      <c r="R261" s="5"/>
      <c r="S261" s="5"/>
      <c r="T261" s="5"/>
      <c r="U261" s="5"/>
      <c r="V261" s="5"/>
    </row>
    <row r="262" spans="1:22" ht="27.75" customHeight="1">
      <c r="A262" s="181" t="s">
        <v>804</v>
      </c>
      <c r="B262" s="182" t="s">
        <v>3324</v>
      </c>
      <c r="C262" s="183">
        <v>1</v>
      </c>
      <c r="D262" s="183">
        <f>ROUND(C262*(1-0.1),1)</f>
        <v>0.9</v>
      </c>
      <c r="E262" s="184" t="s">
        <v>3332</v>
      </c>
      <c r="F262" s="185" t="s">
        <v>827</v>
      </c>
      <c r="G262" s="5"/>
      <c r="H262" s="5"/>
      <c r="I262" s="5"/>
      <c r="J262" s="5"/>
      <c r="K262" s="5"/>
      <c r="L262" s="5"/>
      <c r="M262" s="5"/>
      <c r="N262" s="5"/>
      <c r="O262" s="5"/>
      <c r="P262" s="5"/>
      <c r="Q262" s="5"/>
      <c r="R262" s="5"/>
      <c r="S262" s="5"/>
      <c r="T262" s="5"/>
      <c r="U262" s="5"/>
      <c r="V262" s="5"/>
    </row>
    <row r="263" spans="1:22" ht="27.75" customHeight="1">
      <c r="A263" s="181" t="s">
        <v>805</v>
      </c>
      <c r="B263" s="182" t="s">
        <v>3325</v>
      </c>
      <c r="C263" s="183">
        <v>10</v>
      </c>
      <c r="D263" s="183">
        <f t="shared" si="3"/>
        <v>9</v>
      </c>
      <c r="E263" s="184" t="s">
        <v>3332</v>
      </c>
      <c r="F263" s="185" t="s">
        <v>827</v>
      </c>
      <c r="G263" s="5"/>
      <c r="H263" s="5"/>
      <c r="I263" s="5"/>
      <c r="J263" s="5"/>
      <c r="K263" s="5"/>
      <c r="L263" s="5"/>
      <c r="M263" s="5"/>
      <c r="N263" s="5"/>
      <c r="O263" s="5"/>
      <c r="P263" s="5"/>
      <c r="Q263" s="5"/>
      <c r="R263" s="5"/>
      <c r="S263" s="5"/>
      <c r="T263" s="5"/>
      <c r="U263" s="5"/>
      <c r="V263" s="5"/>
    </row>
    <row r="264" spans="1:22" ht="27.75" customHeight="1">
      <c r="A264" s="181" t="s">
        <v>806</v>
      </c>
      <c r="B264" s="182" t="s">
        <v>3326</v>
      </c>
      <c r="C264" s="183">
        <v>0.17</v>
      </c>
      <c r="D264" s="183">
        <f t="shared" si="3"/>
        <v>0</v>
      </c>
      <c r="E264" s="184" t="s">
        <v>3208</v>
      </c>
      <c r="F264" s="185" t="s">
        <v>827</v>
      </c>
      <c r="G264" s="5"/>
      <c r="H264" s="5"/>
      <c r="I264" s="5"/>
      <c r="J264" s="5"/>
      <c r="K264" s="5"/>
      <c r="L264" s="5"/>
      <c r="M264" s="5"/>
      <c r="N264" s="5"/>
      <c r="O264" s="5"/>
      <c r="P264" s="5"/>
      <c r="Q264" s="5"/>
      <c r="R264" s="5"/>
      <c r="S264" s="5"/>
      <c r="T264" s="5"/>
      <c r="U264" s="5"/>
      <c r="V264" s="5"/>
    </row>
    <row r="265" spans="1:22" ht="27.75" customHeight="1">
      <c r="A265" s="181" t="s">
        <v>807</v>
      </c>
      <c r="B265" s="182" t="s">
        <v>3327</v>
      </c>
      <c r="C265" s="183">
        <v>1</v>
      </c>
      <c r="D265" s="183">
        <f>ROUND(C265*(1-0.1),1)</f>
        <v>0.9</v>
      </c>
      <c r="E265" s="184" t="s">
        <v>3208</v>
      </c>
      <c r="F265" s="185" t="s">
        <v>827</v>
      </c>
      <c r="G265" s="5"/>
      <c r="H265" s="5"/>
      <c r="I265" s="5"/>
      <c r="J265" s="5"/>
      <c r="K265" s="5"/>
      <c r="L265" s="5"/>
      <c r="M265" s="5"/>
      <c r="N265" s="5"/>
      <c r="O265" s="5"/>
      <c r="P265" s="5"/>
      <c r="Q265" s="5"/>
      <c r="R265" s="5"/>
      <c r="S265" s="5"/>
      <c r="T265" s="5"/>
      <c r="U265" s="5"/>
      <c r="V265" s="5"/>
    </row>
    <row r="266" spans="1:22" ht="27.75" customHeight="1">
      <c r="A266" s="181" t="s">
        <v>808</v>
      </c>
      <c r="B266" s="182" t="s">
        <v>3328</v>
      </c>
      <c r="C266" s="183">
        <v>1</v>
      </c>
      <c r="D266" s="183">
        <f>ROUND(C266*(1-0.1),1)</f>
        <v>0.9</v>
      </c>
      <c r="E266" s="184" t="s">
        <v>3114</v>
      </c>
      <c r="F266" s="185" t="s">
        <v>827</v>
      </c>
      <c r="G266" s="5"/>
      <c r="H266" s="5"/>
      <c r="I266" s="5"/>
      <c r="J266" s="5"/>
      <c r="K266" s="5"/>
      <c r="L266" s="5"/>
      <c r="M266" s="5"/>
      <c r="N266" s="5"/>
      <c r="O266" s="5"/>
      <c r="P266" s="5"/>
      <c r="Q266" s="5"/>
      <c r="R266" s="5"/>
      <c r="S266" s="5"/>
      <c r="T266" s="5"/>
      <c r="U266" s="5"/>
      <c r="V266" s="5"/>
    </row>
    <row r="267" spans="1:22" ht="27.75" customHeight="1" thickBot="1">
      <c r="A267" s="188" t="s">
        <v>794</v>
      </c>
      <c r="B267" s="212" t="s">
        <v>3329</v>
      </c>
      <c r="C267" s="190">
        <v>1</v>
      </c>
      <c r="D267" s="190">
        <f>ROUND(C267*(1-0.1),1)</f>
        <v>0.9</v>
      </c>
      <c r="E267" s="213" t="s">
        <v>3114</v>
      </c>
      <c r="F267" s="191" t="s">
        <v>827</v>
      </c>
      <c r="G267" s="5"/>
      <c r="H267" s="5"/>
      <c r="I267" s="5"/>
      <c r="J267" s="5"/>
      <c r="K267" s="5"/>
      <c r="L267" s="5"/>
      <c r="M267" s="5"/>
      <c r="N267" s="5"/>
      <c r="O267" s="5"/>
      <c r="P267" s="5"/>
      <c r="Q267" s="5"/>
      <c r="R267" s="5"/>
      <c r="S267" s="5"/>
      <c r="T267" s="5"/>
      <c r="U267" s="5"/>
      <c r="V267" s="5"/>
    </row>
    <row r="268" spans="1:22" ht="15" customHeight="1">
      <c r="B268" s="4"/>
    </row>
    <row r="269" spans="1:22" ht="15" customHeight="1">
      <c r="B269" s="4"/>
    </row>
    <row r="270" spans="1:22" ht="15" customHeight="1">
      <c r="B270" s="4"/>
    </row>
    <row r="271" spans="1:22" ht="15" customHeight="1">
      <c r="B271" s="4"/>
    </row>
    <row r="272" spans="1:22" ht="15" customHeight="1">
      <c r="B272" s="4"/>
    </row>
    <row r="273" spans="2:2" ht="15" customHeight="1">
      <c r="B273" s="4"/>
    </row>
    <row r="274" spans="2:2" ht="15" customHeight="1">
      <c r="B274" s="4"/>
    </row>
    <row r="275" spans="2:2" ht="15" customHeight="1">
      <c r="B275" s="4"/>
    </row>
    <row r="276" spans="2:2" ht="15" customHeight="1">
      <c r="B276" s="4"/>
    </row>
    <row r="277" spans="2:2" ht="15" customHeight="1">
      <c r="B277" s="4"/>
    </row>
    <row r="278" spans="2:2" ht="15" customHeight="1">
      <c r="B278" s="4"/>
    </row>
    <row r="279" spans="2:2" ht="15" customHeight="1">
      <c r="B279" s="4"/>
    </row>
    <row r="280" spans="2:2" ht="15" customHeight="1">
      <c r="B280" s="4"/>
    </row>
    <row r="281" spans="2:2" ht="15" customHeight="1">
      <c r="B281" s="4"/>
    </row>
    <row r="282" spans="2:2" ht="15" customHeight="1">
      <c r="B282" s="4"/>
    </row>
    <row r="283" spans="2:2" ht="15" customHeight="1">
      <c r="B283" s="4"/>
    </row>
    <row r="284" spans="2:2" ht="15" customHeight="1">
      <c r="B284" s="4"/>
    </row>
    <row r="285" spans="2:2" ht="15" customHeight="1">
      <c r="B285" s="4"/>
    </row>
    <row r="286" spans="2:2" ht="15" customHeight="1">
      <c r="B286" s="4"/>
    </row>
    <row r="287" spans="2:2" ht="15" customHeight="1">
      <c r="B287" s="4"/>
    </row>
    <row r="288" spans="2:2" ht="15" customHeight="1">
      <c r="B288" s="4"/>
    </row>
    <row r="289" spans="2:2" ht="15" customHeight="1">
      <c r="B289" s="4"/>
    </row>
    <row r="290" spans="2:2" ht="15" customHeight="1">
      <c r="B290" s="4"/>
    </row>
    <row r="291" spans="2:2" ht="15" customHeight="1">
      <c r="B291" s="4"/>
    </row>
    <row r="292" spans="2:2" ht="15" customHeight="1">
      <c r="B292" s="4"/>
    </row>
    <row r="293" spans="2:2" ht="15" customHeight="1">
      <c r="B293" s="4"/>
    </row>
    <row r="294" spans="2:2" ht="15" customHeight="1">
      <c r="B294" s="4"/>
    </row>
    <row r="295" spans="2:2" ht="15" customHeight="1">
      <c r="B295" s="4"/>
    </row>
    <row r="296" spans="2:2" ht="15" customHeight="1">
      <c r="B296" s="4"/>
    </row>
    <row r="297" spans="2:2" ht="15" customHeight="1">
      <c r="B297" s="4"/>
    </row>
    <row r="298" spans="2:2" ht="15" customHeight="1">
      <c r="B298" s="4"/>
    </row>
    <row r="299" spans="2:2" ht="15" customHeight="1">
      <c r="B299" s="4"/>
    </row>
    <row r="300" spans="2:2" ht="15" customHeight="1">
      <c r="B300" s="4"/>
    </row>
    <row r="301" spans="2:2" ht="15" customHeight="1">
      <c r="B301" s="4"/>
    </row>
    <row r="302" spans="2:2" ht="15" customHeight="1">
      <c r="B302" s="4"/>
    </row>
    <row r="303" spans="2:2" ht="15" customHeight="1">
      <c r="B303" s="4"/>
    </row>
    <row r="304" spans="2:2" ht="15" customHeight="1">
      <c r="B304" s="4"/>
    </row>
    <row r="305" spans="2:2" ht="15" customHeight="1">
      <c r="B305" s="4"/>
    </row>
    <row r="306" spans="2:2" ht="15" customHeight="1">
      <c r="B306" s="4"/>
    </row>
    <row r="307" spans="2:2" ht="15" customHeight="1">
      <c r="B307" s="4"/>
    </row>
    <row r="308" spans="2:2" ht="15" customHeight="1">
      <c r="B308" s="4"/>
    </row>
    <row r="309" spans="2:2" ht="15" customHeight="1">
      <c r="B309" s="4"/>
    </row>
    <row r="310" spans="2:2" ht="15" customHeight="1">
      <c r="B310" s="4"/>
    </row>
    <row r="311" spans="2:2" ht="15" customHeight="1">
      <c r="B311" s="4"/>
    </row>
    <row r="312" spans="2:2" ht="15" customHeight="1">
      <c r="B312" s="4"/>
    </row>
    <row r="313" spans="2:2" ht="15" customHeight="1">
      <c r="B313" s="4"/>
    </row>
    <row r="314" spans="2:2" ht="15" customHeight="1">
      <c r="B314" s="4"/>
    </row>
    <row r="315" spans="2:2" ht="15" customHeight="1">
      <c r="B315" s="4"/>
    </row>
    <row r="316" spans="2:2" ht="15" customHeight="1">
      <c r="B316" s="4"/>
    </row>
    <row r="317" spans="2:2" ht="15" customHeight="1">
      <c r="B317" s="4"/>
    </row>
    <row r="318" spans="2:2" ht="15" customHeight="1">
      <c r="B318" s="4"/>
    </row>
    <row r="319" spans="2:2" ht="15" customHeight="1">
      <c r="B319" s="4"/>
    </row>
    <row r="320" spans="2:2" ht="15" customHeight="1">
      <c r="B320" s="4"/>
    </row>
    <row r="321" spans="2:2" ht="15" customHeight="1">
      <c r="B321" s="4"/>
    </row>
    <row r="322" spans="2:2" ht="15" customHeight="1">
      <c r="B322" s="4"/>
    </row>
    <row r="323" spans="2:2" ht="15" customHeight="1">
      <c r="B323" s="4"/>
    </row>
    <row r="324" spans="2:2" ht="15" customHeight="1">
      <c r="B324" s="4"/>
    </row>
    <row r="325" spans="2:2" ht="15" customHeight="1">
      <c r="B325" s="4"/>
    </row>
    <row r="326" spans="2:2" ht="15" customHeight="1">
      <c r="B326" s="4"/>
    </row>
    <row r="327" spans="2:2" ht="15" customHeight="1">
      <c r="B327" s="4"/>
    </row>
    <row r="328" spans="2:2" ht="15" customHeight="1">
      <c r="B328" s="4"/>
    </row>
    <row r="329" spans="2:2" ht="15" customHeight="1">
      <c r="B329" s="4"/>
    </row>
    <row r="330" spans="2:2" ht="15" customHeight="1">
      <c r="B330" s="4"/>
    </row>
    <row r="331" spans="2:2" ht="15" customHeight="1">
      <c r="B331" s="4"/>
    </row>
    <row r="332" spans="2:2" ht="15" customHeight="1">
      <c r="B332" s="4"/>
    </row>
    <row r="333" spans="2:2" ht="15" customHeight="1">
      <c r="B333" s="4"/>
    </row>
    <row r="334" spans="2:2" ht="15" customHeight="1">
      <c r="B334" s="4"/>
    </row>
    <row r="335" spans="2:2" ht="15" customHeight="1">
      <c r="B335" s="4"/>
    </row>
    <row r="336" spans="2:2" ht="15" customHeight="1">
      <c r="B336" s="4"/>
    </row>
    <row r="337" spans="2:2" ht="15" customHeight="1">
      <c r="B337" s="4"/>
    </row>
    <row r="338" spans="2:2" ht="15" customHeight="1">
      <c r="B338" s="4"/>
    </row>
    <row r="339" spans="2:2" ht="15" customHeight="1">
      <c r="B339" s="4"/>
    </row>
    <row r="340" spans="2:2" ht="15" customHeight="1">
      <c r="B340" s="4"/>
    </row>
    <row r="341" spans="2:2" ht="15" customHeight="1">
      <c r="B341" s="4"/>
    </row>
    <row r="342" spans="2:2" ht="15" customHeight="1">
      <c r="B342" s="4"/>
    </row>
    <row r="343" spans="2:2" ht="15" customHeight="1">
      <c r="B343" s="4"/>
    </row>
    <row r="344" spans="2:2" ht="15" customHeight="1">
      <c r="B344" s="4"/>
    </row>
    <row r="345" spans="2:2" ht="15" customHeight="1">
      <c r="B345" s="4"/>
    </row>
    <row r="346" spans="2:2" ht="15" customHeight="1">
      <c r="B346" s="4"/>
    </row>
    <row r="347" spans="2:2" ht="15" customHeight="1">
      <c r="B347" s="4"/>
    </row>
    <row r="348" spans="2:2" ht="15" customHeight="1">
      <c r="B348" s="4"/>
    </row>
    <row r="349" spans="2:2" ht="15" customHeight="1">
      <c r="B349" s="4"/>
    </row>
    <row r="350" spans="2:2" ht="15" customHeight="1">
      <c r="B350" s="4"/>
    </row>
    <row r="351" spans="2:2" ht="15" customHeight="1">
      <c r="B351" s="4"/>
    </row>
    <row r="352" spans="2:2" ht="15" customHeight="1">
      <c r="B352" s="4"/>
    </row>
    <row r="353" spans="2:2" ht="15" customHeight="1">
      <c r="B353" s="4"/>
    </row>
    <row r="354" spans="2:2" ht="15" customHeight="1">
      <c r="B354" s="4"/>
    </row>
    <row r="355" spans="2:2" ht="15" customHeight="1">
      <c r="B355" s="4"/>
    </row>
    <row r="356" spans="2:2" ht="15" customHeight="1">
      <c r="B356" s="4"/>
    </row>
    <row r="357" spans="2:2" ht="15" customHeight="1">
      <c r="B357" s="4"/>
    </row>
    <row r="358" spans="2:2" ht="15" customHeight="1">
      <c r="B358" s="4"/>
    </row>
    <row r="359" spans="2:2" ht="15" customHeight="1">
      <c r="B359" s="4"/>
    </row>
    <row r="360" spans="2:2" ht="15" customHeight="1">
      <c r="B360" s="4"/>
    </row>
    <row r="361" spans="2:2" ht="15" customHeight="1">
      <c r="B361" s="4"/>
    </row>
    <row r="362" spans="2:2" ht="15" customHeight="1">
      <c r="B362" s="4"/>
    </row>
    <row r="363" spans="2:2" ht="15" customHeight="1">
      <c r="B363" s="4"/>
    </row>
    <row r="364" spans="2:2" ht="15" customHeight="1">
      <c r="B364" s="4"/>
    </row>
    <row r="365" spans="2:2" ht="15" customHeight="1">
      <c r="B365" s="4"/>
    </row>
    <row r="366" spans="2:2" ht="15" customHeight="1">
      <c r="B366" s="4"/>
    </row>
    <row r="367" spans="2:2" ht="15" customHeight="1">
      <c r="B367" s="4"/>
    </row>
    <row r="368" spans="2:2" ht="15" customHeight="1">
      <c r="B368" s="4"/>
    </row>
    <row r="369" spans="2:2" ht="15" customHeight="1">
      <c r="B369" s="4"/>
    </row>
    <row r="370" spans="2:2" ht="15" customHeight="1">
      <c r="B370" s="4"/>
    </row>
    <row r="371" spans="2:2" ht="15" customHeight="1">
      <c r="B371" s="4"/>
    </row>
    <row r="372" spans="2:2" ht="15" customHeight="1">
      <c r="B372" s="4"/>
    </row>
    <row r="373" spans="2:2" ht="15" customHeight="1">
      <c r="B373" s="4"/>
    </row>
    <row r="374" spans="2:2" ht="15" customHeight="1">
      <c r="B374" s="4"/>
    </row>
    <row r="375" spans="2:2" ht="15" customHeight="1">
      <c r="B375" s="4"/>
    </row>
    <row r="376" spans="2:2" ht="15" customHeight="1">
      <c r="B376" s="4"/>
    </row>
    <row r="377" spans="2:2" ht="15" customHeight="1">
      <c r="B377" s="4"/>
    </row>
    <row r="378" spans="2:2" ht="15" customHeight="1">
      <c r="B378" s="4"/>
    </row>
    <row r="379" spans="2:2" ht="15" customHeight="1">
      <c r="B379" s="4"/>
    </row>
    <row r="380" spans="2:2" ht="15" customHeight="1">
      <c r="B380" s="4"/>
    </row>
    <row r="381" spans="2:2" ht="15" customHeight="1">
      <c r="B381" s="4"/>
    </row>
    <row r="382" spans="2:2" ht="15" customHeight="1">
      <c r="B382" s="4"/>
    </row>
    <row r="383" spans="2:2" ht="15" customHeight="1">
      <c r="B383" s="4"/>
    </row>
    <row r="384" spans="2:2" ht="15" customHeight="1">
      <c r="B384" s="4"/>
    </row>
    <row r="385" spans="2:2" ht="15" customHeight="1">
      <c r="B385" s="4"/>
    </row>
    <row r="386" spans="2:2" ht="15" customHeight="1">
      <c r="B386" s="4"/>
    </row>
    <row r="387" spans="2:2" ht="15" customHeight="1">
      <c r="B387" s="4"/>
    </row>
    <row r="388" spans="2:2" ht="15" customHeight="1">
      <c r="B388" s="4"/>
    </row>
    <row r="389" spans="2:2" ht="15" customHeight="1">
      <c r="B389" s="4"/>
    </row>
    <row r="390" spans="2:2" ht="15" customHeight="1">
      <c r="B390" s="4"/>
    </row>
    <row r="391" spans="2:2" ht="15" customHeight="1">
      <c r="B391" s="4"/>
    </row>
    <row r="392" spans="2:2" ht="15" customHeight="1">
      <c r="B392" s="4"/>
    </row>
    <row r="393" spans="2:2" ht="15" customHeight="1">
      <c r="B393" s="4"/>
    </row>
    <row r="394" spans="2:2" ht="15" customHeight="1">
      <c r="B394" s="4"/>
    </row>
    <row r="395" spans="2:2" ht="15" customHeight="1">
      <c r="B395" s="4"/>
    </row>
    <row r="396" spans="2:2" ht="15" customHeight="1">
      <c r="B396" s="4"/>
    </row>
    <row r="397" spans="2:2" ht="15" customHeight="1">
      <c r="B397" s="4"/>
    </row>
    <row r="398" spans="2:2" ht="15" customHeight="1">
      <c r="B398" s="4"/>
    </row>
    <row r="399" spans="2:2" ht="15" customHeight="1">
      <c r="B399" s="4"/>
    </row>
    <row r="400" spans="2:2" ht="15" customHeight="1">
      <c r="B400" s="4"/>
    </row>
    <row r="401" spans="2:2" ht="15" customHeight="1">
      <c r="B401" s="4"/>
    </row>
    <row r="402" spans="2:2" ht="15" customHeight="1">
      <c r="B402" s="4"/>
    </row>
    <row r="403" spans="2:2" ht="15" customHeight="1">
      <c r="B403" s="4"/>
    </row>
    <row r="404" spans="2:2" ht="15" customHeight="1">
      <c r="B404" s="4"/>
    </row>
    <row r="405" spans="2:2" ht="15" customHeight="1">
      <c r="B405" s="4"/>
    </row>
    <row r="406" spans="2:2" ht="15" customHeight="1">
      <c r="B406" s="4"/>
    </row>
    <row r="407" spans="2:2" ht="15" customHeight="1">
      <c r="B407" s="4"/>
    </row>
    <row r="408" spans="2:2" ht="15" customHeight="1">
      <c r="B408" s="4"/>
    </row>
    <row r="409" spans="2:2" ht="15" customHeight="1">
      <c r="B409" s="4"/>
    </row>
    <row r="410" spans="2:2" ht="15" customHeight="1">
      <c r="B410" s="4"/>
    </row>
    <row r="411" spans="2:2" ht="15" customHeight="1">
      <c r="B411" s="4"/>
    </row>
    <row r="412" spans="2:2" ht="15" customHeight="1">
      <c r="B412" s="4"/>
    </row>
    <row r="413" spans="2:2" ht="15" customHeight="1">
      <c r="B413" s="4"/>
    </row>
    <row r="414" spans="2:2" ht="15" customHeight="1">
      <c r="B414" s="4"/>
    </row>
    <row r="415" spans="2:2" ht="15" customHeight="1">
      <c r="B415" s="4"/>
    </row>
    <row r="416" spans="2:2" ht="15" customHeight="1">
      <c r="B416" s="4"/>
    </row>
    <row r="417" spans="2:2" ht="15" customHeight="1">
      <c r="B417" s="4"/>
    </row>
    <row r="418" spans="2:2" ht="15" customHeight="1">
      <c r="B418" s="4"/>
    </row>
    <row r="419" spans="2:2" ht="15" customHeight="1">
      <c r="B419" s="4"/>
    </row>
    <row r="420" spans="2:2" ht="15" customHeight="1">
      <c r="B420" s="4"/>
    </row>
    <row r="421" spans="2:2" ht="15" customHeight="1">
      <c r="B421" s="4"/>
    </row>
    <row r="422" spans="2:2" ht="15" customHeight="1">
      <c r="B422" s="4"/>
    </row>
    <row r="423" spans="2:2" ht="15" customHeight="1">
      <c r="B423" s="4"/>
    </row>
    <row r="424" spans="2:2" ht="15" customHeight="1">
      <c r="B424" s="4"/>
    </row>
    <row r="425" spans="2:2" ht="15" customHeight="1">
      <c r="B425" s="4"/>
    </row>
    <row r="426" spans="2:2" ht="15" customHeight="1">
      <c r="B426" s="4"/>
    </row>
    <row r="427" spans="2:2" ht="15" customHeight="1">
      <c r="B427" s="4"/>
    </row>
    <row r="428" spans="2:2" ht="15" customHeight="1">
      <c r="B428" s="4"/>
    </row>
    <row r="429" spans="2:2" ht="15" customHeight="1">
      <c r="B429" s="4"/>
    </row>
    <row r="430" spans="2:2" ht="15" customHeight="1">
      <c r="B430" s="4"/>
    </row>
    <row r="431" spans="2:2" ht="15" customHeight="1">
      <c r="B431" s="4"/>
    </row>
    <row r="432" spans="2:2" ht="15" customHeight="1">
      <c r="B432" s="4"/>
    </row>
    <row r="433" spans="2:2" ht="15" customHeight="1">
      <c r="B433" s="4"/>
    </row>
    <row r="434" spans="2:2" ht="15" customHeight="1">
      <c r="B434" s="4"/>
    </row>
    <row r="435" spans="2:2" ht="15" customHeight="1">
      <c r="B435" s="4"/>
    </row>
    <row r="436" spans="2:2" ht="15" customHeight="1">
      <c r="B436" s="4"/>
    </row>
    <row r="437" spans="2:2" ht="15" customHeight="1">
      <c r="B437" s="4"/>
    </row>
    <row r="438" spans="2:2" ht="15" customHeight="1">
      <c r="B438" s="4"/>
    </row>
    <row r="439" spans="2:2" ht="15" customHeight="1">
      <c r="B439" s="4"/>
    </row>
    <row r="440" spans="2:2" ht="15" customHeight="1">
      <c r="B440" s="4"/>
    </row>
    <row r="441" spans="2:2" ht="15" customHeight="1">
      <c r="B441" s="4"/>
    </row>
    <row r="442" spans="2:2" ht="15" customHeight="1">
      <c r="B442" s="4"/>
    </row>
    <row r="443" spans="2:2" ht="15" customHeight="1">
      <c r="B443" s="4"/>
    </row>
    <row r="444" spans="2:2" ht="15" customHeight="1">
      <c r="B444" s="4"/>
    </row>
    <row r="445" spans="2:2" ht="15" customHeight="1">
      <c r="B445" s="4"/>
    </row>
    <row r="446" spans="2:2" ht="15" customHeight="1">
      <c r="B446" s="4"/>
    </row>
    <row r="447" spans="2:2" ht="15" customHeight="1">
      <c r="B447" s="4"/>
    </row>
    <row r="448" spans="2:2" ht="15" customHeight="1">
      <c r="B448" s="4"/>
    </row>
    <row r="449" spans="2:2" ht="15" customHeight="1">
      <c r="B449" s="4"/>
    </row>
    <row r="450" spans="2:2" ht="15" customHeight="1">
      <c r="B450" s="4"/>
    </row>
    <row r="451" spans="2:2" ht="15" customHeight="1">
      <c r="B451" s="4"/>
    </row>
    <row r="452" spans="2:2" ht="15" customHeight="1">
      <c r="B452" s="4"/>
    </row>
    <row r="453" spans="2:2" ht="15" customHeight="1">
      <c r="B453" s="4"/>
    </row>
    <row r="454" spans="2:2" ht="15" customHeight="1">
      <c r="B454" s="4"/>
    </row>
    <row r="455" spans="2:2" ht="15" customHeight="1">
      <c r="B455" s="4"/>
    </row>
    <row r="456" spans="2:2" ht="15" customHeight="1">
      <c r="B456" s="4"/>
    </row>
    <row r="457" spans="2:2" ht="15" customHeight="1">
      <c r="B457" s="4"/>
    </row>
    <row r="458" spans="2:2" ht="15" customHeight="1">
      <c r="B458" s="4"/>
    </row>
    <row r="459" spans="2:2" ht="15" customHeight="1">
      <c r="B459" s="4"/>
    </row>
    <row r="460" spans="2:2" ht="15" customHeight="1">
      <c r="B460" s="4"/>
    </row>
    <row r="461" spans="2:2" ht="15" customHeight="1">
      <c r="B461" s="4"/>
    </row>
    <row r="462" spans="2:2" ht="15" customHeight="1">
      <c r="B462" s="4"/>
    </row>
    <row r="463" spans="2:2" ht="15" customHeight="1">
      <c r="B463" s="4"/>
    </row>
    <row r="464" spans="2:2" ht="15" customHeight="1">
      <c r="B464" s="4"/>
    </row>
    <row r="465" spans="2:2" ht="15" customHeight="1">
      <c r="B465" s="4"/>
    </row>
    <row r="466" spans="2:2" ht="15" customHeight="1">
      <c r="B466" s="4"/>
    </row>
    <row r="467" spans="2:2" ht="15" customHeight="1">
      <c r="B467" s="4"/>
    </row>
    <row r="468" spans="2:2" ht="15" customHeight="1">
      <c r="B468" s="4"/>
    </row>
    <row r="469" spans="2:2" ht="15" customHeight="1">
      <c r="B469" s="4"/>
    </row>
    <row r="470" spans="2:2" ht="15" customHeight="1">
      <c r="B470" s="4"/>
    </row>
    <row r="471" spans="2:2" ht="15" customHeight="1">
      <c r="B471" s="4"/>
    </row>
    <row r="472" spans="2:2" ht="15" customHeight="1">
      <c r="B472" s="4"/>
    </row>
    <row r="473" spans="2:2" ht="15" customHeight="1">
      <c r="B473" s="4"/>
    </row>
    <row r="474" spans="2:2" ht="15" customHeight="1">
      <c r="B474" s="4"/>
    </row>
    <row r="475" spans="2:2" ht="15" customHeight="1">
      <c r="B475" s="4"/>
    </row>
    <row r="476" spans="2:2" ht="15" customHeight="1">
      <c r="B476" s="4"/>
    </row>
    <row r="477" spans="2:2" ht="15" customHeight="1">
      <c r="B477" s="4"/>
    </row>
    <row r="478" spans="2:2" ht="15" customHeight="1">
      <c r="B478" s="4"/>
    </row>
    <row r="479" spans="2:2" ht="15" customHeight="1">
      <c r="B479" s="4"/>
    </row>
    <row r="480" spans="2:2" ht="15" customHeight="1">
      <c r="B480" s="4"/>
    </row>
    <row r="481" spans="2:2" ht="15" customHeight="1">
      <c r="B481" s="4"/>
    </row>
    <row r="482" spans="2:2" ht="15" customHeight="1">
      <c r="B482" s="4"/>
    </row>
    <row r="483" spans="2:2" ht="15" customHeight="1">
      <c r="B483" s="4"/>
    </row>
    <row r="484" spans="2:2" ht="15" customHeight="1">
      <c r="B484" s="4"/>
    </row>
    <row r="485" spans="2:2" ht="15" customHeight="1">
      <c r="B485" s="4"/>
    </row>
    <row r="486" spans="2:2" ht="15" customHeight="1">
      <c r="B486" s="4"/>
    </row>
    <row r="487" spans="2:2" ht="15" customHeight="1">
      <c r="B487" s="4"/>
    </row>
    <row r="488" spans="2:2" ht="15" customHeight="1">
      <c r="B488" s="4"/>
    </row>
    <row r="489" spans="2:2" ht="15" customHeight="1">
      <c r="B489" s="4"/>
    </row>
    <row r="490" spans="2:2" ht="15" customHeight="1">
      <c r="B490" s="4"/>
    </row>
    <row r="491" spans="2:2" ht="15" customHeight="1">
      <c r="B491" s="4"/>
    </row>
    <row r="492" spans="2:2" ht="15" customHeight="1">
      <c r="B492" s="4"/>
    </row>
    <row r="493" spans="2:2" ht="15" customHeight="1">
      <c r="B493" s="4"/>
    </row>
    <row r="494" spans="2:2" ht="15" customHeight="1">
      <c r="B494" s="4"/>
    </row>
    <row r="495" spans="2:2" ht="15" customHeight="1">
      <c r="B495" s="4"/>
    </row>
    <row r="496" spans="2:2" ht="15" customHeight="1">
      <c r="B496" s="4"/>
    </row>
    <row r="497" spans="2:2" ht="15" customHeight="1">
      <c r="B497" s="4"/>
    </row>
    <row r="498" spans="2:2" ht="15" customHeight="1">
      <c r="B498" s="4"/>
    </row>
    <row r="499" spans="2:2" ht="15" customHeight="1">
      <c r="B499" s="4"/>
    </row>
    <row r="500" spans="2:2" ht="15" customHeight="1">
      <c r="B500" s="4"/>
    </row>
    <row r="501" spans="2:2" ht="15" customHeight="1">
      <c r="B501" s="4"/>
    </row>
    <row r="502" spans="2:2" ht="15" customHeight="1">
      <c r="B502" s="4"/>
    </row>
    <row r="503" spans="2:2" ht="15" customHeight="1">
      <c r="B503" s="4"/>
    </row>
    <row r="504" spans="2:2" ht="15" customHeight="1">
      <c r="B504" s="4"/>
    </row>
    <row r="505" spans="2:2" ht="15" customHeight="1">
      <c r="B505" s="4"/>
    </row>
    <row r="506" spans="2:2" ht="15" customHeight="1">
      <c r="B506" s="4"/>
    </row>
    <row r="507" spans="2:2" ht="15" customHeight="1">
      <c r="B507" s="4"/>
    </row>
    <row r="508" spans="2:2" ht="15" customHeight="1">
      <c r="B508" s="4"/>
    </row>
    <row r="509" spans="2:2" ht="15" customHeight="1">
      <c r="B509" s="4"/>
    </row>
    <row r="510" spans="2:2" ht="15" customHeight="1">
      <c r="B510" s="4"/>
    </row>
    <row r="511" spans="2:2" ht="15" customHeight="1">
      <c r="B511" s="4"/>
    </row>
    <row r="512" spans="2:2" ht="15" customHeight="1">
      <c r="B512" s="4"/>
    </row>
    <row r="513" spans="2:2" ht="15" customHeight="1">
      <c r="B513" s="4"/>
    </row>
    <row r="514" spans="2:2" ht="15" customHeight="1">
      <c r="B514" s="4"/>
    </row>
    <row r="515" spans="2:2" ht="15" customHeight="1">
      <c r="B515" s="4"/>
    </row>
    <row r="516" spans="2:2" ht="15" customHeight="1">
      <c r="B516" s="4"/>
    </row>
    <row r="517" spans="2:2" ht="15" customHeight="1">
      <c r="B517" s="4"/>
    </row>
    <row r="518" spans="2:2" ht="15" customHeight="1">
      <c r="B518" s="4"/>
    </row>
    <row r="519" spans="2:2" ht="15" customHeight="1">
      <c r="B519" s="4"/>
    </row>
    <row r="520" spans="2:2" ht="15" customHeight="1">
      <c r="B520" s="4"/>
    </row>
    <row r="521" spans="2:2" ht="15" customHeight="1">
      <c r="B521" s="4"/>
    </row>
    <row r="522" spans="2:2" ht="15" customHeight="1">
      <c r="B522" s="4"/>
    </row>
    <row r="523" spans="2:2" ht="15" customHeight="1">
      <c r="B523" s="4"/>
    </row>
    <row r="524" spans="2:2" ht="15" customHeight="1">
      <c r="B524" s="4"/>
    </row>
    <row r="525" spans="2:2" ht="15" customHeight="1">
      <c r="B525" s="4"/>
    </row>
    <row r="526" spans="2:2" ht="15" customHeight="1">
      <c r="B526" s="4"/>
    </row>
    <row r="527" spans="2:2" ht="15" customHeight="1">
      <c r="B527" s="4"/>
    </row>
    <row r="528" spans="2:2" ht="15" customHeight="1">
      <c r="B528" s="4"/>
    </row>
    <row r="529" spans="2:2" ht="15" customHeight="1">
      <c r="B529" s="4"/>
    </row>
    <row r="530" spans="2:2" ht="15" customHeight="1">
      <c r="B530" s="4"/>
    </row>
    <row r="531" spans="2:2" ht="15" customHeight="1">
      <c r="B531" s="4"/>
    </row>
    <row r="532" spans="2:2" ht="15" customHeight="1">
      <c r="B532" s="4"/>
    </row>
    <row r="533" spans="2:2" ht="15" customHeight="1">
      <c r="B533" s="4"/>
    </row>
    <row r="534" spans="2:2" ht="15" customHeight="1">
      <c r="B534" s="4"/>
    </row>
    <row r="535" spans="2:2" ht="15" customHeight="1">
      <c r="B535" s="4"/>
    </row>
    <row r="536" spans="2:2" ht="15" customHeight="1">
      <c r="B536" s="4"/>
    </row>
    <row r="537" spans="2:2" ht="15" customHeight="1">
      <c r="B537" s="4"/>
    </row>
    <row r="538" spans="2:2" ht="15" customHeight="1">
      <c r="B538" s="4"/>
    </row>
    <row r="539" spans="2:2" ht="15" customHeight="1">
      <c r="B539" s="4"/>
    </row>
    <row r="540" spans="2:2" ht="15" customHeight="1">
      <c r="B540" s="4"/>
    </row>
    <row r="541" spans="2:2" ht="15" customHeight="1">
      <c r="B541" s="4"/>
    </row>
    <row r="542" spans="2:2" ht="15" customHeight="1">
      <c r="B542" s="4"/>
    </row>
    <row r="543" spans="2:2" ht="15" customHeight="1">
      <c r="B543" s="4"/>
    </row>
    <row r="544" spans="2:2" ht="15" customHeight="1">
      <c r="B544" s="4"/>
    </row>
    <row r="545" spans="2:2" ht="15" customHeight="1">
      <c r="B545" s="4"/>
    </row>
    <row r="546" spans="2:2" ht="15" customHeight="1">
      <c r="B546" s="4"/>
    </row>
    <row r="547" spans="2:2" ht="15" customHeight="1">
      <c r="B547" s="4"/>
    </row>
    <row r="548" spans="2:2" ht="15" customHeight="1">
      <c r="B548" s="4"/>
    </row>
    <row r="549" spans="2:2" ht="15" customHeight="1">
      <c r="B549" s="4"/>
    </row>
    <row r="550" spans="2:2" ht="15" customHeight="1">
      <c r="B550" s="4"/>
    </row>
    <row r="551" spans="2:2" ht="15" customHeight="1">
      <c r="B551" s="4"/>
    </row>
    <row r="552" spans="2:2" ht="15" customHeight="1">
      <c r="B552" s="4"/>
    </row>
    <row r="553" spans="2:2" ht="15" customHeight="1">
      <c r="B553" s="4"/>
    </row>
    <row r="554" spans="2:2" ht="15" customHeight="1">
      <c r="B554" s="4"/>
    </row>
    <row r="555" spans="2:2" ht="15" customHeight="1">
      <c r="B555" s="4"/>
    </row>
    <row r="556" spans="2:2" ht="15" customHeight="1">
      <c r="B556" s="4"/>
    </row>
    <row r="557" spans="2:2" ht="15" customHeight="1">
      <c r="B557" s="4"/>
    </row>
    <row r="558" spans="2:2" ht="15" customHeight="1">
      <c r="B558" s="4"/>
    </row>
    <row r="559" spans="2:2" ht="15" customHeight="1">
      <c r="B559" s="4"/>
    </row>
    <row r="560" spans="2:2" ht="15" customHeight="1">
      <c r="B560" s="4"/>
    </row>
    <row r="561" spans="2:2" ht="15" customHeight="1">
      <c r="B561" s="4"/>
    </row>
    <row r="562" spans="2:2" ht="15" customHeight="1">
      <c r="B562" s="4"/>
    </row>
    <row r="563" spans="2:2" ht="15" customHeight="1">
      <c r="B563" s="4"/>
    </row>
    <row r="564" spans="2:2" ht="15" customHeight="1">
      <c r="B564" s="4"/>
    </row>
    <row r="565" spans="2:2" ht="15" customHeight="1">
      <c r="B565" s="4"/>
    </row>
    <row r="566" spans="2:2" ht="15" customHeight="1">
      <c r="B566" s="4"/>
    </row>
    <row r="567" spans="2:2" ht="15" customHeight="1">
      <c r="B567" s="4"/>
    </row>
    <row r="568" spans="2:2" ht="15" customHeight="1">
      <c r="B568" s="4"/>
    </row>
    <row r="569" spans="2:2" ht="15" customHeight="1">
      <c r="B569" s="4"/>
    </row>
    <row r="570" spans="2:2" ht="15" customHeight="1">
      <c r="B570" s="4"/>
    </row>
    <row r="571" spans="2:2" ht="15" customHeight="1">
      <c r="B571" s="4"/>
    </row>
    <row r="572" spans="2:2" ht="15" customHeight="1">
      <c r="B572" s="4"/>
    </row>
    <row r="573" spans="2:2" ht="15" customHeight="1">
      <c r="B573" s="4"/>
    </row>
    <row r="574" spans="2:2" ht="15" customHeight="1">
      <c r="B574" s="4"/>
    </row>
    <row r="575" spans="2:2" ht="15" customHeight="1">
      <c r="B575" s="4"/>
    </row>
    <row r="576" spans="2:2" ht="15" customHeight="1">
      <c r="B576" s="4"/>
    </row>
    <row r="577" spans="2:2" ht="15" customHeight="1">
      <c r="B577" s="4"/>
    </row>
    <row r="578" spans="2:2" ht="15" customHeight="1">
      <c r="B578" s="4"/>
    </row>
    <row r="579" spans="2:2" ht="15" customHeight="1">
      <c r="B579" s="4"/>
    </row>
    <row r="580" spans="2:2" ht="15" customHeight="1">
      <c r="B580" s="4"/>
    </row>
    <row r="581" spans="2:2" ht="15" customHeight="1">
      <c r="B581" s="4"/>
    </row>
    <row r="582" spans="2:2" ht="15" customHeight="1">
      <c r="B582" s="4"/>
    </row>
    <row r="583" spans="2:2" ht="15" customHeight="1">
      <c r="B583" s="4"/>
    </row>
    <row r="584" spans="2:2" ht="15" customHeight="1">
      <c r="B584" s="4"/>
    </row>
    <row r="585" spans="2:2" ht="15" customHeight="1">
      <c r="B585" s="4"/>
    </row>
    <row r="586" spans="2:2" ht="15" customHeight="1">
      <c r="B586" s="4"/>
    </row>
    <row r="587" spans="2:2" ht="15" customHeight="1">
      <c r="B587" s="4"/>
    </row>
    <row r="588" spans="2:2" ht="15" customHeight="1">
      <c r="B588" s="4"/>
    </row>
    <row r="589" spans="2:2" ht="15" customHeight="1">
      <c r="B589" s="4"/>
    </row>
    <row r="590" spans="2:2" ht="15" customHeight="1">
      <c r="B590" s="4"/>
    </row>
    <row r="591" spans="2:2" ht="15" customHeight="1">
      <c r="B591" s="4"/>
    </row>
    <row r="592" spans="2:2" ht="15" customHeight="1">
      <c r="B592" s="4"/>
    </row>
    <row r="593" spans="2:2" ht="15" customHeight="1">
      <c r="B593" s="4"/>
    </row>
    <row r="594" spans="2:2" ht="15" customHeight="1">
      <c r="B594" s="4"/>
    </row>
    <row r="595" spans="2:2" ht="15" customHeight="1">
      <c r="B595" s="4"/>
    </row>
    <row r="596" spans="2:2" ht="15" customHeight="1">
      <c r="B596" s="4"/>
    </row>
    <row r="597" spans="2:2" ht="15" customHeight="1">
      <c r="B597" s="4"/>
    </row>
    <row r="598" spans="2:2" ht="15" customHeight="1">
      <c r="B598" s="4"/>
    </row>
    <row r="599" spans="2:2" ht="15" customHeight="1">
      <c r="B599" s="4"/>
    </row>
    <row r="600" spans="2:2" ht="15" customHeight="1">
      <c r="B600" s="4"/>
    </row>
    <row r="601" spans="2:2" ht="15" customHeight="1">
      <c r="B601" s="4"/>
    </row>
    <row r="602" spans="2:2" ht="15" customHeight="1">
      <c r="B602" s="4"/>
    </row>
    <row r="603" spans="2:2" ht="15" customHeight="1">
      <c r="B603" s="4"/>
    </row>
    <row r="604" spans="2:2" ht="15" customHeight="1">
      <c r="B604" s="4"/>
    </row>
    <row r="605" spans="2:2" ht="15" customHeight="1">
      <c r="B605" s="4"/>
    </row>
    <row r="606" spans="2:2" ht="15" customHeight="1">
      <c r="B606" s="4"/>
    </row>
    <row r="607" spans="2:2" ht="15" customHeight="1">
      <c r="B607" s="4"/>
    </row>
    <row r="608" spans="2:2" ht="15" customHeight="1">
      <c r="B608" s="4"/>
    </row>
    <row r="609" spans="2:2" ht="15" customHeight="1">
      <c r="B609" s="4"/>
    </row>
    <row r="610" spans="2:2" ht="15" customHeight="1">
      <c r="B610" s="4"/>
    </row>
    <row r="611" spans="2:2" ht="15" customHeight="1">
      <c r="B611" s="4"/>
    </row>
    <row r="612" spans="2:2" ht="15" customHeight="1">
      <c r="B612" s="4"/>
    </row>
    <row r="613" spans="2:2" ht="15" customHeight="1">
      <c r="B613" s="4"/>
    </row>
    <row r="614" spans="2:2" ht="15" customHeight="1">
      <c r="B614" s="4"/>
    </row>
    <row r="615" spans="2:2" ht="15" customHeight="1">
      <c r="B615" s="4"/>
    </row>
    <row r="616" spans="2:2" ht="15" customHeight="1">
      <c r="B616" s="4"/>
    </row>
    <row r="617" spans="2:2" ht="15" customHeight="1">
      <c r="B617" s="4"/>
    </row>
    <row r="618" spans="2:2" ht="15" customHeight="1">
      <c r="B618" s="4"/>
    </row>
    <row r="619" spans="2:2" ht="15" customHeight="1">
      <c r="B619" s="4"/>
    </row>
    <row r="620" spans="2:2" ht="15" customHeight="1">
      <c r="B620" s="4"/>
    </row>
    <row r="621" spans="2:2" ht="15" customHeight="1">
      <c r="B621" s="4"/>
    </row>
    <row r="622" spans="2:2" ht="15" customHeight="1">
      <c r="B622" s="4"/>
    </row>
    <row r="623" spans="2:2" ht="15" customHeight="1">
      <c r="B623" s="4"/>
    </row>
    <row r="624" spans="2:2" ht="15" customHeight="1">
      <c r="B624" s="4"/>
    </row>
    <row r="625" spans="2:2" ht="15" customHeight="1">
      <c r="B625" s="4"/>
    </row>
    <row r="626" spans="2:2" ht="15" customHeight="1">
      <c r="B626" s="4"/>
    </row>
    <row r="627" spans="2:2" ht="15" customHeight="1">
      <c r="B627" s="4"/>
    </row>
    <row r="628" spans="2:2" ht="15" customHeight="1">
      <c r="B628" s="4"/>
    </row>
    <row r="629" spans="2:2" ht="15" customHeight="1">
      <c r="B629" s="4"/>
    </row>
    <row r="630" spans="2:2" ht="15" customHeight="1">
      <c r="B630" s="4"/>
    </row>
    <row r="631" spans="2:2" ht="15" customHeight="1">
      <c r="B631" s="4"/>
    </row>
    <row r="632" spans="2:2" ht="15" customHeight="1">
      <c r="B632" s="4"/>
    </row>
    <row r="633" spans="2:2" ht="15" customHeight="1">
      <c r="B633" s="4"/>
    </row>
    <row r="634" spans="2:2" ht="15" customHeight="1">
      <c r="B634" s="4"/>
    </row>
    <row r="635" spans="2:2" ht="15" customHeight="1">
      <c r="B635" s="4"/>
    </row>
    <row r="636" spans="2:2" ht="15" customHeight="1">
      <c r="B636" s="4"/>
    </row>
    <row r="637" spans="2:2" ht="15" customHeight="1">
      <c r="B637" s="4"/>
    </row>
    <row r="638" spans="2:2" ht="15" customHeight="1">
      <c r="B638" s="4"/>
    </row>
    <row r="639" spans="2:2" ht="15" customHeight="1">
      <c r="B639" s="4"/>
    </row>
    <row r="640" spans="2:2" ht="15" customHeight="1">
      <c r="B640" s="4"/>
    </row>
    <row r="641" spans="2:2" ht="15" customHeight="1">
      <c r="B641" s="4"/>
    </row>
    <row r="642" spans="2:2" ht="15" customHeight="1">
      <c r="B642" s="4"/>
    </row>
    <row r="643" spans="2:2" ht="15" customHeight="1">
      <c r="B643" s="4"/>
    </row>
    <row r="644" spans="2:2" ht="15" customHeight="1">
      <c r="B644" s="4"/>
    </row>
    <row r="645" spans="2:2" ht="15" customHeight="1">
      <c r="B645" s="4"/>
    </row>
    <row r="646" spans="2:2" ht="15" customHeight="1">
      <c r="B646" s="4"/>
    </row>
    <row r="647" spans="2:2" ht="15" customHeight="1">
      <c r="B647" s="4"/>
    </row>
    <row r="648" spans="2:2" ht="15" customHeight="1">
      <c r="B648" s="4"/>
    </row>
    <row r="649" spans="2:2" ht="15" customHeight="1">
      <c r="B649" s="4"/>
    </row>
    <row r="650" spans="2:2" ht="15" customHeight="1">
      <c r="B650" s="4"/>
    </row>
    <row r="651" spans="2:2" ht="15" customHeight="1">
      <c r="B651" s="4"/>
    </row>
    <row r="652" spans="2:2" ht="15" customHeight="1">
      <c r="B652" s="4"/>
    </row>
    <row r="653" spans="2:2" ht="15" customHeight="1">
      <c r="B653" s="4"/>
    </row>
    <row r="654" spans="2:2" ht="15" customHeight="1">
      <c r="B654" s="4"/>
    </row>
    <row r="655" spans="2:2" ht="15" customHeight="1">
      <c r="B655" s="4"/>
    </row>
    <row r="656" spans="2:2" ht="15" customHeight="1">
      <c r="B656" s="4"/>
    </row>
    <row r="657" spans="2:2" ht="15" customHeight="1">
      <c r="B657" s="4"/>
    </row>
    <row r="658" spans="2:2" ht="15" customHeight="1">
      <c r="B658" s="4"/>
    </row>
    <row r="659" spans="2:2" ht="15" customHeight="1">
      <c r="B659" s="4"/>
    </row>
    <row r="660" spans="2:2" ht="15" customHeight="1">
      <c r="B660" s="4"/>
    </row>
    <row r="661" spans="2:2" ht="15" customHeight="1">
      <c r="B661" s="4"/>
    </row>
    <row r="662" spans="2:2" ht="15" customHeight="1">
      <c r="B662" s="4"/>
    </row>
    <row r="663" spans="2:2" ht="15" customHeight="1">
      <c r="B663" s="4"/>
    </row>
    <row r="664" spans="2:2" ht="15" customHeight="1">
      <c r="B664" s="4"/>
    </row>
    <row r="665" spans="2:2" ht="15" customHeight="1">
      <c r="B665" s="4"/>
    </row>
    <row r="666" spans="2:2" ht="15" customHeight="1">
      <c r="B666" s="4"/>
    </row>
    <row r="667" spans="2:2" ht="15" customHeight="1">
      <c r="B667" s="4"/>
    </row>
    <row r="668" spans="2:2" ht="15" customHeight="1">
      <c r="B668" s="4"/>
    </row>
    <row r="669" spans="2:2" ht="15" customHeight="1">
      <c r="B669" s="4"/>
    </row>
    <row r="670" spans="2:2" ht="15" customHeight="1">
      <c r="B670" s="4"/>
    </row>
    <row r="671" spans="2:2" ht="15" customHeight="1">
      <c r="B671" s="4"/>
    </row>
    <row r="672" spans="2:2" ht="15" customHeight="1">
      <c r="B672" s="4"/>
    </row>
    <row r="673" spans="2:2" ht="15" customHeight="1">
      <c r="B673" s="4"/>
    </row>
    <row r="674" spans="2:2" ht="15" customHeight="1">
      <c r="B674" s="4"/>
    </row>
    <row r="675" spans="2:2" ht="15" customHeight="1">
      <c r="B675" s="4"/>
    </row>
    <row r="676" spans="2:2" ht="15" customHeight="1">
      <c r="B676" s="4"/>
    </row>
    <row r="677" spans="2:2" ht="15" customHeight="1">
      <c r="B677" s="4"/>
    </row>
    <row r="678" spans="2:2" ht="15" customHeight="1">
      <c r="B678" s="4"/>
    </row>
    <row r="679" spans="2:2" ht="15" customHeight="1">
      <c r="B679" s="4"/>
    </row>
    <row r="680" spans="2:2" ht="15" customHeight="1">
      <c r="B680" s="4"/>
    </row>
    <row r="681" spans="2:2" ht="15" customHeight="1">
      <c r="B681" s="4"/>
    </row>
    <row r="682" spans="2:2" ht="15" customHeight="1">
      <c r="B682" s="4"/>
    </row>
    <row r="683" spans="2:2" ht="15" customHeight="1">
      <c r="B683" s="4"/>
    </row>
    <row r="684" spans="2:2" ht="15" customHeight="1">
      <c r="B684" s="4"/>
    </row>
    <row r="685" spans="2:2" ht="15" customHeight="1">
      <c r="B685" s="4"/>
    </row>
    <row r="686" spans="2:2" ht="15" customHeight="1">
      <c r="B686" s="4"/>
    </row>
    <row r="687" spans="2:2" ht="15" customHeight="1">
      <c r="B687" s="4"/>
    </row>
    <row r="688" spans="2:2" ht="15" customHeight="1">
      <c r="B688" s="4"/>
    </row>
    <row r="689" spans="2:2" ht="15" customHeight="1">
      <c r="B689" s="4"/>
    </row>
    <row r="690" spans="2:2" ht="15" customHeight="1">
      <c r="B690" s="4"/>
    </row>
    <row r="691" spans="2:2" ht="15" customHeight="1">
      <c r="B691" s="4"/>
    </row>
    <row r="692" spans="2:2" ht="15" customHeight="1">
      <c r="B692" s="4"/>
    </row>
    <row r="693" spans="2:2" ht="15" customHeight="1">
      <c r="B693" s="4"/>
    </row>
    <row r="694" spans="2:2" ht="15" customHeight="1">
      <c r="B694" s="4"/>
    </row>
    <row r="695" spans="2:2" ht="15" customHeight="1">
      <c r="B695" s="4"/>
    </row>
    <row r="696" spans="2:2" ht="15" customHeight="1">
      <c r="B696" s="4"/>
    </row>
    <row r="697" spans="2:2" ht="15" customHeight="1">
      <c r="B697" s="4"/>
    </row>
    <row r="698" spans="2:2" ht="15" customHeight="1">
      <c r="B698" s="4"/>
    </row>
    <row r="699" spans="2:2" ht="15" customHeight="1">
      <c r="B699" s="4"/>
    </row>
    <row r="700" spans="2:2" ht="15" customHeight="1">
      <c r="B700" s="4"/>
    </row>
    <row r="701" spans="2:2" ht="15" customHeight="1">
      <c r="B701" s="4"/>
    </row>
    <row r="702" spans="2:2" ht="15" customHeight="1">
      <c r="B702" s="4"/>
    </row>
    <row r="703" spans="2:2" ht="15" customHeight="1">
      <c r="B703" s="4"/>
    </row>
    <row r="704" spans="2:2" ht="15" customHeight="1">
      <c r="B704" s="4"/>
    </row>
    <row r="705" spans="2:2" ht="15" customHeight="1">
      <c r="B705" s="4"/>
    </row>
    <row r="706" spans="2:2" ht="15" customHeight="1">
      <c r="B706" s="4"/>
    </row>
    <row r="707" spans="2:2" ht="15" customHeight="1">
      <c r="B707" s="4"/>
    </row>
    <row r="708" spans="2:2" ht="15" customHeight="1">
      <c r="B708" s="4"/>
    </row>
    <row r="709" spans="2:2" ht="15" customHeight="1">
      <c r="B709" s="4"/>
    </row>
    <row r="710" spans="2:2" ht="15" customHeight="1">
      <c r="B710" s="4"/>
    </row>
    <row r="711" spans="2:2" ht="15" customHeight="1">
      <c r="B711" s="4"/>
    </row>
    <row r="712" spans="2:2" ht="15" customHeight="1">
      <c r="B712" s="4"/>
    </row>
    <row r="713" spans="2:2" ht="15" customHeight="1">
      <c r="B713" s="4"/>
    </row>
    <row r="714" spans="2:2" ht="15" customHeight="1">
      <c r="B714" s="4"/>
    </row>
    <row r="715" spans="2:2" ht="15" customHeight="1">
      <c r="B715" s="4"/>
    </row>
    <row r="716" spans="2:2" ht="15" customHeight="1">
      <c r="B716" s="4"/>
    </row>
    <row r="717" spans="2:2" ht="15" customHeight="1">
      <c r="B717" s="4"/>
    </row>
    <row r="718" spans="2:2" ht="15" customHeight="1">
      <c r="B718" s="4"/>
    </row>
    <row r="719" spans="2:2" ht="15" customHeight="1">
      <c r="B719" s="4"/>
    </row>
    <row r="720" spans="2:2" ht="15" customHeight="1">
      <c r="B720" s="4"/>
    </row>
    <row r="721" spans="2:2" ht="15" customHeight="1">
      <c r="B721" s="4"/>
    </row>
    <row r="722" spans="2:2" ht="15" customHeight="1">
      <c r="B722" s="4"/>
    </row>
    <row r="723" spans="2:2" ht="15" customHeight="1">
      <c r="B723" s="4"/>
    </row>
    <row r="724" spans="2:2" ht="15" customHeight="1">
      <c r="B724" s="4"/>
    </row>
    <row r="725" spans="2:2" ht="15" customHeight="1">
      <c r="B725" s="4"/>
    </row>
    <row r="726" spans="2:2" ht="15" customHeight="1">
      <c r="B726" s="4"/>
    </row>
    <row r="727" spans="2:2" ht="15" customHeight="1">
      <c r="B727" s="4"/>
    </row>
    <row r="728" spans="2:2" ht="15" customHeight="1">
      <c r="B728" s="4"/>
    </row>
    <row r="729" spans="2:2" ht="15" customHeight="1">
      <c r="B729" s="4"/>
    </row>
    <row r="730" spans="2:2" ht="15" customHeight="1">
      <c r="B730" s="4"/>
    </row>
    <row r="731" spans="2:2" ht="15" customHeight="1">
      <c r="B731" s="4"/>
    </row>
    <row r="732" spans="2:2" ht="15" customHeight="1">
      <c r="B732" s="4"/>
    </row>
    <row r="733" spans="2:2" ht="15" customHeight="1">
      <c r="B733" s="4"/>
    </row>
    <row r="734" spans="2:2" ht="15" customHeight="1">
      <c r="B734" s="4"/>
    </row>
    <row r="735" spans="2:2" ht="15" customHeight="1">
      <c r="B735" s="4"/>
    </row>
    <row r="736" spans="2:2" ht="15" customHeight="1">
      <c r="B736" s="4"/>
    </row>
    <row r="737" spans="2:2" ht="15" customHeight="1">
      <c r="B737" s="4"/>
    </row>
    <row r="738" spans="2:2" ht="15" customHeight="1">
      <c r="B738" s="4"/>
    </row>
    <row r="739" spans="2:2" ht="15" customHeight="1">
      <c r="B739" s="4"/>
    </row>
    <row r="740" spans="2:2" ht="15" customHeight="1">
      <c r="B740" s="4"/>
    </row>
    <row r="741" spans="2:2" ht="15" customHeight="1">
      <c r="B741" s="4"/>
    </row>
    <row r="742" spans="2:2" ht="15" customHeight="1">
      <c r="B742" s="4"/>
    </row>
    <row r="743" spans="2:2" ht="15" customHeight="1">
      <c r="B743" s="4"/>
    </row>
    <row r="744" spans="2:2" ht="15" customHeight="1">
      <c r="B744" s="4"/>
    </row>
    <row r="745" spans="2:2" ht="15" customHeight="1">
      <c r="B745" s="4"/>
    </row>
    <row r="746" spans="2:2" ht="15" customHeight="1">
      <c r="B746" s="4"/>
    </row>
    <row r="747" spans="2:2" ht="15" customHeight="1">
      <c r="B747" s="4"/>
    </row>
    <row r="748" spans="2:2" ht="15" customHeight="1">
      <c r="B748" s="4"/>
    </row>
    <row r="749" spans="2:2" ht="15" customHeight="1">
      <c r="B749" s="4"/>
    </row>
    <row r="750" spans="2:2" ht="15" customHeight="1">
      <c r="B750" s="4"/>
    </row>
    <row r="751" spans="2:2" ht="15" customHeight="1">
      <c r="B751" s="4"/>
    </row>
    <row r="752" spans="2:2" ht="15" customHeight="1">
      <c r="B752" s="4"/>
    </row>
    <row r="753" spans="2:2" ht="15" customHeight="1">
      <c r="B753" s="4"/>
    </row>
    <row r="754" spans="2:2" ht="15" customHeight="1">
      <c r="B754" s="4"/>
    </row>
    <row r="755" spans="2:2" ht="15" customHeight="1">
      <c r="B755" s="4"/>
    </row>
    <row r="756" spans="2:2" ht="15" customHeight="1">
      <c r="B756" s="4"/>
    </row>
    <row r="757" spans="2:2" ht="15" customHeight="1">
      <c r="B757" s="4"/>
    </row>
    <row r="758" spans="2:2" ht="15" customHeight="1">
      <c r="B758" s="4"/>
    </row>
    <row r="759" spans="2:2" ht="15" customHeight="1">
      <c r="B759" s="4"/>
    </row>
    <row r="760" spans="2:2" ht="15" customHeight="1">
      <c r="B760" s="4"/>
    </row>
    <row r="761" spans="2:2" ht="15" customHeight="1">
      <c r="B761" s="4"/>
    </row>
    <row r="762" spans="2:2" ht="15" customHeight="1">
      <c r="B762" s="4"/>
    </row>
    <row r="763" spans="2:2" ht="15" customHeight="1">
      <c r="B763" s="4"/>
    </row>
    <row r="764" spans="2:2" ht="15" customHeight="1">
      <c r="B764" s="4"/>
    </row>
    <row r="765" spans="2:2" ht="15" customHeight="1">
      <c r="B765" s="4"/>
    </row>
    <row r="766" spans="2:2" ht="15" customHeight="1">
      <c r="B766" s="4"/>
    </row>
    <row r="767" spans="2:2" ht="15" customHeight="1">
      <c r="B767" s="4"/>
    </row>
    <row r="768" spans="2:2" ht="15" customHeight="1">
      <c r="B768" s="4"/>
    </row>
    <row r="769" spans="2:2" ht="15" customHeight="1">
      <c r="B769" s="4"/>
    </row>
    <row r="770" spans="2:2" ht="15" customHeight="1">
      <c r="B770" s="4"/>
    </row>
    <row r="771" spans="2:2" ht="15" customHeight="1">
      <c r="B771" s="4"/>
    </row>
    <row r="772" spans="2:2" ht="15" customHeight="1">
      <c r="B772" s="4"/>
    </row>
    <row r="773" spans="2:2" ht="15" customHeight="1">
      <c r="B773" s="4"/>
    </row>
    <row r="774" spans="2:2" ht="15" customHeight="1">
      <c r="B774" s="4"/>
    </row>
    <row r="775" spans="2:2" ht="15" customHeight="1">
      <c r="B775" s="4"/>
    </row>
    <row r="776" spans="2:2" ht="15" customHeight="1">
      <c r="B776" s="4"/>
    </row>
    <row r="777" spans="2:2" ht="15" customHeight="1">
      <c r="B777" s="4"/>
    </row>
    <row r="778" spans="2:2" ht="15" customHeight="1">
      <c r="B778" s="4"/>
    </row>
    <row r="779" spans="2:2" ht="15" customHeight="1">
      <c r="B779" s="4"/>
    </row>
    <row r="780" spans="2:2" ht="15" customHeight="1">
      <c r="B780" s="4"/>
    </row>
    <row r="781" spans="2:2" ht="15" customHeight="1">
      <c r="B781" s="4"/>
    </row>
    <row r="782" spans="2:2" ht="15" customHeight="1">
      <c r="B782" s="4"/>
    </row>
    <row r="783" spans="2:2" ht="15" customHeight="1">
      <c r="B783" s="4"/>
    </row>
    <row r="784" spans="2:2" ht="15" customHeight="1">
      <c r="B784" s="4"/>
    </row>
    <row r="785" spans="2:2" ht="15" customHeight="1">
      <c r="B785" s="4"/>
    </row>
    <row r="786" spans="2:2" ht="15" customHeight="1">
      <c r="B786" s="4"/>
    </row>
    <row r="787" spans="2:2" ht="15" customHeight="1">
      <c r="B787" s="4"/>
    </row>
    <row r="788" spans="2:2" ht="15" customHeight="1">
      <c r="B788" s="4"/>
    </row>
    <row r="789" spans="2:2" ht="15" customHeight="1">
      <c r="B789" s="4"/>
    </row>
    <row r="790" spans="2:2" ht="15" customHeight="1">
      <c r="B790" s="4"/>
    </row>
    <row r="791" spans="2:2" ht="15" customHeight="1">
      <c r="B791" s="4"/>
    </row>
    <row r="792" spans="2:2" ht="15" customHeight="1">
      <c r="B792" s="4"/>
    </row>
    <row r="793" spans="2:2" ht="15" customHeight="1">
      <c r="B793" s="4"/>
    </row>
    <row r="794" spans="2:2" ht="15" customHeight="1">
      <c r="B794" s="4"/>
    </row>
    <row r="795" spans="2:2" ht="15" customHeight="1">
      <c r="B795" s="4"/>
    </row>
    <row r="796" spans="2:2" ht="15" customHeight="1">
      <c r="B796" s="4"/>
    </row>
    <row r="797" spans="2:2" ht="15" customHeight="1">
      <c r="B797" s="4"/>
    </row>
    <row r="798" spans="2:2" ht="15" customHeight="1">
      <c r="B798" s="4"/>
    </row>
    <row r="799" spans="2:2" ht="15" customHeight="1">
      <c r="B799" s="4"/>
    </row>
    <row r="800" spans="2:2" ht="15" customHeight="1">
      <c r="B800" s="4"/>
    </row>
    <row r="801" spans="2:2" ht="15" customHeight="1">
      <c r="B801" s="4"/>
    </row>
    <row r="802" spans="2:2" ht="15" customHeight="1">
      <c r="B802" s="4"/>
    </row>
    <row r="803" spans="2:2" ht="15" customHeight="1">
      <c r="B803" s="4"/>
    </row>
    <row r="804" spans="2:2" ht="15" customHeight="1">
      <c r="B804" s="4"/>
    </row>
    <row r="805" spans="2:2" ht="15" customHeight="1">
      <c r="B805" s="4"/>
    </row>
    <row r="806" spans="2:2" ht="15" customHeight="1">
      <c r="B806" s="4"/>
    </row>
    <row r="807" spans="2:2" ht="15" customHeight="1">
      <c r="B807" s="4"/>
    </row>
    <row r="808" spans="2:2" ht="15" customHeight="1">
      <c r="B808" s="4"/>
    </row>
    <row r="809" spans="2:2" ht="15" customHeight="1">
      <c r="B809" s="4"/>
    </row>
    <row r="810" spans="2:2" ht="15" customHeight="1">
      <c r="B810" s="4"/>
    </row>
    <row r="811" spans="2:2" ht="15" customHeight="1">
      <c r="B811" s="4"/>
    </row>
    <row r="812" spans="2:2" ht="15" customHeight="1">
      <c r="B812" s="4"/>
    </row>
    <row r="813" spans="2:2" ht="15" customHeight="1">
      <c r="B813" s="4"/>
    </row>
    <row r="814" spans="2:2" ht="15" customHeight="1">
      <c r="B814" s="4"/>
    </row>
    <row r="815" spans="2:2" ht="15" customHeight="1">
      <c r="B815" s="4"/>
    </row>
    <row r="816" spans="2:2" ht="15" customHeight="1">
      <c r="B816" s="4"/>
    </row>
    <row r="817" spans="2:2" ht="15" customHeight="1">
      <c r="B817" s="4"/>
    </row>
    <row r="818" spans="2:2" ht="15" customHeight="1">
      <c r="B818" s="4"/>
    </row>
    <row r="819" spans="2:2" ht="15" customHeight="1">
      <c r="B819" s="4"/>
    </row>
    <row r="820" spans="2:2" ht="15" customHeight="1">
      <c r="B820" s="4"/>
    </row>
    <row r="821" spans="2:2" ht="15" customHeight="1">
      <c r="B821" s="4"/>
    </row>
    <row r="822" spans="2:2" ht="15" customHeight="1">
      <c r="B822" s="4"/>
    </row>
    <row r="823" spans="2:2" ht="15" customHeight="1">
      <c r="B823" s="4"/>
    </row>
    <row r="824" spans="2:2" ht="15" customHeight="1">
      <c r="B824" s="4"/>
    </row>
    <row r="825" spans="2:2" ht="15" customHeight="1">
      <c r="B825" s="4"/>
    </row>
    <row r="826" spans="2:2" ht="15" customHeight="1">
      <c r="B826" s="4"/>
    </row>
    <row r="827" spans="2:2" ht="15" customHeight="1">
      <c r="B827" s="4"/>
    </row>
    <row r="828" spans="2:2" ht="15" customHeight="1">
      <c r="B828" s="4"/>
    </row>
    <row r="829" spans="2:2" ht="15" customHeight="1">
      <c r="B829" s="4"/>
    </row>
    <row r="830" spans="2:2" ht="15" customHeight="1">
      <c r="B830" s="4"/>
    </row>
    <row r="831" spans="2:2" ht="15" customHeight="1">
      <c r="B831" s="4"/>
    </row>
    <row r="832" spans="2:2" ht="15" customHeight="1">
      <c r="B832" s="4"/>
    </row>
    <row r="833" spans="2:2" ht="15" customHeight="1">
      <c r="B833" s="4"/>
    </row>
    <row r="834" spans="2:2" ht="15" customHeight="1">
      <c r="B834" s="4"/>
    </row>
    <row r="835" spans="2:2" ht="15" customHeight="1">
      <c r="B835" s="4"/>
    </row>
    <row r="836" spans="2:2" ht="15" customHeight="1">
      <c r="B836" s="4"/>
    </row>
    <row r="837" spans="2:2" ht="15" customHeight="1">
      <c r="B837" s="4"/>
    </row>
    <row r="838" spans="2:2" ht="15" customHeight="1">
      <c r="B838" s="4"/>
    </row>
    <row r="839" spans="2:2" ht="15" customHeight="1">
      <c r="B839" s="4"/>
    </row>
    <row r="840" spans="2:2" ht="15" customHeight="1">
      <c r="B840" s="4"/>
    </row>
    <row r="841" spans="2:2" ht="15" customHeight="1">
      <c r="B841" s="4"/>
    </row>
    <row r="842" spans="2:2" ht="15" customHeight="1">
      <c r="B842" s="4"/>
    </row>
    <row r="843" spans="2:2" ht="15" customHeight="1">
      <c r="B843" s="4"/>
    </row>
    <row r="844" spans="2:2" ht="15" customHeight="1">
      <c r="B844" s="4"/>
    </row>
    <row r="845" spans="2:2" ht="15" customHeight="1">
      <c r="B845" s="4"/>
    </row>
    <row r="846" spans="2:2" ht="15" customHeight="1">
      <c r="B846" s="4"/>
    </row>
    <row r="847" spans="2:2" ht="15" customHeight="1">
      <c r="B847" s="4"/>
    </row>
    <row r="848" spans="2:2" ht="15" customHeight="1">
      <c r="B848" s="4"/>
    </row>
    <row r="849" spans="2:2" ht="15" customHeight="1">
      <c r="B849" s="4"/>
    </row>
    <row r="850" spans="2:2" ht="15" customHeight="1">
      <c r="B850" s="4"/>
    </row>
    <row r="851" spans="2:2" ht="15" customHeight="1">
      <c r="B851" s="4"/>
    </row>
    <row r="852" spans="2:2" ht="15" customHeight="1">
      <c r="B852" s="4"/>
    </row>
    <row r="853" spans="2:2" ht="15" customHeight="1">
      <c r="B853" s="4"/>
    </row>
    <row r="854" spans="2:2" ht="15" customHeight="1">
      <c r="B854" s="4"/>
    </row>
    <row r="855" spans="2:2" ht="15" customHeight="1">
      <c r="B855" s="4"/>
    </row>
    <row r="856" spans="2:2" ht="15" customHeight="1">
      <c r="B856" s="4"/>
    </row>
    <row r="857" spans="2:2" ht="15" customHeight="1">
      <c r="B857" s="4"/>
    </row>
    <row r="858" spans="2:2" ht="15" customHeight="1">
      <c r="B858" s="4"/>
    </row>
    <row r="859" spans="2:2" ht="15" customHeight="1">
      <c r="B859" s="4"/>
    </row>
    <row r="860" spans="2:2" ht="15" customHeight="1">
      <c r="B860" s="4"/>
    </row>
    <row r="861" spans="2:2" ht="15" customHeight="1">
      <c r="B861" s="4"/>
    </row>
    <row r="862" spans="2:2" ht="15" customHeight="1">
      <c r="B862" s="4"/>
    </row>
    <row r="863" spans="2:2" ht="15" customHeight="1">
      <c r="B863" s="4"/>
    </row>
    <row r="864" spans="2:2" ht="15" customHeight="1">
      <c r="B864" s="4"/>
    </row>
    <row r="865" spans="2:2" ht="15" customHeight="1">
      <c r="B865" s="4"/>
    </row>
    <row r="866" spans="2:2" ht="15" customHeight="1">
      <c r="B866" s="4"/>
    </row>
    <row r="867" spans="2:2" ht="15" customHeight="1">
      <c r="B867" s="4"/>
    </row>
    <row r="868" spans="2:2" ht="15" customHeight="1">
      <c r="B868" s="4"/>
    </row>
    <row r="869" spans="2:2" ht="15" customHeight="1">
      <c r="B869" s="4"/>
    </row>
    <row r="870" spans="2:2" ht="15" customHeight="1">
      <c r="B870" s="4"/>
    </row>
    <row r="871" spans="2:2" ht="15" customHeight="1">
      <c r="B871" s="4"/>
    </row>
    <row r="872" spans="2:2" ht="15" customHeight="1">
      <c r="B872" s="4"/>
    </row>
    <row r="873" spans="2:2" ht="15" customHeight="1">
      <c r="B873" s="4"/>
    </row>
    <row r="874" spans="2:2" ht="15" customHeight="1">
      <c r="B874" s="4"/>
    </row>
    <row r="875" spans="2:2" ht="15" customHeight="1">
      <c r="B875" s="4"/>
    </row>
    <row r="876" spans="2:2" ht="15" customHeight="1">
      <c r="B876" s="4"/>
    </row>
    <row r="877" spans="2:2" ht="15" customHeight="1">
      <c r="B877" s="4"/>
    </row>
    <row r="878" spans="2:2" ht="15" customHeight="1">
      <c r="B878" s="4"/>
    </row>
    <row r="879" spans="2:2" ht="15" customHeight="1">
      <c r="B879" s="4"/>
    </row>
    <row r="880" spans="2:2" ht="15" customHeight="1">
      <c r="B880" s="4"/>
    </row>
    <row r="881" spans="2:2" ht="15" customHeight="1">
      <c r="B881" s="4"/>
    </row>
    <row r="882" spans="2:2" ht="15" customHeight="1">
      <c r="B882" s="4"/>
    </row>
    <row r="883" spans="2:2" ht="15" customHeight="1">
      <c r="B883" s="4"/>
    </row>
    <row r="884" spans="2:2" ht="15" customHeight="1">
      <c r="B884" s="4"/>
    </row>
    <row r="885" spans="2:2" ht="15" customHeight="1">
      <c r="B885" s="4"/>
    </row>
    <row r="886" spans="2:2" ht="15" customHeight="1">
      <c r="B886" s="4"/>
    </row>
    <row r="887" spans="2:2" ht="15" customHeight="1">
      <c r="B887" s="4"/>
    </row>
    <row r="888" spans="2:2" ht="15" customHeight="1">
      <c r="B888" s="4"/>
    </row>
    <row r="889" spans="2:2" ht="15" customHeight="1">
      <c r="B889" s="4"/>
    </row>
    <row r="890" spans="2:2" ht="15" customHeight="1">
      <c r="B890" s="4"/>
    </row>
    <row r="891" spans="2:2" ht="15" customHeight="1">
      <c r="B891" s="4"/>
    </row>
    <row r="892" spans="2:2" ht="15" customHeight="1">
      <c r="B892" s="4"/>
    </row>
    <row r="893" spans="2:2" ht="15" customHeight="1">
      <c r="B893" s="4"/>
    </row>
    <row r="894" spans="2:2" ht="15" customHeight="1">
      <c r="B894" s="4"/>
    </row>
    <row r="895" spans="2:2" ht="15" customHeight="1">
      <c r="B895" s="4"/>
    </row>
    <row r="896" spans="2:2" ht="15" customHeight="1">
      <c r="B896" s="4"/>
    </row>
    <row r="897" spans="2:2" ht="15" customHeight="1">
      <c r="B897" s="4"/>
    </row>
    <row r="898" spans="2:2" ht="15" customHeight="1">
      <c r="B898" s="4"/>
    </row>
    <row r="899" spans="2:2" ht="15" customHeight="1">
      <c r="B899" s="4"/>
    </row>
    <row r="900" spans="2:2" ht="15" customHeight="1">
      <c r="B900" s="4"/>
    </row>
    <row r="901" spans="2:2" ht="15" customHeight="1">
      <c r="B901" s="4"/>
    </row>
    <row r="902" spans="2:2" ht="15" customHeight="1">
      <c r="B902" s="4"/>
    </row>
    <row r="903" spans="2:2" ht="15" customHeight="1">
      <c r="B903" s="4"/>
    </row>
    <row r="904" spans="2:2" ht="15" customHeight="1">
      <c r="B904" s="4"/>
    </row>
    <row r="905" spans="2:2" ht="15" customHeight="1">
      <c r="B905" s="4"/>
    </row>
    <row r="906" spans="2:2" ht="15" customHeight="1">
      <c r="B906" s="4"/>
    </row>
    <row r="907" spans="2:2" ht="15" customHeight="1">
      <c r="B907" s="4"/>
    </row>
    <row r="908" spans="2:2" ht="15" customHeight="1">
      <c r="B908" s="4"/>
    </row>
    <row r="909" spans="2:2" ht="15" customHeight="1">
      <c r="B909" s="4"/>
    </row>
    <row r="910" spans="2:2" ht="15" customHeight="1">
      <c r="B910" s="4"/>
    </row>
    <row r="911" spans="2:2" ht="15" customHeight="1">
      <c r="B911" s="4"/>
    </row>
    <row r="912" spans="2:2" ht="15" customHeight="1">
      <c r="B912" s="4"/>
    </row>
    <row r="913" spans="2:2" ht="15" customHeight="1">
      <c r="B913" s="4"/>
    </row>
    <row r="914" spans="2:2" ht="15" customHeight="1">
      <c r="B914" s="4"/>
    </row>
    <row r="915" spans="2:2" ht="15" customHeight="1">
      <c r="B915" s="4"/>
    </row>
    <row r="916" spans="2:2" ht="15" customHeight="1">
      <c r="B916" s="4"/>
    </row>
    <row r="917" spans="2:2" ht="15" customHeight="1">
      <c r="B917" s="4"/>
    </row>
    <row r="918" spans="2:2" ht="15" customHeight="1">
      <c r="B918" s="4"/>
    </row>
    <row r="919" spans="2:2" ht="15" customHeight="1">
      <c r="B919" s="4"/>
    </row>
    <row r="920" spans="2:2" ht="15" customHeight="1">
      <c r="B920" s="4"/>
    </row>
    <row r="921" spans="2:2" ht="15" customHeight="1">
      <c r="B921" s="4"/>
    </row>
    <row r="922" spans="2:2" ht="15" customHeight="1">
      <c r="B922" s="4"/>
    </row>
    <row r="923" spans="2:2" ht="15" customHeight="1">
      <c r="B923" s="4"/>
    </row>
    <row r="924" spans="2:2" ht="15" customHeight="1">
      <c r="B924" s="4"/>
    </row>
    <row r="925" spans="2:2" ht="15" customHeight="1">
      <c r="B925" s="4"/>
    </row>
    <row r="926" spans="2:2" ht="15" customHeight="1">
      <c r="B926" s="4"/>
    </row>
    <row r="927" spans="2:2" ht="15" customHeight="1">
      <c r="B927" s="4"/>
    </row>
    <row r="928" spans="2:2" ht="15" customHeight="1">
      <c r="B928" s="4"/>
    </row>
    <row r="929" spans="2:2" ht="15" customHeight="1">
      <c r="B929" s="4"/>
    </row>
    <row r="930" spans="2:2" ht="15" customHeight="1">
      <c r="B930" s="4"/>
    </row>
    <row r="931" spans="2:2" ht="15" customHeight="1">
      <c r="B931" s="4"/>
    </row>
    <row r="932" spans="2:2" ht="15" customHeight="1">
      <c r="B932" s="4"/>
    </row>
    <row r="933" spans="2:2" ht="15" customHeight="1">
      <c r="B933" s="4"/>
    </row>
    <row r="934" spans="2:2" ht="15" customHeight="1">
      <c r="B934" s="4"/>
    </row>
    <row r="935" spans="2:2" ht="15" customHeight="1">
      <c r="B935" s="4"/>
    </row>
    <row r="936" spans="2:2" ht="15" customHeight="1">
      <c r="B936" s="4"/>
    </row>
    <row r="937" spans="2:2" ht="15" customHeight="1">
      <c r="B937" s="4"/>
    </row>
    <row r="938" spans="2:2" ht="15" customHeight="1">
      <c r="B938" s="4"/>
    </row>
    <row r="939" spans="2:2" ht="15" customHeight="1">
      <c r="B939" s="4"/>
    </row>
    <row r="940" spans="2:2" ht="15" customHeight="1">
      <c r="B940" s="4"/>
    </row>
    <row r="941" spans="2:2" ht="15" customHeight="1">
      <c r="B941" s="4"/>
    </row>
    <row r="942" spans="2:2" ht="15" customHeight="1">
      <c r="B942" s="4"/>
    </row>
    <row r="943" spans="2:2" ht="15" customHeight="1">
      <c r="B943" s="4"/>
    </row>
    <row r="944" spans="2:2" ht="15" customHeight="1">
      <c r="B944" s="4"/>
    </row>
    <row r="945" spans="2:2" ht="15" customHeight="1">
      <c r="B945" s="4"/>
    </row>
    <row r="946" spans="2:2" ht="15" customHeight="1">
      <c r="B946" s="4"/>
    </row>
    <row r="947" spans="2:2" ht="15" customHeight="1">
      <c r="B947" s="4"/>
    </row>
    <row r="948" spans="2:2" ht="15" customHeight="1">
      <c r="B948" s="4"/>
    </row>
    <row r="949" spans="2:2" ht="15" customHeight="1">
      <c r="B949" s="4"/>
    </row>
    <row r="950" spans="2:2" ht="15" customHeight="1">
      <c r="B950" s="4"/>
    </row>
    <row r="951" spans="2:2" ht="15" customHeight="1">
      <c r="B951" s="4"/>
    </row>
    <row r="952" spans="2:2" ht="15" customHeight="1">
      <c r="B952" s="4"/>
    </row>
    <row r="953" spans="2:2" ht="15" customHeight="1">
      <c r="B953" s="4"/>
    </row>
    <row r="954" spans="2:2" ht="15" customHeight="1">
      <c r="B954" s="4"/>
    </row>
    <row r="955" spans="2:2" ht="15" customHeight="1">
      <c r="B955" s="4"/>
    </row>
    <row r="956" spans="2:2" ht="15" customHeight="1">
      <c r="B956" s="4"/>
    </row>
    <row r="957" spans="2:2" ht="15" customHeight="1">
      <c r="B957" s="4"/>
    </row>
    <row r="958" spans="2:2" ht="15" customHeight="1">
      <c r="B958" s="4"/>
    </row>
    <row r="959" spans="2:2" ht="15" customHeight="1">
      <c r="B959" s="4"/>
    </row>
    <row r="960" spans="2:2" ht="15" customHeight="1">
      <c r="B960" s="4"/>
    </row>
    <row r="961" spans="2:2" ht="15" customHeight="1">
      <c r="B961" s="4"/>
    </row>
    <row r="962" spans="2:2" ht="15" customHeight="1">
      <c r="B962" s="4"/>
    </row>
    <row r="963" spans="2:2" ht="15" customHeight="1">
      <c r="B963" s="4"/>
    </row>
    <row r="964" spans="2:2" ht="15" customHeight="1">
      <c r="B964" s="4"/>
    </row>
    <row r="965" spans="2:2" ht="15" customHeight="1">
      <c r="B965" s="4"/>
    </row>
    <row r="966" spans="2:2" ht="15" customHeight="1">
      <c r="B966" s="4"/>
    </row>
    <row r="967" spans="2:2" ht="15" customHeight="1">
      <c r="B967" s="4"/>
    </row>
    <row r="968" spans="2:2" ht="15" customHeight="1">
      <c r="B968" s="4"/>
    </row>
    <row r="969" spans="2:2" ht="15" customHeight="1">
      <c r="B969" s="4"/>
    </row>
    <row r="970" spans="2:2" ht="15" customHeight="1">
      <c r="B970" s="4"/>
    </row>
    <row r="971" spans="2:2" ht="15" customHeight="1">
      <c r="B971" s="4"/>
    </row>
    <row r="972" spans="2:2" ht="15" customHeight="1">
      <c r="B972" s="4"/>
    </row>
    <row r="973" spans="2:2" ht="15" customHeight="1">
      <c r="B973" s="4"/>
    </row>
    <row r="974" spans="2:2" ht="15" customHeight="1">
      <c r="B974" s="4"/>
    </row>
    <row r="975" spans="2:2" ht="15" customHeight="1">
      <c r="B975" s="4"/>
    </row>
    <row r="976" spans="2:2" ht="15" customHeight="1">
      <c r="B976" s="4"/>
    </row>
    <row r="977" spans="2:2" ht="15" customHeight="1">
      <c r="B977" s="4"/>
    </row>
    <row r="978" spans="2:2" ht="15" customHeight="1">
      <c r="B978" s="4"/>
    </row>
    <row r="979" spans="2:2" ht="15" customHeight="1">
      <c r="B979" s="4"/>
    </row>
    <row r="980" spans="2:2" ht="15" customHeight="1">
      <c r="B980" s="4"/>
    </row>
    <row r="981" spans="2:2" ht="15" customHeight="1">
      <c r="B981" s="4"/>
    </row>
    <row r="982" spans="2:2" ht="15" customHeight="1">
      <c r="B982" s="4"/>
    </row>
    <row r="983" spans="2:2" ht="15" customHeight="1">
      <c r="B983" s="4"/>
    </row>
    <row r="984" spans="2:2" ht="15" customHeight="1">
      <c r="B984" s="4"/>
    </row>
    <row r="985" spans="2:2" ht="15" customHeight="1">
      <c r="B985" s="4"/>
    </row>
    <row r="986" spans="2:2" ht="15" customHeight="1">
      <c r="B986" s="4"/>
    </row>
    <row r="987" spans="2:2" ht="15" customHeight="1">
      <c r="B987" s="4"/>
    </row>
    <row r="988" spans="2:2" ht="15" customHeight="1">
      <c r="B988" s="4"/>
    </row>
    <row r="989" spans="2:2" ht="15" customHeight="1">
      <c r="B989" s="4"/>
    </row>
    <row r="990" spans="2:2" ht="15" customHeight="1">
      <c r="B990" s="4"/>
    </row>
    <row r="991" spans="2:2" ht="15" customHeight="1">
      <c r="B991" s="4"/>
    </row>
    <row r="992" spans="2:2" ht="15" customHeight="1">
      <c r="B992" s="4"/>
    </row>
    <row r="993" spans="2:2" ht="15" customHeight="1">
      <c r="B993" s="4"/>
    </row>
    <row r="994" spans="2:2" ht="15" customHeight="1">
      <c r="B994" s="4"/>
    </row>
    <row r="995" spans="2:2" ht="15" customHeight="1">
      <c r="B995" s="4"/>
    </row>
    <row r="996" spans="2:2" ht="15" customHeight="1">
      <c r="B996" s="4"/>
    </row>
    <row r="997" spans="2:2" ht="15" customHeight="1">
      <c r="B997" s="4"/>
    </row>
    <row r="998" spans="2:2" ht="15" customHeight="1">
      <c r="B998" s="4"/>
    </row>
    <row r="999" spans="2:2" ht="15" customHeight="1">
      <c r="B999" s="4"/>
    </row>
    <row r="1000" spans="2:2" ht="15" customHeight="1">
      <c r="B1000" s="4"/>
    </row>
    <row r="1001" spans="2:2" ht="15" customHeight="1">
      <c r="B1001" s="4"/>
    </row>
    <row r="1002" spans="2:2" ht="15" customHeight="1">
      <c r="B1002" s="4"/>
    </row>
    <row r="1003" spans="2:2" ht="15" customHeight="1">
      <c r="B1003" s="4"/>
    </row>
    <row r="1004" spans="2:2" ht="15" customHeight="1">
      <c r="B1004" s="4"/>
    </row>
    <row r="1005" spans="2:2" ht="15" customHeight="1">
      <c r="B1005" s="4"/>
    </row>
    <row r="1006" spans="2:2" ht="15" customHeight="1">
      <c r="B1006" s="4"/>
    </row>
    <row r="1007" spans="2:2" ht="15" customHeight="1">
      <c r="B1007" s="4"/>
    </row>
    <row r="1008" spans="2:2" ht="15" customHeight="1">
      <c r="B1008" s="4"/>
    </row>
    <row r="1009" spans="2:2" ht="15" customHeight="1">
      <c r="B1009" s="4"/>
    </row>
    <row r="1010" spans="2:2" ht="15" customHeight="1">
      <c r="B1010" s="4"/>
    </row>
    <row r="1011" spans="2:2" ht="15" customHeight="1">
      <c r="B1011" s="4"/>
    </row>
    <row r="1012" spans="2:2" ht="15" customHeight="1">
      <c r="B1012" s="4"/>
    </row>
    <row r="1013" spans="2:2" ht="15" customHeight="1">
      <c r="B1013" s="4"/>
    </row>
    <row r="1014" spans="2:2" ht="15" customHeight="1">
      <c r="B1014" s="4"/>
    </row>
    <row r="1015" spans="2:2" ht="15" customHeight="1">
      <c r="B1015" s="4"/>
    </row>
    <row r="1016" spans="2:2" ht="15" customHeight="1">
      <c r="B1016" s="4"/>
    </row>
    <row r="1017" spans="2:2" ht="15" customHeight="1">
      <c r="B1017" s="4"/>
    </row>
    <row r="1018" spans="2:2" ht="15" customHeight="1">
      <c r="B1018" s="4"/>
    </row>
    <row r="1019" spans="2:2" ht="15" customHeight="1">
      <c r="B1019" s="4"/>
    </row>
    <row r="1020" spans="2:2" ht="15" customHeight="1">
      <c r="B1020" s="4"/>
    </row>
    <row r="1021" spans="2:2" ht="15" customHeight="1">
      <c r="B1021" s="4"/>
    </row>
    <row r="1022" spans="2:2" ht="15" customHeight="1">
      <c r="B1022" s="4"/>
    </row>
    <row r="1023" spans="2:2" ht="15" customHeight="1">
      <c r="B1023" s="4"/>
    </row>
    <row r="1024" spans="2:2" ht="15" customHeight="1">
      <c r="B1024" s="4"/>
    </row>
    <row r="1025" spans="2:2" ht="15" customHeight="1">
      <c r="B1025" s="4"/>
    </row>
    <row r="1026" spans="2:2" ht="15" customHeight="1">
      <c r="B1026" s="4"/>
    </row>
    <row r="1027" spans="2:2" ht="15" customHeight="1">
      <c r="B1027" s="4"/>
    </row>
    <row r="1028" spans="2:2" ht="15" customHeight="1">
      <c r="B1028" s="4"/>
    </row>
    <row r="1029" spans="2:2" ht="15" customHeight="1">
      <c r="B1029" s="4"/>
    </row>
    <row r="1030" spans="2:2" ht="15" customHeight="1">
      <c r="B1030" s="4"/>
    </row>
    <row r="1031" spans="2:2" ht="15" customHeight="1">
      <c r="B1031" s="4"/>
    </row>
    <row r="1032" spans="2:2" ht="15" customHeight="1">
      <c r="B1032" s="4"/>
    </row>
    <row r="1033" spans="2:2" ht="15" customHeight="1">
      <c r="B1033" s="4"/>
    </row>
    <row r="1034" spans="2:2" ht="15" customHeight="1">
      <c r="B1034" s="4"/>
    </row>
    <row r="1035" spans="2:2" ht="15" customHeight="1">
      <c r="B1035" s="4"/>
    </row>
    <row r="1036" spans="2:2" ht="15" customHeight="1">
      <c r="B1036" s="4"/>
    </row>
    <row r="1037" spans="2:2" ht="15" customHeight="1">
      <c r="B1037" s="4"/>
    </row>
    <row r="1038" spans="2:2" ht="15" customHeight="1">
      <c r="B1038" s="4"/>
    </row>
    <row r="1039" spans="2:2" ht="15" customHeight="1">
      <c r="B1039" s="4"/>
    </row>
    <row r="1040" spans="2:2" ht="15" customHeight="1">
      <c r="B1040" s="4"/>
    </row>
    <row r="1041" spans="2:2" ht="15" customHeight="1">
      <c r="B1041" s="4"/>
    </row>
    <row r="1042" spans="2:2" ht="15" customHeight="1">
      <c r="B1042" s="4"/>
    </row>
    <row r="1043" spans="2:2" ht="15" customHeight="1">
      <c r="B1043" s="4"/>
    </row>
    <row r="1044" spans="2:2" ht="15" customHeight="1">
      <c r="B1044" s="4"/>
    </row>
    <row r="1045" spans="2:2" ht="15" customHeight="1">
      <c r="B1045" s="4"/>
    </row>
    <row r="1046" spans="2:2" ht="15" customHeight="1">
      <c r="B1046" s="4"/>
    </row>
    <row r="1047" spans="2:2" ht="15" customHeight="1">
      <c r="B1047" s="4"/>
    </row>
    <row r="1048" spans="2:2" ht="15" customHeight="1">
      <c r="B1048" s="4"/>
    </row>
    <row r="1049" spans="2:2" ht="15" customHeight="1">
      <c r="B1049" s="4"/>
    </row>
    <row r="1050" spans="2:2" ht="15" customHeight="1">
      <c r="B1050" s="4"/>
    </row>
    <row r="1051" spans="2:2" ht="15" customHeight="1">
      <c r="B1051" s="4"/>
    </row>
    <row r="1052" spans="2:2" ht="15" customHeight="1">
      <c r="B1052" s="4"/>
    </row>
    <row r="1053" spans="2:2" ht="15" customHeight="1">
      <c r="B1053" s="4"/>
    </row>
    <row r="1054" spans="2:2" ht="15" customHeight="1">
      <c r="B1054" s="4"/>
    </row>
    <row r="1055" spans="2:2" ht="15" customHeight="1">
      <c r="B1055" s="4"/>
    </row>
    <row r="1056" spans="2:2" ht="15" customHeight="1">
      <c r="B1056" s="4"/>
    </row>
    <row r="1057" spans="2:2" ht="15" customHeight="1">
      <c r="B1057" s="4"/>
    </row>
    <row r="1058" spans="2:2" ht="15" customHeight="1">
      <c r="B1058" s="4"/>
    </row>
    <row r="1059" spans="2:2" ht="15" customHeight="1">
      <c r="B1059" s="4"/>
    </row>
    <row r="1060" spans="2:2" ht="15" customHeight="1">
      <c r="B1060" s="4"/>
    </row>
    <row r="1061" spans="2:2" ht="15" customHeight="1">
      <c r="B1061" s="4"/>
    </row>
    <row r="1062" spans="2:2" ht="15" customHeight="1">
      <c r="B1062" s="4"/>
    </row>
    <row r="1063" spans="2:2" ht="15" customHeight="1">
      <c r="B1063" s="4"/>
    </row>
    <row r="1064" spans="2:2" ht="15" customHeight="1">
      <c r="B1064" s="4"/>
    </row>
    <row r="1065" spans="2:2" ht="15" customHeight="1">
      <c r="B1065" s="4"/>
    </row>
    <row r="1066" spans="2:2" ht="15" customHeight="1">
      <c r="B1066" s="4"/>
    </row>
    <row r="1067" spans="2:2" ht="15" customHeight="1">
      <c r="B1067" s="4"/>
    </row>
    <row r="1068" spans="2:2" ht="15" customHeight="1">
      <c r="B1068" s="4"/>
    </row>
    <row r="1069" spans="2:2" ht="15" customHeight="1">
      <c r="B1069" s="4"/>
    </row>
    <row r="1070" spans="2:2" ht="15" customHeight="1">
      <c r="B1070" s="4"/>
    </row>
    <row r="1071" spans="2:2" ht="15" customHeight="1">
      <c r="B1071" s="4"/>
    </row>
    <row r="1072" spans="2:2" ht="15" customHeight="1">
      <c r="B1072" s="4"/>
    </row>
    <row r="1073" spans="2:2" ht="15" customHeight="1">
      <c r="B1073" s="4"/>
    </row>
    <row r="1074" spans="2:2" ht="15" customHeight="1">
      <c r="B1074" s="4"/>
    </row>
    <row r="1075" spans="2:2" ht="15" customHeight="1">
      <c r="B1075" s="4"/>
    </row>
    <row r="1076" spans="2:2" ht="15" customHeight="1">
      <c r="B1076" s="4"/>
    </row>
    <row r="1077" spans="2:2" ht="15" customHeight="1">
      <c r="B1077" s="4"/>
    </row>
    <row r="1078" spans="2:2" ht="15" customHeight="1">
      <c r="B1078" s="4"/>
    </row>
    <row r="1079" spans="2:2" ht="15" customHeight="1">
      <c r="B1079" s="4"/>
    </row>
  </sheetData>
  <mergeCells count="6">
    <mergeCell ref="A13:B13"/>
    <mergeCell ref="A6:E11"/>
    <mergeCell ref="F6:F11"/>
    <mergeCell ref="A12:E12"/>
    <mergeCell ref="A3:E3"/>
    <mergeCell ref="A4:F4"/>
  </mergeCells>
  <hyperlinks>
    <hyperlink ref="A1" location="'Table of Contents'!A1" display="RETURN TO Table of Contents" xr:uid="{00000000-0004-0000-0800-000000000000}"/>
  </hyperlinks>
  <printOptions horizontalCentered="1"/>
  <pageMargins left="0.25" right="0.25" top="0.25" bottom="0.5" header="0.3" footer="0.3"/>
  <pageSetup scale="55" fitToHeight="10" orientation="portrait" r:id="rId1"/>
  <headerFooter>
    <oddFooter>&amp;C Page &amp;P of &amp;N&amp;R&amp;"Arial,Bold"&amp;8&amp;D</oddFooter>
  </headerFooter>
  <rowBreaks count="2" manualBreakCount="2">
    <brk id="62" max="16383" man="1"/>
    <brk id="187" max="16383" man="1"/>
  </rowBreaks>
  <colBreaks count="1" manualBreakCount="1">
    <brk id="6" max="200" man="1"/>
  </colBreaks>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37"/>
  <sheetViews>
    <sheetView showGridLines="0" zoomScaleNormal="100" zoomScaleSheetLayoutView="100" workbookViewId="0">
      <selection activeCell="B66" sqref="B66"/>
    </sheetView>
  </sheetViews>
  <sheetFormatPr defaultColWidth="9.33203125" defaultRowHeight="18"/>
  <cols>
    <col min="1" max="1" width="28.6640625" style="23" customWidth="1"/>
    <col min="2" max="2" width="85.6640625" style="23" customWidth="1"/>
    <col min="3" max="4" width="14.44140625" style="23" customWidth="1"/>
    <col min="5" max="6" width="15.33203125" style="23" bestFit="1" customWidth="1"/>
    <col min="7" max="16384" width="9.33203125" style="23"/>
  </cols>
  <sheetData>
    <row r="1" spans="1:22" s="152" customFormat="1" ht="15.6">
      <c r="A1" s="139" t="s">
        <v>3399</v>
      </c>
    </row>
    <row r="2" spans="1:22" ht="23.4">
      <c r="A2" s="138"/>
      <c r="B2" s="135"/>
      <c r="C2" s="135"/>
      <c r="D2" s="135"/>
      <c r="E2" s="135"/>
      <c r="F2" s="135"/>
      <c r="G2" s="22"/>
    </row>
    <row r="3" spans="1:22" ht="21" customHeight="1">
      <c r="A3" s="286" t="s">
        <v>834</v>
      </c>
      <c r="B3" s="286"/>
      <c r="C3" s="286"/>
      <c r="D3" s="286"/>
      <c r="E3" s="286"/>
      <c r="F3" s="286"/>
    </row>
    <row r="4" spans="1:22" ht="21" customHeight="1">
      <c r="A4" s="286" t="s">
        <v>140</v>
      </c>
      <c r="B4" s="286"/>
      <c r="C4" s="286"/>
      <c r="D4" s="286"/>
      <c r="E4" s="286"/>
      <c r="F4" s="286"/>
    </row>
    <row r="5" spans="1:22" ht="21" customHeight="1">
      <c r="A5" s="134"/>
      <c r="B5" s="134"/>
      <c r="C5" s="134"/>
      <c r="D5" s="134"/>
      <c r="E5" s="134"/>
      <c r="F5" s="134"/>
    </row>
    <row r="6" spans="1:22" ht="6.75" customHeight="1">
      <c r="A6" s="284" t="s">
        <v>3333</v>
      </c>
      <c r="B6" s="284"/>
      <c r="C6" s="284"/>
      <c r="D6" s="284"/>
      <c r="E6" s="284"/>
      <c r="F6" s="24"/>
    </row>
    <row r="7" spans="1:22" ht="6.75" customHeight="1">
      <c r="A7" s="284"/>
      <c r="B7" s="284"/>
      <c r="C7" s="284"/>
      <c r="D7" s="284"/>
      <c r="E7" s="284"/>
      <c r="F7" s="24"/>
    </row>
    <row r="8" spans="1:22" ht="6.75" customHeight="1">
      <c r="A8" s="284"/>
      <c r="B8" s="284"/>
      <c r="C8" s="284"/>
      <c r="D8" s="284"/>
      <c r="E8" s="284"/>
      <c r="F8" s="24"/>
    </row>
    <row r="9" spans="1:22" ht="6.75" customHeight="1">
      <c r="A9" s="284"/>
      <c r="B9" s="284"/>
      <c r="C9" s="284"/>
      <c r="D9" s="284"/>
      <c r="E9" s="284"/>
      <c r="F9" s="24"/>
    </row>
    <row r="10" spans="1:22" ht="6.75" customHeight="1">
      <c r="A10" s="284"/>
      <c r="B10" s="284"/>
      <c r="C10" s="284"/>
      <c r="D10" s="284"/>
      <c r="E10" s="284"/>
      <c r="F10" s="24"/>
    </row>
    <row r="11" spans="1:22" ht="19.2" customHeight="1">
      <c r="A11" s="290"/>
      <c r="B11" s="291"/>
      <c r="C11" s="291"/>
      <c r="D11" s="291"/>
      <c r="E11" s="291"/>
      <c r="F11" s="291"/>
    </row>
    <row r="12" spans="1:22" ht="19.2" customHeight="1" thickBot="1">
      <c r="A12" s="11"/>
      <c r="B12" s="10"/>
      <c r="C12" s="10"/>
      <c r="D12" s="10"/>
      <c r="E12" s="10"/>
      <c r="F12" s="10"/>
    </row>
    <row r="13" spans="1:22" s="26" customFormat="1" ht="31.8" thickBot="1">
      <c r="A13" s="239" t="s">
        <v>809</v>
      </c>
      <c r="B13" s="31" t="s">
        <v>0</v>
      </c>
      <c r="C13" s="31" t="s">
        <v>810</v>
      </c>
      <c r="D13" s="31" t="s">
        <v>788</v>
      </c>
      <c r="E13" s="32" t="s">
        <v>825</v>
      </c>
      <c r="F13" s="25"/>
    </row>
    <row r="14" spans="1:22" s="255" customFormat="1" ht="15.6">
      <c r="A14" s="292" t="s">
        <v>3334</v>
      </c>
      <c r="B14" s="293"/>
      <c r="C14" s="293"/>
      <c r="D14" s="293"/>
      <c r="E14" s="294"/>
      <c r="F14" s="254"/>
    </row>
    <row r="15" spans="1:22" s="4" customFormat="1" ht="27.75" customHeight="1">
      <c r="A15" s="251" t="s">
        <v>835</v>
      </c>
      <c r="B15" s="252" t="s">
        <v>3335</v>
      </c>
      <c r="C15" s="197">
        <v>549</v>
      </c>
      <c r="D15" s="197">
        <f>ROUND(C15*(1-0.1),0)</f>
        <v>494</v>
      </c>
      <c r="E15" s="253" t="s">
        <v>824</v>
      </c>
      <c r="F15" s="94"/>
      <c r="G15" s="5"/>
      <c r="H15" s="5"/>
      <c r="I15" s="5"/>
      <c r="J15" s="5"/>
      <c r="K15" s="5"/>
      <c r="L15" s="5"/>
      <c r="M15" s="5"/>
      <c r="N15" s="5"/>
      <c r="O15" s="5"/>
      <c r="P15" s="5"/>
      <c r="Q15" s="5"/>
      <c r="R15" s="5"/>
      <c r="S15" s="5"/>
      <c r="T15" s="5"/>
      <c r="U15" s="5"/>
      <c r="V15" s="5"/>
    </row>
    <row r="16" spans="1:22" s="4" customFormat="1" ht="27.75" customHeight="1">
      <c r="A16" s="181" t="s">
        <v>836</v>
      </c>
      <c r="B16" s="182" t="s">
        <v>3336</v>
      </c>
      <c r="C16" s="183">
        <v>1304</v>
      </c>
      <c r="D16" s="183">
        <f>ROUND(C16*(1-0.1),0)</f>
        <v>1174</v>
      </c>
      <c r="E16" s="249" t="s">
        <v>824</v>
      </c>
      <c r="F16" s="94"/>
      <c r="G16" s="5"/>
      <c r="H16" s="5"/>
      <c r="I16" s="5"/>
      <c r="J16" s="5"/>
      <c r="K16" s="5"/>
      <c r="L16" s="5"/>
      <c r="M16" s="5"/>
      <c r="N16" s="5"/>
      <c r="O16" s="5"/>
      <c r="P16" s="5"/>
      <c r="Q16" s="5"/>
      <c r="R16" s="5"/>
      <c r="S16" s="5"/>
      <c r="T16" s="5"/>
      <c r="U16" s="5"/>
      <c r="V16" s="5"/>
    </row>
    <row r="17" spans="1:22" s="4" customFormat="1" ht="27.75" customHeight="1">
      <c r="A17" s="181" t="s">
        <v>837</v>
      </c>
      <c r="B17" s="182" t="s">
        <v>3337</v>
      </c>
      <c r="C17" s="183" t="s">
        <v>811</v>
      </c>
      <c r="D17" s="183" t="s">
        <v>811</v>
      </c>
      <c r="E17" s="249" t="s">
        <v>838</v>
      </c>
      <c r="F17" s="94"/>
      <c r="G17" s="5"/>
      <c r="H17" s="5"/>
      <c r="I17" s="5"/>
      <c r="J17" s="5"/>
      <c r="K17" s="5"/>
      <c r="L17" s="5"/>
      <c r="M17" s="5"/>
      <c r="N17" s="5"/>
      <c r="O17" s="5"/>
      <c r="P17" s="5"/>
      <c r="Q17" s="5"/>
      <c r="R17" s="5"/>
      <c r="S17" s="5"/>
      <c r="T17" s="5"/>
      <c r="U17" s="5"/>
      <c r="V17" s="5"/>
    </row>
    <row r="18" spans="1:22" s="4" customFormat="1" ht="15.75" customHeight="1">
      <c r="A18" s="58" t="s">
        <v>839</v>
      </c>
      <c r="B18" s="86"/>
      <c r="C18" s="86"/>
      <c r="D18" s="86"/>
      <c r="E18" s="233"/>
      <c r="F18" s="83"/>
      <c r="G18" s="5"/>
      <c r="I18" s="5"/>
      <c r="J18" s="5"/>
      <c r="K18" s="5"/>
      <c r="L18" s="5"/>
      <c r="M18" s="5"/>
      <c r="N18" s="5"/>
      <c r="O18" s="5"/>
      <c r="P18" s="5"/>
      <c r="Q18" s="5"/>
      <c r="R18" s="5"/>
      <c r="S18" s="5"/>
      <c r="T18" s="5"/>
      <c r="U18" s="5"/>
      <c r="V18" s="5"/>
    </row>
    <row r="19" spans="1:22" s="4" customFormat="1" ht="27.75" customHeight="1">
      <c r="A19" s="181" t="s">
        <v>812</v>
      </c>
      <c r="B19" s="182" t="s">
        <v>3338</v>
      </c>
      <c r="C19" s="183">
        <v>39</v>
      </c>
      <c r="D19" s="183">
        <f>ROUND(C19*(1-0.1),0)</f>
        <v>35</v>
      </c>
      <c r="E19" s="249" t="s">
        <v>824</v>
      </c>
      <c r="F19" s="94"/>
      <c r="G19" s="5"/>
      <c r="H19" s="5"/>
      <c r="I19" s="5"/>
      <c r="J19" s="5"/>
      <c r="K19" s="5"/>
      <c r="L19" s="5"/>
      <c r="M19" s="5"/>
      <c r="N19" s="5"/>
      <c r="O19" s="5"/>
      <c r="P19" s="5"/>
      <c r="Q19" s="5"/>
      <c r="R19" s="5"/>
      <c r="S19" s="5"/>
      <c r="T19" s="5"/>
      <c r="U19" s="5"/>
      <c r="V19" s="5"/>
    </row>
    <row r="20" spans="1:22" s="4" customFormat="1" ht="27.75" customHeight="1">
      <c r="A20" s="181" t="s">
        <v>813</v>
      </c>
      <c r="B20" s="182" t="s">
        <v>3339</v>
      </c>
      <c r="C20" s="183">
        <v>99</v>
      </c>
      <c r="D20" s="183">
        <f>ROUND(C20*(1-0.1),0)</f>
        <v>89</v>
      </c>
      <c r="E20" s="249" t="s">
        <v>824</v>
      </c>
      <c r="F20" s="94"/>
      <c r="G20" s="5"/>
      <c r="H20" s="5"/>
      <c r="I20" s="5"/>
      <c r="J20" s="5"/>
      <c r="K20" s="5"/>
      <c r="L20" s="5"/>
      <c r="M20" s="5"/>
      <c r="N20" s="5"/>
      <c r="O20" s="5"/>
      <c r="P20" s="5"/>
      <c r="Q20" s="5"/>
      <c r="R20" s="5"/>
      <c r="S20" s="5"/>
      <c r="T20" s="5"/>
      <c r="U20" s="5"/>
      <c r="V20" s="5"/>
    </row>
    <row r="21" spans="1:22" s="4" customFormat="1" ht="15.75" customHeight="1">
      <c r="A21" s="58" t="s">
        <v>3340</v>
      </c>
      <c r="B21" s="86"/>
      <c r="C21" s="86"/>
      <c r="D21" s="86"/>
      <c r="E21" s="63"/>
      <c r="F21" s="83"/>
      <c r="G21" s="5"/>
      <c r="I21" s="5"/>
      <c r="J21" s="5"/>
      <c r="K21" s="5"/>
      <c r="L21" s="5"/>
      <c r="M21" s="5"/>
      <c r="N21" s="5"/>
      <c r="O21" s="5"/>
      <c r="P21" s="5"/>
      <c r="Q21" s="5"/>
      <c r="R21" s="5"/>
      <c r="S21" s="5"/>
      <c r="T21" s="5"/>
      <c r="U21" s="5"/>
      <c r="V21" s="5"/>
    </row>
    <row r="22" spans="1:22" s="4" customFormat="1" ht="27.75" customHeight="1">
      <c r="A22" s="181" t="s">
        <v>840</v>
      </c>
      <c r="B22" s="182" t="s">
        <v>841</v>
      </c>
      <c r="C22" s="183">
        <v>119</v>
      </c>
      <c r="D22" s="183">
        <f>ROUND(C22*(1-0.1),0)</f>
        <v>107</v>
      </c>
      <c r="E22" s="249" t="s">
        <v>824</v>
      </c>
      <c r="F22" s="94"/>
      <c r="G22" s="5"/>
      <c r="H22" s="5"/>
      <c r="I22" s="5"/>
      <c r="J22" s="5"/>
      <c r="K22" s="5"/>
      <c r="L22" s="5"/>
      <c r="M22" s="5"/>
      <c r="N22" s="5"/>
      <c r="O22" s="5"/>
      <c r="P22" s="5"/>
      <c r="Q22" s="5"/>
      <c r="R22" s="5"/>
      <c r="S22" s="5"/>
      <c r="T22" s="5"/>
      <c r="U22" s="5"/>
      <c r="V22" s="5"/>
    </row>
    <row r="23" spans="1:22" s="4" customFormat="1" ht="27.75" customHeight="1">
      <c r="A23" s="181" t="s">
        <v>842</v>
      </c>
      <c r="B23" s="182" t="s">
        <v>843</v>
      </c>
      <c r="C23" s="183">
        <v>340</v>
      </c>
      <c r="D23" s="183">
        <f>ROUND(C23*(1-0.1),0)</f>
        <v>306</v>
      </c>
      <c r="E23" s="249" t="s">
        <v>824</v>
      </c>
      <c r="F23" s="94"/>
      <c r="G23" s="5"/>
      <c r="H23" s="5"/>
      <c r="I23" s="5"/>
      <c r="J23" s="5"/>
      <c r="K23" s="5"/>
      <c r="L23" s="5"/>
      <c r="M23" s="5"/>
      <c r="N23" s="5"/>
      <c r="O23" s="5"/>
      <c r="P23" s="5"/>
      <c r="Q23" s="5"/>
      <c r="R23" s="5"/>
      <c r="S23" s="5"/>
      <c r="T23" s="5"/>
      <c r="U23" s="5"/>
      <c r="V23" s="5"/>
    </row>
    <row r="24" spans="1:22" s="4" customFormat="1" ht="15.75" customHeight="1">
      <c r="A24" s="58" t="s">
        <v>814</v>
      </c>
      <c r="B24" s="86"/>
      <c r="C24" s="86"/>
      <c r="D24" s="86"/>
      <c r="E24" s="233"/>
      <c r="F24" s="83"/>
      <c r="G24" s="5"/>
      <c r="I24" s="5"/>
      <c r="J24" s="5"/>
      <c r="K24" s="5"/>
      <c r="L24" s="5"/>
      <c r="M24" s="5"/>
      <c r="N24" s="5"/>
      <c r="O24" s="5"/>
      <c r="P24" s="5"/>
      <c r="Q24" s="5"/>
      <c r="R24" s="5"/>
      <c r="S24" s="5"/>
      <c r="T24" s="5"/>
      <c r="U24" s="5"/>
      <c r="V24" s="5"/>
    </row>
    <row r="25" spans="1:22" s="4" customFormat="1" ht="27.75" customHeight="1">
      <c r="A25" s="181" t="s">
        <v>815</v>
      </c>
      <c r="B25" s="182" t="s">
        <v>3341</v>
      </c>
      <c r="C25" s="183">
        <v>199</v>
      </c>
      <c r="D25" s="183">
        <f>ROUND(C25*(1-0.1),0)</f>
        <v>179</v>
      </c>
      <c r="E25" s="249" t="s">
        <v>827</v>
      </c>
      <c r="F25" s="94"/>
      <c r="G25" s="5"/>
      <c r="H25" s="5"/>
      <c r="I25" s="5"/>
      <c r="J25" s="5"/>
      <c r="K25" s="5"/>
      <c r="L25" s="5"/>
      <c r="M25" s="5"/>
      <c r="N25" s="5"/>
      <c r="O25" s="5"/>
      <c r="P25" s="5"/>
      <c r="Q25" s="5"/>
      <c r="R25" s="5"/>
      <c r="S25" s="5"/>
      <c r="T25" s="5"/>
      <c r="U25" s="5"/>
      <c r="V25" s="5"/>
    </row>
    <row r="26" spans="1:22" s="4" customFormat="1" ht="27.75" customHeight="1" thickBot="1">
      <c r="A26" s="188" t="s">
        <v>816</v>
      </c>
      <c r="B26" s="212" t="s">
        <v>3342</v>
      </c>
      <c r="C26" s="190">
        <v>199</v>
      </c>
      <c r="D26" s="190">
        <f>ROUND(C26*(1-0.1),0)</f>
        <v>179</v>
      </c>
      <c r="E26" s="250" t="s">
        <v>844</v>
      </c>
      <c r="F26" s="94"/>
      <c r="G26" s="5"/>
      <c r="H26" s="5"/>
      <c r="I26" s="5"/>
      <c r="J26" s="5"/>
      <c r="K26" s="5"/>
      <c r="L26" s="5"/>
      <c r="M26" s="5"/>
      <c r="N26" s="5"/>
      <c r="O26" s="5"/>
      <c r="P26" s="5"/>
      <c r="Q26" s="5"/>
      <c r="R26" s="5"/>
      <c r="S26" s="5"/>
      <c r="T26" s="5"/>
      <c r="U26" s="5"/>
      <c r="V26" s="5"/>
    </row>
    <row r="27" spans="1:22" ht="19.2" customHeight="1">
      <c r="A27" s="11"/>
      <c r="B27" s="10"/>
      <c r="C27" s="10"/>
      <c r="D27" s="10"/>
      <c r="E27" s="10"/>
      <c r="F27" s="10"/>
    </row>
    <row r="28" spans="1:22">
      <c r="A28" s="288"/>
      <c r="B28" s="288"/>
      <c r="C28" s="288"/>
      <c r="D28" s="20"/>
    </row>
    <row r="29" spans="1:22">
      <c r="A29" s="288"/>
      <c r="B29" s="288"/>
      <c r="C29" s="288"/>
      <c r="D29" s="20"/>
    </row>
    <row r="30" spans="1:22">
      <c r="A30" s="288" t="s">
        <v>817</v>
      </c>
      <c r="B30" s="288"/>
      <c r="C30" s="288"/>
      <c r="D30" s="20"/>
    </row>
    <row r="31" spans="1:22">
      <c r="A31" s="288" t="s">
        <v>818</v>
      </c>
      <c r="B31" s="288"/>
      <c r="C31" s="288"/>
      <c r="D31" s="20"/>
    </row>
    <row r="32" spans="1:22">
      <c r="A32" s="288" t="s">
        <v>819</v>
      </c>
      <c r="B32" s="288"/>
      <c r="C32" s="288"/>
      <c r="D32" s="20"/>
    </row>
    <row r="33" spans="1:4">
      <c r="A33" s="288" t="s">
        <v>820</v>
      </c>
      <c r="B33" s="288"/>
      <c r="C33" s="288"/>
      <c r="D33" s="20"/>
    </row>
    <row r="34" spans="1:4">
      <c r="A34" s="288"/>
      <c r="B34" s="288"/>
      <c r="C34" s="288"/>
      <c r="D34" s="20"/>
    </row>
    <row r="35" spans="1:4">
      <c r="A35" s="288" t="s">
        <v>3343</v>
      </c>
      <c r="B35" s="288"/>
      <c r="C35" s="288"/>
      <c r="D35" s="20"/>
    </row>
    <row r="36" spans="1:4">
      <c r="A36" s="288" t="s">
        <v>821</v>
      </c>
      <c r="B36" s="288"/>
      <c r="C36" s="288"/>
      <c r="D36" s="20"/>
    </row>
    <row r="37" spans="1:4" ht="70.5" customHeight="1">
      <c r="A37" s="289" t="s">
        <v>822</v>
      </c>
      <c r="B37" s="289"/>
      <c r="C37" s="289"/>
      <c r="D37" s="21"/>
    </row>
  </sheetData>
  <mergeCells count="15">
    <mergeCell ref="A29:C29"/>
    <mergeCell ref="A3:F3"/>
    <mergeCell ref="A4:F4"/>
    <mergeCell ref="A6:E10"/>
    <mergeCell ref="A11:F11"/>
    <mergeCell ref="A14:E14"/>
    <mergeCell ref="A28:C28"/>
    <mergeCell ref="A36:C36"/>
    <mergeCell ref="A37:C37"/>
    <mergeCell ref="A30:C30"/>
    <mergeCell ref="A31:C31"/>
    <mergeCell ref="A32:C32"/>
    <mergeCell ref="A33:C33"/>
    <mergeCell ref="A34:C34"/>
    <mergeCell ref="A35:C35"/>
  </mergeCells>
  <hyperlinks>
    <hyperlink ref="A1" location="'Table of Contents'!A1" display="RETURN TO Table of Contents" xr:uid="{00000000-0004-0000-0900-000000000000}"/>
  </hyperlinks>
  <printOptions horizontalCentered="1"/>
  <pageMargins left="0.7" right="0.7" top="0.5" bottom="0.25" header="0.3" footer="0.3"/>
  <pageSetup scale="57"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DE478-0A7E-4CD8-9D1A-8FD77E9E99BE}">
  <dimension ref="A1:A5"/>
  <sheetViews>
    <sheetView showGridLines="0" workbookViewId="0">
      <selection activeCell="B66" sqref="B66"/>
    </sheetView>
  </sheetViews>
  <sheetFormatPr defaultRowHeight="14.4"/>
  <sheetData>
    <row r="1" spans="1:1" s="148" customFormat="1" ht="15.6">
      <c r="A1" s="139" t="s">
        <v>3399</v>
      </c>
    </row>
    <row r="2" spans="1:1" ht="18">
      <c r="A2" s="256"/>
    </row>
    <row r="3" spans="1:1">
      <c r="A3" s="136"/>
    </row>
    <row r="5" spans="1:1">
      <c r="A5" s="137" t="s">
        <v>1978</v>
      </c>
    </row>
  </sheetData>
  <hyperlinks>
    <hyperlink ref="A1" location="'Table of Contents'!A1" display="RETURN TO Table of Contents" xr:uid="{672EB160-6BC3-47D7-999B-FE0D3C06FFAD}"/>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4"/>
  <sheetViews>
    <sheetView showGridLines="0" zoomScaleNormal="100" zoomScaleSheetLayoutView="100" workbookViewId="0">
      <selection activeCell="B66" sqref="B66"/>
    </sheetView>
  </sheetViews>
  <sheetFormatPr defaultRowHeight="14.4"/>
  <cols>
    <col min="1" max="1" width="105" customWidth="1"/>
  </cols>
  <sheetData>
    <row r="1" spans="1:1" ht="24.6" customHeight="1"/>
    <row r="2" spans="1:1" ht="24.6" customHeight="1">
      <c r="A2" s="154" t="s">
        <v>1981</v>
      </c>
    </row>
    <row r="3" spans="1:1" ht="24.6" customHeight="1">
      <c r="A3" s="153"/>
    </row>
    <row r="4" spans="1:1" ht="23.25" customHeight="1">
      <c r="A4" s="133" t="s">
        <v>3345</v>
      </c>
    </row>
    <row r="5" spans="1:1" ht="13.5" customHeight="1">
      <c r="A5" s="133"/>
    </row>
    <row r="6" spans="1:1" s="131" customFormat="1" ht="21">
      <c r="A6" s="130" t="s">
        <v>947</v>
      </c>
    </row>
    <row r="8" spans="1:1" s="131" customFormat="1" ht="21">
      <c r="A8" s="132" t="s">
        <v>1060</v>
      </c>
    </row>
    <row r="10" spans="1:1" s="131" customFormat="1" ht="21">
      <c r="A10" s="132" t="s">
        <v>1975</v>
      </c>
    </row>
    <row r="12" spans="1:1" s="131" customFormat="1" ht="21">
      <c r="A12" s="132" t="s">
        <v>1658</v>
      </c>
    </row>
    <row r="14" spans="1:1" s="131" customFormat="1" ht="21">
      <c r="A14" s="132" t="s">
        <v>1887</v>
      </c>
    </row>
    <row r="15" spans="1:1" s="131" customFormat="1" ht="21">
      <c r="A15" s="132"/>
    </row>
    <row r="16" spans="1:1" ht="21">
      <c r="A16" s="132" t="s">
        <v>3346</v>
      </c>
    </row>
    <row r="18" spans="1:1" ht="21">
      <c r="A18" s="132" t="s">
        <v>1976</v>
      </c>
    </row>
    <row r="20" spans="1:1" ht="21">
      <c r="A20" s="130" t="s">
        <v>823</v>
      </c>
    </row>
    <row r="22" spans="1:1" ht="21">
      <c r="A22" s="132" t="s">
        <v>1977</v>
      </c>
    </row>
    <row r="24" spans="1:1" ht="21">
      <c r="A24" s="132" t="s">
        <v>1980</v>
      </c>
    </row>
  </sheetData>
  <hyperlinks>
    <hyperlink ref="A6" location="'PaperCut MF'!A1" display="PaperCut MF" xr:uid="{00000000-0004-0000-0100-000000000000}"/>
    <hyperlink ref="A8" location="'PaperCut Integrations'!A1" display="PaperCut Integrations" xr:uid="{00000000-0004-0000-0100-000001000000}"/>
    <hyperlink ref="A10" location="'PaperCut MFS'!A1" display="PaperCut MFS" xr:uid="{00000000-0004-0000-0100-000002000000}"/>
    <hyperlink ref="A12" location="'PaperCut Hive'!A1" display="PaperCut Hive" xr:uid="{00000000-0004-0000-0100-000003000000}"/>
    <hyperlink ref="A18" location="'FaxCore Cloud Faxing'!A1" display="FaxCore Cloud Faxing" xr:uid="{00000000-0004-0000-0100-000007000000}"/>
    <hyperlink ref="A22" location="Synappx!A1" display="Synappx" xr:uid="{00000000-0004-0000-0100-000008000000}"/>
    <hyperlink ref="A20" location="'Square 9'!A1" display="Square 9" xr:uid="{00000000-0004-0000-0100-000009000000}"/>
    <hyperlink ref="A16" location="'Intuitive _PC'!A1" display="Intuitive PC" xr:uid="{430C5D4F-4709-420A-B477-C57AA63FB45C}"/>
    <hyperlink ref="A14" location="Scanshare!Print_Area" display="Scanshare" xr:uid="{7AA96A98-3F07-4BA3-B4ED-6A8E895F5DDC}"/>
    <hyperlink ref="A24" location="'Software Services'!A1" display="Software Related Services" xr:uid="{00000000-0004-0000-0100-00000A000000}"/>
  </hyperlinks>
  <printOptions horizontalCentered="1"/>
  <pageMargins left="0.25" right="0.25" top="0.25" bottom="0.2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XFA1059"/>
  <sheetViews>
    <sheetView showGridLines="0" zoomScaleNormal="100" workbookViewId="0">
      <selection activeCell="H581" sqref="H581"/>
    </sheetView>
  </sheetViews>
  <sheetFormatPr defaultColWidth="12.6640625" defaultRowHeight="13.2"/>
  <cols>
    <col min="1" max="1" width="20.33203125" style="42" customWidth="1"/>
    <col min="2" max="2" width="78.88671875" style="229" customWidth="1"/>
    <col min="3" max="4" width="12.44140625" style="42" customWidth="1"/>
    <col min="5" max="5" width="17.5546875" style="42" customWidth="1"/>
    <col min="6" max="16384" width="12.6640625" style="42"/>
  </cols>
  <sheetData>
    <row r="1" spans="1:21" s="143" customFormat="1" ht="15.6">
      <c r="A1" s="139" t="s">
        <v>3385</v>
      </c>
      <c r="B1" s="140"/>
      <c r="C1" s="141"/>
      <c r="D1" s="141"/>
      <c r="E1" s="142"/>
    </row>
    <row r="2" spans="1:21" ht="23.4">
      <c r="A2" s="260" t="s">
        <v>947</v>
      </c>
      <c r="B2" s="260"/>
      <c r="C2" s="260"/>
      <c r="D2" s="260"/>
      <c r="E2" s="260"/>
    </row>
    <row r="3" spans="1:21" ht="23.4">
      <c r="A3" s="260"/>
      <c r="B3" s="260"/>
      <c r="C3" s="260"/>
      <c r="D3" s="260"/>
      <c r="E3" s="260"/>
    </row>
    <row r="4" spans="1:21" ht="23.4">
      <c r="A4" s="43"/>
      <c r="B4" s="216"/>
      <c r="C4" s="43"/>
      <c r="D4" s="43"/>
      <c r="E4" s="43"/>
    </row>
    <row r="5" spans="1:21" ht="12.75" customHeight="1">
      <c r="A5" s="261" t="s">
        <v>948</v>
      </c>
      <c r="B5" s="261"/>
      <c r="C5" s="261"/>
      <c r="D5" s="261"/>
      <c r="E5" s="261"/>
    </row>
    <row r="6" spans="1:21" s="44" customFormat="1">
      <c r="A6" s="261"/>
      <c r="B6" s="261"/>
      <c r="C6" s="261"/>
      <c r="D6" s="261"/>
      <c r="E6" s="261"/>
    </row>
    <row r="7" spans="1:21" s="44" customFormat="1" ht="14.4">
      <c r="A7"/>
      <c r="B7" s="46"/>
      <c r="C7" s="46"/>
      <c r="D7" s="46"/>
      <c r="E7" s="46"/>
    </row>
    <row r="8" spans="1:21" ht="14.4">
      <c r="A8"/>
      <c r="B8"/>
      <c r="C8"/>
      <c r="D8"/>
      <c r="E8"/>
    </row>
    <row r="9" spans="1:21" ht="15" customHeight="1">
      <c r="A9" s="47"/>
      <c r="B9" s="217"/>
      <c r="C9" s="48"/>
      <c r="D9" s="48"/>
      <c r="E9" s="48"/>
      <c r="F9" s="49"/>
    </row>
    <row r="10" spans="1:21" ht="27.9" customHeight="1" thickBot="1">
      <c r="A10" s="50" t="s">
        <v>993</v>
      </c>
      <c r="B10" s="218"/>
      <c r="C10" s="50"/>
      <c r="D10" s="50"/>
      <c r="E10" s="50"/>
      <c r="F10" s="51"/>
      <c r="G10" s="51"/>
      <c r="H10" s="51"/>
      <c r="I10" s="51"/>
      <c r="J10" s="51"/>
      <c r="K10" s="51"/>
      <c r="L10" s="51"/>
      <c r="M10" s="51"/>
      <c r="N10" s="51"/>
      <c r="O10" s="51"/>
      <c r="P10" s="51"/>
      <c r="Q10" s="51"/>
      <c r="R10" s="51"/>
      <c r="S10" s="51"/>
      <c r="T10" s="51"/>
      <c r="U10" s="51"/>
    </row>
    <row r="11" spans="1:21" ht="32.25" customHeight="1" thickBot="1">
      <c r="A11" s="52" t="s">
        <v>845</v>
      </c>
      <c r="B11" s="53" t="s">
        <v>0</v>
      </c>
      <c r="C11" s="53" t="s">
        <v>1982</v>
      </c>
      <c r="D11" s="53" t="s">
        <v>846</v>
      </c>
      <c r="E11" s="54" t="s">
        <v>825</v>
      </c>
      <c r="F11" s="51"/>
      <c r="G11" s="51"/>
      <c r="H11" s="51"/>
      <c r="I11" s="51"/>
      <c r="J11" s="51"/>
      <c r="K11" s="51"/>
      <c r="L11" s="51"/>
      <c r="M11" s="51"/>
      <c r="N11" s="51"/>
      <c r="O11" s="51"/>
      <c r="P11" s="51"/>
      <c r="Q11" s="51"/>
      <c r="R11" s="51"/>
      <c r="S11" s="51"/>
      <c r="T11" s="51"/>
      <c r="U11" s="51"/>
    </row>
    <row r="12" spans="1:21" ht="27.75" customHeight="1" thickBot="1">
      <c r="A12" s="55" t="s">
        <v>994</v>
      </c>
      <c r="B12" s="219"/>
      <c r="C12" s="56"/>
      <c r="D12" s="56"/>
      <c r="E12" s="57"/>
      <c r="F12" s="51"/>
      <c r="G12" s="51"/>
      <c r="H12" s="51"/>
      <c r="I12" s="51"/>
      <c r="J12" s="51"/>
      <c r="K12" s="51"/>
      <c r="L12" s="51"/>
      <c r="M12" s="51"/>
      <c r="N12" s="51"/>
      <c r="O12" s="51"/>
      <c r="P12" s="51"/>
      <c r="Q12" s="51"/>
      <c r="R12" s="51"/>
      <c r="S12" s="51"/>
      <c r="T12" s="51"/>
      <c r="U12" s="51"/>
    </row>
    <row r="13" spans="1:21" ht="15.6">
      <c r="A13" s="58" t="s">
        <v>847</v>
      </c>
      <c r="B13" s="220"/>
      <c r="C13" s="59"/>
      <c r="D13" s="59"/>
      <c r="E13" s="60"/>
      <c r="F13" s="51"/>
      <c r="G13" s="51"/>
      <c r="H13" s="51"/>
      <c r="I13" s="51"/>
      <c r="J13" s="51"/>
      <c r="K13" s="51"/>
      <c r="L13" s="51"/>
      <c r="M13" s="51"/>
      <c r="N13" s="51"/>
      <c r="O13" s="51"/>
      <c r="P13" s="51"/>
      <c r="Q13" s="51"/>
      <c r="R13" s="51"/>
      <c r="S13" s="51"/>
      <c r="T13" s="51"/>
      <c r="U13" s="51"/>
    </row>
    <row r="14" spans="1:21" ht="27.9" customHeight="1">
      <c r="A14" s="198" t="s">
        <v>280</v>
      </c>
      <c r="B14" s="215" t="s">
        <v>281</v>
      </c>
      <c r="C14" s="194">
        <v>765</v>
      </c>
      <c r="D14" s="194">
        <f t="shared" ref="D14:D76" si="0">ROUND(C14*(1-0.1),0)</f>
        <v>689</v>
      </c>
      <c r="E14" s="199" t="s">
        <v>827</v>
      </c>
      <c r="F14" s="51"/>
      <c r="G14" s="51"/>
      <c r="H14" s="51"/>
      <c r="I14" s="51"/>
      <c r="J14" s="51"/>
      <c r="K14" s="51"/>
      <c r="L14" s="51"/>
      <c r="M14" s="51"/>
      <c r="N14" s="51"/>
      <c r="O14" s="51"/>
      <c r="P14" s="51"/>
      <c r="Q14" s="51"/>
      <c r="R14" s="51"/>
      <c r="S14" s="51"/>
      <c r="T14" s="51"/>
      <c r="U14" s="51"/>
    </row>
    <row r="15" spans="1:21" ht="27.9" customHeight="1">
      <c r="A15" s="198" t="s">
        <v>282</v>
      </c>
      <c r="B15" s="215" t="s">
        <v>283</v>
      </c>
      <c r="C15" s="194">
        <v>506</v>
      </c>
      <c r="D15" s="194">
        <f t="shared" si="0"/>
        <v>455</v>
      </c>
      <c r="E15" s="199" t="s">
        <v>827</v>
      </c>
      <c r="F15" s="51"/>
      <c r="G15" s="51"/>
      <c r="H15" s="51"/>
      <c r="I15" s="51"/>
      <c r="J15" s="51"/>
      <c r="K15" s="51"/>
      <c r="L15" s="51"/>
      <c r="M15" s="51"/>
      <c r="N15" s="51"/>
      <c r="O15" s="51"/>
      <c r="P15" s="51"/>
      <c r="Q15" s="51"/>
      <c r="R15" s="51"/>
      <c r="S15" s="51"/>
      <c r="T15" s="51"/>
      <c r="U15" s="51"/>
    </row>
    <row r="16" spans="1:21" ht="27.9" customHeight="1">
      <c r="A16" s="198" t="s">
        <v>284</v>
      </c>
      <c r="B16" s="215" t="s">
        <v>285</v>
      </c>
      <c r="C16" s="194">
        <v>437</v>
      </c>
      <c r="D16" s="194">
        <f t="shared" si="0"/>
        <v>393</v>
      </c>
      <c r="E16" s="199" t="s">
        <v>827</v>
      </c>
      <c r="F16" s="51"/>
      <c r="G16" s="51"/>
      <c r="H16" s="51"/>
      <c r="I16" s="51"/>
      <c r="J16" s="51"/>
      <c r="K16" s="51"/>
      <c r="L16" s="51"/>
      <c r="M16" s="51"/>
      <c r="N16" s="51"/>
      <c r="O16" s="51"/>
      <c r="P16" s="51"/>
      <c r="Q16" s="51"/>
      <c r="R16" s="51"/>
      <c r="S16" s="51"/>
      <c r="T16" s="51"/>
      <c r="U16" s="51"/>
    </row>
    <row r="17" spans="1:21" ht="27.9" customHeight="1">
      <c r="A17" s="198" t="s">
        <v>286</v>
      </c>
      <c r="B17" s="215" t="s">
        <v>287</v>
      </c>
      <c r="C17" s="194">
        <v>372</v>
      </c>
      <c r="D17" s="194">
        <f t="shared" si="0"/>
        <v>335</v>
      </c>
      <c r="E17" s="199" t="s">
        <v>827</v>
      </c>
      <c r="F17" s="51"/>
      <c r="G17" s="51"/>
      <c r="H17" s="51"/>
      <c r="I17" s="51"/>
      <c r="J17" s="51"/>
      <c r="K17" s="51"/>
      <c r="L17" s="51"/>
      <c r="M17" s="51"/>
      <c r="N17" s="51"/>
      <c r="O17" s="51"/>
      <c r="P17" s="51"/>
      <c r="Q17" s="51"/>
      <c r="R17" s="51"/>
      <c r="S17" s="51"/>
      <c r="T17" s="51"/>
      <c r="U17" s="51"/>
    </row>
    <row r="18" spans="1:21" ht="27.9" customHeight="1">
      <c r="A18" s="198" t="s">
        <v>288</v>
      </c>
      <c r="B18" s="215" t="s">
        <v>289</v>
      </c>
      <c r="C18" s="194">
        <v>312</v>
      </c>
      <c r="D18" s="194">
        <f t="shared" si="0"/>
        <v>281</v>
      </c>
      <c r="E18" s="199" t="s">
        <v>827</v>
      </c>
      <c r="F18" s="51"/>
      <c r="G18" s="51"/>
      <c r="H18" s="51"/>
      <c r="I18" s="51"/>
      <c r="J18" s="51"/>
      <c r="K18" s="51"/>
      <c r="L18" s="51"/>
      <c r="M18" s="51"/>
      <c r="N18" s="51"/>
      <c r="O18" s="51"/>
      <c r="P18" s="51"/>
      <c r="Q18" s="51"/>
      <c r="R18" s="51"/>
      <c r="S18" s="51"/>
      <c r="T18" s="51"/>
      <c r="U18" s="51"/>
    </row>
    <row r="19" spans="1:21" ht="27.9" customHeight="1">
      <c r="A19" s="198" t="s">
        <v>290</v>
      </c>
      <c r="B19" s="215" t="s">
        <v>1983</v>
      </c>
      <c r="C19" s="194">
        <v>299</v>
      </c>
      <c r="D19" s="194">
        <f t="shared" si="0"/>
        <v>269</v>
      </c>
      <c r="E19" s="199" t="s">
        <v>827</v>
      </c>
      <c r="F19" s="51"/>
      <c r="G19" s="51"/>
      <c r="H19" s="51"/>
      <c r="I19" s="51"/>
      <c r="J19" s="51"/>
      <c r="K19" s="51"/>
      <c r="L19" s="51"/>
      <c r="M19" s="51"/>
      <c r="N19" s="51"/>
      <c r="O19" s="51"/>
      <c r="P19" s="51"/>
      <c r="Q19" s="51"/>
      <c r="R19" s="51"/>
      <c r="S19" s="51"/>
      <c r="T19" s="51"/>
      <c r="U19" s="51"/>
    </row>
    <row r="20" spans="1:21" ht="27.9" customHeight="1">
      <c r="A20" s="198" t="s">
        <v>288</v>
      </c>
      <c r="B20" s="215" t="s">
        <v>1984</v>
      </c>
      <c r="C20" s="194">
        <v>270</v>
      </c>
      <c r="D20" s="194">
        <f t="shared" si="0"/>
        <v>243</v>
      </c>
      <c r="E20" s="199" t="s">
        <v>827</v>
      </c>
      <c r="F20" s="51"/>
      <c r="G20" s="51"/>
      <c r="H20" s="51"/>
      <c r="I20" s="51"/>
      <c r="J20" s="51"/>
      <c r="K20" s="51"/>
      <c r="L20" s="51"/>
      <c r="M20" s="51"/>
      <c r="N20" s="51"/>
      <c r="O20" s="51"/>
      <c r="P20" s="51"/>
      <c r="Q20" s="51"/>
      <c r="R20" s="51"/>
      <c r="S20" s="51"/>
      <c r="T20" s="51"/>
      <c r="U20" s="51"/>
    </row>
    <row r="21" spans="1:21" ht="15.6">
      <c r="A21" s="58" t="s">
        <v>848</v>
      </c>
      <c r="B21" s="220"/>
      <c r="C21" s="59"/>
      <c r="D21" s="59"/>
      <c r="E21" s="61"/>
      <c r="F21" s="51"/>
      <c r="G21" s="51"/>
      <c r="H21" s="51"/>
      <c r="I21" s="51"/>
      <c r="J21" s="51"/>
      <c r="K21" s="51"/>
      <c r="L21" s="51"/>
      <c r="M21" s="51"/>
      <c r="N21" s="51"/>
      <c r="O21" s="51"/>
      <c r="P21" s="51"/>
      <c r="Q21" s="51"/>
      <c r="R21" s="51"/>
      <c r="S21" s="51"/>
      <c r="T21" s="51"/>
      <c r="U21" s="51"/>
    </row>
    <row r="22" spans="1:21" ht="27.9" customHeight="1">
      <c r="A22" s="198" t="s">
        <v>203</v>
      </c>
      <c r="B22" s="215" t="s">
        <v>204</v>
      </c>
      <c r="C22" s="194">
        <v>765</v>
      </c>
      <c r="D22" s="194">
        <f t="shared" si="0"/>
        <v>689</v>
      </c>
      <c r="E22" s="199" t="s">
        <v>827</v>
      </c>
      <c r="F22" s="51"/>
      <c r="G22" s="51"/>
      <c r="H22" s="51"/>
      <c r="I22" s="51"/>
      <c r="J22" s="51"/>
      <c r="K22" s="51"/>
      <c r="L22" s="51"/>
      <c r="M22" s="51"/>
      <c r="N22" s="51"/>
      <c r="O22" s="51"/>
      <c r="P22" s="51"/>
      <c r="Q22" s="51"/>
      <c r="R22" s="51"/>
      <c r="S22" s="51"/>
      <c r="T22" s="51"/>
      <c r="U22" s="51"/>
    </row>
    <row r="23" spans="1:21" ht="27.9" customHeight="1">
      <c r="A23" s="198" t="s">
        <v>205</v>
      </c>
      <c r="B23" s="215" t="s">
        <v>206</v>
      </c>
      <c r="C23" s="194">
        <v>506</v>
      </c>
      <c r="D23" s="194">
        <f t="shared" si="0"/>
        <v>455</v>
      </c>
      <c r="E23" s="199" t="s">
        <v>827</v>
      </c>
      <c r="F23" s="51"/>
      <c r="G23" s="51"/>
      <c r="H23" s="51"/>
      <c r="I23" s="51"/>
      <c r="J23" s="51"/>
      <c r="K23" s="51"/>
      <c r="L23" s="51"/>
      <c r="M23" s="51"/>
      <c r="N23" s="51"/>
      <c r="O23" s="51"/>
      <c r="P23" s="51"/>
      <c r="Q23" s="51"/>
      <c r="R23" s="51"/>
      <c r="S23" s="51"/>
      <c r="T23" s="51"/>
      <c r="U23" s="51"/>
    </row>
    <row r="24" spans="1:21" ht="27.9" customHeight="1">
      <c r="A24" s="198" t="s">
        <v>207</v>
      </c>
      <c r="B24" s="215" t="s">
        <v>208</v>
      </c>
      <c r="C24" s="194">
        <v>437</v>
      </c>
      <c r="D24" s="194">
        <f t="shared" si="0"/>
        <v>393</v>
      </c>
      <c r="E24" s="199" t="s">
        <v>827</v>
      </c>
      <c r="F24" s="51"/>
      <c r="G24" s="51"/>
      <c r="H24" s="51"/>
      <c r="I24" s="51"/>
      <c r="J24" s="51"/>
      <c r="K24" s="51"/>
      <c r="L24" s="51"/>
      <c r="M24" s="51"/>
      <c r="N24" s="51"/>
      <c r="O24" s="51"/>
      <c r="P24" s="51"/>
      <c r="Q24" s="51"/>
      <c r="R24" s="51"/>
      <c r="S24" s="51"/>
      <c r="T24" s="51"/>
      <c r="U24" s="51"/>
    </row>
    <row r="25" spans="1:21" ht="27.9" customHeight="1">
      <c r="A25" s="198" t="s">
        <v>209</v>
      </c>
      <c r="B25" s="215" t="s">
        <v>210</v>
      </c>
      <c r="C25" s="194">
        <v>372</v>
      </c>
      <c r="D25" s="194">
        <f t="shared" si="0"/>
        <v>335</v>
      </c>
      <c r="E25" s="199" t="s">
        <v>827</v>
      </c>
      <c r="F25" s="51"/>
      <c r="G25" s="51"/>
      <c r="H25" s="51"/>
      <c r="I25" s="51"/>
      <c r="J25" s="51"/>
      <c r="K25" s="51"/>
      <c r="L25" s="51"/>
      <c r="M25" s="51"/>
      <c r="N25" s="51"/>
      <c r="O25" s="51"/>
      <c r="P25" s="51"/>
      <c r="Q25" s="51"/>
      <c r="R25" s="51"/>
      <c r="S25" s="51"/>
      <c r="T25" s="51"/>
      <c r="U25" s="51"/>
    </row>
    <row r="26" spans="1:21" ht="27.9" customHeight="1">
      <c r="A26" s="198" t="s">
        <v>211</v>
      </c>
      <c r="B26" s="215" t="s">
        <v>212</v>
      </c>
      <c r="C26" s="194">
        <v>312</v>
      </c>
      <c r="D26" s="194">
        <f t="shared" si="0"/>
        <v>281</v>
      </c>
      <c r="E26" s="199" t="s">
        <v>827</v>
      </c>
      <c r="F26" s="51"/>
      <c r="G26" s="51"/>
      <c r="H26" s="51"/>
      <c r="I26" s="51"/>
      <c r="J26" s="51"/>
      <c r="K26" s="51"/>
      <c r="L26" s="51"/>
      <c r="M26" s="51"/>
      <c r="N26" s="51"/>
      <c r="O26" s="51"/>
      <c r="P26" s="51"/>
      <c r="Q26" s="51"/>
      <c r="R26" s="51"/>
      <c r="S26" s="51"/>
      <c r="T26" s="51"/>
      <c r="U26" s="51"/>
    </row>
    <row r="27" spans="1:21" ht="27.9" customHeight="1">
      <c r="A27" s="198" t="s">
        <v>213</v>
      </c>
      <c r="B27" s="215" t="s">
        <v>1986</v>
      </c>
      <c r="C27" s="194">
        <v>299</v>
      </c>
      <c r="D27" s="194">
        <f t="shared" si="0"/>
        <v>269</v>
      </c>
      <c r="E27" s="199" t="s">
        <v>827</v>
      </c>
      <c r="F27" s="51"/>
      <c r="G27" s="51"/>
      <c r="H27" s="51"/>
      <c r="I27" s="51"/>
      <c r="J27" s="51"/>
      <c r="K27" s="51"/>
      <c r="L27" s="51"/>
      <c r="M27" s="51"/>
      <c r="N27" s="51"/>
      <c r="O27" s="51"/>
      <c r="P27" s="51"/>
      <c r="Q27" s="51"/>
      <c r="R27" s="51"/>
      <c r="S27" s="51"/>
      <c r="T27" s="51"/>
      <c r="U27" s="51"/>
    </row>
    <row r="28" spans="1:21" ht="27.9" customHeight="1">
      <c r="A28" s="198" t="s">
        <v>1985</v>
      </c>
      <c r="B28" s="215" t="s">
        <v>1987</v>
      </c>
      <c r="C28" s="194">
        <v>270</v>
      </c>
      <c r="D28" s="194">
        <f t="shared" si="0"/>
        <v>243</v>
      </c>
      <c r="E28" s="199" t="s">
        <v>827</v>
      </c>
      <c r="F28" s="62"/>
      <c r="G28" s="51"/>
      <c r="H28" s="51"/>
      <c r="I28" s="51"/>
      <c r="J28" s="51"/>
      <c r="K28" s="51"/>
      <c r="L28" s="51"/>
      <c r="M28" s="51"/>
      <c r="N28" s="51"/>
      <c r="O28" s="51"/>
      <c r="P28" s="51"/>
      <c r="Q28" s="51"/>
      <c r="R28" s="51"/>
      <c r="S28" s="51"/>
      <c r="T28" s="51"/>
      <c r="U28" s="51"/>
    </row>
    <row r="29" spans="1:21" ht="15.6">
      <c r="A29" s="58" t="s">
        <v>849</v>
      </c>
      <c r="B29" s="220"/>
      <c r="C29" s="59"/>
      <c r="D29" s="59"/>
      <c r="E29" s="61"/>
      <c r="F29" s="62"/>
      <c r="G29" s="51"/>
      <c r="H29" s="51"/>
      <c r="I29" s="51"/>
      <c r="J29" s="51"/>
      <c r="K29" s="51"/>
      <c r="L29" s="51"/>
      <c r="M29" s="51"/>
      <c r="N29" s="51"/>
      <c r="O29" s="51"/>
      <c r="P29" s="51"/>
      <c r="Q29" s="51"/>
      <c r="R29" s="51"/>
      <c r="S29" s="51"/>
      <c r="T29" s="51"/>
      <c r="U29" s="51"/>
    </row>
    <row r="30" spans="1:21" ht="27.9" customHeight="1">
      <c r="A30" s="198" t="s">
        <v>214</v>
      </c>
      <c r="B30" s="215" t="s">
        <v>215</v>
      </c>
      <c r="C30" s="194">
        <v>765</v>
      </c>
      <c r="D30" s="194">
        <f t="shared" si="0"/>
        <v>689</v>
      </c>
      <c r="E30" s="199" t="s">
        <v>827</v>
      </c>
      <c r="F30" s="51"/>
      <c r="G30" s="51"/>
      <c r="H30" s="51"/>
      <c r="I30" s="51"/>
      <c r="J30" s="51"/>
      <c r="K30" s="51"/>
      <c r="L30" s="51"/>
      <c r="M30" s="51"/>
      <c r="N30" s="51"/>
      <c r="O30" s="51"/>
      <c r="P30" s="51"/>
      <c r="Q30" s="51"/>
      <c r="R30" s="51"/>
      <c r="S30" s="51"/>
      <c r="T30" s="51"/>
      <c r="U30" s="51"/>
    </row>
    <row r="31" spans="1:21" ht="27.9" customHeight="1">
      <c r="A31" s="198" t="s">
        <v>216</v>
      </c>
      <c r="B31" s="215" t="s">
        <v>217</v>
      </c>
      <c r="C31" s="194">
        <v>506</v>
      </c>
      <c r="D31" s="194">
        <f t="shared" si="0"/>
        <v>455</v>
      </c>
      <c r="E31" s="199" t="s">
        <v>827</v>
      </c>
      <c r="F31" s="51"/>
      <c r="G31" s="51"/>
      <c r="H31" s="51"/>
      <c r="I31" s="51"/>
      <c r="J31" s="51"/>
      <c r="K31" s="51"/>
      <c r="L31" s="51"/>
      <c r="M31" s="51"/>
      <c r="N31" s="51"/>
      <c r="O31" s="51"/>
      <c r="P31" s="51"/>
      <c r="Q31" s="51"/>
      <c r="R31" s="51"/>
      <c r="S31" s="51"/>
      <c r="T31" s="51"/>
      <c r="U31" s="51"/>
    </row>
    <row r="32" spans="1:21" ht="27.9" customHeight="1">
      <c r="A32" s="198" t="s">
        <v>218</v>
      </c>
      <c r="B32" s="215" t="s">
        <v>219</v>
      </c>
      <c r="C32" s="194">
        <v>437</v>
      </c>
      <c r="D32" s="194">
        <f t="shared" si="0"/>
        <v>393</v>
      </c>
      <c r="E32" s="199" t="s">
        <v>827</v>
      </c>
      <c r="F32" s="51"/>
      <c r="G32" s="51"/>
      <c r="H32" s="51"/>
      <c r="I32" s="51"/>
      <c r="J32" s="51"/>
      <c r="K32" s="51"/>
      <c r="L32" s="51"/>
      <c r="M32" s="51"/>
      <c r="N32" s="51"/>
      <c r="O32" s="51"/>
      <c r="P32" s="51"/>
      <c r="Q32" s="51"/>
      <c r="R32" s="51"/>
      <c r="S32" s="51"/>
      <c r="T32" s="51"/>
      <c r="U32" s="51"/>
    </row>
    <row r="33" spans="1:21" ht="27.9" customHeight="1">
      <c r="A33" s="198" t="s">
        <v>220</v>
      </c>
      <c r="B33" s="215" t="s">
        <v>221</v>
      </c>
      <c r="C33" s="194">
        <v>372</v>
      </c>
      <c r="D33" s="194">
        <f t="shared" si="0"/>
        <v>335</v>
      </c>
      <c r="E33" s="199" t="s">
        <v>827</v>
      </c>
      <c r="F33" s="51"/>
      <c r="G33" s="51"/>
      <c r="H33" s="51"/>
      <c r="I33" s="51"/>
      <c r="J33" s="51"/>
      <c r="K33" s="51"/>
      <c r="L33" s="51"/>
      <c r="M33" s="51"/>
      <c r="N33" s="51"/>
      <c r="O33" s="51"/>
      <c r="P33" s="51"/>
      <c r="Q33" s="51"/>
      <c r="R33" s="51"/>
      <c r="S33" s="51"/>
      <c r="T33" s="51"/>
      <c r="U33" s="51"/>
    </row>
    <row r="34" spans="1:21" ht="27.9" customHeight="1">
      <c r="A34" s="198" t="s">
        <v>222</v>
      </c>
      <c r="B34" s="215" t="s">
        <v>223</v>
      </c>
      <c r="C34" s="194">
        <v>312</v>
      </c>
      <c r="D34" s="194">
        <f t="shared" si="0"/>
        <v>281</v>
      </c>
      <c r="E34" s="199" t="s">
        <v>827</v>
      </c>
      <c r="F34" s="51"/>
      <c r="G34" s="51"/>
      <c r="H34" s="51"/>
      <c r="I34" s="51"/>
      <c r="J34" s="51"/>
      <c r="K34" s="51"/>
      <c r="L34" s="51"/>
      <c r="M34" s="51"/>
      <c r="N34" s="51"/>
      <c r="O34" s="51"/>
      <c r="P34" s="51"/>
      <c r="Q34" s="51"/>
      <c r="R34" s="51"/>
      <c r="S34" s="51"/>
      <c r="T34" s="51"/>
      <c r="U34" s="51"/>
    </row>
    <row r="35" spans="1:21" ht="27.9" customHeight="1">
      <c r="A35" s="198" t="s">
        <v>224</v>
      </c>
      <c r="B35" s="215" t="s">
        <v>1989</v>
      </c>
      <c r="C35" s="194">
        <v>299</v>
      </c>
      <c r="D35" s="194">
        <f t="shared" si="0"/>
        <v>269</v>
      </c>
      <c r="E35" s="199" t="s">
        <v>827</v>
      </c>
      <c r="F35" s="51"/>
      <c r="G35" s="51"/>
      <c r="H35" s="51"/>
      <c r="I35" s="51"/>
      <c r="J35" s="51"/>
      <c r="K35" s="51"/>
      <c r="L35" s="51"/>
      <c r="M35" s="51"/>
      <c r="N35" s="51"/>
      <c r="O35" s="51"/>
      <c r="P35" s="51"/>
      <c r="Q35" s="51"/>
      <c r="R35" s="51"/>
      <c r="S35" s="51"/>
      <c r="T35" s="51"/>
      <c r="U35" s="51"/>
    </row>
    <row r="36" spans="1:21" ht="27.9" customHeight="1">
      <c r="A36" s="198" t="s">
        <v>1988</v>
      </c>
      <c r="B36" s="215" t="s">
        <v>1990</v>
      </c>
      <c r="C36" s="194">
        <v>270</v>
      </c>
      <c r="D36" s="194">
        <f t="shared" si="0"/>
        <v>243</v>
      </c>
      <c r="E36" s="199" t="s">
        <v>827</v>
      </c>
      <c r="F36" s="51"/>
      <c r="G36" s="51"/>
      <c r="H36" s="51"/>
      <c r="I36" s="51"/>
      <c r="J36" s="51"/>
      <c r="K36" s="51"/>
      <c r="L36" s="51"/>
      <c r="M36" s="51"/>
      <c r="N36" s="51"/>
      <c r="O36" s="51"/>
      <c r="P36" s="51"/>
      <c r="Q36" s="51"/>
      <c r="R36" s="51"/>
      <c r="S36" s="51"/>
      <c r="T36" s="51"/>
      <c r="U36" s="51"/>
    </row>
    <row r="37" spans="1:21" ht="15.6">
      <c r="A37" s="58" t="s">
        <v>850</v>
      </c>
      <c r="B37" s="220"/>
      <c r="C37" s="59"/>
      <c r="D37" s="59"/>
      <c r="E37" s="63"/>
      <c r="F37" s="62"/>
      <c r="G37" s="51"/>
      <c r="H37" s="51"/>
      <c r="I37" s="51"/>
      <c r="J37" s="51"/>
      <c r="K37" s="51"/>
      <c r="L37" s="51"/>
      <c r="M37" s="51"/>
      <c r="N37" s="51"/>
      <c r="O37" s="51"/>
      <c r="P37" s="51"/>
      <c r="Q37" s="51"/>
      <c r="R37" s="51"/>
      <c r="S37" s="51"/>
      <c r="T37" s="51"/>
      <c r="U37" s="51"/>
    </row>
    <row r="38" spans="1:21" ht="27.9" customHeight="1">
      <c r="A38" s="198" t="s">
        <v>225</v>
      </c>
      <c r="B38" s="215" t="s">
        <v>226</v>
      </c>
      <c r="C38" s="194">
        <v>765</v>
      </c>
      <c r="D38" s="194">
        <f t="shared" si="0"/>
        <v>689</v>
      </c>
      <c r="E38" s="199" t="s">
        <v>827</v>
      </c>
      <c r="F38" s="51"/>
      <c r="G38" s="51"/>
      <c r="H38" s="51"/>
      <c r="I38" s="51"/>
      <c r="J38" s="51"/>
      <c r="K38" s="51"/>
      <c r="L38" s="51"/>
      <c r="M38" s="51"/>
      <c r="N38" s="51"/>
      <c r="O38" s="51"/>
      <c r="P38" s="51"/>
      <c r="Q38" s="51"/>
      <c r="R38" s="51"/>
      <c r="S38" s="51"/>
      <c r="T38" s="51"/>
      <c r="U38" s="51"/>
    </row>
    <row r="39" spans="1:21" ht="27.9" customHeight="1">
      <c r="A39" s="198" t="s">
        <v>227</v>
      </c>
      <c r="B39" s="215" t="s">
        <v>228</v>
      </c>
      <c r="C39" s="194">
        <v>506</v>
      </c>
      <c r="D39" s="194">
        <f t="shared" si="0"/>
        <v>455</v>
      </c>
      <c r="E39" s="199" t="s">
        <v>827</v>
      </c>
      <c r="F39" s="51"/>
      <c r="G39" s="51"/>
      <c r="H39" s="51"/>
      <c r="I39" s="51"/>
      <c r="J39" s="51"/>
      <c r="K39" s="51"/>
      <c r="L39" s="51"/>
      <c r="M39" s="51"/>
      <c r="N39" s="51"/>
      <c r="O39" s="51"/>
      <c r="P39" s="51"/>
      <c r="Q39" s="51"/>
      <c r="R39" s="51"/>
      <c r="S39" s="51"/>
      <c r="T39" s="51"/>
      <c r="U39" s="51"/>
    </row>
    <row r="40" spans="1:21" ht="27.9" customHeight="1">
      <c r="A40" s="198" t="s">
        <v>229</v>
      </c>
      <c r="B40" s="215" t="s">
        <v>230</v>
      </c>
      <c r="C40" s="194">
        <v>437</v>
      </c>
      <c r="D40" s="194">
        <f t="shared" si="0"/>
        <v>393</v>
      </c>
      <c r="E40" s="199" t="s">
        <v>827</v>
      </c>
      <c r="F40" s="51"/>
      <c r="G40" s="51"/>
      <c r="H40" s="51"/>
      <c r="I40" s="51"/>
      <c r="J40" s="51"/>
      <c r="K40" s="51"/>
      <c r="L40" s="51"/>
      <c r="M40" s="51"/>
      <c r="N40" s="51"/>
      <c r="O40" s="51"/>
      <c r="P40" s="51"/>
      <c r="Q40" s="51"/>
      <c r="R40" s="51"/>
      <c r="S40" s="51"/>
      <c r="T40" s="51"/>
      <c r="U40" s="51"/>
    </row>
    <row r="41" spans="1:21" ht="27.9" customHeight="1">
      <c r="A41" s="198" t="s">
        <v>231</v>
      </c>
      <c r="B41" s="215" t="s">
        <v>232</v>
      </c>
      <c r="C41" s="194">
        <v>372</v>
      </c>
      <c r="D41" s="194">
        <f t="shared" si="0"/>
        <v>335</v>
      </c>
      <c r="E41" s="199" t="s">
        <v>827</v>
      </c>
      <c r="F41" s="51"/>
      <c r="G41" s="51"/>
      <c r="H41" s="51"/>
      <c r="I41" s="51"/>
      <c r="J41" s="51"/>
      <c r="K41" s="51"/>
      <c r="L41" s="51"/>
      <c r="M41" s="51"/>
      <c r="N41" s="51"/>
      <c r="O41" s="51"/>
      <c r="P41" s="51"/>
      <c r="Q41" s="51"/>
      <c r="R41" s="51"/>
      <c r="S41" s="51"/>
      <c r="T41" s="51"/>
      <c r="U41" s="51"/>
    </row>
    <row r="42" spans="1:21" ht="27.9" customHeight="1">
      <c r="A42" s="198" t="s">
        <v>233</v>
      </c>
      <c r="B42" s="215" t="s">
        <v>234</v>
      </c>
      <c r="C42" s="194">
        <v>312</v>
      </c>
      <c r="D42" s="194">
        <f t="shared" si="0"/>
        <v>281</v>
      </c>
      <c r="E42" s="199" t="s">
        <v>827</v>
      </c>
      <c r="F42" s="51"/>
      <c r="G42" s="51"/>
      <c r="H42" s="51"/>
      <c r="I42" s="51"/>
      <c r="J42" s="51"/>
      <c r="K42" s="51"/>
      <c r="L42" s="51"/>
      <c r="M42" s="51"/>
      <c r="N42" s="51"/>
      <c r="O42" s="51"/>
      <c r="P42" s="51"/>
      <c r="Q42" s="51"/>
      <c r="R42" s="51"/>
      <c r="S42" s="51"/>
      <c r="T42" s="51"/>
      <c r="U42" s="51"/>
    </row>
    <row r="43" spans="1:21" ht="27.9" customHeight="1">
      <c r="A43" s="198" t="s">
        <v>235</v>
      </c>
      <c r="B43" s="215" t="s">
        <v>1992</v>
      </c>
      <c r="C43" s="194">
        <v>299</v>
      </c>
      <c r="D43" s="194">
        <f t="shared" si="0"/>
        <v>269</v>
      </c>
      <c r="E43" s="199" t="s">
        <v>827</v>
      </c>
      <c r="F43" s="51"/>
      <c r="G43" s="51"/>
      <c r="H43" s="51"/>
      <c r="I43" s="51"/>
      <c r="J43" s="51"/>
      <c r="K43" s="51"/>
      <c r="L43" s="51"/>
      <c r="M43" s="51"/>
      <c r="N43" s="51"/>
      <c r="O43" s="51"/>
      <c r="P43" s="51"/>
      <c r="Q43" s="51"/>
      <c r="R43" s="51"/>
      <c r="S43" s="51"/>
      <c r="T43" s="51"/>
      <c r="U43" s="51"/>
    </row>
    <row r="44" spans="1:21" ht="27.9" customHeight="1">
      <c r="A44" s="198" t="s">
        <v>1991</v>
      </c>
      <c r="B44" s="215" t="s">
        <v>1993</v>
      </c>
      <c r="C44" s="194">
        <v>270</v>
      </c>
      <c r="D44" s="194">
        <f t="shared" si="0"/>
        <v>243</v>
      </c>
      <c r="E44" s="199" t="s">
        <v>827</v>
      </c>
      <c r="F44" s="51"/>
      <c r="G44" s="51"/>
      <c r="H44" s="51"/>
      <c r="I44" s="51"/>
      <c r="J44" s="51"/>
      <c r="K44" s="51"/>
      <c r="L44" s="51"/>
      <c r="M44" s="51"/>
      <c r="N44" s="51"/>
      <c r="O44" s="51"/>
      <c r="P44" s="51"/>
      <c r="Q44" s="51"/>
      <c r="R44" s="51"/>
      <c r="S44" s="51"/>
      <c r="T44" s="51"/>
      <c r="U44" s="51"/>
    </row>
    <row r="45" spans="1:21" ht="15.6">
      <c r="A45" s="58" t="s">
        <v>851</v>
      </c>
      <c r="B45" s="220"/>
      <c r="C45" s="59"/>
      <c r="D45" s="59"/>
      <c r="E45" s="63"/>
      <c r="F45" s="62"/>
      <c r="G45" s="51"/>
      <c r="H45" s="51"/>
      <c r="I45" s="51"/>
      <c r="J45" s="51"/>
      <c r="K45" s="51"/>
      <c r="L45" s="51"/>
      <c r="M45" s="51"/>
      <c r="N45" s="51"/>
      <c r="O45" s="51"/>
      <c r="P45" s="51"/>
      <c r="Q45" s="51"/>
      <c r="R45" s="51"/>
      <c r="S45" s="51"/>
      <c r="T45" s="51"/>
      <c r="U45" s="51"/>
    </row>
    <row r="46" spans="1:21" ht="27.9" customHeight="1">
      <c r="A46" s="198" t="s">
        <v>236</v>
      </c>
      <c r="B46" s="215" t="s">
        <v>237</v>
      </c>
      <c r="C46" s="194">
        <v>765</v>
      </c>
      <c r="D46" s="194">
        <f t="shared" si="0"/>
        <v>689</v>
      </c>
      <c r="E46" s="199" t="s">
        <v>827</v>
      </c>
      <c r="F46" s="51"/>
      <c r="G46" s="51"/>
      <c r="H46" s="51"/>
      <c r="I46" s="51"/>
      <c r="J46" s="51"/>
      <c r="K46" s="51"/>
      <c r="L46" s="51"/>
      <c r="M46" s="51"/>
      <c r="N46" s="51"/>
      <c r="O46" s="51"/>
      <c r="P46" s="51"/>
      <c r="Q46" s="51"/>
      <c r="R46" s="51"/>
      <c r="S46" s="51"/>
      <c r="T46" s="51"/>
      <c r="U46" s="51"/>
    </row>
    <row r="47" spans="1:21" ht="27.9" customHeight="1">
      <c r="A47" s="198" t="s">
        <v>238</v>
      </c>
      <c r="B47" s="215" t="s">
        <v>239</v>
      </c>
      <c r="C47" s="194">
        <v>506</v>
      </c>
      <c r="D47" s="194">
        <f t="shared" si="0"/>
        <v>455</v>
      </c>
      <c r="E47" s="199" t="s">
        <v>827</v>
      </c>
      <c r="F47" s="51"/>
      <c r="G47" s="51"/>
      <c r="H47" s="51"/>
      <c r="I47" s="51"/>
      <c r="J47" s="51"/>
      <c r="K47" s="51"/>
      <c r="L47" s="51"/>
      <c r="M47" s="51"/>
      <c r="N47" s="51"/>
      <c r="O47" s="51"/>
      <c r="P47" s="51"/>
      <c r="Q47" s="51"/>
      <c r="R47" s="51"/>
      <c r="S47" s="51"/>
      <c r="T47" s="51"/>
      <c r="U47" s="51"/>
    </row>
    <row r="48" spans="1:21" ht="27.9" customHeight="1">
      <c r="A48" s="198" t="s">
        <v>240</v>
      </c>
      <c r="B48" s="215" t="s">
        <v>241</v>
      </c>
      <c r="C48" s="194">
        <v>437</v>
      </c>
      <c r="D48" s="194">
        <f t="shared" si="0"/>
        <v>393</v>
      </c>
      <c r="E48" s="199" t="s">
        <v>827</v>
      </c>
      <c r="F48" s="51"/>
      <c r="G48" s="51"/>
      <c r="H48" s="51"/>
      <c r="I48" s="51"/>
      <c r="J48" s="51"/>
      <c r="K48" s="51"/>
      <c r="L48" s="51"/>
      <c r="M48" s="51"/>
      <c r="N48" s="51"/>
      <c r="O48" s="51"/>
      <c r="P48" s="51"/>
      <c r="Q48" s="51"/>
      <c r="R48" s="51"/>
      <c r="S48" s="51"/>
      <c r="T48" s="51"/>
      <c r="U48" s="51"/>
    </row>
    <row r="49" spans="1:21" ht="27.9" customHeight="1">
      <c r="A49" s="198" t="s">
        <v>242</v>
      </c>
      <c r="B49" s="215" t="s">
        <v>243</v>
      </c>
      <c r="C49" s="194">
        <v>372</v>
      </c>
      <c r="D49" s="194">
        <f t="shared" si="0"/>
        <v>335</v>
      </c>
      <c r="E49" s="199" t="s">
        <v>827</v>
      </c>
      <c r="F49" s="51"/>
      <c r="G49" s="51"/>
      <c r="H49" s="51"/>
      <c r="I49" s="51"/>
      <c r="J49" s="51"/>
      <c r="K49" s="51"/>
      <c r="L49" s="51"/>
      <c r="M49" s="51"/>
      <c r="N49" s="51"/>
      <c r="O49" s="51"/>
      <c r="P49" s="51"/>
      <c r="Q49" s="51"/>
      <c r="R49" s="51"/>
      <c r="S49" s="51"/>
      <c r="T49" s="51"/>
      <c r="U49" s="51"/>
    </row>
    <row r="50" spans="1:21" ht="27.9" customHeight="1">
      <c r="A50" s="198" t="s">
        <v>244</v>
      </c>
      <c r="B50" s="215" t="s">
        <v>245</v>
      </c>
      <c r="C50" s="194">
        <v>312</v>
      </c>
      <c r="D50" s="194">
        <f t="shared" si="0"/>
        <v>281</v>
      </c>
      <c r="E50" s="199" t="s">
        <v>827</v>
      </c>
      <c r="F50" s="51"/>
      <c r="G50" s="51"/>
      <c r="H50" s="51"/>
      <c r="I50" s="51"/>
      <c r="J50" s="51"/>
      <c r="K50" s="51"/>
      <c r="L50" s="51"/>
      <c r="M50" s="51"/>
      <c r="N50" s="51"/>
      <c r="O50" s="51"/>
      <c r="P50" s="51"/>
      <c r="Q50" s="51"/>
      <c r="R50" s="51"/>
      <c r="S50" s="51"/>
      <c r="T50" s="51"/>
      <c r="U50" s="51"/>
    </row>
    <row r="51" spans="1:21" ht="27.9" customHeight="1">
      <c r="A51" s="198" t="s">
        <v>246</v>
      </c>
      <c r="B51" s="215" t="s">
        <v>1995</v>
      </c>
      <c r="C51" s="194">
        <v>299</v>
      </c>
      <c r="D51" s="194">
        <f t="shared" si="0"/>
        <v>269</v>
      </c>
      <c r="E51" s="199" t="s">
        <v>827</v>
      </c>
      <c r="F51" s="51"/>
      <c r="G51" s="51"/>
      <c r="H51" s="51"/>
      <c r="I51" s="51"/>
      <c r="J51" s="51"/>
      <c r="K51" s="51"/>
      <c r="L51" s="51"/>
      <c r="M51" s="51"/>
      <c r="N51" s="51"/>
      <c r="O51" s="51"/>
      <c r="P51" s="51"/>
      <c r="Q51" s="51"/>
      <c r="R51" s="51"/>
      <c r="S51" s="51"/>
      <c r="T51" s="51"/>
      <c r="U51" s="51"/>
    </row>
    <row r="52" spans="1:21" ht="27.9" customHeight="1">
      <c r="A52" s="198" t="s">
        <v>1994</v>
      </c>
      <c r="B52" s="215" t="s">
        <v>1996</v>
      </c>
      <c r="C52" s="194">
        <v>270</v>
      </c>
      <c r="D52" s="194">
        <f t="shared" si="0"/>
        <v>243</v>
      </c>
      <c r="E52" s="199" t="s">
        <v>827</v>
      </c>
      <c r="F52" s="51"/>
      <c r="G52" s="51"/>
      <c r="H52" s="51"/>
      <c r="I52" s="51"/>
      <c r="J52" s="51"/>
      <c r="K52" s="51"/>
      <c r="L52" s="51"/>
      <c r="M52" s="51"/>
      <c r="N52" s="51"/>
      <c r="O52" s="51"/>
      <c r="P52" s="51"/>
      <c r="Q52" s="51"/>
      <c r="R52" s="51"/>
      <c r="S52" s="51"/>
      <c r="T52" s="51"/>
      <c r="U52" s="51"/>
    </row>
    <row r="53" spans="1:21" ht="15.6">
      <c r="A53" s="58" t="s">
        <v>852</v>
      </c>
      <c r="B53" s="220"/>
      <c r="C53" s="59"/>
      <c r="D53" s="59"/>
      <c r="E53" s="63"/>
      <c r="F53" s="62"/>
      <c r="G53" s="51"/>
      <c r="H53" s="51"/>
      <c r="I53" s="51"/>
      <c r="J53" s="51"/>
      <c r="K53" s="51"/>
      <c r="L53" s="51"/>
      <c r="M53" s="51"/>
      <c r="N53" s="51"/>
      <c r="O53" s="51"/>
      <c r="P53" s="51"/>
      <c r="Q53" s="51"/>
      <c r="R53" s="51"/>
      <c r="S53" s="51"/>
      <c r="T53" s="51"/>
      <c r="U53" s="51"/>
    </row>
    <row r="54" spans="1:21" ht="27.9" customHeight="1">
      <c r="A54" s="198" t="s">
        <v>247</v>
      </c>
      <c r="B54" s="215" t="s">
        <v>248</v>
      </c>
      <c r="C54" s="194">
        <v>765</v>
      </c>
      <c r="D54" s="194">
        <f t="shared" si="0"/>
        <v>689</v>
      </c>
      <c r="E54" s="199" t="s">
        <v>827</v>
      </c>
      <c r="F54" s="51"/>
      <c r="G54" s="51"/>
      <c r="H54" s="51"/>
      <c r="I54" s="51"/>
      <c r="J54" s="51"/>
      <c r="K54" s="51"/>
      <c r="L54" s="51"/>
      <c r="M54" s="51"/>
      <c r="N54" s="51"/>
      <c r="O54" s="51"/>
      <c r="P54" s="51"/>
      <c r="Q54" s="51"/>
      <c r="R54" s="51"/>
      <c r="S54" s="51"/>
      <c r="T54" s="51"/>
      <c r="U54" s="51"/>
    </row>
    <row r="55" spans="1:21" ht="27.9" customHeight="1">
      <c r="A55" s="198" t="s">
        <v>249</v>
      </c>
      <c r="B55" s="215" t="s">
        <v>250</v>
      </c>
      <c r="C55" s="194">
        <v>506</v>
      </c>
      <c r="D55" s="194">
        <f t="shared" si="0"/>
        <v>455</v>
      </c>
      <c r="E55" s="199" t="s">
        <v>827</v>
      </c>
      <c r="F55" s="51"/>
      <c r="G55" s="51"/>
      <c r="H55" s="51"/>
      <c r="I55" s="51"/>
      <c r="J55" s="51"/>
      <c r="K55" s="51"/>
      <c r="L55" s="51"/>
      <c r="M55" s="51"/>
      <c r="N55" s="51"/>
      <c r="O55" s="51"/>
      <c r="P55" s="51"/>
      <c r="Q55" s="51"/>
      <c r="R55" s="51"/>
      <c r="S55" s="51"/>
      <c r="T55" s="51"/>
      <c r="U55" s="51"/>
    </row>
    <row r="56" spans="1:21" ht="27.9" customHeight="1">
      <c r="A56" s="198" t="s">
        <v>251</v>
      </c>
      <c r="B56" s="215" t="s">
        <v>252</v>
      </c>
      <c r="C56" s="194">
        <v>437</v>
      </c>
      <c r="D56" s="194">
        <f t="shared" si="0"/>
        <v>393</v>
      </c>
      <c r="E56" s="199" t="s">
        <v>827</v>
      </c>
      <c r="F56" s="51"/>
      <c r="G56" s="51"/>
      <c r="H56" s="51"/>
      <c r="I56" s="51"/>
      <c r="J56" s="51"/>
      <c r="K56" s="51"/>
      <c r="L56" s="51"/>
      <c r="M56" s="51"/>
      <c r="N56" s="51"/>
      <c r="O56" s="51"/>
      <c r="P56" s="51"/>
      <c r="Q56" s="51"/>
      <c r="R56" s="51"/>
      <c r="S56" s="51"/>
      <c r="T56" s="51"/>
      <c r="U56" s="51"/>
    </row>
    <row r="57" spans="1:21" ht="27.9" customHeight="1">
      <c r="A57" s="198" t="s">
        <v>253</v>
      </c>
      <c r="B57" s="215" t="s">
        <v>254</v>
      </c>
      <c r="C57" s="194">
        <v>372</v>
      </c>
      <c r="D57" s="194">
        <f t="shared" si="0"/>
        <v>335</v>
      </c>
      <c r="E57" s="199" t="s">
        <v>827</v>
      </c>
      <c r="F57" s="51"/>
      <c r="G57" s="51"/>
      <c r="H57" s="51"/>
      <c r="I57" s="51"/>
      <c r="J57" s="51"/>
      <c r="K57" s="51"/>
      <c r="L57" s="51"/>
      <c r="M57" s="51"/>
      <c r="N57" s="51"/>
      <c r="O57" s="51"/>
      <c r="P57" s="51"/>
      <c r="Q57" s="51"/>
      <c r="R57" s="51"/>
      <c r="S57" s="51"/>
      <c r="T57" s="51"/>
      <c r="U57" s="51"/>
    </row>
    <row r="58" spans="1:21" ht="27.9" customHeight="1">
      <c r="A58" s="198" t="s">
        <v>255</v>
      </c>
      <c r="B58" s="215" t="s">
        <v>256</v>
      </c>
      <c r="C58" s="194">
        <v>312</v>
      </c>
      <c r="D58" s="194">
        <f t="shared" si="0"/>
        <v>281</v>
      </c>
      <c r="E58" s="199" t="s">
        <v>827</v>
      </c>
      <c r="F58" s="51"/>
      <c r="G58" s="51"/>
      <c r="H58" s="51"/>
      <c r="I58" s="51"/>
      <c r="J58" s="51"/>
      <c r="K58" s="51"/>
      <c r="L58" s="51"/>
      <c r="M58" s="51"/>
      <c r="N58" s="51"/>
      <c r="O58" s="51"/>
      <c r="P58" s="51"/>
      <c r="Q58" s="51"/>
      <c r="R58" s="51"/>
      <c r="S58" s="51"/>
      <c r="T58" s="51"/>
      <c r="U58" s="51"/>
    </row>
    <row r="59" spans="1:21" ht="27.9" customHeight="1">
      <c r="A59" s="198" t="s">
        <v>257</v>
      </c>
      <c r="B59" s="215" t="s">
        <v>1998</v>
      </c>
      <c r="C59" s="194">
        <v>299</v>
      </c>
      <c r="D59" s="194">
        <f t="shared" si="0"/>
        <v>269</v>
      </c>
      <c r="E59" s="199" t="s">
        <v>827</v>
      </c>
      <c r="F59" s="51"/>
      <c r="G59" s="51"/>
      <c r="H59" s="51"/>
      <c r="I59" s="51"/>
      <c r="J59" s="51"/>
      <c r="K59" s="51"/>
      <c r="L59" s="51"/>
      <c r="M59" s="51"/>
      <c r="N59" s="51"/>
      <c r="O59" s="51"/>
      <c r="P59" s="51"/>
      <c r="Q59" s="51"/>
      <c r="R59" s="51"/>
      <c r="S59" s="51"/>
      <c r="T59" s="51"/>
      <c r="U59" s="51"/>
    </row>
    <row r="60" spans="1:21" ht="27.9" customHeight="1">
      <c r="A60" s="198" t="s">
        <v>1997</v>
      </c>
      <c r="B60" s="215" t="s">
        <v>1999</v>
      </c>
      <c r="C60" s="194">
        <v>270</v>
      </c>
      <c r="D60" s="194">
        <f t="shared" si="0"/>
        <v>243</v>
      </c>
      <c r="E60" s="199" t="s">
        <v>827</v>
      </c>
      <c r="F60" s="51"/>
      <c r="G60" s="51"/>
      <c r="H60" s="51"/>
      <c r="I60" s="51"/>
      <c r="J60" s="51"/>
      <c r="K60" s="51"/>
      <c r="L60" s="51"/>
      <c r="M60" s="51"/>
      <c r="N60" s="51"/>
      <c r="O60" s="51"/>
      <c r="P60" s="51"/>
      <c r="Q60" s="51"/>
      <c r="R60" s="51"/>
      <c r="S60" s="51"/>
      <c r="T60" s="51"/>
      <c r="U60" s="51"/>
    </row>
    <row r="61" spans="1:21" ht="15.6">
      <c r="A61" s="58" t="s">
        <v>853</v>
      </c>
      <c r="B61" s="220"/>
      <c r="C61" s="59"/>
      <c r="D61" s="59"/>
      <c r="E61" s="63"/>
      <c r="F61" s="62"/>
      <c r="G61" s="51"/>
      <c r="H61" s="51"/>
      <c r="I61" s="51"/>
      <c r="J61" s="51"/>
      <c r="K61" s="51"/>
      <c r="L61" s="51"/>
      <c r="M61" s="51"/>
      <c r="N61" s="51"/>
      <c r="O61" s="51"/>
      <c r="P61" s="51"/>
      <c r="Q61" s="51"/>
      <c r="R61" s="51"/>
      <c r="S61" s="51"/>
      <c r="T61" s="51"/>
      <c r="U61" s="51"/>
    </row>
    <row r="62" spans="1:21" ht="27.9" customHeight="1">
      <c r="A62" s="198" t="s">
        <v>258</v>
      </c>
      <c r="B62" s="215" t="s">
        <v>259</v>
      </c>
      <c r="C62" s="194">
        <v>765</v>
      </c>
      <c r="D62" s="194">
        <f t="shared" si="0"/>
        <v>689</v>
      </c>
      <c r="E62" s="199" t="s">
        <v>827</v>
      </c>
      <c r="F62" s="51"/>
      <c r="G62" s="51"/>
      <c r="H62" s="51"/>
      <c r="I62" s="51"/>
      <c r="J62" s="51"/>
      <c r="K62" s="51"/>
      <c r="L62" s="51"/>
      <c r="M62" s="51"/>
      <c r="N62" s="51"/>
      <c r="O62" s="51"/>
      <c r="P62" s="51"/>
      <c r="Q62" s="51"/>
      <c r="R62" s="51"/>
      <c r="S62" s="51"/>
      <c r="T62" s="51"/>
      <c r="U62" s="51"/>
    </row>
    <row r="63" spans="1:21" ht="27.9" customHeight="1">
      <c r="A63" s="198" t="s">
        <v>260</v>
      </c>
      <c r="B63" s="215" t="s">
        <v>261</v>
      </c>
      <c r="C63" s="194">
        <v>506</v>
      </c>
      <c r="D63" s="194">
        <f t="shared" si="0"/>
        <v>455</v>
      </c>
      <c r="E63" s="199" t="s">
        <v>827</v>
      </c>
      <c r="F63" s="51"/>
      <c r="G63" s="51"/>
      <c r="H63" s="51"/>
      <c r="I63" s="51"/>
      <c r="J63" s="51"/>
      <c r="K63" s="51"/>
      <c r="L63" s="51"/>
      <c r="M63" s="51"/>
      <c r="N63" s="51"/>
      <c r="O63" s="51"/>
      <c r="P63" s="51"/>
      <c r="Q63" s="51"/>
      <c r="R63" s="51"/>
      <c r="S63" s="51"/>
      <c r="T63" s="51"/>
      <c r="U63" s="51"/>
    </row>
    <row r="64" spans="1:21" ht="27.9" customHeight="1">
      <c r="A64" s="198" t="s">
        <v>262</v>
      </c>
      <c r="B64" s="215" t="s">
        <v>263</v>
      </c>
      <c r="C64" s="194">
        <v>437</v>
      </c>
      <c r="D64" s="194">
        <f t="shared" si="0"/>
        <v>393</v>
      </c>
      <c r="E64" s="199" t="s">
        <v>827</v>
      </c>
      <c r="F64" s="51"/>
      <c r="G64" s="51"/>
      <c r="H64" s="51"/>
      <c r="I64" s="51"/>
      <c r="J64" s="51"/>
      <c r="K64" s="51"/>
      <c r="L64" s="51"/>
      <c r="M64" s="51"/>
      <c r="N64" s="51"/>
      <c r="O64" s="51"/>
      <c r="P64" s="51"/>
      <c r="Q64" s="51"/>
      <c r="R64" s="51"/>
      <c r="S64" s="51"/>
      <c r="T64" s="51"/>
      <c r="U64" s="51"/>
    </row>
    <row r="65" spans="1:21" ht="27.9" customHeight="1">
      <c r="A65" s="198" t="s">
        <v>264</v>
      </c>
      <c r="B65" s="215" t="s">
        <v>265</v>
      </c>
      <c r="C65" s="194">
        <v>372</v>
      </c>
      <c r="D65" s="194">
        <f t="shared" si="0"/>
        <v>335</v>
      </c>
      <c r="E65" s="199" t="s">
        <v>827</v>
      </c>
      <c r="F65" s="51"/>
      <c r="G65" s="51"/>
      <c r="H65" s="51"/>
      <c r="I65" s="51"/>
      <c r="J65" s="51"/>
      <c r="K65" s="51"/>
      <c r="L65" s="51"/>
      <c r="M65" s="51"/>
      <c r="N65" s="51"/>
      <c r="O65" s="51"/>
      <c r="P65" s="51"/>
      <c r="Q65" s="51"/>
      <c r="R65" s="51"/>
      <c r="S65" s="51"/>
      <c r="T65" s="51"/>
      <c r="U65" s="51"/>
    </row>
    <row r="66" spans="1:21" ht="27.9" customHeight="1">
      <c r="A66" s="198" t="s">
        <v>266</v>
      </c>
      <c r="B66" s="215" t="s">
        <v>267</v>
      </c>
      <c r="C66" s="194">
        <v>312</v>
      </c>
      <c r="D66" s="194">
        <f t="shared" si="0"/>
        <v>281</v>
      </c>
      <c r="E66" s="199" t="s">
        <v>827</v>
      </c>
      <c r="F66" s="51"/>
      <c r="G66" s="51"/>
      <c r="H66" s="51"/>
      <c r="I66" s="51"/>
      <c r="J66" s="51"/>
      <c r="K66" s="51"/>
      <c r="L66" s="51"/>
      <c r="M66" s="51"/>
      <c r="N66" s="51"/>
      <c r="O66" s="51"/>
      <c r="P66" s="51"/>
      <c r="Q66" s="51"/>
      <c r="R66" s="51"/>
      <c r="S66" s="51"/>
      <c r="T66" s="51"/>
      <c r="U66" s="51"/>
    </row>
    <row r="67" spans="1:21" ht="27.9" customHeight="1">
      <c r="A67" s="198" t="s">
        <v>268</v>
      </c>
      <c r="B67" s="215" t="s">
        <v>2001</v>
      </c>
      <c r="C67" s="194">
        <v>299</v>
      </c>
      <c r="D67" s="194">
        <f t="shared" si="0"/>
        <v>269</v>
      </c>
      <c r="E67" s="199" t="s">
        <v>827</v>
      </c>
      <c r="F67" s="51"/>
      <c r="G67" s="51"/>
      <c r="H67" s="51"/>
      <c r="I67" s="51"/>
      <c r="J67" s="51"/>
      <c r="K67" s="51"/>
      <c r="L67" s="51"/>
      <c r="M67" s="51"/>
      <c r="N67" s="51"/>
      <c r="O67" s="51"/>
      <c r="P67" s="51"/>
      <c r="Q67" s="51"/>
      <c r="R67" s="51"/>
      <c r="S67" s="51"/>
      <c r="T67" s="51"/>
      <c r="U67" s="51"/>
    </row>
    <row r="68" spans="1:21" ht="27.9" customHeight="1">
      <c r="A68" s="198" t="s">
        <v>2000</v>
      </c>
      <c r="B68" s="215" t="s">
        <v>2002</v>
      </c>
      <c r="C68" s="194">
        <v>270</v>
      </c>
      <c r="D68" s="194">
        <f t="shared" si="0"/>
        <v>243</v>
      </c>
      <c r="E68" s="199" t="s">
        <v>827</v>
      </c>
      <c r="F68" s="51"/>
      <c r="G68" s="51"/>
      <c r="H68" s="51"/>
      <c r="I68" s="51"/>
      <c r="J68" s="51"/>
      <c r="K68" s="51"/>
      <c r="L68" s="51"/>
      <c r="M68" s="51"/>
      <c r="N68" s="51"/>
      <c r="O68" s="51"/>
      <c r="P68" s="51"/>
      <c r="Q68" s="51"/>
      <c r="R68" s="51"/>
      <c r="S68" s="51"/>
      <c r="T68" s="51"/>
      <c r="U68" s="51"/>
    </row>
    <row r="69" spans="1:21" ht="15.6">
      <c r="A69" s="58" t="s">
        <v>854</v>
      </c>
      <c r="B69" s="220"/>
      <c r="C69" s="59"/>
      <c r="D69" s="59"/>
      <c r="E69" s="63"/>
      <c r="F69" s="62"/>
      <c r="G69" s="51"/>
      <c r="H69" s="51"/>
      <c r="I69" s="51"/>
      <c r="J69" s="51"/>
      <c r="K69" s="51"/>
      <c r="L69" s="51"/>
      <c r="M69" s="51"/>
      <c r="N69" s="51"/>
      <c r="O69" s="51"/>
      <c r="P69" s="51"/>
      <c r="Q69" s="51"/>
      <c r="R69" s="51"/>
      <c r="S69" s="51"/>
      <c r="T69" s="51"/>
      <c r="U69" s="51"/>
    </row>
    <row r="70" spans="1:21" ht="27.9" customHeight="1">
      <c r="A70" s="198" t="s">
        <v>269</v>
      </c>
      <c r="B70" s="215" t="s">
        <v>270</v>
      </c>
      <c r="C70" s="194">
        <v>765</v>
      </c>
      <c r="D70" s="194">
        <f t="shared" si="0"/>
        <v>689</v>
      </c>
      <c r="E70" s="199" t="s">
        <v>827</v>
      </c>
      <c r="F70" s="51"/>
      <c r="G70" s="51"/>
      <c r="H70" s="51"/>
      <c r="I70" s="51"/>
      <c r="J70" s="51"/>
      <c r="K70" s="51"/>
      <c r="L70" s="51"/>
      <c r="M70" s="51"/>
      <c r="N70" s="51"/>
      <c r="O70" s="51"/>
      <c r="P70" s="51"/>
      <c r="Q70" s="51"/>
      <c r="R70" s="51"/>
      <c r="S70" s="51"/>
      <c r="T70" s="51"/>
      <c r="U70" s="51"/>
    </row>
    <row r="71" spans="1:21" ht="27.9" customHeight="1">
      <c r="A71" s="198" t="s">
        <v>271</v>
      </c>
      <c r="B71" s="215" t="s">
        <v>272</v>
      </c>
      <c r="C71" s="194">
        <v>506</v>
      </c>
      <c r="D71" s="194">
        <f t="shared" si="0"/>
        <v>455</v>
      </c>
      <c r="E71" s="199" t="s">
        <v>827</v>
      </c>
      <c r="F71" s="51"/>
      <c r="G71" s="51"/>
      <c r="H71" s="51"/>
      <c r="I71" s="51"/>
      <c r="J71" s="51"/>
      <c r="K71" s="51"/>
      <c r="L71" s="51"/>
      <c r="M71" s="51"/>
      <c r="N71" s="51"/>
      <c r="O71" s="51"/>
      <c r="P71" s="51"/>
      <c r="Q71" s="51"/>
      <c r="R71" s="51"/>
      <c r="S71" s="51"/>
      <c r="T71" s="51"/>
      <c r="U71" s="51"/>
    </row>
    <row r="72" spans="1:21" ht="27.9" customHeight="1">
      <c r="A72" s="198" t="s">
        <v>273</v>
      </c>
      <c r="B72" s="215" t="s">
        <v>274</v>
      </c>
      <c r="C72" s="194">
        <v>437</v>
      </c>
      <c r="D72" s="194">
        <f t="shared" si="0"/>
        <v>393</v>
      </c>
      <c r="E72" s="199" t="s">
        <v>827</v>
      </c>
      <c r="F72" s="51"/>
      <c r="G72" s="51"/>
      <c r="H72" s="51"/>
      <c r="I72" s="51"/>
      <c r="J72" s="51"/>
      <c r="K72" s="51"/>
      <c r="L72" s="51"/>
      <c r="M72" s="51"/>
      <c r="N72" s="51"/>
      <c r="O72" s="51"/>
      <c r="P72" s="51"/>
      <c r="Q72" s="51"/>
      <c r="R72" s="51"/>
      <c r="S72" s="51"/>
      <c r="T72" s="51"/>
      <c r="U72" s="51"/>
    </row>
    <row r="73" spans="1:21" ht="27.9" customHeight="1">
      <c r="A73" s="198" t="s">
        <v>275</v>
      </c>
      <c r="B73" s="215" t="s">
        <v>276</v>
      </c>
      <c r="C73" s="194">
        <v>372</v>
      </c>
      <c r="D73" s="194">
        <f t="shared" si="0"/>
        <v>335</v>
      </c>
      <c r="E73" s="199" t="s">
        <v>827</v>
      </c>
      <c r="F73" s="51"/>
      <c r="G73" s="51"/>
      <c r="H73" s="51"/>
      <c r="I73" s="51"/>
      <c r="J73" s="51"/>
      <c r="K73" s="51"/>
      <c r="L73" s="51"/>
      <c r="M73" s="51"/>
      <c r="N73" s="51"/>
      <c r="O73" s="51"/>
      <c r="P73" s="51"/>
      <c r="Q73" s="51"/>
      <c r="R73" s="51"/>
      <c r="S73" s="51"/>
      <c r="T73" s="51"/>
      <c r="U73" s="51"/>
    </row>
    <row r="74" spans="1:21" ht="27.9" customHeight="1">
      <c r="A74" s="198" t="s">
        <v>277</v>
      </c>
      <c r="B74" s="215" t="s">
        <v>278</v>
      </c>
      <c r="C74" s="194">
        <v>312</v>
      </c>
      <c r="D74" s="194">
        <f t="shared" si="0"/>
        <v>281</v>
      </c>
      <c r="E74" s="199" t="s">
        <v>827</v>
      </c>
      <c r="F74" s="51"/>
      <c r="G74" s="51"/>
      <c r="H74" s="51"/>
      <c r="I74" s="51"/>
      <c r="J74" s="51"/>
      <c r="K74" s="51"/>
      <c r="L74" s="51"/>
      <c r="M74" s="51"/>
      <c r="N74" s="51"/>
      <c r="O74" s="51"/>
      <c r="P74" s="51"/>
      <c r="Q74" s="51"/>
      <c r="R74" s="51"/>
      <c r="S74" s="51"/>
      <c r="T74" s="51"/>
      <c r="U74" s="51"/>
    </row>
    <row r="75" spans="1:21" ht="27.9" customHeight="1">
      <c r="A75" s="198" t="s">
        <v>279</v>
      </c>
      <c r="B75" s="215" t="s">
        <v>2004</v>
      </c>
      <c r="C75" s="194">
        <v>299</v>
      </c>
      <c r="D75" s="194">
        <f t="shared" si="0"/>
        <v>269</v>
      </c>
      <c r="E75" s="199" t="s">
        <v>827</v>
      </c>
      <c r="F75" s="51"/>
      <c r="G75" s="51"/>
      <c r="H75" s="51"/>
      <c r="I75" s="51"/>
      <c r="J75" s="51"/>
      <c r="K75" s="51"/>
      <c r="L75" s="51"/>
      <c r="M75" s="51"/>
      <c r="N75" s="51"/>
      <c r="O75" s="51"/>
      <c r="P75" s="51"/>
      <c r="Q75" s="51"/>
      <c r="R75" s="51"/>
      <c r="S75" s="51"/>
      <c r="T75" s="51"/>
      <c r="U75" s="51"/>
    </row>
    <row r="76" spans="1:21" ht="27.9" customHeight="1">
      <c r="A76" s="198" t="s">
        <v>2003</v>
      </c>
      <c r="B76" s="215" t="s">
        <v>2005</v>
      </c>
      <c r="C76" s="194">
        <v>270</v>
      </c>
      <c r="D76" s="194">
        <f t="shared" si="0"/>
        <v>243</v>
      </c>
      <c r="E76" s="199" t="s">
        <v>827</v>
      </c>
      <c r="F76" s="51"/>
      <c r="G76" s="51"/>
      <c r="H76" s="51"/>
      <c r="I76" s="51"/>
      <c r="J76" s="51"/>
      <c r="K76" s="51"/>
      <c r="L76" s="51"/>
      <c r="M76" s="51"/>
      <c r="N76" s="51"/>
      <c r="O76" s="51"/>
      <c r="P76" s="51"/>
      <c r="Q76" s="51"/>
      <c r="R76" s="51"/>
      <c r="S76" s="51"/>
      <c r="T76" s="51"/>
      <c r="U76" s="51"/>
    </row>
    <row r="77" spans="1:21" ht="15.6">
      <c r="A77" s="58" t="s">
        <v>855</v>
      </c>
      <c r="B77" s="220"/>
      <c r="C77" s="59"/>
      <c r="D77" s="59"/>
      <c r="E77" s="63"/>
      <c r="F77" s="62"/>
      <c r="G77" s="51"/>
      <c r="H77" s="51"/>
      <c r="I77" s="51"/>
      <c r="J77" s="51"/>
      <c r="K77" s="51"/>
      <c r="L77" s="51"/>
      <c r="M77" s="51"/>
      <c r="N77" s="51"/>
      <c r="O77" s="51"/>
      <c r="P77" s="51"/>
      <c r="Q77" s="51"/>
      <c r="R77" s="51"/>
      <c r="S77" s="51"/>
      <c r="T77" s="51"/>
      <c r="U77" s="51"/>
    </row>
    <row r="78" spans="1:21" ht="27.9" customHeight="1">
      <c r="A78" s="198" t="s">
        <v>291</v>
      </c>
      <c r="B78" s="215" t="s">
        <v>292</v>
      </c>
      <c r="C78" s="194">
        <v>765</v>
      </c>
      <c r="D78" s="194">
        <f t="shared" ref="D78:D140" si="1">ROUND(C78*(1-0.1),0)</f>
        <v>689</v>
      </c>
      <c r="E78" s="199" t="s">
        <v>827</v>
      </c>
      <c r="F78" s="51"/>
      <c r="G78" s="51"/>
      <c r="H78" s="51"/>
      <c r="I78" s="51"/>
      <c r="J78" s="51"/>
      <c r="K78" s="51"/>
      <c r="L78" s="51"/>
      <c r="M78" s="51"/>
      <c r="N78" s="51"/>
      <c r="O78" s="51"/>
      <c r="P78" s="51"/>
      <c r="Q78" s="51"/>
      <c r="R78" s="51"/>
      <c r="S78" s="51"/>
      <c r="T78" s="51"/>
      <c r="U78" s="51"/>
    </row>
    <row r="79" spans="1:21" ht="27.9" customHeight="1">
      <c r="A79" s="198" t="s">
        <v>293</v>
      </c>
      <c r="B79" s="215" t="s">
        <v>294</v>
      </c>
      <c r="C79" s="194">
        <v>506</v>
      </c>
      <c r="D79" s="194">
        <f t="shared" si="1"/>
        <v>455</v>
      </c>
      <c r="E79" s="199" t="s">
        <v>827</v>
      </c>
      <c r="F79" s="51"/>
      <c r="G79" s="51"/>
      <c r="H79" s="51"/>
      <c r="I79" s="51"/>
      <c r="J79" s="51"/>
      <c r="K79" s="51"/>
      <c r="L79" s="51"/>
      <c r="M79" s="51"/>
      <c r="N79" s="51"/>
      <c r="O79" s="51"/>
      <c r="P79" s="51"/>
      <c r="Q79" s="51"/>
      <c r="R79" s="51"/>
      <c r="S79" s="51"/>
      <c r="T79" s="51"/>
      <c r="U79" s="51"/>
    </row>
    <row r="80" spans="1:21" ht="27.9" customHeight="1">
      <c r="A80" s="198" t="s">
        <v>295</v>
      </c>
      <c r="B80" s="215" t="s">
        <v>296</v>
      </c>
      <c r="C80" s="194">
        <v>437</v>
      </c>
      <c r="D80" s="194">
        <f t="shared" si="1"/>
        <v>393</v>
      </c>
      <c r="E80" s="199" t="s">
        <v>827</v>
      </c>
      <c r="F80" s="51"/>
      <c r="G80" s="51"/>
      <c r="H80" s="51"/>
      <c r="I80" s="51"/>
      <c r="J80" s="51"/>
      <c r="K80" s="51"/>
      <c r="L80" s="51"/>
      <c r="M80" s="51"/>
      <c r="N80" s="51"/>
      <c r="O80" s="51"/>
      <c r="P80" s="51"/>
      <c r="Q80" s="51"/>
      <c r="R80" s="51"/>
      <c r="S80" s="51"/>
      <c r="T80" s="51"/>
      <c r="U80" s="51"/>
    </row>
    <row r="81" spans="1:21" ht="27.9" customHeight="1">
      <c r="A81" s="198" t="s">
        <v>297</v>
      </c>
      <c r="B81" s="215" t="s">
        <v>298</v>
      </c>
      <c r="C81" s="194">
        <v>372</v>
      </c>
      <c r="D81" s="194">
        <f t="shared" si="1"/>
        <v>335</v>
      </c>
      <c r="E81" s="199" t="s">
        <v>827</v>
      </c>
      <c r="F81" s="51"/>
      <c r="G81" s="51"/>
      <c r="H81" s="51"/>
      <c r="I81" s="51"/>
      <c r="J81" s="51"/>
      <c r="K81" s="51"/>
      <c r="L81" s="51"/>
      <c r="M81" s="51"/>
      <c r="N81" s="51"/>
      <c r="O81" s="51"/>
      <c r="P81" s="51"/>
      <c r="Q81" s="51"/>
      <c r="R81" s="51"/>
      <c r="S81" s="51"/>
      <c r="T81" s="51"/>
      <c r="U81" s="51"/>
    </row>
    <row r="82" spans="1:21" ht="27.9" customHeight="1">
      <c r="A82" s="198" t="s">
        <v>299</v>
      </c>
      <c r="B82" s="215" t="s">
        <v>300</v>
      </c>
      <c r="C82" s="194">
        <v>312</v>
      </c>
      <c r="D82" s="194">
        <f t="shared" si="1"/>
        <v>281</v>
      </c>
      <c r="E82" s="199" t="s">
        <v>827</v>
      </c>
      <c r="F82" s="51"/>
      <c r="G82" s="51"/>
      <c r="H82" s="51"/>
      <c r="I82" s="51"/>
      <c r="J82" s="51"/>
      <c r="K82" s="51"/>
      <c r="L82" s="51"/>
      <c r="M82" s="51"/>
      <c r="N82" s="51"/>
      <c r="O82" s="51"/>
      <c r="P82" s="51"/>
      <c r="Q82" s="51"/>
      <c r="R82" s="51"/>
      <c r="S82" s="51"/>
      <c r="T82" s="51"/>
      <c r="U82" s="51"/>
    </row>
    <row r="83" spans="1:21" ht="27.9" customHeight="1">
      <c r="A83" s="198" t="s">
        <v>301</v>
      </c>
      <c r="B83" s="215" t="s">
        <v>2007</v>
      </c>
      <c r="C83" s="194">
        <v>299</v>
      </c>
      <c r="D83" s="194">
        <f t="shared" si="1"/>
        <v>269</v>
      </c>
      <c r="E83" s="199" t="s">
        <v>827</v>
      </c>
      <c r="F83" s="51"/>
      <c r="G83" s="51"/>
      <c r="H83" s="51"/>
      <c r="I83" s="51"/>
      <c r="J83" s="51"/>
      <c r="K83" s="51"/>
      <c r="L83" s="51"/>
      <c r="M83" s="51"/>
      <c r="N83" s="51"/>
      <c r="O83" s="51"/>
      <c r="P83" s="51"/>
      <c r="Q83" s="51"/>
      <c r="R83" s="51"/>
      <c r="S83" s="51"/>
      <c r="T83" s="51"/>
      <c r="U83" s="51"/>
    </row>
    <row r="84" spans="1:21" ht="27.9" customHeight="1">
      <c r="A84" s="198" t="s">
        <v>2006</v>
      </c>
      <c r="B84" s="215" t="s">
        <v>2008</v>
      </c>
      <c r="C84" s="194">
        <v>270</v>
      </c>
      <c r="D84" s="194">
        <f t="shared" si="1"/>
        <v>243</v>
      </c>
      <c r="E84" s="199" t="s">
        <v>827</v>
      </c>
      <c r="F84" s="51"/>
      <c r="G84" s="51"/>
      <c r="H84" s="51"/>
      <c r="I84" s="51"/>
      <c r="J84" s="51"/>
      <c r="K84" s="51"/>
      <c r="L84" s="51"/>
      <c r="M84" s="51"/>
      <c r="N84" s="51"/>
      <c r="O84" s="51"/>
      <c r="P84" s="51"/>
      <c r="Q84" s="51"/>
      <c r="R84" s="51"/>
      <c r="S84" s="51"/>
      <c r="T84" s="51"/>
      <c r="U84" s="51"/>
    </row>
    <row r="85" spans="1:21" ht="15.6">
      <c r="A85" s="58" t="s">
        <v>856</v>
      </c>
      <c r="B85" s="220"/>
      <c r="C85" s="59"/>
      <c r="D85" s="59"/>
      <c r="E85" s="63"/>
      <c r="F85" s="62"/>
      <c r="G85" s="51"/>
      <c r="H85" s="51"/>
      <c r="I85" s="51"/>
      <c r="J85" s="51"/>
      <c r="K85" s="51"/>
      <c r="L85" s="51"/>
      <c r="M85" s="51"/>
      <c r="N85" s="51"/>
      <c r="O85" s="51"/>
      <c r="P85" s="51"/>
      <c r="Q85" s="51"/>
      <c r="R85" s="51"/>
      <c r="S85" s="51"/>
      <c r="T85" s="51"/>
      <c r="U85" s="51"/>
    </row>
    <row r="86" spans="1:21" ht="27.9" customHeight="1">
      <c r="A86" s="198" t="s">
        <v>302</v>
      </c>
      <c r="B86" s="215" t="s">
        <v>303</v>
      </c>
      <c r="C86" s="194">
        <v>765</v>
      </c>
      <c r="D86" s="194">
        <f t="shared" si="1"/>
        <v>689</v>
      </c>
      <c r="E86" s="199" t="s">
        <v>827</v>
      </c>
      <c r="F86" s="51"/>
      <c r="G86" s="51"/>
      <c r="H86" s="51"/>
      <c r="I86" s="51"/>
      <c r="J86" s="51"/>
      <c r="K86" s="51"/>
      <c r="L86" s="51"/>
      <c r="M86" s="51"/>
      <c r="N86" s="51"/>
      <c r="O86" s="51"/>
      <c r="P86" s="51"/>
      <c r="Q86" s="51"/>
      <c r="R86" s="51"/>
      <c r="S86" s="51"/>
      <c r="T86" s="51"/>
      <c r="U86" s="51"/>
    </row>
    <row r="87" spans="1:21" ht="27.9" customHeight="1">
      <c r="A87" s="198" t="s">
        <v>304</v>
      </c>
      <c r="B87" s="215" t="s">
        <v>305</v>
      </c>
      <c r="C87" s="194">
        <v>506</v>
      </c>
      <c r="D87" s="194">
        <f t="shared" si="1"/>
        <v>455</v>
      </c>
      <c r="E87" s="199" t="s">
        <v>827</v>
      </c>
      <c r="F87" s="51"/>
      <c r="G87" s="51"/>
      <c r="H87" s="51"/>
      <c r="I87" s="51"/>
      <c r="J87" s="51"/>
      <c r="K87" s="51"/>
      <c r="L87" s="51"/>
      <c r="M87" s="51"/>
      <c r="N87" s="51"/>
      <c r="O87" s="51"/>
      <c r="P87" s="51"/>
      <c r="Q87" s="51"/>
      <c r="R87" s="51"/>
      <c r="S87" s="51"/>
      <c r="T87" s="51"/>
      <c r="U87" s="51"/>
    </row>
    <row r="88" spans="1:21" ht="27.9" customHeight="1">
      <c r="A88" s="198" t="s">
        <v>306</v>
      </c>
      <c r="B88" s="215" t="s">
        <v>307</v>
      </c>
      <c r="C88" s="194">
        <v>437</v>
      </c>
      <c r="D88" s="194">
        <f t="shared" si="1"/>
        <v>393</v>
      </c>
      <c r="E88" s="199" t="s">
        <v>827</v>
      </c>
      <c r="F88" s="51"/>
      <c r="G88" s="51"/>
      <c r="H88" s="51"/>
      <c r="I88" s="51"/>
      <c r="J88" s="51"/>
      <c r="K88" s="51"/>
      <c r="L88" s="51"/>
      <c r="M88" s="51"/>
      <c r="N88" s="51"/>
      <c r="O88" s="51"/>
      <c r="P88" s="51"/>
      <c r="Q88" s="51"/>
      <c r="R88" s="51"/>
      <c r="S88" s="51"/>
      <c r="T88" s="51"/>
      <c r="U88" s="51"/>
    </row>
    <row r="89" spans="1:21" ht="27.9" customHeight="1">
      <c r="A89" s="198" t="s">
        <v>308</v>
      </c>
      <c r="B89" s="215" t="s">
        <v>309</v>
      </c>
      <c r="C89" s="194">
        <v>372</v>
      </c>
      <c r="D89" s="194">
        <f t="shared" si="1"/>
        <v>335</v>
      </c>
      <c r="E89" s="199" t="s">
        <v>827</v>
      </c>
      <c r="F89" s="51"/>
      <c r="G89" s="51"/>
      <c r="H89" s="51"/>
      <c r="I89" s="51"/>
      <c r="J89" s="51"/>
      <c r="K89" s="51"/>
      <c r="L89" s="51"/>
      <c r="M89" s="51"/>
      <c r="N89" s="51"/>
      <c r="O89" s="51"/>
      <c r="P89" s="51"/>
      <c r="Q89" s="51"/>
      <c r="R89" s="51"/>
      <c r="S89" s="51"/>
      <c r="T89" s="51"/>
      <c r="U89" s="51"/>
    </row>
    <row r="90" spans="1:21" ht="27.9" customHeight="1">
      <c r="A90" s="198" t="s">
        <v>310</v>
      </c>
      <c r="B90" s="215" t="s">
        <v>311</v>
      </c>
      <c r="C90" s="194">
        <v>312</v>
      </c>
      <c r="D90" s="194">
        <f t="shared" si="1"/>
        <v>281</v>
      </c>
      <c r="E90" s="199" t="s">
        <v>827</v>
      </c>
      <c r="F90" s="51"/>
      <c r="G90" s="51"/>
      <c r="H90" s="51"/>
      <c r="I90" s="51"/>
      <c r="J90" s="51"/>
      <c r="K90" s="51"/>
      <c r="L90" s="51"/>
      <c r="M90" s="51"/>
      <c r="N90" s="51"/>
      <c r="O90" s="51"/>
      <c r="P90" s="51"/>
      <c r="Q90" s="51"/>
      <c r="R90" s="51"/>
      <c r="S90" s="51"/>
      <c r="T90" s="51"/>
      <c r="U90" s="51"/>
    </row>
    <row r="91" spans="1:21" ht="27.9" customHeight="1">
      <c r="A91" s="198" t="s">
        <v>312</v>
      </c>
      <c r="B91" s="215" t="s">
        <v>2010</v>
      </c>
      <c r="C91" s="194">
        <v>299</v>
      </c>
      <c r="D91" s="194">
        <f t="shared" si="1"/>
        <v>269</v>
      </c>
      <c r="E91" s="199" t="s">
        <v>827</v>
      </c>
      <c r="F91" s="51"/>
      <c r="G91" s="51"/>
      <c r="H91" s="51"/>
      <c r="I91" s="51"/>
      <c r="J91" s="51"/>
      <c r="K91" s="51"/>
      <c r="L91" s="51"/>
      <c r="M91" s="51"/>
      <c r="N91" s="51"/>
      <c r="O91" s="51"/>
      <c r="P91" s="51"/>
      <c r="Q91" s="51"/>
      <c r="R91" s="51"/>
      <c r="S91" s="51"/>
      <c r="T91" s="51"/>
      <c r="U91" s="51"/>
    </row>
    <row r="92" spans="1:21" ht="27.9" customHeight="1">
      <c r="A92" s="198" t="s">
        <v>2009</v>
      </c>
      <c r="B92" s="215" t="s">
        <v>2011</v>
      </c>
      <c r="C92" s="194">
        <v>270</v>
      </c>
      <c r="D92" s="194">
        <f t="shared" si="1"/>
        <v>243</v>
      </c>
      <c r="E92" s="199" t="s">
        <v>827</v>
      </c>
      <c r="F92" s="51"/>
      <c r="G92" s="51"/>
      <c r="H92" s="51"/>
      <c r="I92" s="51"/>
      <c r="J92" s="51"/>
      <c r="K92" s="51"/>
      <c r="L92" s="51"/>
      <c r="M92" s="51"/>
      <c r="N92" s="51"/>
      <c r="O92" s="51"/>
      <c r="P92" s="51"/>
      <c r="Q92" s="51"/>
      <c r="R92" s="51"/>
      <c r="S92" s="51"/>
      <c r="T92" s="51"/>
      <c r="U92" s="51"/>
    </row>
    <row r="93" spans="1:21" ht="15.6">
      <c r="A93" s="58" t="s">
        <v>857</v>
      </c>
      <c r="B93" s="220"/>
      <c r="C93" s="59"/>
      <c r="D93" s="59"/>
      <c r="E93" s="63"/>
      <c r="F93" s="62"/>
      <c r="G93" s="51"/>
      <c r="H93" s="51"/>
      <c r="I93" s="51"/>
      <c r="J93" s="51"/>
      <c r="K93" s="51"/>
      <c r="L93" s="51"/>
      <c r="M93" s="51"/>
      <c r="N93" s="51"/>
      <c r="O93" s="51"/>
      <c r="P93" s="51"/>
      <c r="Q93" s="51"/>
      <c r="R93" s="51"/>
      <c r="S93" s="51"/>
      <c r="T93" s="51"/>
      <c r="U93" s="51"/>
    </row>
    <row r="94" spans="1:21" ht="27.9" customHeight="1">
      <c r="A94" s="198" t="s">
        <v>313</v>
      </c>
      <c r="B94" s="215" t="s">
        <v>995</v>
      </c>
      <c r="C94" s="194">
        <v>390</v>
      </c>
      <c r="D94" s="194">
        <f t="shared" si="1"/>
        <v>351</v>
      </c>
      <c r="E94" s="199" t="s">
        <v>827</v>
      </c>
      <c r="F94" s="51"/>
      <c r="G94" s="51"/>
      <c r="H94" s="51"/>
      <c r="I94" s="51"/>
      <c r="J94" s="51"/>
      <c r="K94" s="51"/>
      <c r="L94" s="51"/>
      <c r="M94" s="51"/>
      <c r="N94" s="51"/>
      <c r="O94" s="51"/>
      <c r="P94" s="51"/>
      <c r="Q94" s="51"/>
      <c r="R94" s="51"/>
      <c r="S94" s="51"/>
      <c r="T94" s="51"/>
      <c r="U94" s="51"/>
    </row>
    <row r="95" spans="1:21" ht="27.9" customHeight="1">
      <c r="A95" s="198" t="s">
        <v>314</v>
      </c>
      <c r="B95" s="215" t="s">
        <v>996</v>
      </c>
      <c r="C95" s="194">
        <v>257</v>
      </c>
      <c r="D95" s="194">
        <f t="shared" si="1"/>
        <v>231</v>
      </c>
      <c r="E95" s="199" t="s">
        <v>827</v>
      </c>
      <c r="F95" s="51"/>
      <c r="G95" s="51"/>
      <c r="H95" s="51"/>
      <c r="I95" s="51"/>
      <c r="J95" s="51"/>
      <c r="K95" s="51"/>
      <c r="L95" s="51"/>
      <c r="M95" s="51"/>
      <c r="N95" s="51"/>
      <c r="O95" s="51"/>
      <c r="P95" s="51"/>
      <c r="Q95" s="51"/>
      <c r="R95" s="51"/>
      <c r="S95" s="51"/>
      <c r="T95" s="51"/>
      <c r="U95" s="51"/>
    </row>
    <row r="96" spans="1:21" ht="27.9" customHeight="1">
      <c r="A96" s="198" t="s">
        <v>315</v>
      </c>
      <c r="B96" s="215" t="s">
        <v>997</v>
      </c>
      <c r="C96" s="194">
        <v>223</v>
      </c>
      <c r="D96" s="194">
        <f t="shared" si="1"/>
        <v>201</v>
      </c>
      <c r="E96" s="199" t="s">
        <v>827</v>
      </c>
      <c r="F96" s="51"/>
      <c r="G96" s="51"/>
      <c r="H96" s="51"/>
      <c r="I96" s="51"/>
      <c r="J96" s="51"/>
      <c r="K96" s="51"/>
      <c r="L96" s="51"/>
      <c r="M96" s="51"/>
      <c r="N96" s="51"/>
      <c r="O96" s="51"/>
      <c r="P96" s="51"/>
      <c r="Q96" s="51"/>
      <c r="R96" s="51"/>
      <c r="S96" s="51"/>
      <c r="T96" s="51"/>
      <c r="U96" s="51"/>
    </row>
    <row r="97" spans="1:21" ht="27.9" customHeight="1">
      <c r="A97" s="198" t="s">
        <v>316</v>
      </c>
      <c r="B97" s="215" t="s">
        <v>998</v>
      </c>
      <c r="C97" s="194">
        <v>190</v>
      </c>
      <c r="D97" s="194">
        <f t="shared" si="1"/>
        <v>171</v>
      </c>
      <c r="E97" s="199" t="s">
        <v>827</v>
      </c>
      <c r="F97" s="51"/>
      <c r="G97" s="51"/>
      <c r="H97" s="51"/>
      <c r="I97" s="51"/>
      <c r="J97" s="51"/>
      <c r="K97" s="51"/>
      <c r="L97" s="51"/>
      <c r="M97" s="51"/>
      <c r="N97" s="51"/>
      <c r="O97" s="51"/>
      <c r="P97" s="51"/>
      <c r="Q97" s="51"/>
      <c r="R97" s="51"/>
      <c r="S97" s="51"/>
      <c r="T97" s="51"/>
      <c r="U97" s="51"/>
    </row>
    <row r="98" spans="1:21" ht="27.9" customHeight="1">
      <c r="A98" s="198" t="s">
        <v>317</v>
      </c>
      <c r="B98" s="215" t="s">
        <v>999</v>
      </c>
      <c r="C98" s="194">
        <v>159</v>
      </c>
      <c r="D98" s="194">
        <f t="shared" si="1"/>
        <v>143</v>
      </c>
      <c r="E98" s="199" t="s">
        <v>827</v>
      </c>
      <c r="F98" s="51"/>
      <c r="G98" s="51"/>
      <c r="H98" s="51"/>
      <c r="I98" s="51"/>
      <c r="J98" s="51"/>
      <c r="K98" s="51"/>
      <c r="L98" s="51"/>
      <c r="M98" s="51"/>
      <c r="N98" s="51"/>
      <c r="O98" s="51"/>
      <c r="P98" s="51"/>
      <c r="Q98" s="51"/>
      <c r="R98" s="51"/>
      <c r="S98" s="51"/>
      <c r="T98" s="51"/>
      <c r="U98" s="51"/>
    </row>
    <row r="99" spans="1:21" ht="27.9" customHeight="1">
      <c r="A99" s="198" t="s">
        <v>318</v>
      </c>
      <c r="B99" s="215" t="s">
        <v>2013</v>
      </c>
      <c r="C99" s="194">
        <v>153</v>
      </c>
      <c r="D99" s="194">
        <f t="shared" si="1"/>
        <v>138</v>
      </c>
      <c r="E99" s="199" t="s">
        <v>827</v>
      </c>
      <c r="F99" s="51"/>
      <c r="G99" s="51"/>
      <c r="H99" s="51"/>
      <c r="I99" s="51"/>
      <c r="J99" s="51"/>
      <c r="K99" s="51"/>
      <c r="L99" s="51"/>
      <c r="M99" s="51"/>
      <c r="N99" s="51"/>
      <c r="O99" s="51"/>
      <c r="P99" s="51"/>
      <c r="Q99" s="51"/>
      <c r="R99" s="51"/>
      <c r="S99" s="51"/>
      <c r="T99" s="51"/>
      <c r="U99" s="51"/>
    </row>
    <row r="100" spans="1:21" ht="27.9" customHeight="1">
      <c r="A100" s="198" t="s">
        <v>2012</v>
      </c>
      <c r="B100" s="215" t="s">
        <v>2014</v>
      </c>
      <c r="C100" s="194">
        <v>137</v>
      </c>
      <c r="D100" s="194">
        <f t="shared" si="1"/>
        <v>123</v>
      </c>
      <c r="E100" s="199" t="s">
        <v>827</v>
      </c>
      <c r="F100" s="51"/>
      <c r="G100" s="51"/>
      <c r="H100" s="51"/>
      <c r="I100" s="51"/>
      <c r="J100" s="51"/>
      <c r="K100" s="51"/>
      <c r="L100" s="51"/>
      <c r="M100" s="51"/>
      <c r="N100" s="51"/>
      <c r="O100" s="51"/>
      <c r="P100" s="51"/>
      <c r="Q100" s="51"/>
      <c r="R100" s="51"/>
      <c r="S100" s="51"/>
      <c r="T100" s="51"/>
      <c r="U100" s="51"/>
    </row>
    <row r="101" spans="1:21" ht="15.6">
      <c r="A101" s="58" t="s">
        <v>858</v>
      </c>
      <c r="B101" s="220"/>
      <c r="C101" s="59"/>
      <c r="D101" s="59"/>
      <c r="E101" s="63"/>
      <c r="F101" s="62"/>
      <c r="G101" s="51"/>
      <c r="H101" s="51"/>
      <c r="I101" s="51"/>
      <c r="J101" s="51"/>
      <c r="K101" s="51"/>
      <c r="L101" s="51"/>
      <c r="M101" s="51"/>
      <c r="N101" s="51"/>
      <c r="O101" s="51"/>
      <c r="P101" s="51"/>
      <c r="Q101" s="51"/>
      <c r="R101" s="51"/>
      <c r="S101" s="51"/>
      <c r="T101" s="51"/>
      <c r="U101" s="51"/>
    </row>
    <row r="102" spans="1:21" ht="27.9" customHeight="1">
      <c r="A102" s="198" t="s">
        <v>319</v>
      </c>
      <c r="B102" s="215" t="s">
        <v>320</v>
      </c>
      <c r="C102" s="194">
        <v>746</v>
      </c>
      <c r="D102" s="194">
        <f t="shared" si="1"/>
        <v>671</v>
      </c>
      <c r="E102" s="199" t="s">
        <v>827</v>
      </c>
      <c r="F102" s="62"/>
      <c r="G102" s="51"/>
      <c r="H102" s="51"/>
      <c r="I102" s="51"/>
      <c r="J102" s="51"/>
      <c r="K102" s="51"/>
      <c r="L102" s="51"/>
      <c r="M102" s="51"/>
      <c r="N102" s="51"/>
      <c r="O102" s="51"/>
      <c r="P102" s="51"/>
      <c r="Q102" s="51"/>
      <c r="R102" s="51"/>
      <c r="S102" s="51"/>
      <c r="T102" s="51"/>
      <c r="U102" s="51"/>
    </row>
    <row r="103" spans="1:21" ht="27.9" customHeight="1">
      <c r="A103" s="198" t="s">
        <v>321</v>
      </c>
      <c r="B103" s="215" t="s">
        <v>322</v>
      </c>
      <c r="C103" s="194">
        <v>493</v>
      </c>
      <c r="D103" s="194">
        <f t="shared" si="1"/>
        <v>444</v>
      </c>
      <c r="E103" s="199" t="s">
        <v>827</v>
      </c>
      <c r="F103" s="62"/>
      <c r="G103" s="51"/>
      <c r="H103" s="51"/>
      <c r="I103" s="51"/>
      <c r="J103" s="51"/>
      <c r="K103" s="51"/>
      <c r="L103" s="51"/>
      <c r="M103" s="51"/>
      <c r="N103" s="51"/>
      <c r="O103" s="51"/>
      <c r="P103" s="51"/>
      <c r="Q103" s="51"/>
      <c r="R103" s="51"/>
      <c r="S103" s="51"/>
      <c r="T103" s="51"/>
      <c r="U103" s="51"/>
    </row>
    <row r="104" spans="1:21" ht="27.9" customHeight="1">
      <c r="A104" s="198" t="s">
        <v>323</v>
      </c>
      <c r="B104" s="215" t="s">
        <v>324</v>
      </c>
      <c r="C104" s="194">
        <v>426</v>
      </c>
      <c r="D104" s="194">
        <f t="shared" si="1"/>
        <v>383</v>
      </c>
      <c r="E104" s="199" t="s">
        <v>827</v>
      </c>
      <c r="F104" s="62"/>
      <c r="G104" s="51"/>
      <c r="H104" s="51"/>
      <c r="I104" s="51"/>
      <c r="J104" s="51"/>
      <c r="K104" s="51"/>
      <c r="L104" s="51"/>
      <c r="M104" s="51"/>
      <c r="N104" s="51"/>
      <c r="O104" s="51"/>
      <c r="P104" s="51"/>
      <c r="Q104" s="51"/>
      <c r="R104" s="51"/>
      <c r="S104" s="51"/>
      <c r="T104" s="51"/>
      <c r="U104" s="51"/>
    </row>
    <row r="105" spans="1:21" ht="27.9" customHeight="1">
      <c r="A105" s="198" t="s">
        <v>325</v>
      </c>
      <c r="B105" s="215" t="s">
        <v>326</v>
      </c>
      <c r="C105" s="194">
        <v>363</v>
      </c>
      <c r="D105" s="194">
        <f t="shared" si="1"/>
        <v>327</v>
      </c>
      <c r="E105" s="199" t="s">
        <v>827</v>
      </c>
      <c r="F105" s="62"/>
      <c r="G105" s="51"/>
      <c r="H105" s="51"/>
      <c r="I105" s="51"/>
      <c r="J105" s="51"/>
      <c r="K105" s="51"/>
      <c r="L105" s="51"/>
      <c r="M105" s="51"/>
      <c r="N105" s="51"/>
      <c r="O105" s="51"/>
      <c r="P105" s="51"/>
      <c r="Q105" s="51"/>
      <c r="R105" s="51"/>
      <c r="S105" s="51"/>
      <c r="T105" s="51"/>
      <c r="U105" s="51"/>
    </row>
    <row r="106" spans="1:21" ht="27.9" customHeight="1">
      <c r="A106" s="198" t="s">
        <v>327</v>
      </c>
      <c r="B106" s="215" t="s">
        <v>328</v>
      </c>
      <c r="C106" s="194">
        <v>304</v>
      </c>
      <c r="D106" s="194">
        <f t="shared" si="1"/>
        <v>274</v>
      </c>
      <c r="E106" s="199" t="s">
        <v>827</v>
      </c>
      <c r="F106" s="62"/>
      <c r="G106" s="51"/>
      <c r="H106" s="51"/>
      <c r="I106" s="51"/>
      <c r="J106" s="51"/>
      <c r="K106" s="51"/>
      <c r="L106" s="51"/>
      <c r="M106" s="51"/>
      <c r="N106" s="51"/>
      <c r="O106" s="51"/>
      <c r="P106" s="51"/>
      <c r="Q106" s="51"/>
      <c r="R106" s="51"/>
      <c r="S106" s="51"/>
      <c r="T106" s="51"/>
      <c r="U106" s="51"/>
    </row>
    <row r="107" spans="1:21" ht="27.9" customHeight="1">
      <c r="A107" s="198" t="s">
        <v>329</v>
      </c>
      <c r="B107" s="215" t="s">
        <v>330</v>
      </c>
      <c r="C107" s="194">
        <v>298</v>
      </c>
      <c r="D107" s="194">
        <f t="shared" si="1"/>
        <v>268</v>
      </c>
      <c r="E107" s="199" t="s">
        <v>827</v>
      </c>
      <c r="F107" s="62"/>
      <c r="G107" s="51"/>
      <c r="H107" s="51"/>
      <c r="I107" s="51"/>
      <c r="J107" s="51"/>
      <c r="K107" s="51"/>
      <c r="L107" s="51"/>
      <c r="M107" s="51"/>
      <c r="N107" s="51"/>
      <c r="O107" s="51"/>
      <c r="P107" s="51"/>
      <c r="Q107" s="51"/>
      <c r="R107" s="51"/>
      <c r="S107" s="51"/>
      <c r="T107" s="51"/>
      <c r="U107" s="51"/>
    </row>
    <row r="108" spans="1:21" ht="27.9" customHeight="1">
      <c r="A108" s="198" t="s">
        <v>331</v>
      </c>
      <c r="B108" s="215" t="s">
        <v>332</v>
      </c>
      <c r="C108" s="194">
        <v>292</v>
      </c>
      <c r="D108" s="194">
        <f t="shared" si="1"/>
        <v>263</v>
      </c>
      <c r="E108" s="199" t="s">
        <v>827</v>
      </c>
      <c r="F108" s="62"/>
      <c r="G108" s="51"/>
      <c r="H108" s="51"/>
      <c r="I108" s="51"/>
      <c r="J108" s="51"/>
      <c r="K108" s="51"/>
      <c r="L108" s="51"/>
      <c r="M108" s="51"/>
      <c r="N108" s="51"/>
      <c r="O108" s="51"/>
      <c r="P108" s="51"/>
      <c r="Q108" s="51"/>
      <c r="R108" s="51"/>
      <c r="S108" s="51"/>
      <c r="T108" s="51"/>
      <c r="U108" s="51"/>
    </row>
    <row r="109" spans="1:21" ht="15.6">
      <c r="A109" s="58" t="s">
        <v>859</v>
      </c>
      <c r="B109" s="220"/>
      <c r="C109" s="59"/>
      <c r="D109" s="59"/>
      <c r="E109" s="63"/>
      <c r="F109" s="62"/>
      <c r="G109" s="51"/>
      <c r="H109" s="51"/>
      <c r="I109" s="51"/>
      <c r="J109" s="51"/>
      <c r="K109" s="51"/>
      <c r="L109" s="51"/>
      <c r="M109" s="51"/>
      <c r="N109" s="51"/>
      <c r="O109" s="51"/>
      <c r="P109" s="51"/>
      <c r="Q109" s="51"/>
      <c r="R109" s="51"/>
      <c r="S109" s="51"/>
      <c r="T109" s="51"/>
      <c r="U109" s="51"/>
    </row>
    <row r="110" spans="1:21" ht="27.9" customHeight="1">
      <c r="A110" s="198" t="s">
        <v>333</v>
      </c>
      <c r="B110" s="215" t="s">
        <v>334</v>
      </c>
      <c r="C110" s="194">
        <v>746</v>
      </c>
      <c r="D110" s="194">
        <f t="shared" si="1"/>
        <v>671</v>
      </c>
      <c r="E110" s="199" t="s">
        <v>827</v>
      </c>
      <c r="F110" s="62"/>
      <c r="G110" s="51"/>
      <c r="H110" s="51"/>
      <c r="I110" s="51"/>
      <c r="J110" s="51"/>
      <c r="K110" s="51"/>
      <c r="L110" s="51"/>
      <c r="M110" s="51"/>
      <c r="N110" s="51"/>
      <c r="O110" s="51"/>
      <c r="P110" s="51"/>
      <c r="Q110" s="51"/>
      <c r="R110" s="51"/>
      <c r="S110" s="51"/>
      <c r="T110" s="51"/>
      <c r="U110" s="51"/>
    </row>
    <row r="111" spans="1:21" ht="27.9" customHeight="1">
      <c r="A111" s="198" t="s">
        <v>335</v>
      </c>
      <c r="B111" s="215" t="s">
        <v>336</v>
      </c>
      <c r="C111" s="194">
        <v>493</v>
      </c>
      <c r="D111" s="194">
        <f t="shared" si="1"/>
        <v>444</v>
      </c>
      <c r="E111" s="199" t="s">
        <v>827</v>
      </c>
      <c r="F111" s="62"/>
      <c r="G111" s="51"/>
      <c r="H111" s="51"/>
      <c r="I111" s="51"/>
      <c r="J111" s="51"/>
      <c r="K111" s="51"/>
      <c r="L111" s="51"/>
      <c r="M111" s="51"/>
      <c r="N111" s="51"/>
      <c r="O111" s="51"/>
      <c r="P111" s="51"/>
      <c r="Q111" s="51"/>
      <c r="R111" s="51"/>
      <c r="S111" s="51"/>
      <c r="T111" s="51"/>
      <c r="U111" s="51"/>
    </row>
    <row r="112" spans="1:21" ht="27.9" customHeight="1">
      <c r="A112" s="198" t="s">
        <v>337</v>
      </c>
      <c r="B112" s="215" t="s">
        <v>338</v>
      </c>
      <c r="C112" s="194">
        <v>426</v>
      </c>
      <c r="D112" s="194">
        <f t="shared" si="1"/>
        <v>383</v>
      </c>
      <c r="E112" s="199" t="s">
        <v>827</v>
      </c>
      <c r="F112" s="62"/>
      <c r="G112" s="51"/>
      <c r="H112" s="51"/>
      <c r="I112" s="51"/>
      <c r="J112" s="51"/>
      <c r="K112" s="51"/>
      <c r="L112" s="51"/>
      <c r="M112" s="51"/>
      <c r="N112" s="51"/>
      <c r="O112" s="51"/>
      <c r="P112" s="51"/>
      <c r="Q112" s="51"/>
      <c r="R112" s="51"/>
      <c r="S112" s="51"/>
      <c r="T112" s="51"/>
      <c r="U112" s="51"/>
    </row>
    <row r="113" spans="1:21" ht="27.9" customHeight="1">
      <c r="A113" s="198" t="s">
        <v>339</v>
      </c>
      <c r="B113" s="215" t="s">
        <v>340</v>
      </c>
      <c r="C113" s="194">
        <v>363</v>
      </c>
      <c r="D113" s="194">
        <f t="shared" si="1"/>
        <v>327</v>
      </c>
      <c r="E113" s="199" t="s">
        <v>827</v>
      </c>
      <c r="F113" s="62"/>
      <c r="G113" s="51"/>
      <c r="H113" s="51"/>
      <c r="I113" s="51"/>
      <c r="J113" s="51"/>
      <c r="K113" s="51"/>
      <c r="L113" s="51"/>
      <c r="M113" s="51"/>
      <c r="N113" s="51"/>
      <c r="O113" s="51"/>
      <c r="P113" s="51"/>
      <c r="Q113" s="51"/>
      <c r="R113" s="51"/>
      <c r="S113" s="51"/>
      <c r="T113" s="51"/>
      <c r="U113" s="51"/>
    </row>
    <row r="114" spans="1:21" ht="27.9" customHeight="1">
      <c r="A114" s="198" t="s">
        <v>341</v>
      </c>
      <c r="B114" s="215" t="s">
        <v>342</v>
      </c>
      <c r="C114" s="194">
        <v>304</v>
      </c>
      <c r="D114" s="194">
        <f t="shared" si="1"/>
        <v>274</v>
      </c>
      <c r="E114" s="199" t="s">
        <v>827</v>
      </c>
      <c r="F114" s="62"/>
      <c r="G114" s="51"/>
      <c r="H114" s="51"/>
      <c r="I114" s="51"/>
      <c r="J114" s="51"/>
      <c r="K114" s="51"/>
      <c r="L114" s="51"/>
      <c r="M114" s="51"/>
      <c r="N114" s="51"/>
      <c r="O114" s="51"/>
      <c r="P114" s="51"/>
      <c r="Q114" s="51"/>
      <c r="R114" s="51"/>
      <c r="S114" s="51"/>
      <c r="T114" s="51"/>
      <c r="U114" s="51"/>
    </row>
    <row r="115" spans="1:21" ht="27.9" customHeight="1">
      <c r="A115" s="198" t="s">
        <v>343</v>
      </c>
      <c r="B115" s="215" t="s">
        <v>344</v>
      </c>
      <c r="C115" s="194">
        <v>298</v>
      </c>
      <c r="D115" s="194">
        <f t="shared" si="1"/>
        <v>268</v>
      </c>
      <c r="E115" s="199" t="s">
        <v>827</v>
      </c>
      <c r="F115" s="62"/>
      <c r="G115" s="51"/>
      <c r="H115" s="51"/>
      <c r="I115" s="51"/>
      <c r="J115" s="51"/>
      <c r="K115" s="51"/>
      <c r="L115" s="51"/>
      <c r="M115" s="51"/>
      <c r="N115" s="51"/>
      <c r="O115" s="51"/>
      <c r="P115" s="51"/>
      <c r="Q115" s="51"/>
      <c r="R115" s="51"/>
      <c r="S115" s="51"/>
      <c r="T115" s="51"/>
      <c r="U115" s="51"/>
    </row>
    <row r="116" spans="1:21" ht="27.9" customHeight="1">
      <c r="A116" s="198" t="s">
        <v>345</v>
      </c>
      <c r="B116" s="215" t="s">
        <v>346</v>
      </c>
      <c r="C116" s="194">
        <v>292</v>
      </c>
      <c r="D116" s="194">
        <f t="shared" si="1"/>
        <v>263</v>
      </c>
      <c r="E116" s="199" t="s">
        <v>827</v>
      </c>
      <c r="F116" s="62"/>
      <c r="G116" s="51"/>
      <c r="H116" s="51"/>
      <c r="I116" s="51"/>
      <c r="J116" s="51"/>
      <c r="K116" s="51"/>
      <c r="L116" s="51"/>
      <c r="M116" s="51"/>
      <c r="N116" s="51"/>
      <c r="O116" s="51"/>
      <c r="P116" s="51"/>
      <c r="Q116" s="51"/>
      <c r="R116" s="51"/>
      <c r="S116" s="51"/>
      <c r="T116" s="51"/>
      <c r="U116" s="51"/>
    </row>
    <row r="117" spans="1:21" ht="15.6">
      <c r="A117" s="58" t="s">
        <v>860</v>
      </c>
      <c r="B117" s="220"/>
      <c r="C117" s="59"/>
      <c r="D117" s="59"/>
      <c r="E117" s="63"/>
      <c r="F117" s="62"/>
      <c r="G117" s="51"/>
      <c r="H117" s="51"/>
      <c r="I117" s="51"/>
      <c r="J117" s="51"/>
      <c r="K117" s="51"/>
      <c r="L117" s="51"/>
      <c r="M117" s="51"/>
      <c r="N117" s="51"/>
      <c r="O117" s="51"/>
      <c r="P117" s="51"/>
      <c r="Q117" s="51"/>
      <c r="R117" s="51"/>
      <c r="S117" s="51"/>
      <c r="T117" s="51"/>
      <c r="U117" s="51"/>
    </row>
    <row r="118" spans="1:21" ht="27.9" customHeight="1">
      <c r="A118" s="198" t="s">
        <v>347</v>
      </c>
      <c r="B118" s="215" t="s">
        <v>348</v>
      </c>
      <c r="C118" s="194">
        <v>765</v>
      </c>
      <c r="D118" s="194">
        <f t="shared" si="1"/>
        <v>689</v>
      </c>
      <c r="E118" s="199" t="s">
        <v>827</v>
      </c>
      <c r="F118" s="62"/>
      <c r="G118" s="51"/>
      <c r="H118" s="51"/>
      <c r="I118" s="51"/>
      <c r="J118" s="51"/>
      <c r="K118" s="51"/>
      <c r="L118" s="51"/>
      <c r="M118" s="51"/>
      <c r="N118" s="51"/>
      <c r="O118" s="51"/>
      <c r="P118" s="51"/>
      <c r="Q118" s="51"/>
      <c r="R118" s="51"/>
      <c r="S118" s="51"/>
      <c r="T118" s="51"/>
      <c r="U118" s="51"/>
    </row>
    <row r="119" spans="1:21" ht="27.9" customHeight="1">
      <c r="A119" s="198" t="s">
        <v>349</v>
      </c>
      <c r="B119" s="215" t="s">
        <v>350</v>
      </c>
      <c r="C119" s="194">
        <v>506</v>
      </c>
      <c r="D119" s="194">
        <f t="shared" si="1"/>
        <v>455</v>
      </c>
      <c r="E119" s="199" t="s">
        <v>827</v>
      </c>
      <c r="F119" s="62"/>
      <c r="G119" s="51"/>
      <c r="H119" s="51"/>
      <c r="I119" s="51"/>
      <c r="J119" s="51"/>
      <c r="K119" s="51"/>
      <c r="L119" s="51"/>
      <c r="M119" s="51"/>
      <c r="N119" s="51"/>
      <c r="O119" s="51"/>
      <c r="P119" s="51"/>
      <c r="Q119" s="51"/>
      <c r="R119" s="51"/>
      <c r="S119" s="51"/>
      <c r="T119" s="51"/>
      <c r="U119" s="51"/>
    </row>
    <row r="120" spans="1:21" ht="27.9" customHeight="1">
      <c r="A120" s="198" t="s">
        <v>351</v>
      </c>
      <c r="B120" s="215" t="s">
        <v>352</v>
      </c>
      <c r="C120" s="194">
        <v>437</v>
      </c>
      <c r="D120" s="194">
        <f t="shared" si="1"/>
        <v>393</v>
      </c>
      <c r="E120" s="199" t="s">
        <v>827</v>
      </c>
      <c r="F120" s="62"/>
      <c r="G120" s="51"/>
      <c r="H120" s="51"/>
      <c r="I120" s="51"/>
      <c r="J120" s="51"/>
      <c r="K120" s="51"/>
      <c r="L120" s="51"/>
      <c r="M120" s="51"/>
      <c r="N120" s="51"/>
      <c r="O120" s="51"/>
      <c r="P120" s="51"/>
      <c r="Q120" s="51"/>
      <c r="R120" s="51"/>
      <c r="S120" s="51"/>
      <c r="T120" s="51"/>
      <c r="U120" s="51"/>
    </row>
    <row r="121" spans="1:21" ht="27.9" customHeight="1">
      <c r="A121" s="198" t="s">
        <v>353</v>
      </c>
      <c r="B121" s="215" t="s">
        <v>354</v>
      </c>
      <c r="C121" s="194">
        <v>372</v>
      </c>
      <c r="D121" s="194">
        <f t="shared" si="1"/>
        <v>335</v>
      </c>
      <c r="E121" s="199" t="s">
        <v>827</v>
      </c>
      <c r="F121" s="62"/>
      <c r="G121" s="51"/>
      <c r="H121" s="51"/>
      <c r="I121" s="51"/>
      <c r="J121" s="51"/>
      <c r="K121" s="51"/>
      <c r="L121" s="51"/>
      <c r="M121" s="51"/>
      <c r="N121" s="51"/>
      <c r="O121" s="51"/>
      <c r="P121" s="51"/>
      <c r="Q121" s="51"/>
      <c r="R121" s="51"/>
      <c r="S121" s="51"/>
      <c r="T121" s="51"/>
      <c r="U121" s="51"/>
    </row>
    <row r="122" spans="1:21" ht="27.9" customHeight="1">
      <c r="A122" s="198" t="s">
        <v>355</v>
      </c>
      <c r="B122" s="215" t="s">
        <v>356</v>
      </c>
      <c r="C122" s="194">
        <v>312</v>
      </c>
      <c r="D122" s="194">
        <f t="shared" si="1"/>
        <v>281</v>
      </c>
      <c r="E122" s="199" t="s">
        <v>827</v>
      </c>
      <c r="F122" s="62"/>
      <c r="G122" s="51"/>
      <c r="H122" s="51"/>
      <c r="I122" s="51"/>
      <c r="J122" s="51"/>
      <c r="K122" s="51"/>
      <c r="L122" s="51"/>
      <c r="M122" s="51"/>
      <c r="N122" s="51"/>
      <c r="O122" s="51"/>
      <c r="P122" s="51"/>
      <c r="Q122" s="51"/>
      <c r="R122" s="51"/>
      <c r="S122" s="51"/>
      <c r="T122" s="51"/>
      <c r="U122" s="51"/>
    </row>
    <row r="123" spans="1:21" ht="27.9" customHeight="1">
      <c r="A123" s="198" t="s">
        <v>357</v>
      </c>
      <c r="B123" s="215" t="s">
        <v>2016</v>
      </c>
      <c r="C123" s="194">
        <v>299</v>
      </c>
      <c r="D123" s="194">
        <f t="shared" si="1"/>
        <v>269</v>
      </c>
      <c r="E123" s="199" t="s">
        <v>827</v>
      </c>
      <c r="F123" s="62"/>
      <c r="G123" s="51"/>
      <c r="H123" s="51"/>
      <c r="I123" s="51"/>
      <c r="J123" s="51"/>
      <c r="K123" s="51"/>
      <c r="L123" s="51"/>
      <c r="M123" s="51"/>
      <c r="N123" s="51"/>
      <c r="O123" s="51"/>
      <c r="P123" s="51"/>
      <c r="Q123" s="51"/>
      <c r="R123" s="51"/>
      <c r="S123" s="51"/>
      <c r="T123" s="51"/>
      <c r="U123" s="51"/>
    </row>
    <row r="124" spans="1:21" ht="27.9" customHeight="1">
      <c r="A124" s="198" t="s">
        <v>2015</v>
      </c>
      <c r="B124" s="215" t="s">
        <v>2017</v>
      </c>
      <c r="C124" s="194">
        <v>270</v>
      </c>
      <c r="D124" s="194">
        <f t="shared" si="1"/>
        <v>243</v>
      </c>
      <c r="E124" s="199" t="s">
        <v>827</v>
      </c>
      <c r="F124" s="62"/>
      <c r="G124" s="51"/>
      <c r="H124" s="51"/>
      <c r="I124" s="51"/>
      <c r="J124" s="51"/>
      <c r="K124" s="51"/>
      <c r="L124" s="51"/>
      <c r="M124" s="51"/>
      <c r="N124" s="51"/>
      <c r="O124" s="51"/>
      <c r="P124" s="51"/>
      <c r="Q124" s="51"/>
      <c r="R124" s="51"/>
      <c r="S124" s="51"/>
      <c r="T124" s="51"/>
      <c r="U124" s="51"/>
    </row>
    <row r="125" spans="1:21" ht="15.6">
      <c r="A125" s="58" t="s">
        <v>861</v>
      </c>
      <c r="B125" s="220"/>
      <c r="C125" s="59"/>
      <c r="D125" s="59"/>
      <c r="E125" s="63"/>
      <c r="F125" s="62"/>
      <c r="G125" s="51"/>
      <c r="H125" s="51"/>
      <c r="I125" s="51"/>
      <c r="J125" s="51"/>
      <c r="K125" s="51"/>
      <c r="L125" s="51"/>
      <c r="M125" s="51"/>
      <c r="N125" s="51"/>
      <c r="O125" s="51"/>
      <c r="P125" s="51"/>
      <c r="Q125" s="51"/>
      <c r="R125" s="51"/>
      <c r="S125" s="51"/>
      <c r="T125" s="51"/>
      <c r="U125" s="51"/>
    </row>
    <row r="126" spans="1:21" ht="27.9" customHeight="1">
      <c r="A126" s="198" t="s">
        <v>369</v>
      </c>
      <c r="B126" s="215" t="s">
        <v>370</v>
      </c>
      <c r="C126" s="194">
        <v>765</v>
      </c>
      <c r="D126" s="194">
        <f t="shared" si="1"/>
        <v>689</v>
      </c>
      <c r="E126" s="199" t="s">
        <v>827</v>
      </c>
      <c r="F126" s="62"/>
      <c r="G126" s="51"/>
      <c r="H126" s="51"/>
      <c r="I126" s="51"/>
      <c r="J126" s="51"/>
      <c r="K126" s="51"/>
      <c r="L126" s="51"/>
      <c r="M126" s="51"/>
      <c r="N126" s="51"/>
      <c r="O126" s="51"/>
      <c r="P126" s="51"/>
      <c r="Q126" s="51"/>
      <c r="R126" s="51"/>
      <c r="S126" s="51"/>
      <c r="T126" s="51"/>
      <c r="U126" s="51"/>
    </row>
    <row r="127" spans="1:21" ht="27.9" customHeight="1">
      <c r="A127" s="198" t="s">
        <v>371</v>
      </c>
      <c r="B127" s="215" t="s">
        <v>372</v>
      </c>
      <c r="C127" s="194">
        <v>506</v>
      </c>
      <c r="D127" s="194">
        <f t="shared" si="1"/>
        <v>455</v>
      </c>
      <c r="E127" s="199" t="s">
        <v>827</v>
      </c>
      <c r="F127" s="62"/>
      <c r="G127" s="51"/>
      <c r="H127" s="51"/>
      <c r="I127" s="51"/>
      <c r="J127" s="51"/>
      <c r="K127" s="51"/>
      <c r="L127" s="51"/>
      <c r="M127" s="51"/>
      <c r="N127" s="51"/>
      <c r="O127" s="51"/>
      <c r="P127" s="51"/>
      <c r="Q127" s="51"/>
      <c r="R127" s="51"/>
      <c r="S127" s="51"/>
      <c r="T127" s="51"/>
      <c r="U127" s="51"/>
    </row>
    <row r="128" spans="1:21" ht="27.9" customHeight="1">
      <c r="A128" s="198" t="s">
        <v>373</v>
      </c>
      <c r="B128" s="215" t="s">
        <v>374</v>
      </c>
      <c r="C128" s="194">
        <v>437</v>
      </c>
      <c r="D128" s="194">
        <f t="shared" si="1"/>
        <v>393</v>
      </c>
      <c r="E128" s="199" t="s">
        <v>827</v>
      </c>
      <c r="F128" s="62"/>
      <c r="G128" s="51"/>
      <c r="H128" s="51"/>
      <c r="I128" s="51"/>
      <c r="J128" s="51"/>
      <c r="K128" s="51"/>
      <c r="L128" s="51"/>
      <c r="M128" s="51"/>
      <c r="N128" s="51"/>
      <c r="O128" s="51"/>
      <c r="P128" s="51"/>
      <c r="Q128" s="51"/>
      <c r="R128" s="51"/>
      <c r="S128" s="51"/>
      <c r="T128" s="51"/>
      <c r="U128" s="51"/>
    </row>
    <row r="129" spans="1:21" ht="27.9" customHeight="1">
      <c r="A129" s="198" t="s">
        <v>375</v>
      </c>
      <c r="B129" s="215" t="s">
        <v>376</v>
      </c>
      <c r="C129" s="194">
        <v>372</v>
      </c>
      <c r="D129" s="194">
        <f t="shared" si="1"/>
        <v>335</v>
      </c>
      <c r="E129" s="199" t="s">
        <v>827</v>
      </c>
      <c r="F129" s="62"/>
      <c r="G129" s="51"/>
      <c r="H129" s="51"/>
      <c r="I129" s="51"/>
      <c r="J129" s="51"/>
      <c r="K129" s="51"/>
      <c r="L129" s="51"/>
      <c r="M129" s="51"/>
      <c r="N129" s="51"/>
      <c r="O129" s="51"/>
      <c r="P129" s="51"/>
      <c r="Q129" s="51"/>
      <c r="R129" s="51"/>
      <c r="S129" s="51"/>
      <c r="T129" s="51"/>
      <c r="U129" s="51"/>
    </row>
    <row r="130" spans="1:21" ht="27.9" customHeight="1">
      <c r="A130" s="198" t="s">
        <v>377</v>
      </c>
      <c r="B130" s="215" t="s">
        <v>378</v>
      </c>
      <c r="C130" s="194">
        <v>312</v>
      </c>
      <c r="D130" s="194">
        <f t="shared" si="1"/>
        <v>281</v>
      </c>
      <c r="E130" s="199" t="s">
        <v>827</v>
      </c>
      <c r="F130" s="62"/>
      <c r="G130" s="51"/>
      <c r="H130" s="51"/>
      <c r="I130" s="51"/>
      <c r="J130" s="51"/>
      <c r="K130" s="51"/>
      <c r="L130" s="51"/>
      <c r="M130" s="51"/>
      <c r="N130" s="51"/>
      <c r="O130" s="51"/>
      <c r="P130" s="51"/>
      <c r="Q130" s="51"/>
      <c r="R130" s="51"/>
      <c r="S130" s="51"/>
      <c r="T130" s="51"/>
      <c r="U130" s="51"/>
    </row>
    <row r="131" spans="1:21" ht="27.9" customHeight="1">
      <c r="A131" s="198" t="s">
        <v>379</v>
      </c>
      <c r="B131" s="215" t="s">
        <v>2019</v>
      </c>
      <c r="C131" s="194">
        <v>299</v>
      </c>
      <c r="D131" s="194">
        <f t="shared" si="1"/>
        <v>269</v>
      </c>
      <c r="E131" s="199" t="s">
        <v>827</v>
      </c>
      <c r="F131" s="62"/>
      <c r="G131" s="51"/>
      <c r="H131" s="51"/>
      <c r="I131" s="51"/>
      <c r="J131" s="51"/>
      <c r="K131" s="51"/>
      <c r="L131" s="51"/>
      <c r="M131" s="51"/>
      <c r="N131" s="51"/>
      <c r="O131" s="51"/>
      <c r="P131" s="51"/>
      <c r="Q131" s="51"/>
      <c r="R131" s="51"/>
      <c r="S131" s="51"/>
      <c r="T131" s="51"/>
      <c r="U131" s="51"/>
    </row>
    <row r="132" spans="1:21" ht="27.9" customHeight="1">
      <c r="A132" s="198" t="s">
        <v>2018</v>
      </c>
      <c r="B132" s="215" t="s">
        <v>2020</v>
      </c>
      <c r="C132" s="194">
        <v>270</v>
      </c>
      <c r="D132" s="194">
        <f t="shared" si="1"/>
        <v>243</v>
      </c>
      <c r="E132" s="199" t="s">
        <v>827</v>
      </c>
      <c r="F132" s="62"/>
      <c r="G132" s="51"/>
      <c r="H132" s="51"/>
      <c r="I132" s="51"/>
      <c r="J132" s="51"/>
      <c r="K132" s="51"/>
      <c r="L132" s="51"/>
      <c r="M132" s="51"/>
      <c r="N132" s="51"/>
      <c r="O132" s="51"/>
      <c r="P132" s="51"/>
      <c r="Q132" s="51"/>
      <c r="R132" s="51"/>
      <c r="S132" s="51"/>
      <c r="T132" s="51"/>
      <c r="U132" s="51"/>
    </row>
    <row r="133" spans="1:21" ht="15.6">
      <c r="A133" s="58" t="s">
        <v>862</v>
      </c>
      <c r="B133" s="220"/>
      <c r="C133" s="59"/>
      <c r="D133" s="59"/>
      <c r="E133" s="63"/>
      <c r="F133" s="62"/>
      <c r="G133" s="51"/>
      <c r="H133" s="51"/>
      <c r="I133" s="51"/>
      <c r="J133" s="51"/>
      <c r="K133" s="51"/>
      <c r="L133" s="51"/>
      <c r="M133" s="51"/>
      <c r="N133" s="51"/>
      <c r="O133" s="51"/>
      <c r="P133" s="51"/>
      <c r="Q133" s="51"/>
      <c r="R133" s="51"/>
      <c r="S133" s="51"/>
      <c r="T133" s="51"/>
      <c r="U133" s="51"/>
    </row>
    <row r="134" spans="1:21" ht="27.9" customHeight="1">
      <c r="A134" s="198" t="s">
        <v>358</v>
      </c>
      <c r="B134" s="215" t="s">
        <v>359</v>
      </c>
      <c r="C134" s="194">
        <v>765</v>
      </c>
      <c r="D134" s="194">
        <f t="shared" si="1"/>
        <v>689</v>
      </c>
      <c r="E134" s="199" t="s">
        <v>827</v>
      </c>
      <c r="F134" s="62"/>
      <c r="G134" s="51"/>
      <c r="H134" s="51"/>
      <c r="I134" s="51"/>
      <c r="J134" s="51"/>
      <c r="K134" s="51"/>
      <c r="L134" s="51"/>
      <c r="M134" s="51"/>
      <c r="N134" s="51"/>
      <c r="O134" s="51"/>
      <c r="P134" s="51"/>
      <c r="Q134" s="51"/>
      <c r="R134" s="51"/>
      <c r="S134" s="51"/>
      <c r="T134" s="51"/>
      <c r="U134" s="51"/>
    </row>
    <row r="135" spans="1:21" ht="27.9" customHeight="1">
      <c r="A135" s="198" t="s">
        <v>360</v>
      </c>
      <c r="B135" s="215" t="s">
        <v>361</v>
      </c>
      <c r="C135" s="194">
        <v>506</v>
      </c>
      <c r="D135" s="194">
        <f t="shared" si="1"/>
        <v>455</v>
      </c>
      <c r="E135" s="199" t="s">
        <v>827</v>
      </c>
      <c r="F135" s="62"/>
      <c r="G135" s="51"/>
      <c r="H135" s="51"/>
      <c r="I135" s="51"/>
      <c r="J135" s="51"/>
      <c r="K135" s="51"/>
      <c r="L135" s="51"/>
      <c r="M135" s="51"/>
      <c r="N135" s="51"/>
      <c r="O135" s="51"/>
      <c r="P135" s="51"/>
      <c r="Q135" s="51"/>
      <c r="R135" s="51"/>
      <c r="S135" s="51"/>
      <c r="T135" s="51"/>
      <c r="U135" s="51"/>
    </row>
    <row r="136" spans="1:21" ht="27.9" customHeight="1">
      <c r="A136" s="198" t="s">
        <v>362</v>
      </c>
      <c r="B136" s="215" t="s">
        <v>363</v>
      </c>
      <c r="C136" s="194">
        <v>437</v>
      </c>
      <c r="D136" s="194">
        <f t="shared" si="1"/>
        <v>393</v>
      </c>
      <c r="E136" s="199" t="s">
        <v>827</v>
      </c>
      <c r="F136" s="62"/>
      <c r="G136" s="51"/>
      <c r="H136" s="51"/>
      <c r="I136" s="51"/>
      <c r="J136" s="51"/>
      <c r="K136" s="51"/>
      <c r="L136" s="51"/>
      <c r="M136" s="51"/>
      <c r="N136" s="51"/>
      <c r="O136" s="51"/>
      <c r="P136" s="51"/>
      <c r="Q136" s="51"/>
      <c r="R136" s="51"/>
      <c r="S136" s="51"/>
      <c r="T136" s="51"/>
      <c r="U136" s="51"/>
    </row>
    <row r="137" spans="1:21" ht="27.9" customHeight="1">
      <c r="A137" s="198" t="s">
        <v>364</v>
      </c>
      <c r="B137" s="215" t="s">
        <v>365</v>
      </c>
      <c r="C137" s="194">
        <v>372</v>
      </c>
      <c r="D137" s="194">
        <f t="shared" si="1"/>
        <v>335</v>
      </c>
      <c r="E137" s="199" t="s">
        <v>827</v>
      </c>
      <c r="F137" s="62"/>
      <c r="G137" s="51"/>
      <c r="H137" s="51"/>
      <c r="I137" s="51"/>
      <c r="J137" s="51"/>
      <c r="K137" s="51"/>
      <c r="L137" s="51"/>
      <c r="M137" s="51"/>
      <c r="N137" s="51"/>
      <c r="O137" s="51"/>
      <c r="P137" s="51"/>
      <c r="Q137" s="51"/>
      <c r="R137" s="51"/>
      <c r="S137" s="51"/>
      <c r="T137" s="51"/>
      <c r="U137" s="51"/>
    </row>
    <row r="138" spans="1:21" ht="27.9" customHeight="1">
      <c r="A138" s="198" t="s">
        <v>366</v>
      </c>
      <c r="B138" s="215" t="s">
        <v>367</v>
      </c>
      <c r="C138" s="194">
        <v>312</v>
      </c>
      <c r="D138" s="194">
        <f t="shared" si="1"/>
        <v>281</v>
      </c>
      <c r="E138" s="199" t="s">
        <v>827</v>
      </c>
      <c r="F138" s="62"/>
      <c r="G138" s="51"/>
      <c r="H138" s="51"/>
      <c r="I138" s="51"/>
      <c r="J138" s="51"/>
      <c r="K138" s="51"/>
      <c r="L138" s="51"/>
      <c r="M138" s="51"/>
      <c r="N138" s="51"/>
      <c r="O138" s="51"/>
      <c r="P138" s="51"/>
      <c r="Q138" s="51"/>
      <c r="R138" s="51"/>
      <c r="S138" s="51"/>
      <c r="T138" s="51"/>
      <c r="U138" s="51"/>
    </row>
    <row r="139" spans="1:21" ht="27.9" customHeight="1">
      <c r="A139" s="198" t="s">
        <v>368</v>
      </c>
      <c r="B139" s="215" t="s">
        <v>2022</v>
      </c>
      <c r="C139" s="194">
        <v>299</v>
      </c>
      <c r="D139" s="194">
        <f t="shared" si="1"/>
        <v>269</v>
      </c>
      <c r="E139" s="199" t="s">
        <v>827</v>
      </c>
      <c r="F139" s="62"/>
      <c r="G139" s="51"/>
      <c r="H139" s="51"/>
      <c r="I139" s="51"/>
      <c r="J139" s="51"/>
      <c r="K139" s="51"/>
      <c r="L139" s="51"/>
      <c r="M139" s="51"/>
      <c r="N139" s="51"/>
      <c r="O139" s="51"/>
      <c r="P139" s="51"/>
      <c r="Q139" s="51"/>
      <c r="R139" s="51"/>
      <c r="S139" s="51"/>
      <c r="T139" s="51"/>
      <c r="U139" s="51"/>
    </row>
    <row r="140" spans="1:21" ht="27.9" customHeight="1">
      <c r="A140" s="198" t="s">
        <v>2021</v>
      </c>
      <c r="B140" s="215" t="s">
        <v>2023</v>
      </c>
      <c r="C140" s="194">
        <v>270</v>
      </c>
      <c r="D140" s="194">
        <f t="shared" si="1"/>
        <v>243</v>
      </c>
      <c r="E140" s="199" t="s">
        <v>827</v>
      </c>
      <c r="F140" s="62"/>
      <c r="G140" s="51"/>
      <c r="H140" s="51"/>
      <c r="I140" s="51"/>
      <c r="J140" s="51"/>
      <c r="K140" s="51"/>
      <c r="L140" s="51"/>
      <c r="M140" s="51"/>
      <c r="N140" s="51"/>
      <c r="O140" s="51"/>
      <c r="P140" s="51"/>
      <c r="Q140" s="51"/>
      <c r="R140" s="51"/>
      <c r="S140" s="51"/>
      <c r="T140" s="51"/>
      <c r="U140" s="51"/>
    </row>
    <row r="141" spans="1:21" ht="15.6">
      <c r="A141" s="58" t="s">
        <v>863</v>
      </c>
      <c r="B141" s="220"/>
      <c r="C141" s="59"/>
      <c r="D141" s="59"/>
      <c r="E141" s="63"/>
      <c r="F141" s="62"/>
      <c r="G141" s="51"/>
      <c r="H141" s="51"/>
      <c r="I141" s="51"/>
      <c r="J141" s="51"/>
      <c r="K141" s="51"/>
      <c r="L141" s="51"/>
      <c r="M141" s="51"/>
      <c r="N141" s="51"/>
      <c r="O141" s="51"/>
      <c r="P141" s="51"/>
      <c r="Q141" s="51"/>
      <c r="R141" s="51"/>
      <c r="S141" s="51"/>
      <c r="T141" s="51"/>
      <c r="U141" s="51"/>
    </row>
    <row r="142" spans="1:21" ht="27.9" customHeight="1">
      <c r="A142" s="198" t="s">
        <v>380</v>
      </c>
      <c r="B142" s="215" t="s">
        <v>381</v>
      </c>
      <c r="C142" s="194">
        <v>765</v>
      </c>
      <c r="D142" s="194">
        <f t="shared" ref="D142:D213" si="2">ROUND(C142*(1-0.1),0)</f>
        <v>689</v>
      </c>
      <c r="E142" s="199" t="s">
        <v>827</v>
      </c>
      <c r="F142" s="62"/>
      <c r="G142" s="51"/>
      <c r="H142" s="51"/>
      <c r="I142" s="51"/>
      <c r="J142" s="51"/>
      <c r="K142" s="51"/>
      <c r="L142" s="51"/>
      <c r="M142" s="51"/>
      <c r="N142" s="51"/>
      <c r="O142" s="51"/>
      <c r="P142" s="51"/>
      <c r="Q142" s="51"/>
      <c r="R142" s="51"/>
      <c r="S142" s="51"/>
      <c r="T142" s="51"/>
      <c r="U142" s="51"/>
    </row>
    <row r="143" spans="1:21" ht="27.9" customHeight="1">
      <c r="A143" s="198" t="s">
        <v>382</v>
      </c>
      <c r="B143" s="215" t="s">
        <v>383</v>
      </c>
      <c r="C143" s="194">
        <v>506</v>
      </c>
      <c r="D143" s="194">
        <f t="shared" si="2"/>
        <v>455</v>
      </c>
      <c r="E143" s="199" t="s">
        <v>827</v>
      </c>
      <c r="F143" s="62"/>
      <c r="G143" s="51"/>
      <c r="H143" s="51"/>
      <c r="I143" s="51"/>
      <c r="J143" s="51"/>
      <c r="K143" s="51"/>
      <c r="L143" s="51"/>
      <c r="M143" s="51"/>
      <c r="N143" s="51"/>
      <c r="O143" s="51"/>
      <c r="P143" s="51"/>
      <c r="Q143" s="51"/>
      <c r="R143" s="51"/>
      <c r="S143" s="51"/>
      <c r="T143" s="51"/>
      <c r="U143" s="51"/>
    </row>
    <row r="144" spans="1:21" ht="27.9" customHeight="1">
      <c r="A144" s="198" t="s">
        <v>384</v>
      </c>
      <c r="B144" s="215" t="s">
        <v>385</v>
      </c>
      <c r="C144" s="194">
        <v>437</v>
      </c>
      <c r="D144" s="194">
        <f t="shared" si="2"/>
        <v>393</v>
      </c>
      <c r="E144" s="199" t="s">
        <v>827</v>
      </c>
      <c r="F144" s="62"/>
      <c r="G144" s="51"/>
      <c r="H144" s="51"/>
      <c r="I144" s="51"/>
      <c r="J144" s="51"/>
      <c r="K144" s="51"/>
      <c r="L144" s="51"/>
      <c r="M144" s="51"/>
      <c r="N144" s="51"/>
      <c r="O144" s="51"/>
      <c r="P144" s="51"/>
      <c r="Q144" s="51"/>
      <c r="R144" s="51"/>
      <c r="S144" s="51"/>
      <c r="T144" s="51"/>
      <c r="U144" s="51"/>
    </row>
    <row r="145" spans="1:21" ht="27.9" customHeight="1">
      <c r="A145" s="198" t="s">
        <v>386</v>
      </c>
      <c r="B145" s="215" t="s">
        <v>387</v>
      </c>
      <c r="C145" s="194">
        <v>372</v>
      </c>
      <c r="D145" s="194">
        <f t="shared" si="2"/>
        <v>335</v>
      </c>
      <c r="E145" s="199" t="s">
        <v>827</v>
      </c>
      <c r="F145" s="62"/>
      <c r="G145" s="51"/>
      <c r="H145" s="51"/>
      <c r="I145" s="51"/>
      <c r="J145" s="51"/>
      <c r="K145" s="51"/>
      <c r="L145" s="51"/>
      <c r="M145" s="51"/>
      <c r="N145" s="51"/>
      <c r="O145" s="51"/>
      <c r="P145" s="51"/>
      <c r="Q145" s="51"/>
      <c r="R145" s="51"/>
      <c r="S145" s="51"/>
      <c r="T145" s="51"/>
      <c r="U145" s="51"/>
    </row>
    <row r="146" spans="1:21" ht="27.9" customHeight="1">
      <c r="A146" s="198" t="s">
        <v>388</v>
      </c>
      <c r="B146" s="215" t="s">
        <v>389</v>
      </c>
      <c r="C146" s="194">
        <v>312</v>
      </c>
      <c r="D146" s="194">
        <f t="shared" si="2"/>
        <v>281</v>
      </c>
      <c r="E146" s="199" t="s">
        <v>827</v>
      </c>
      <c r="F146" s="62"/>
      <c r="G146" s="51"/>
      <c r="H146" s="51"/>
      <c r="I146" s="51"/>
      <c r="J146" s="51"/>
      <c r="K146" s="51"/>
      <c r="L146" s="51"/>
      <c r="M146" s="51"/>
      <c r="N146" s="51"/>
      <c r="O146" s="51"/>
      <c r="P146" s="51"/>
      <c r="Q146" s="51"/>
      <c r="R146" s="51"/>
      <c r="S146" s="51"/>
      <c r="T146" s="51"/>
      <c r="U146" s="51"/>
    </row>
    <row r="147" spans="1:21" ht="27.9" customHeight="1">
      <c r="A147" s="198" t="s">
        <v>390</v>
      </c>
      <c r="B147" s="215" t="s">
        <v>2025</v>
      </c>
      <c r="C147" s="194">
        <v>299</v>
      </c>
      <c r="D147" s="194">
        <f t="shared" si="2"/>
        <v>269</v>
      </c>
      <c r="E147" s="199" t="s">
        <v>827</v>
      </c>
      <c r="F147" s="62"/>
      <c r="G147" s="51"/>
      <c r="H147" s="51"/>
      <c r="I147" s="51"/>
      <c r="J147" s="51"/>
      <c r="K147" s="51"/>
      <c r="L147" s="51"/>
      <c r="M147" s="51"/>
      <c r="N147" s="51"/>
      <c r="O147" s="51"/>
      <c r="P147" s="51"/>
      <c r="Q147" s="51"/>
      <c r="R147" s="51"/>
      <c r="S147" s="51"/>
      <c r="T147" s="51"/>
      <c r="U147" s="51"/>
    </row>
    <row r="148" spans="1:21" ht="27.9" customHeight="1">
      <c r="A148" s="198" t="s">
        <v>2024</v>
      </c>
      <c r="B148" s="215" t="s">
        <v>2026</v>
      </c>
      <c r="C148" s="194">
        <v>270</v>
      </c>
      <c r="D148" s="194">
        <f t="shared" si="2"/>
        <v>243</v>
      </c>
      <c r="E148" s="199" t="s">
        <v>827</v>
      </c>
      <c r="F148" s="62"/>
      <c r="G148" s="51"/>
      <c r="H148" s="51"/>
      <c r="I148" s="51"/>
      <c r="J148" s="51"/>
      <c r="K148" s="51"/>
      <c r="L148" s="51"/>
      <c r="M148" s="51"/>
      <c r="N148" s="51"/>
      <c r="O148" s="51"/>
      <c r="P148" s="51"/>
      <c r="Q148" s="51"/>
      <c r="R148" s="51"/>
      <c r="S148" s="51"/>
      <c r="T148" s="51"/>
      <c r="U148" s="51"/>
    </row>
    <row r="149" spans="1:21" ht="15.6">
      <c r="A149" s="58" t="s">
        <v>2027</v>
      </c>
      <c r="B149" s="220"/>
      <c r="C149" s="59"/>
      <c r="D149" s="59"/>
      <c r="E149" s="63"/>
      <c r="F149" s="62"/>
      <c r="G149" s="51"/>
      <c r="H149" s="51"/>
      <c r="I149" s="51"/>
      <c r="J149" s="51"/>
      <c r="K149" s="51"/>
      <c r="L149" s="51"/>
      <c r="M149" s="51"/>
      <c r="N149" s="51"/>
      <c r="O149" s="51"/>
      <c r="P149" s="51"/>
      <c r="Q149" s="51"/>
      <c r="R149" s="51"/>
      <c r="S149" s="51"/>
      <c r="T149" s="51"/>
      <c r="U149" s="51"/>
    </row>
    <row r="150" spans="1:21" ht="27.9" customHeight="1">
      <c r="A150" s="198" t="s">
        <v>2028</v>
      </c>
      <c r="B150" s="215" t="s">
        <v>2035</v>
      </c>
      <c r="C150" s="194">
        <v>765</v>
      </c>
      <c r="D150" s="194">
        <f t="shared" ref="D150:D156" si="3">ROUND(C150*(1-0.1),0)</f>
        <v>689</v>
      </c>
      <c r="E150" s="199" t="s">
        <v>827</v>
      </c>
      <c r="F150" s="62"/>
      <c r="G150" s="51"/>
      <c r="H150" s="51"/>
      <c r="I150" s="51"/>
      <c r="J150" s="51"/>
      <c r="K150" s="51"/>
      <c r="L150" s="51"/>
      <c r="M150" s="51"/>
      <c r="N150" s="51"/>
      <c r="O150" s="51"/>
      <c r="P150" s="51"/>
      <c r="Q150" s="51"/>
      <c r="R150" s="51"/>
      <c r="S150" s="51"/>
      <c r="T150" s="51"/>
      <c r="U150" s="51"/>
    </row>
    <row r="151" spans="1:21" ht="27.9" customHeight="1">
      <c r="A151" s="198" t="s">
        <v>2029</v>
      </c>
      <c r="B151" s="215" t="s">
        <v>2036</v>
      </c>
      <c r="C151" s="194">
        <v>506</v>
      </c>
      <c r="D151" s="194">
        <f t="shared" si="3"/>
        <v>455</v>
      </c>
      <c r="E151" s="199" t="s">
        <v>827</v>
      </c>
      <c r="F151" s="62"/>
      <c r="G151" s="51"/>
      <c r="H151" s="51"/>
      <c r="I151" s="51"/>
      <c r="J151" s="51"/>
      <c r="K151" s="51"/>
      <c r="L151" s="51"/>
      <c r="M151" s="51"/>
      <c r="N151" s="51"/>
      <c r="O151" s="51"/>
      <c r="P151" s="51"/>
      <c r="Q151" s="51"/>
      <c r="R151" s="51"/>
      <c r="S151" s="51"/>
      <c r="T151" s="51"/>
      <c r="U151" s="51"/>
    </row>
    <row r="152" spans="1:21" ht="27.9" customHeight="1">
      <c r="A152" s="198" t="s">
        <v>2030</v>
      </c>
      <c r="B152" s="215" t="s">
        <v>2037</v>
      </c>
      <c r="C152" s="194">
        <v>437</v>
      </c>
      <c r="D152" s="194">
        <f t="shared" si="3"/>
        <v>393</v>
      </c>
      <c r="E152" s="199" t="s">
        <v>827</v>
      </c>
      <c r="F152" s="62"/>
      <c r="G152" s="51"/>
      <c r="H152" s="51"/>
      <c r="I152" s="51"/>
      <c r="J152" s="51"/>
      <c r="K152" s="51"/>
      <c r="L152" s="51"/>
      <c r="M152" s="51"/>
      <c r="N152" s="51"/>
      <c r="O152" s="51"/>
      <c r="P152" s="51"/>
      <c r="Q152" s="51"/>
      <c r="R152" s="51"/>
      <c r="S152" s="51"/>
      <c r="T152" s="51"/>
      <c r="U152" s="51"/>
    </row>
    <row r="153" spans="1:21" ht="27.9" customHeight="1">
      <c r="A153" s="198" t="s">
        <v>2031</v>
      </c>
      <c r="B153" s="215" t="s">
        <v>2038</v>
      </c>
      <c r="C153" s="194">
        <v>372</v>
      </c>
      <c r="D153" s="194">
        <f t="shared" si="3"/>
        <v>335</v>
      </c>
      <c r="E153" s="199" t="s">
        <v>827</v>
      </c>
      <c r="F153" s="62"/>
      <c r="G153" s="51"/>
      <c r="H153" s="51"/>
      <c r="I153" s="51"/>
      <c r="J153" s="51"/>
      <c r="K153" s="51"/>
      <c r="L153" s="51"/>
      <c r="M153" s="51"/>
      <c r="N153" s="51"/>
      <c r="O153" s="51"/>
      <c r="P153" s="51"/>
      <c r="Q153" s="51"/>
      <c r="R153" s="51"/>
      <c r="S153" s="51"/>
      <c r="T153" s="51"/>
      <c r="U153" s="51"/>
    </row>
    <row r="154" spans="1:21" ht="27.9" customHeight="1">
      <c r="A154" s="198" t="s">
        <v>2032</v>
      </c>
      <c r="B154" s="215" t="s">
        <v>2039</v>
      </c>
      <c r="C154" s="194">
        <v>312</v>
      </c>
      <c r="D154" s="194">
        <f t="shared" si="3"/>
        <v>281</v>
      </c>
      <c r="E154" s="199" t="s">
        <v>827</v>
      </c>
      <c r="F154" s="62"/>
      <c r="G154" s="51"/>
      <c r="H154" s="51"/>
      <c r="I154" s="51"/>
      <c r="J154" s="51"/>
      <c r="K154" s="51"/>
      <c r="L154" s="51"/>
      <c r="M154" s="51"/>
      <c r="N154" s="51"/>
      <c r="O154" s="51"/>
      <c r="P154" s="51"/>
      <c r="Q154" s="51"/>
      <c r="R154" s="51"/>
      <c r="S154" s="51"/>
      <c r="T154" s="51"/>
      <c r="U154" s="51"/>
    </row>
    <row r="155" spans="1:21" ht="27.9" customHeight="1">
      <c r="A155" s="198" t="s">
        <v>2033</v>
      </c>
      <c r="B155" s="215" t="s">
        <v>2040</v>
      </c>
      <c r="C155" s="194">
        <v>299</v>
      </c>
      <c r="D155" s="194">
        <f t="shared" si="3"/>
        <v>269</v>
      </c>
      <c r="E155" s="199" t="s">
        <v>827</v>
      </c>
      <c r="F155" s="62"/>
      <c r="G155" s="51"/>
      <c r="H155" s="51"/>
      <c r="I155" s="51"/>
      <c r="J155" s="51"/>
      <c r="K155" s="51"/>
      <c r="L155" s="51"/>
      <c r="M155" s="51"/>
      <c r="N155" s="51"/>
      <c r="O155" s="51"/>
      <c r="P155" s="51"/>
      <c r="Q155" s="51"/>
      <c r="R155" s="51"/>
      <c r="S155" s="51"/>
      <c r="T155" s="51"/>
      <c r="U155" s="51"/>
    </row>
    <row r="156" spans="1:21" ht="27.9" customHeight="1" thickBot="1">
      <c r="A156" s="198" t="s">
        <v>2034</v>
      </c>
      <c r="B156" s="215" t="s">
        <v>2041</v>
      </c>
      <c r="C156" s="194">
        <v>270</v>
      </c>
      <c r="D156" s="194">
        <f t="shared" si="3"/>
        <v>243</v>
      </c>
      <c r="E156" s="199" t="s">
        <v>827</v>
      </c>
      <c r="F156" s="62"/>
      <c r="G156" s="51"/>
      <c r="H156" s="51"/>
      <c r="I156" s="51"/>
      <c r="J156" s="51"/>
      <c r="K156" s="51"/>
      <c r="L156" s="51"/>
      <c r="M156" s="51"/>
      <c r="N156" s="51"/>
      <c r="O156" s="51"/>
      <c r="P156" s="51"/>
      <c r="Q156" s="51"/>
      <c r="R156" s="51"/>
      <c r="S156" s="51"/>
      <c r="T156" s="51"/>
      <c r="U156" s="51"/>
    </row>
    <row r="157" spans="1:21" ht="27.75" customHeight="1" thickBot="1">
      <c r="A157" s="55" t="s">
        <v>1000</v>
      </c>
      <c r="B157" s="219"/>
      <c r="C157" s="56"/>
      <c r="D157" s="56"/>
      <c r="E157" s="57"/>
      <c r="F157" s="62"/>
      <c r="G157" s="51"/>
      <c r="H157" s="51"/>
      <c r="I157" s="51"/>
      <c r="J157" s="51"/>
      <c r="K157" s="51"/>
      <c r="L157" s="51"/>
      <c r="M157" s="51"/>
      <c r="N157" s="51"/>
      <c r="O157" s="51"/>
      <c r="P157" s="51"/>
      <c r="Q157" s="51"/>
      <c r="R157" s="51"/>
      <c r="S157" s="51"/>
      <c r="T157" s="51"/>
      <c r="U157" s="51"/>
    </row>
    <row r="158" spans="1:21" ht="15.75" customHeight="1">
      <c r="A158" s="58" t="s">
        <v>864</v>
      </c>
      <c r="B158" s="220"/>
      <c r="C158" s="59"/>
      <c r="D158" s="64"/>
      <c r="E158" s="65"/>
      <c r="F158" s="62"/>
      <c r="G158" s="51"/>
      <c r="H158" s="51"/>
      <c r="I158" s="51"/>
      <c r="J158" s="51"/>
      <c r="K158" s="51"/>
      <c r="L158" s="51"/>
      <c r="M158" s="51"/>
      <c r="N158" s="51"/>
      <c r="O158" s="51"/>
      <c r="P158" s="51"/>
      <c r="Q158" s="51"/>
      <c r="R158" s="51"/>
      <c r="S158" s="51"/>
      <c r="T158" s="51"/>
      <c r="U158" s="51"/>
    </row>
    <row r="159" spans="1:21" ht="27.9" customHeight="1">
      <c r="A159" s="198" t="s">
        <v>413</v>
      </c>
      <c r="B159" s="215" t="s">
        <v>414</v>
      </c>
      <c r="C159" s="194">
        <v>390</v>
      </c>
      <c r="D159" s="194">
        <f t="shared" si="2"/>
        <v>351</v>
      </c>
      <c r="E159" s="199" t="s">
        <v>827</v>
      </c>
      <c r="F159" s="62"/>
      <c r="G159" s="51"/>
      <c r="H159" s="51"/>
      <c r="I159" s="51"/>
      <c r="J159" s="51"/>
      <c r="K159" s="51"/>
      <c r="L159" s="51"/>
      <c r="M159" s="51"/>
      <c r="N159" s="51"/>
      <c r="O159" s="51"/>
      <c r="P159" s="51"/>
      <c r="Q159" s="51"/>
      <c r="R159" s="51"/>
      <c r="S159" s="51"/>
      <c r="T159" s="51"/>
      <c r="U159" s="51"/>
    </row>
    <row r="160" spans="1:21" ht="27.9" customHeight="1">
      <c r="A160" s="198" t="s">
        <v>415</v>
      </c>
      <c r="B160" s="215" t="s">
        <v>416</v>
      </c>
      <c r="C160" s="194">
        <v>257</v>
      </c>
      <c r="D160" s="194">
        <f t="shared" si="2"/>
        <v>231</v>
      </c>
      <c r="E160" s="199" t="s">
        <v>827</v>
      </c>
      <c r="F160" s="62"/>
      <c r="G160" s="51"/>
      <c r="H160" s="51"/>
      <c r="I160" s="51"/>
      <c r="J160" s="51"/>
      <c r="K160" s="51"/>
      <c r="L160" s="51"/>
      <c r="M160" s="51"/>
      <c r="N160" s="51"/>
      <c r="O160" s="51"/>
      <c r="P160" s="51"/>
      <c r="Q160" s="51"/>
      <c r="R160" s="51"/>
      <c r="S160" s="51"/>
      <c r="T160" s="51"/>
      <c r="U160" s="51"/>
    </row>
    <row r="161" spans="1:21" ht="27.9" customHeight="1">
      <c r="A161" s="198" t="s">
        <v>417</v>
      </c>
      <c r="B161" s="215" t="s">
        <v>418</v>
      </c>
      <c r="C161" s="194">
        <v>223</v>
      </c>
      <c r="D161" s="194">
        <f t="shared" si="2"/>
        <v>201</v>
      </c>
      <c r="E161" s="199" t="s">
        <v>827</v>
      </c>
      <c r="F161" s="62"/>
      <c r="G161" s="51"/>
      <c r="H161" s="51"/>
      <c r="I161" s="51"/>
      <c r="J161" s="51"/>
      <c r="K161" s="51"/>
      <c r="L161" s="51"/>
      <c r="M161" s="51"/>
      <c r="N161" s="51"/>
      <c r="O161" s="51"/>
      <c r="P161" s="51"/>
      <c r="Q161" s="51"/>
      <c r="R161" s="51"/>
      <c r="S161" s="51"/>
      <c r="T161" s="51"/>
      <c r="U161" s="51"/>
    </row>
    <row r="162" spans="1:21" ht="27.9" customHeight="1">
      <c r="A162" s="198" t="s">
        <v>419</v>
      </c>
      <c r="B162" s="215" t="s">
        <v>420</v>
      </c>
      <c r="C162" s="194">
        <v>190</v>
      </c>
      <c r="D162" s="194">
        <f t="shared" si="2"/>
        <v>171</v>
      </c>
      <c r="E162" s="199" t="s">
        <v>827</v>
      </c>
      <c r="F162" s="62"/>
      <c r="G162" s="51"/>
      <c r="H162" s="51"/>
      <c r="I162" s="51"/>
      <c r="J162" s="51"/>
      <c r="K162" s="51"/>
      <c r="L162" s="51"/>
      <c r="M162" s="51"/>
      <c r="N162" s="51"/>
      <c r="O162" s="51"/>
      <c r="P162" s="51"/>
      <c r="Q162" s="51"/>
      <c r="R162" s="51"/>
      <c r="S162" s="51"/>
      <c r="T162" s="51"/>
      <c r="U162" s="51"/>
    </row>
    <row r="163" spans="1:21" ht="27.9" customHeight="1">
      <c r="A163" s="198" t="s">
        <v>421</v>
      </c>
      <c r="B163" s="215" t="s">
        <v>422</v>
      </c>
      <c r="C163" s="194">
        <v>159</v>
      </c>
      <c r="D163" s="194">
        <f t="shared" si="2"/>
        <v>143</v>
      </c>
      <c r="E163" s="199" t="s">
        <v>827</v>
      </c>
      <c r="F163" s="62"/>
      <c r="G163" s="51"/>
      <c r="H163" s="51"/>
      <c r="I163" s="51"/>
      <c r="J163" s="51"/>
      <c r="K163" s="51"/>
      <c r="L163" s="51"/>
      <c r="M163" s="51"/>
      <c r="N163" s="51"/>
      <c r="O163" s="51"/>
      <c r="P163" s="51"/>
      <c r="Q163" s="51"/>
      <c r="R163" s="51"/>
      <c r="S163" s="51"/>
      <c r="T163" s="51"/>
      <c r="U163" s="51"/>
    </row>
    <row r="164" spans="1:21" ht="27.9" customHeight="1">
      <c r="A164" s="198" t="s">
        <v>423</v>
      </c>
      <c r="B164" s="215" t="s">
        <v>2042</v>
      </c>
      <c r="C164" s="194">
        <v>153</v>
      </c>
      <c r="D164" s="194">
        <f t="shared" si="2"/>
        <v>138</v>
      </c>
      <c r="E164" s="199" t="s">
        <v>827</v>
      </c>
      <c r="F164" s="62"/>
      <c r="G164" s="51"/>
      <c r="H164" s="51"/>
      <c r="I164" s="51"/>
      <c r="J164" s="51"/>
      <c r="K164" s="51"/>
      <c r="L164" s="51"/>
      <c r="M164" s="51"/>
      <c r="N164" s="51"/>
      <c r="O164" s="51"/>
      <c r="P164" s="51"/>
      <c r="Q164" s="51"/>
      <c r="R164" s="51"/>
      <c r="S164" s="51"/>
      <c r="T164" s="51"/>
      <c r="U164" s="51"/>
    </row>
    <row r="165" spans="1:21" ht="27.9" customHeight="1">
      <c r="A165" s="198" t="s">
        <v>2043</v>
      </c>
      <c r="B165" s="215" t="s">
        <v>2044</v>
      </c>
      <c r="C165" s="194">
        <v>137</v>
      </c>
      <c r="D165" s="200">
        <f t="shared" si="2"/>
        <v>123</v>
      </c>
      <c r="E165" s="199" t="s">
        <v>827</v>
      </c>
      <c r="F165" s="62"/>
      <c r="G165" s="51"/>
      <c r="H165" s="51"/>
      <c r="I165" s="51"/>
      <c r="J165" s="51"/>
      <c r="K165" s="51"/>
      <c r="L165" s="51"/>
      <c r="M165" s="51"/>
      <c r="N165" s="51"/>
      <c r="O165" s="51"/>
      <c r="P165" s="51"/>
      <c r="Q165" s="51"/>
      <c r="R165" s="51"/>
      <c r="S165" s="51"/>
      <c r="T165" s="51"/>
      <c r="U165" s="51"/>
    </row>
    <row r="166" spans="1:21" ht="15.6">
      <c r="A166" s="58" t="s">
        <v>865</v>
      </c>
      <c r="B166" s="220"/>
      <c r="C166" s="59"/>
      <c r="D166" s="66"/>
      <c r="E166" s="65"/>
      <c r="F166" s="62"/>
      <c r="G166" s="51"/>
      <c r="H166" s="51"/>
      <c r="I166" s="51"/>
      <c r="J166" s="51"/>
      <c r="K166" s="51"/>
      <c r="L166" s="51"/>
      <c r="M166" s="51"/>
      <c r="N166" s="51"/>
      <c r="O166" s="51"/>
      <c r="P166" s="51"/>
      <c r="Q166" s="51"/>
      <c r="R166" s="51"/>
      <c r="S166" s="51"/>
      <c r="T166" s="51"/>
      <c r="U166" s="51"/>
    </row>
    <row r="167" spans="1:21" ht="27.9" customHeight="1">
      <c r="A167" s="198" t="s">
        <v>391</v>
      </c>
      <c r="B167" s="215" t="s">
        <v>392</v>
      </c>
      <c r="C167" s="194">
        <v>390</v>
      </c>
      <c r="D167" s="194">
        <f t="shared" si="2"/>
        <v>351</v>
      </c>
      <c r="E167" s="199" t="s">
        <v>827</v>
      </c>
      <c r="F167" s="62"/>
      <c r="G167" s="51"/>
      <c r="H167" s="51"/>
      <c r="I167" s="51"/>
      <c r="J167" s="51"/>
      <c r="K167" s="51"/>
      <c r="L167" s="51"/>
      <c r="M167" s="51"/>
      <c r="N167" s="51"/>
      <c r="O167" s="51"/>
      <c r="P167" s="51"/>
      <c r="Q167" s="51"/>
      <c r="R167" s="51"/>
      <c r="S167" s="51"/>
      <c r="T167" s="51"/>
      <c r="U167" s="51"/>
    </row>
    <row r="168" spans="1:21" ht="27.9" customHeight="1">
      <c r="A168" s="198" t="s">
        <v>393</v>
      </c>
      <c r="B168" s="215" t="s">
        <v>394</v>
      </c>
      <c r="C168" s="194">
        <v>257</v>
      </c>
      <c r="D168" s="194">
        <f t="shared" si="2"/>
        <v>231</v>
      </c>
      <c r="E168" s="199" t="s">
        <v>827</v>
      </c>
      <c r="F168" s="62"/>
      <c r="G168" s="51"/>
      <c r="H168" s="51"/>
      <c r="I168" s="51"/>
      <c r="J168" s="51"/>
      <c r="K168" s="51"/>
      <c r="L168" s="51"/>
      <c r="M168" s="51"/>
      <c r="N168" s="51"/>
      <c r="O168" s="51"/>
      <c r="P168" s="51"/>
      <c r="Q168" s="51"/>
      <c r="R168" s="51"/>
      <c r="S168" s="51"/>
      <c r="T168" s="51"/>
      <c r="U168" s="51"/>
    </row>
    <row r="169" spans="1:21" ht="27.9" customHeight="1">
      <c r="A169" s="198" t="s">
        <v>395</v>
      </c>
      <c r="B169" s="215" t="s">
        <v>396</v>
      </c>
      <c r="C169" s="194">
        <v>223</v>
      </c>
      <c r="D169" s="194">
        <f t="shared" si="2"/>
        <v>201</v>
      </c>
      <c r="E169" s="199" t="s">
        <v>827</v>
      </c>
      <c r="F169" s="62"/>
      <c r="G169" s="51"/>
      <c r="H169" s="51"/>
      <c r="I169" s="51"/>
      <c r="J169" s="51"/>
      <c r="K169" s="51"/>
      <c r="L169" s="51"/>
      <c r="M169" s="51"/>
      <c r="N169" s="51"/>
      <c r="O169" s="51"/>
      <c r="P169" s="51"/>
      <c r="Q169" s="51"/>
      <c r="R169" s="51"/>
      <c r="S169" s="51"/>
      <c r="T169" s="51"/>
      <c r="U169" s="51"/>
    </row>
    <row r="170" spans="1:21" ht="27.9" customHeight="1">
      <c r="A170" s="198" t="s">
        <v>397</v>
      </c>
      <c r="B170" s="215" t="s">
        <v>398</v>
      </c>
      <c r="C170" s="194">
        <v>190</v>
      </c>
      <c r="D170" s="194">
        <f t="shared" si="2"/>
        <v>171</v>
      </c>
      <c r="E170" s="199" t="s">
        <v>827</v>
      </c>
      <c r="F170" s="62"/>
      <c r="G170" s="51"/>
      <c r="H170" s="51"/>
      <c r="I170" s="51"/>
      <c r="J170" s="51"/>
      <c r="K170" s="51"/>
      <c r="L170" s="51"/>
      <c r="M170" s="51"/>
      <c r="N170" s="51"/>
      <c r="O170" s="51"/>
      <c r="P170" s="51"/>
      <c r="Q170" s="51"/>
      <c r="R170" s="51"/>
      <c r="S170" s="51"/>
      <c r="T170" s="51"/>
      <c r="U170" s="51"/>
    </row>
    <row r="171" spans="1:21" ht="27.9" customHeight="1">
      <c r="A171" s="198" t="s">
        <v>399</v>
      </c>
      <c r="B171" s="215" t="s">
        <v>400</v>
      </c>
      <c r="C171" s="194">
        <v>159</v>
      </c>
      <c r="D171" s="194">
        <f t="shared" si="2"/>
        <v>143</v>
      </c>
      <c r="E171" s="199" t="s">
        <v>827</v>
      </c>
      <c r="F171" s="62"/>
      <c r="G171" s="51"/>
      <c r="H171" s="51"/>
      <c r="I171" s="51"/>
      <c r="J171" s="51"/>
      <c r="K171" s="51"/>
      <c r="L171" s="51"/>
      <c r="M171" s="51"/>
      <c r="N171" s="51"/>
      <c r="O171" s="51"/>
      <c r="P171" s="51"/>
      <c r="Q171" s="51"/>
      <c r="R171" s="51"/>
      <c r="S171" s="51"/>
      <c r="T171" s="51"/>
      <c r="U171" s="51"/>
    </row>
    <row r="172" spans="1:21" ht="27.9" customHeight="1">
      <c r="A172" s="198" t="s">
        <v>401</v>
      </c>
      <c r="B172" s="215" t="s">
        <v>2045</v>
      </c>
      <c r="C172" s="194">
        <v>153</v>
      </c>
      <c r="D172" s="194">
        <f t="shared" si="2"/>
        <v>138</v>
      </c>
      <c r="E172" s="199" t="s">
        <v>827</v>
      </c>
      <c r="F172" s="62"/>
      <c r="G172" s="51"/>
      <c r="H172" s="51"/>
      <c r="I172" s="51"/>
      <c r="J172" s="51"/>
      <c r="K172" s="51"/>
      <c r="L172" s="51"/>
      <c r="M172" s="51"/>
      <c r="N172" s="51"/>
      <c r="O172" s="51"/>
      <c r="P172" s="51"/>
      <c r="Q172" s="51"/>
      <c r="R172" s="51"/>
      <c r="S172" s="51"/>
      <c r="T172" s="51"/>
      <c r="U172" s="51"/>
    </row>
    <row r="173" spans="1:21" ht="27.9" customHeight="1">
      <c r="A173" s="198" t="s">
        <v>2046</v>
      </c>
      <c r="B173" s="215" t="s">
        <v>2047</v>
      </c>
      <c r="C173" s="194">
        <v>137</v>
      </c>
      <c r="D173" s="194">
        <f t="shared" si="2"/>
        <v>123</v>
      </c>
      <c r="E173" s="199" t="s">
        <v>827</v>
      </c>
      <c r="F173" s="62"/>
      <c r="G173" s="51"/>
      <c r="H173" s="51"/>
      <c r="I173" s="51"/>
      <c r="J173" s="51"/>
      <c r="K173" s="51"/>
      <c r="L173" s="51"/>
      <c r="M173" s="51"/>
      <c r="N173" s="51"/>
      <c r="O173" s="51"/>
      <c r="P173" s="51"/>
      <c r="Q173" s="51"/>
      <c r="R173" s="51"/>
      <c r="S173" s="51"/>
      <c r="T173" s="51"/>
      <c r="U173" s="51"/>
    </row>
    <row r="174" spans="1:21" ht="15.6">
      <c r="A174" s="58" t="s">
        <v>866</v>
      </c>
      <c r="B174" s="220"/>
      <c r="C174" s="59"/>
      <c r="D174" s="66"/>
      <c r="E174" s="65"/>
      <c r="F174" s="62"/>
      <c r="G174" s="51"/>
      <c r="H174" s="51"/>
      <c r="I174" s="51"/>
      <c r="J174" s="51"/>
      <c r="K174" s="51"/>
      <c r="L174" s="51"/>
      <c r="M174" s="51"/>
      <c r="N174" s="51"/>
      <c r="O174" s="51"/>
      <c r="P174" s="51"/>
      <c r="Q174" s="51"/>
      <c r="R174" s="51"/>
      <c r="S174" s="51"/>
      <c r="T174" s="51"/>
      <c r="U174" s="51"/>
    </row>
    <row r="175" spans="1:21" ht="27.9" customHeight="1">
      <c r="A175" s="198" t="s">
        <v>402</v>
      </c>
      <c r="B175" s="215" t="s">
        <v>403</v>
      </c>
      <c r="C175" s="194">
        <v>390</v>
      </c>
      <c r="D175" s="194">
        <f t="shared" si="2"/>
        <v>351</v>
      </c>
      <c r="E175" s="199" t="s">
        <v>827</v>
      </c>
      <c r="F175" s="62"/>
      <c r="G175" s="51"/>
      <c r="H175" s="51"/>
      <c r="I175" s="51"/>
      <c r="J175" s="51"/>
      <c r="K175" s="51"/>
      <c r="L175" s="51"/>
      <c r="M175" s="51"/>
      <c r="N175" s="51"/>
      <c r="O175" s="51"/>
      <c r="P175" s="51"/>
      <c r="Q175" s="51"/>
      <c r="R175" s="51"/>
      <c r="S175" s="51"/>
      <c r="T175" s="51"/>
      <c r="U175" s="51"/>
    </row>
    <row r="176" spans="1:21" ht="27.9" customHeight="1">
      <c r="A176" s="198" t="s">
        <v>404</v>
      </c>
      <c r="B176" s="215" t="s">
        <v>405</v>
      </c>
      <c r="C176" s="194">
        <v>257</v>
      </c>
      <c r="D176" s="194">
        <f t="shared" si="2"/>
        <v>231</v>
      </c>
      <c r="E176" s="199" t="s">
        <v>827</v>
      </c>
      <c r="F176" s="62"/>
      <c r="G176" s="51"/>
      <c r="H176" s="51"/>
      <c r="I176" s="51"/>
      <c r="J176" s="51"/>
      <c r="K176" s="51"/>
      <c r="L176" s="51"/>
      <c r="M176" s="51"/>
      <c r="N176" s="51"/>
      <c r="O176" s="51"/>
      <c r="P176" s="51"/>
      <c r="Q176" s="51"/>
      <c r="R176" s="51"/>
      <c r="S176" s="51"/>
      <c r="T176" s="51"/>
      <c r="U176" s="51"/>
    </row>
    <row r="177" spans="1:21" ht="27.9" customHeight="1">
      <c r="A177" s="198" t="s">
        <v>406</v>
      </c>
      <c r="B177" s="215" t="s">
        <v>407</v>
      </c>
      <c r="C177" s="194">
        <v>223</v>
      </c>
      <c r="D177" s="194">
        <f t="shared" si="2"/>
        <v>201</v>
      </c>
      <c r="E177" s="199" t="s">
        <v>827</v>
      </c>
      <c r="F177" s="62"/>
      <c r="G177" s="51"/>
      <c r="H177" s="51"/>
      <c r="I177" s="51"/>
      <c r="J177" s="51"/>
      <c r="K177" s="51"/>
      <c r="L177" s="51"/>
      <c r="M177" s="51"/>
      <c r="N177" s="51"/>
      <c r="O177" s="51"/>
      <c r="P177" s="51"/>
      <c r="Q177" s="51"/>
      <c r="R177" s="51"/>
      <c r="S177" s="51"/>
      <c r="T177" s="51"/>
      <c r="U177" s="51"/>
    </row>
    <row r="178" spans="1:21" ht="27.9" customHeight="1">
      <c r="A178" s="198" t="s">
        <v>408</v>
      </c>
      <c r="B178" s="215" t="s">
        <v>409</v>
      </c>
      <c r="C178" s="194">
        <v>190</v>
      </c>
      <c r="D178" s="194">
        <f t="shared" si="2"/>
        <v>171</v>
      </c>
      <c r="E178" s="199" t="s">
        <v>827</v>
      </c>
      <c r="F178" s="62"/>
      <c r="G178" s="51"/>
      <c r="H178" s="51"/>
      <c r="I178" s="51"/>
      <c r="J178" s="51"/>
      <c r="K178" s="51"/>
      <c r="L178" s="51"/>
      <c r="M178" s="51"/>
      <c r="N178" s="51"/>
      <c r="O178" s="51"/>
      <c r="P178" s="51"/>
      <c r="Q178" s="51"/>
      <c r="R178" s="51"/>
      <c r="S178" s="51"/>
      <c r="T178" s="51"/>
      <c r="U178" s="51"/>
    </row>
    <row r="179" spans="1:21" ht="27.9" customHeight="1">
      <c r="A179" s="198" t="s">
        <v>410</v>
      </c>
      <c r="B179" s="215" t="s">
        <v>411</v>
      </c>
      <c r="C179" s="194">
        <v>159</v>
      </c>
      <c r="D179" s="194">
        <f t="shared" si="2"/>
        <v>143</v>
      </c>
      <c r="E179" s="199" t="s">
        <v>827</v>
      </c>
      <c r="F179" s="62"/>
      <c r="G179" s="51"/>
      <c r="H179" s="51"/>
      <c r="I179" s="51"/>
      <c r="J179" s="51"/>
      <c r="K179" s="51"/>
      <c r="L179" s="51"/>
      <c r="M179" s="51"/>
      <c r="N179" s="51"/>
      <c r="O179" s="51"/>
      <c r="P179" s="51"/>
      <c r="Q179" s="51"/>
      <c r="R179" s="51"/>
      <c r="S179" s="51"/>
      <c r="T179" s="51"/>
      <c r="U179" s="51"/>
    </row>
    <row r="180" spans="1:21" ht="27.9" customHeight="1">
      <c r="A180" s="198" t="s">
        <v>412</v>
      </c>
      <c r="B180" s="215" t="s">
        <v>2048</v>
      </c>
      <c r="C180" s="194">
        <v>153</v>
      </c>
      <c r="D180" s="194">
        <f t="shared" si="2"/>
        <v>138</v>
      </c>
      <c r="E180" s="199" t="s">
        <v>827</v>
      </c>
      <c r="F180" s="62"/>
      <c r="G180" s="51"/>
      <c r="H180" s="51"/>
      <c r="I180" s="51"/>
      <c r="J180" s="51"/>
      <c r="K180" s="51"/>
      <c r="L180" s="51"/>
      <c r="M180" s="51"/>
      <c r="N180" s="51"/>
      <c r="O180" s="51"/>
      <c r="P180" s="51"/>
      <c r="Q180" s="51"/>
      <c r="R180" s="51"/>
      <c r="S180" s="51"/>
      <c r="T180" s="51"/>
      <c r="U180" s="51"/>
    </row>
    <row r="181" spans="1:21" ht="27.9" customHeight="1">
      <c r="A181" s="198" t="s">
        <v>2049</v>
      </c>
      <c r="B181" s="215" t="s">
        <v>2050</v>
      </c>
      <c r="C181" s="194">
        <v>137</v>
      </c>
      <c r="D181" s="194">
        <f t="shared" si="2"/>
        <v>123</v>
      </c>
      <c r="E181" s="199" t="s">
        <v>827</v>
      </c>
      <c r="F181" s="62"/>
      <c r="G181" s="51"/>
      <c r="H181" s="51"/>
      <c r="I181" s="51"/>
      <c r="J181" s="51"/>
      <c r="K181" s="51"/>
      <c r="L181" s="51"/>
      <c r="M181" s="51"/>
      <c r="N181" s="51"/>
      <c r="O181" s="51"/>
      <c r="P181" s="51"/>
      <c r="Q181" s="51"/>
      <c r="R181" s="51"/>
      <c r="S181" s="51"/>
      <c r="T181" s="51"/>
      <c r="U181" s="51"/>
    </row>
    <row r="182" spans="1:21" ht="15.6">
      <c r="A182" s="58" t="s">
        <v>867</v>
      </c>
      <c r="B182" s="220"/>
      <c r="C182" s="59"/>
      <c r="D182" s="66"/>
      <c r="E182" s="38"/>
      <c r="F182" s="62"/>
      <c r="G182" s="51"/>
      <c r="H182" s="51"/>
      <c r="I182" s="51"/>
      <c r="J182" s="51"/>
      <c r="K182" s="51"/>
      <c r="L182" s="51"/>
      <c r="M182" s="51"/>
      <c r="N182" s="51"/>
      <c r="O182" s="51"/>
      <c r="P182" s="51"/>
      <c r="Q182" s="51"/>
      <c r="R182" s="51"/>
      <c r="S182" s="51"/>
      <c r="T182" s="51"/>
      <c r="U182" s="51"/>
    </row>
    <row r="183" spans="1:21" ht="27.9" customHeight="1">
      <c r="A183" s="198" t="s">
        <v>424</v>
      </c>
      <c r="B183" s="215" t="s">
        <v>425</v>
      </c>
      <c r="C183" s="194">
        <v>390</v>
      </c>
      <c r="D183" s="194">
        <f t="shared" si="2"/>
        <v>351</v>
      </c>
      <c r="E183" s="199" t="s">
        <v>827</v>
      </c>
      <c r="F183" s="62"/>
      <c r="G183" s="51"/>
      <c r="H183" s="51"/>
      <c r="I183" s="51"/>
      <c r="J183" s="51"/>
      <c r="K183" s="51"/>
      <c r="L183" s="51"/>
      <c r="M183" s="51"/>
      <c r="N183" s="51"/>
      <c r="O183" s="51"/>
      <c r="P183" s="51"/>
      <c r="Q183" s="51"/>
      <c r="R183" s="51"/>
      <c r="S183" s="51"/>
      <c r="T183" s="51"/>
      <c r="U183" s="51"/>
    </row>
    <row r="184" spans="1:21" ht="27.9" customHeight="1">
      <c r="A184" s="198" t="s">
        <v>426</v>
      </c>
      <c r="B184" s="215" t="s">
        <v>427</v>
      </c>
      <c r="C184" s="194">
        <v>257</v>
      </c>
      <c r="D184" s="194">
        <f t="shared" si="2"/>
        <v>231</v>
      </c>
      <c r="E184" s="199" t="s">
        <v>827</v>
      </c>
      <c r="F184" s="62"/>
      <c r="G184" s="51"/>
      <c r="H184" s="51"/>
      <c r="I184" s="51"/>
      <c r="J184" s="51"/>
      <c r="K184" s="51"/>
      <c r="L184" s="51"/>
      <c r="M184" s="51"/>
      <c r="N184" s="51"/>
      <c r="O184" s="51"/>
      <c r="P184" s="51"/>
      <c r="Q184" s="51"/>
      <c r="R184" s="51"/>
      <c r="S184" s="51"/>
      <c r="T184" s="51"/>
      <c r="U184" s="51"/>
    </row>
    <row r="185" spans="1:21" ht="27.9" customHeight="1">
      <c r="A185" s="198" t="s">
        <v>428</v>
      </c>
      <c r="B185" s="215" t="s">
        <v>429</v>
      </c>
      <c r="C185" s="194">
        <v>223</v>
      </c>
      <c r="D185" s="194">
        <f t="shared" si="2"/>
        <v>201</v>
      </c>
      <c r="E185" s="199" t="s">
        <v>827</v>
      </c>
      <c r="F185" s="62"/>
      <c r="G185" s="51"/>
      <c r="H185" s="51"/>
      <c r="I185" s="51"/>
      <c r="J185" s="51"/>
      <c r="K185" s="51"/>
      <c r="L185" s="51"/>
      <c r="M185" s="51"/>
      <c r="N185" s="51"/>
      <c r="O185" s="51"/>
      <c r="P185" s="51"/>
      <c r="Q185" s="51"/>
      <c r="R185" s="51"/>
      <c r="S185" s="51"/>
      <c r="T185" s="51"/>
      <c r="U185" s="51"/>
    </row>
    <row r="186" spans="1:21" ht="27.9" customHeight="1">
      <c r="A186" s="198" t="s">
        <v>430</v>
      </c>
      <c r="B186" s="215" t="s">
        <v>431</v>
      </c>
      <c r="C186" s="194">
        <v>190</v>
      </c>
      <c r="D186" s="194">
        <f t="shared" si="2"/>
        <v>171</v>
      </c>
      <c r="E186" s="199" t="s">
        <v>827</v>
      </c>
      <c r="F186" s="62"/>
      <c r="G186" s="51"/>
      <c r="H186" s="51"/>
      <c r="I186" s="51"/>
      <c r="J186" s="51"/>
      <c r="K186" s="51"/>
      <c r="L186" s="51"/>
      <c r="M186" s="51"/>
      <c r="N186" s="51"/>
      <c r="O186" s="51"/>
      <c r="P186" s="51"/>
      <c r="Q186" s="51"/>
      <c r="R186" s="51"/>
      <c r="S186" s="51"/>
      <c r="T186" s="51"/>
      <c r="U186" s="51"/>
    </row>
    <row r="187" spans="1:21" ht="27.9" customHeight="1">
      <c r="A187" s="198" t="s">
        <v>432</v>
      </c>
      <c r="B187" s="215" t="s">
        <v>433</v>
      </c>
      <c r="C187" s="194">
        <v>159</v>
      </c>
      <c r="D187" s="194">
        <f t="shared" si="2"/>
        <v>143</v>
      </c>
      <c r="E187" s="199" t="s">
        <v>827</v>
      </c>
      <c r="F187" s="62"/>
      <c r="G187" s="51"/>
      <c r="H187" s="51"/>
      <c r="I187" s="51"/>
      <c r="J187" s="51"/>
      <c r="K187" s="51"/>
      <c r="L187" s="51"/>
      <c r="M187" s="51"/>
      <c r="N187" s="51"/>
      <c r="O187" s="51"/>
      <c r="P187" s="51"/>
      <c r="Q187" s="51"/>
      <c r="R187" s="51"/>
      <c r="S187" s="51"/>
      <c r="T187" s="51"/>
      <c r="U187" s="51"/>
    </row>
    <row r="188" spans="1:21" ht="27.9" customHeight="1">
      <c r="A188" s="198" t="s">
        <v>434</v>
      </c>
      <c r="B188" s="215" t="s">
        <v>2051</v>
      </c>
      <c r="C188" s="194">
        <v>153</v>
      </c>
      <c r="D188" s="194">
        <f t="shared" si="2"/>
        <v>138</v>
      </c>
      <c r="E188" s="199" t="s">
        <v>827</v>
      </c>
      <c r="F188" s="62"/>
      <c r="G188" s="51"/>
      <c r="H188" s="51"/>
      <c r="I188" s="51"/>
      <c r="J188" s="51"/>
      <c r="K188" s="51"/>
      <c r="L188" s="51"/>
      <c r="M188" s="51"/>
      <c r="N188" s="51"/>
      <c r="O188" s="51"/>
      <c r="P188" s="51"/>
      <c r="Q188" s="51"/>
      <c r="R188" s="51"/>
      <c r="S188" s="51"/>
      <c r="T188" s="51"/>
      <c r="U188" s="51"/>
    </row>
    <row r="189" spans="1:21" ht="27.9" customHeight="1">
      <c r="A189" s="198" t="s">
        <v>2052</v>
      </c>
      <c r="B189" s="215" t="s">
        <v>2053</v>
      </c>
      <c r="C189" s="194">
        <v>137</v>
      </c>
      <c r="D189" s="194">
        <f t="shared" si="2"/>
        <v>123</v>
      </c>
      <c r="E189" s="199" t="s">
        <v>827</v>
      </c>
      <c r="F189" s="62"/>
      <c r="G189" s="51"/>
      <c r="H189" s="51"/>
      <c r="I189" s="51"/>
      <c r="J189" s="51"/>
      <c r="K189" s="51"/>
      <c r="L189" s="51"/>
      <c r="M189" s="51"/>
      <c r="N189" s="51"/>
      <c r="O189" s="51"/>
      <c r="P189" s="51"/>
      <c r="Q189" s="51"/>
      <c r="R189" s="51"/>
      <c r="S189" s="51"/>
      <c r="T189" s="51"/>
      <c r="U189" s="51"/>
    </row>
    <row r="190" spans="1:21" ht="15.6">
      <c r="A190" s="58" t="s">
        <v>868</v>
      </c>
      <c r="B190" s="220"/>
      <c r="C190" s="59"/>
      <c r="D190" s="66"/>
      <c r="E190" s="38"/>
      <c r="F190" s="62"/>
      <c r="G190" s="51"/>
      <c r="H190" s="51"/>
      <c r="I190" s="51"/>
      <c r="J190" s="51"/>
      <c r="K190" s="51"/>
      <c r="L190" s="51"/>
      <c r="M190" s="51"/>
      <c r="N190" s="51"/>
      <c r="O190" s="51"/>
      <c r="P190" s="51"/>
      <c r="Q190" s="51"/>
      <c r="R190" s="51"/>
      <c r="S190" s="51"/>
      <c r="T190" s="51"/>
      <c r="U190" s="51"/>
    </row>
    <row r="191" spans="1:21" ht="27.9" customHeight="1">
      <c r="A191" s="198" t="s">
        <v>435</v>
      </c>
      <c r="B191" s="215" t="s">
        <v>436</v>
      </c>
      <c r="C191" s="194">
        <v>390</v>
      </c>
      <c r="D191" s="194">
        <f t="shared" si="2"/>
        <v>351</v>
      </c>
      <c r="E191" s="199" t="s">
        <v>827</v>
      </c>
      <c r="F191" s="62"/>
      <c r="G191" s="51"/>
      <c r="H191" s="51"/>
      <c r="I191" s="51"/>
      <c r="J191" s="51"/>
      <c r="K191" s="51"/>
      <c r="L191" s="51"/>
      <c r="M191" s="51"/>
      <c r="N191" s="51"/>
      <c r="O191" s="51"/>
      <c r="P191" s="51"/>
      <c r="Q191" s="51"/>
      <c r="R191" s="51"/>
      <c r="S191" s="51"/>
      <c r="T191" s="51"/>
      <c r="U191" s="51"/>
    </row>
    <row r="192" spans="1:21" ht="27.9" customHeight="1">
      <c r="A192" s="198" t="s">
        <v>437</v>
      </c>
      <c r="B192" s="215" t="s">
        <v>438</v>
      </c>
      <c r="C192" s="194">
        <v>257</v>
      </c>
      <c r="D192" s="194">
        <f t="shared" si="2"/>
        <v>231</v>
      </c>
      <c r="E192" s="199" t="s">
        <v>827</v>
      </c>
      <c r="F192" s="62"/>
      <c r="G192" s="51"/>
      <c r="H192" s="51"/>
      <c r="I192" s="51"/>
      <c r="J192" s="51"/>
      <c r="K192" s="51"/>
      <c r="L192" s="51"/>
      <c r="M192" s="51"/>
      <c r="N192" s="51"/>
      <c r="O192" s="51"/>
      <c r="P192" s="51"/>
      <c r="Q192" s="51"/>
      <c r="R192" s="51"/>
      <c r="S192" s="51"/>
      <c r="T192" s="51"/>
      <c r="U192" s="51"/>
    </row>
    <row r="193" spans="1:21" ht="27.9" customHeight="1">
      <c r="A193" s="198" t="s">
        <v>439</v>
      </c>
      <c r="B193" s="215" t="s">
        <v>440</v>
      </c>
      <c r="C193" s="194">
        <v>223</v>
      </c>
      <c r="D193" s="194">
        <f t="shared" si="2"/>
        <v>201</v>
      </c>
      <c r="E193" s="199" t="s">
        <v>827</v>
      </c>
      <c r="F193" s="62"/>
      <c r="G193" s="51"/>
      <c r="H193" s="51"/>
      <c r="I193" s="51"/>
      <c r="J193" s="51"/>
      <c r="K193" s="51"/>
      <c r="L193" s="51"/>
      <c r="M193" s="51"/>
      <c r="N193" s="51"/>
      <c r="O193" s="51"/>
      <c r="P193" s="51"/>
      <c r="Q193" s="51"/>
      <c r="R193" s="51"/>
      <c r="S193" s="51"/>
      <c r="T193" s="51"/>
      <c r="U193" s="51"/>
    </row>
    <row r="194" spans="1:21" ht="27.9" customHeight="1">
      <c r="A194" s="198" t="s">
        <v>441</v>
      </c>
      <c r="B194" s="215" t="s">
        <v>442</v>
      </c>
      <c r="C194" s="194">
        <v>190</v>
      </c>
      <c r="D194" s="194">
        <f t="shared" si="2"/>
        <v>171</v>
      </c>
      <c r="E194" s="199" t="s">
        <v>827</v>
      </c>
      <c r="F194" s="62"/>
      <c r="G194" s="51"/>
      <c r="H194" s="51"/>
      <c r="I194" s="51"/>
      <c r="J194" s="51"/>
      <c r="K194" s="51"/>
      <c r="L194" s="51"/>
      <c r="M194" s="51"/>
      <c r="N194" s="51"/>
      <c r="O194" s="51"/>
      <c r="P194" s="51"/>
      <c r="Q194" s="51"/>
      <c r="R194" s="51"/>
      <c r="S194" s="51"/>
      <c r="T194" s="51"/>
      <c r="U194" s="51"/>
    </row>
    <row r="195" spans="1:21" ht="27.9" customHeight="1">
      <c r="A195" s="198" t="s">
        <v>443</v>
      </c>
      <c r="B195" s="215" t="s">
        <v>444</v>
      </c>
      <c r="C195" s="194">
        <v>159</v>
      </c>
      <c r="D195" s="194">
        <f t="shared" si="2"/>
        <v>143</v>
      </c>
      <c r="E195" s="199" t="s">
        <v>827</v>
      </c>
      <c r="F195" s="62"/>
      <c r="G195" s="51"/>
      <c r="H195" s="51"/>
      <c r="I195" s="51"/>
      <c r="J195" s="51"/>
      <c r="K195" s="51"/>
      <c r="L195" s="51"/>
      <c r="M195" s="51"/>
      <c r="N195" s="51"/>
      <c r="O195" s="51"/>
      <c r="P195" s="51"/>
      <c r="Q195" s="51"/>
      <c r="R195" s="51"/>
      <c r="S195" s="51"/>
      <c r="T195" s="51"/>
      <c r="U195" s="51"/>
    </row>
    <row r="196" spans="1:21" ht="27.9" customHeight="1">
      <c r="A196" s="198" t="s">
        <v>445</v>
      </c>
      <c r="B196" s="215" t="s">
        <v>2054</v>
      </c>
      <c r="C196" s="194">
        <v>153</v>
      </c>
      <c r="D196" s="194">
        <f t="shared" si="2"/>
        <v>138</v>
      </c>
      <c r="E196" s="199" t="s">
        <v>827</v>
      </c>
      <c r="F196" s="62"/>
      <c r="G196" s="51"/>
      <c r="H196" s="51"/>
      <c r="I196" s="51"/>
      <c r="J196" s="51"/>
      <c r="K196" s="51"/>
      <c r="L196" s="51"/>
      <c r="M196" s="51"/>
      <c r="N196" s="51"/>
      <c r="O196" s="51"/>
      <c r="P196" s="51"/>
      <c r="Q196" s="51"/>
      <c r="R196" s="51"/>
      <c r="S196" s="51"/>
      <c r="T196" s="51"/>
      <c r="U196" s="51"/>
    </row>
    <row r="197" spans="1:21" ht="27.9" customHeight="1">
      <c r="A197" s="198" t="s">
        <v>2055</v>
      </c>
      <c r="B197" s="215" t="s">
        <v>2056</v>
      </c>
      <c r="C197" s="194">
        <v>137</v>
      </c>
      <c r="D197" s="194">
        <f t="shared" si="2"/>
        <v>123</v>
      </c>
      <c r="E197" s="199" t="s">
        <v>827</v>
      </c>
      <c r="F197" s="62"/>
      <c r="G197" s="51"/>
      <c r="H197" s="51"/>
      <c r="I197" s="51"/>
      <c r="J197" s="51"/>
      <c r="K197" s="51"/>
      <c r="L197" s="51"/>
      <c r="M197" s="51"/>
      <c r="N197" s="51"/>
      <c r="O197" s="51"/>
      <c r="P197" s="51"/>
      <c r="Q197" s="51"/>
      <c r="R197" s="51"/>
      <c r="S197" s="51"/>
      <c r="T197" s="51"/>
      <c r="U197" s="51"/>
    </row>
    <row r="198" spans="1:21" ht="15.6">
      <c r="A198" s="58" t="s">
        <v>869</v>
      </c>
      <c r="B198" s="220"/>
      <c r="C198" s="59"/>
      <c r="D198" s="66"/>
      <c r="E198" s="38"/>
      <c r="F198" s="62"/>
      <c r="G198" s="51"/>
      <c r="H198" s="51"/>
      <c r="I198" s="51"/>
      <c r="J198" s="51"/>
      <c r="K198" s="51"/>
      <c r="L198" s="51"/>
      <c r="M198" s="51"/>
      <c r="N198" s="51"/>
      <c r="O198" s="51"/>
      <c r="P198" s="51"/>
      <c r="Q198" s="51"/>
      <c r="R198" s="51"/>
      <c r="S198" s="51"/>
      <c r="T198" s="51"/>
      <c r="U198" s="51"/>
    </row>
    <row r="199" spans="1:21" ht="27.9" customHeight="1">
      <c r="A199" s="198" t="s">
        <v>446</v>
      </c>
      <c r="B199" s="215" t="s">
        <v>447</v>
      </c>
      <c r="C199" s="194">
        <v>390</v>
      </c>
      <c r="D199" s="194">
        <f t="shared" si="2"/>
        <v>351</v>
      </c>
      <c r="E199" s="199" t="s">
        <v>827</v>
      </c>
      <c r="F199" s="62"/>
      <c r="G199" s="51"/>
      <c r="H199" s="51"/>
      <c r="I199" s="51"/>
      <c r="J199" s="51"/>
      <c r="K199" s="51"/>
      <c r="L199" s="51"/>
      <c r="M199" s="51"/>
      <c r="N199" s="51"/>
      <c r="O199" s="51"/>
      <c r="P199" s="51"/>
      <c r="Q199" s="51"/>
      <c r="R199" s="51"/>
      <c r="S199" s="51"/>
      <c r="T199" s="51"/>
      <c r="U199" s="51"/>
    </row>
    <row r="200" spans="1:21" ht="27.9" customHeight="1">
      <c r="A200" s="198" t="s">
        <v>448</v>
      </c>
      <c r="B200" s="215" t="s">
        <v>449</v>
      </c>
      <c r="C200" s="194">
        <v>257</v>
      </c>
      <c r="D200" s="194">
        <f t="shared" si="2"/>
        <v>231</v>
      </c>
      <c r="E200" s="199" t="s">
        <v>827</v>
      </c>
      <c r="F200" s="62"/>
      <c r="G200" s="51"/>
      <c r="H200" s="51"/>
      <c r="I200" s="51"/>
      <c r="J200" s="51"/>
      <c r="K200" s="51"/>
      <c r="L200" s="51"/>
      <c r="M200" s="51"/>
      <c r="N200" s="51"/>
      <c r="O200" s="51"/>
      <c r="P200" s="51"/>
      <c r="Q200" s="51"/>
      <c r="R200" s="51"/>
      <c r="S200" s="51"/>
      <c r="T200" s="51"/>
      <c r="U200" s="51"/>
    </row>
    <row r="201" spans="1:21" ht="27.9" customHeight="1">
      <c r="A201" s="198" t="s">
        <v>450</v>
      </c>
      <c r="B201" s="215" t="s">
        <v>451</v>
      </c>
      <c r="C201" s="194">
        <v>223</v>
      </c>
      <c r="D201" s="194">
        <f t="shared" si="2"/>
        <v>201</v>
      </c>
      <c r="E201" s="199" t="s">
        <v>827</v>
      </c>
      <c r="F201" s="62"/>
      <c r="G201" s="51"/>
      <c r="H201" s="51"/>
      <c r="I201" s="51"/>
      <c r="J201" s="51"/>
      <c r="K201" s="51"/>
      <c r="L201" s="51"/>
      <c r="M201" s="51"/>
      <c r="N201" s="51"/>
      <c r="O201" s="51"/>
      <c r="P201" s="51"/>
      <c r="Q201" s="51"/>
      <c r="R201" s="51"/>
      <c r="S201" s="51"/>
      <c r="T201" s="51"/>
      <c r="U201" s="51"/>
    </row>
    <row r="202" spans="1:21" ht="27.9" customHeight="1">
      <c r="A202" s="198" t="s">
        <v>452</v>
      </c>
      <c r="B202" s="215" t="s">
        <v>453</v>
      </c>
      <c r="C202" s="194">
        <v>190</v>
      </c>
      <c r="D202" s="194">
        <f t="shared" si="2"/>
        <v>171</v>
      </c>
      <c r="E202" s="199" t="s">
        <v>827</v>
      </c>
      <c r="F202" s="62"/>
      <c r="G202" s="51"/>
      <c r="H202" s="51"/>
      <c r="I202" s="51"/>
      <c r="J202" s="51"/>
      <c r="K202" s="51"/>
      <c r="L202" s="51"/>
      <c r="M202" s="51"/>
      <c r="N202" s="51"/>
      <c r="O202" s="51"/>
      <c r="P202" s="51"/>
      <c r="Q202" s="51"/>
      <c r="R202" s="51"/>
      <c r="S202" s="51"/>
      <c r="T202" s="51"/>
      <c r="U202" s="51"/>
    </row>
    <row r="203" spans="1:21" ht="27.9" customHeight="1">
      <c r="A203" s="198" t="s">
        <v>454</v>
      </c>
      <c r="B203" s="215" t="s">
        <v>455</v>
      </c>
      <c r="C203" s="194">
        <v>159</v>
      </c>
      <c r="D203" s="194">
        <f t="shared" si="2"/>
        <v>143</v>
      </c>
      <c r="E203" s="199" t="s">
        <v>827</v>
      </c>
      <c r="F203" s="62"/>
      <c r="G203" s="51"/>
      <c r="H203" s="51"/>
      <c r="I203" s="51"/>
      <c r="J203" s="51"/>
      <c r="K203" s="51"/>
      <c r="L203" s="51"/>
      <c r="M203" s="51"/>
      <c r="N203" s="51"/>
      <c r="O203" s="51"/>
      <c r="P203" s="51"/>
      <c r="Q203" s="51"/>
      <c r="R203" s="51"/>
      <c r="S203" s="51"/>
      <c r="T203" s="51"/>
      <c r="U203" s="51"/>
    </row>
    <row r="204" spans="1:21" ht="27.9" customHeight="1">
      <c r="A204" s="198" t="s">
        <v>456</v>
      </c>
      <c r="B204" s="215" t="s">
        <v>2057</v>
      </c>
      <c r="C204" s="194">
        <v>153</v>
      </c>
      <c r="D204" s="194">
        <f t="shared" si="2"/>
        <v>138</v>
      </c>
      <c r="E204" s="199" t="s">
        <v>827</v>
      </c>
      <c r="F204" s="62"/>
      <c r="G204" s="51"/>
      <c r="H204" s="51"/>
      <c r="I204" s="51"/>
      <c r="J204" s="51"/>
      <c r="K204" s="51"/>
      <c r="L204" s="51"/>
      <c r="M204" s="51"/>
      <c r="N204" s="51"/>
      <c r="O204" s="51"/>
      <c r="P204" s="51"/>
      <c r="Q204" s="51"/>
      <c r="R204" s="51"/>
      <c r="S204" s="51"/>
      <c r="T204" s="51"/>
      <c r="U204" s="51"/>
    </row>
    <row r="205" spans="1:21" ht="27.9" customHeight="1">
      <c r="A205" s="198" t="s">
        <v>2058</v>
      </c>
      <c r="B205" s="215" t="s">
        <v>2059</v>
      </c>
      <c r="C205" s="194">
        <v>137</v>
      </c>
      <c r="D205" s="194">
        <f t="shared" si="2"/>
        <v>123</v>
      </c>
      <c r="E205" s="199" t="s">
        <v>827</v>
      </c>
      <c r="F205" s="62"/>
      <c r="G205" s="51"/>
      <c r="H205" s="51"/>
      <c r="I205" s="51"/>
      <c r="J205" s="51"/>
      <c r="K205" s="51"/>
      <c r="L205" s="51"/>
      <c r="M205" s="51"/>
      <c r="N205" s="51"/>
      <c r="O205" s="51"/>
      <c r="P205" s="51"/>
      <c r="Q205" s="51"/>
      <c r="R205" s="51"/>
      <c r="S205" s="51"/>
      <c r="T205" s="51"/>
      <c r="U205" s="51"/>
    </row>
    <row r="206" spans="1:21" ht="15.6">
      <c r="A206" s="58" t="s">
        <v>870</v>
      </c>
      <c r="B206" s="220"/>
      <c r="C206" s="59"/>
      <c r="D206" s="66"/>
      <c r="E206" s="38"/>
      <c r="F206" s="62"/>
      <c r="G206" s="51"/>
      <c r="H206" s="51"/>
      <c r="I206" s="51"/>
      <c r="J206" s="51"/>
      <c r="K206" s="51"/>
      <c r="L206" s="51"/>
      <c r="M206" s="51"/>
      <c r="N206" s="51"/>
      <c r="O206" s="51"/>
      <c r="P206" s="51"/>
      <c r="Q206" s="51"/>
      <c r="R206" s="51"/>
      <c r="S206" s="51"/>
      <c r="T206" s="51"/>
      <c r="U206" s="51"/>
    </row>
    <row r="207" spans="1:21" ht="27.9" customHeight="1">
      <c r="A207" s="198" t="s">
        <v>457</v>
      </c>
      <c r="B207" s="215" t="s">
        <v>458</v>
      </c>
      <c r="C207" s="194">
        <v>493</v>
      </c>
      <c r="D207" s="194">
        <f t="shared" si="2"/>
        <v>444</v>
      </c>
      <c r="E207" s="199" t="s">
        <v>827</v>
      </c>
      <c r="F207" s="62"/>
      <c r="G207" s="51"/>
      <c r="H207" s="51"/>
      <c r="I207" s="51"/>
      <c r="J207" s="51"/>
      <c r="K207" s="51"/>
      <c r="L207" s="51"/>
      <c r="M207" s="51"/>
      <c r="N207" s="51"/>
      <c r="O207" s="51"/>
      <c r="P207" s="51"/>
      <c r="Q207" s="51"/>
      <c r="R207" s="51"/>
      <c r="S207" s="51"/>
      <c r="T207" s="51"/>
      <c r="U207" s="51"/>
    </row>
    <row r="208" spans="1:21" ht="27.9" customHeight="1">
      <c r="A208" s="198" t="s">
        <v>459</v>
      </c>
      <c r="B208" s="215" t="s">
        <v>460</v>
      </c>
      <c r="C208" s="194">
        <v>493</v>
      </c>
      <c r="D208" s="194">
        <f t="shared" si="2"/>
        <v>444</v>
      </c>
      <c r="E208" s="199" t="s">
        <v>827</v>
      </c>
      <c r="F208" s="62"/>
      <c r="G208" s="51"/>
      <c r="H208" s="51"/>
      <c r="I208" s="51"/>
      <c r="J208" s="51"/>
      <c r="K208" s="51"/>
      <c r="L208" s="51"/>
      <c r="M208" s="51"/>
      <c r="N208" s="51"/>
      <c r="O208" s="51"/>
      <c r="P208" s="51"/>
      <c r="Q208" s="51"/>
      <c r="R208" s="51"/>
      <c r="S208" s="51"/>
      <c r="T208" s="51"/>
      <c r="U208" s="51"/>
    </row>
    <row r="209" spans="1:21" ht="27.9" customHeight="1">
      <c r="A209" s="198" t="s">
        <v>461</v>
      </c>
      <c r="B209" s="215" t="s">
        <v>462</v>
      </c>
      <c r="C209" s="194">
        <v>493</v>
      </c>
      <c r="D209" s="194">
        <f t="shared" si="2"/>
        <v>444</v>
      </c>
      <c r="E209" s="199" t="s">
        <v>827</v>
      </c>
      <c r="F209" s="62"/>
      <c r="G209" s="51"/>
      <c r="H209" s="51"/>
      <c r="I209" s="51"/>
      <c r="J209" s="51"/>
      <c r="K209" s="51"/>
      <c r="L209" s="51"/>
      <c r="M209" s="51"/>
      <c r="N209" s="51"/>
      <c r="O209" s="51"/>
      <c r="P209" s="51"/>
      <c r="Q209" s="51"/>
      <c r="R209" s="51"/>
      <c r="S209" s="51"/>
      <c r="T209" s="51"/>
      <c r="U209" s="51"/>
    </row>
    <row r="210" spans="1:21" ht="27.9" customHeight="1">
      <c r="A210" s="198" t="s">
        <v>463</v>
      </c>
      <c r="B210" s="215" t="s">
        <v>464</v>
      </c>
      <c r="C210" s="194">
        <v>493</v>
      </c>
      <c r="D210" s="194">
        <f t="shared" si="2"/>
        <v>444</v>
      </c>
      <c r="E210" s="199" t="s">
        <v>827</v>
      </c>
      <c r="F210" s="62"/>
      <c r="G210" s="51"/>
      <c r="H210" s="51"/>
      <c r="I210" s="51"/>
      <c r="J210" s="51"/>
      <c r="K210" s="51"/>
      <c r="L210" s="51"/>
      <c r="M210" s="51"/>
      <c r="N210" s="51"/>
      <c r="O210" s="51"/>
      <c r="P210" s="51"/>
      <c r="Q210" s="51"/>
      <c r="R210" s="51"/>
      <c r="S210" s="51"/>
      <c r="T210" s="51"/>
      <c r="U210" s="51"/>
    </row>
    <row r="211" spans="1:21" ht="27.9" customHeight="1">
      <c r="A211" s="198" t="s">
        <v>465</v>
      </c>
      <c r="B211" s="215" t="s">
        <v>466</v>
      </c>
      <c r="C211" s="194">
        <v>493</v>
      </c>
      <c r="D211" s="194">
        <f t="shared" si="2"/>
        <v>444</v>
      </c>
      <c r="E211" s="199" t="s">
        <v>827</v>
      </c>
      <c r="F211" s="62"/>
      <c r="G211" s="51"/>
      <c r="H211" s="51"/>
      <c r="I211" s="51"/>
      <c r="J211" s="51"/>
      <c r="K211" s="51"/>
      <c r="L211" s="51"/>
      <c r="M211" s="51"/>
      <c r="N211" s="51"/>
      <c r="O211" s="51"/>
      <c r="P211" s="51"/>
      <c r="Q211" s="51"/>
      <c r="R211" s="51"/>
      <c r="S211" s="51"/>
      <c r="T211" s="51"/>
      <c r="U211" s="51"/>
    </row>
    <row r="212" spans="1:21" ht="27.9" customHeight="1">
      <c r="A212" s="198" t="s">
        <v>467</v>
      </c>
      <c r="B212" s="215" t="s">
        <v>468</v>
      </c>
      <c r="C212" s="194">
        <v>493</v>
      </c>
      <c r="D212" s="194">
        <f t="shared" si="2"/>
        <v>444</v>
      </c>
      <c r="E212" s="199" t="s">
        <v>827</v>
      </c>
      <c r="F212" s="62"/>
      <c r="G212" s="51"/>
      <c r="H212" s="51"/>
      <c r="I212" s="51"/>
      <c r="J212" s="51"/>
      <c r="K212" s="51"/>
      <c r="L212" s="51"/>
      <c r="M212" s="51"/>
      <c r="N212" s="51"/>
      <c r="O212" s="51"/>
      <c r="P212" s="51"/>
      <c r="Q212" s="51"/>
      <c r="R212" s="51"/>
      <c r="S212" s="51"/>
      <c r="T212" s="51"/>
      <c r="U212" s="51"/>
    </row>
    <row r="213" spans="1:21" ht="27.9" customHeight="1">
      <c r="A213" s="198" t="s">
        <v>469</v>
      </c>
      <c r="B213" s="215" t="s">
        <v>470</v>
      </c>
      <c r="C213" s="194">
        <v>493</v>
      </c>
      <c r="D213" s="194">
        <f t="shared" si="2"/>
        <v>444</v>
      </c>
      <c r="E213" s="199" t="s">
        <v>827</v>
      </c>
      <c r="F213" s="62"/>
      <c r="G213" s="51"/>
      <c r="H213" s="51"/>
      <c r="I213" s="51"/>
      <c r="J213" s="51"/>
      <c r="K213" s="51"/>
      <c r="L213" s="51"/>
      <c r="M213" s="51"/>
      <c r="N213" s="51"/>
      <c r="O213" s="51"/>
      <c r="P213" s="51"/>
      <c r="Q213" s="51"/>
      <c r="R213" s="51"/>
      <c r="S213" s="51"/>
      <c r="T213" s="51"/>
      <c r="U213" s="51"/>
    </row>
    <row r="214" spans="1:21" ht="27.9" customHeight="1">
      <c r="A214" s="198" t="s">
        <v>471</v>
      </c>
      <c r="B214" s="215" t="s">
        <v>472</v>
      </c>
      <c r="C214" s="194">
        <v>493</v>
      </c>
      <c r="D214" s="194">
        <f t="shared" ref="D214:D277" si="4">ROUND(C214*(1-0.1),0)</f>
        <v>444</v>
      </c>
      <c r="E214" s="199" t="s">
        <v>827</v>
      </c>
      <c r="F214" s="62"/>
      <c r="G214" s="51"/>
      <c r="H214" s="51"/>
      <c r="I214" s="51"/>
      <c r="J214" s="51"/>
      <c r="K214" s="51"/>
      <c r="L214" s="51"/>
      <c r="M214" s="51"/>
      <c r="N214" s="51"/>
      <c r="O214" s="51"/>
      <c r="P214" s="51"/>
      <c r="Q214" s="51"/>
      <c r="R214" s="51"/>
      <c r="S214" s="51"/>
      <c r="T214" s="51"/>
      <c r="U214" s="51"/>
    </row>
    <row r="215" spans="1:21" ht="27.9" customHeight="1">
      <c r="A215" s="198" t="s">
        <v>473</v>
      </c>
      <c r="B215" s="215" t="s">
        <v>474</v>
      </c>
      <c r="C215" s="194">
        <v>493</v>
      </c>
      <c r="D215" s="194">
        <f t="shared" si="4"/>
        <v>444</v>
      </c>
      <c r="E215" s="199" t="s">
        <v>827</v>
      </c>
      <c r="F215" s="62"/>
      <c r="G215" s="51"/>
      <c r="H215" s="51"/>
      <c r="I215" s="51"/>
      <c r="J215" s="51"/>
      <c r="K215" s="51"/>
      <c r="L215" s="51"/>
      <c r="M215" s="51"/>
      <c r="N215" s="51"/>
      <c r="O215" s="51"/>
      <c r="P215" s="51"/>
      <c r="Q215" s="51"/>
      <c r="R215" s="51"/>
      <c r="S215" s="51"/>
      <c r="T215" s="51"/>
      <c r="U215" s="51"/>
    </row>
    <row r="216" spans="1:21" ht="27.9" customHeight="1">
      <c r="A216" s="198" t="s">
        <v>475</v>
      </c>
      <c r="B216" s="215" t="s">
        <v>476</v>
      </c>
      <c r="C216" s="194">
        <v>493</v>
      </c>
      <c r="D216" s="194">
        <f t="shared" si="4"/>
        <v>444</v>
      </c>
      <c r="E216" s="199" t="s">
        <v>827</v>
      </c>
      <c r="F216" s="62"/>
      <c r="G216" s="51"/>
      <c r="H216" s="51"/>
      <c r="I216" s="51"/>
      <c r="J216" s="51"/>
      <c r="K216" s="51"/>
      <c r="L216" s="51"/>
      <c r="M216" s="51"/>
      <c r="N216" s="51"/>
      <c r="O216" s="51"/>
      <c r="P216" s="51"/>
      <c r="Q216" s="51"/>
      <c r="R216" s="51"/>
      <c r="S216" s="51"/>
      <c r="T216" s="51"/>
      <c r="U216" s="51"/>
    </row>
    <row r="217" spans="1:21" ht="27.9" customHeight="1">
      <c r="A217" s="198" t="s">
        <v>477</v>
      </c>
      <c r="B217" s="215" t="s">
        <v>478</v>
      </c>
      <c r="C217" s="194">
        <v>493</v>
      </c>
      <c r="D217" s="194">
        <f t="shared" si="4"/>
        <v>444</v>
      </c>
      <c r="E217" s="199" t="s">
        <v>827</v>
      </c>
      <c r="F217" s="62"/>
      <c r="G217" s="51"/>
      <c r="H217" s="51"/>
      <c r="I217" s="51"/>
      <c r="J217" s="51"/>
      <c r="K217" s="51"/>
      <c r="L217" s="51"/>
      <c r="M217" s="51"/>
      <c r="N217" s="51"/>
      <c r="O217" s="51"/>
      <c r="P217" s="51"/>
      <c r="Q217" s="51"/>
      <c r="R217" s="51"/>
      <c r="S217" s="51"/>
      <c r="T217" s="51"/>
      <c r="U217" s="51"/>
    </row>
    <row r="218" spans="1:21" ht="27.9" customHeight="1">
      <c r="A218" s="198" t="s">
        <v>479</v>
      </c>
      <c r="B218" s="215" t="s">
        <v>480</v>
      </c>
      <c r="C218" s="194">
        <v>493</v>
      </c>
      <c r="D218" s="194">
        <f t="shared" si="4"/>
        <v>444</v>
      </c>
      <c r="E218" s="199" t="s">
        <v>827</v>
      </c>
      <c r="F218" s="62"/>
      <c r="G218" s="51"/>
      <c r="H218" s="51"/>
      <c r="I218" s="51"/>
      <c r="J218" s="51"/>
      <c r="K218" s="51"/>
      <c r="L218" s="51"/>
      <c r="M218" s="51"/>
      <c r="N218" s="51"/>
      <c r="O218" s="51"/>
      <c r="P218" s="51"/>
      <c r="Q218" s="51"/>
      <c r="R218" s="51"/>
      <c r="S218" s="51"/>
      <c r="T218" s="51"/>
      <c r="U218" s="51"/>
    </row>
    <row r="219" spans="1:21" ht="27.9" customHeight="1">
      <c r="A219" s="198" t="s">
        <v>483</v>
      </c>
      <c r="B219" s="215" t="s">
        <v>484</v>
      </c>
      <c r="C219" s="194">
        <v>493</v>
      </c>
      <c r="D219" s="194">
        <f t="shared" si="4"/>
        <v>444</v>
      </c>
      <c r="E219" s="199" t="s">
        <v>827</v>
      </c>
      <c r="F219" s="62"/>
      <c r="G219" s="51"/>
      <c r="H219" s="51"/>
      <c r="I219" s="51"/>
      <c r="J219" s="51"/>
      <c r="K219" s="51"/>
      <c r="L219" s="51"/>
      <c r="M219" s="51"/>
      <c r="N219" s="51"/>
      <c r="O219" s="51"/>
      <c r="P219" s="51"/>
      <c r="Q219" s="51"/>
      <c r="R219" s="51"/>
      <c r="S219" s="51"/>
      <c r="T219" s="51"/>
      <c r="U219" s="51"/>
    </row>
    <row r="220" spans="1:21" ht="27.9" customHeight="1">
      <c r="A220" s="198" t="s">
        <v>481</v>
      </c>
      <c r="B220" s="215" t="s">
        <v>482</v>
      </c>
      <c r="C220" s="194">
        <v>493</v>
      </c>
      <c r="D220" s="194">
        <f t="shared" si="4"/>
        <v>444</v>
      </c>
      <c r="E220" s="199" t="s">
        <v>827</v>
      </c>
      <c r="F220" s="62"/>
      <c r="G220" s="51"/>
      <c r="H220" s="51"/>
      <c r="I220" s="51"/>
      <c r="J220" s="51"/>
      <c r="K220" s="51"/>
      <c r="L220" s="51"/>
      <c r="M220" s="51"/>
      <c r="N220" s="51"/>
      <c r="O220" s="51"/>
      <c r="P220" s="51"/>
      <c r="Q220" s="51"/>
      <c r="R220" s="51"/>
      <c r="S220" s="51"/>
      <c r="T220" s="51"/>
      <c r="U220" s="51"/>
    </row>
    <row r="221" spans="1:21" ht="27.9" customHeight="1">
      <c r="A221" s="198" t="s">
        <v>485</v>
      </c>
      <c r="B221" s="215" t="s">
        <v>486</v>
      </c>
      <c r="C221" s="194">
        <v>493</v>
      </c>
      <c r="D221" s="194">
        <f t="shared" si="4"/>
        <v>444</v>
      </c>
      <c r="E221" s="199" t="s">
        <v>827</v>
      </c>
      <c r="F221" s="62"/>
      <c r="G221" s="51"/>
      <c r="H221" s="51"/>
      <c r="I221" s="51"/>
      <c r="J221" s="51"/>
      <c r="K221" s="51"/>
      <c r="L221" s="51"/>
      <c r="M221" s="51"/>
      <c r="N221" s="51"/>
      <c r="O221" s="51"/>
      <c r="P221" s="51"/>
      <c r="Q221" s="51"/>
      <c r="R221" s="51"/>
      <c r="S221" s="51"/>
      <c r="T221" s="51"/>
      <c r="U221" s="51"/>
    </row>
    <row r="222" spans="1:21" ht="27.9" customHeight="1" thickBot="1">
      <c r="A222" s="201" t="s">
        <v>487</v>
      </c>
      <c r="B222" s="221" t="s">
        <v>488</v>
      </c>
      <c r="C222" s="202">
        <v>493</v>
      </c>
      <c r="D222" s="202">
        <f t="shared" si="4"/>
        <v>444</v>
      </c>
      <c r="E222" s="203" t="s">
        <v>827</v>
      </c>
      <c r="F222" s="62"/>
      <c r="G222" s="51"/>
      <c r="H222" s="51"/>
      <c r="I222" s="51"/>
      <c r="J222" s="51"/>
      <c r="K222" s="51"/>
      <c r="L222" s="51"/>
      <c r="M222" s="51"/>
      <c r="N222" s="51"/>
      <c r="O222" s="51"/>
      <c r="P222" s="51"/>
      <c r="Q222" s="51"/>
      <c r="R222" s="51"/>
      <c r="S222" s="51"/>
      <c r="T222" s="51"/>
      <c r="U222" s="51"/>
    </row>
    <row r="223" spans="1:21" s="39" customFormat="1" ht="27.9" customHeight="1">
      <c r="B223" s="222"/>
    </row>
    <row r="224" spans="1:21" s="41" customFormat="1" ht="27.9" customHeight="1" thickBot="1">
      <c r="A224" s="67" t="s">
        <v>871</v>
      </c>
      <c r="B224" s="223"/>
      <c r="C224" s="29"/>
      <c r="D224" s="39"/>
      <c r="E224" s="29"/>
    </row>
    <row r="225" spans="1:21" ht="31.8" thickBot="1">
      <c r="A225" s="30" t="s">
        <v>845</v>
      </c>
      <c r="B225" s="31" t="s">
        <v>0</v>
      </c>
      <c r="C225" s="68" t="s">
        <v>1</v>
      </c>
      <c r="D225" s="53" t="s">
        <v>846</v>
      </c>
      <c r="E225" s="32" t="s">
        <v>825</v>
      </c>
      <c r="F225" s="62"/>
      <c r="G225" s="51"/>
      <c r="H225" s="51"/>
      <c r="I225" s="51"/>
      <c r="J225" s="51"/>
      <c r="K225" s="51"/>
      <c r="L225" s="51"/>
      <c r="M225" s="51"/>
      <c r="N225" s="51"/>
      <c r="O225" s="51"/>
      <c r="P225" s="51"/>
      <c r="Q225" s="51"/>
      <c r="R225" s="51"/>
      <c r="S225" s="51"/>
      <c r="T225" s="51"/>
      <c r="U225" s="51"/>
    </row>
    <row r="226" spans="1:21" ht="27.75" customHeight="1" thickBot="1">
      <c r="A226" s="33" t="s">
        <v>872</v>
      </c>
      <c r="B226" s="224"/>
      <c r="C226" s="34"/>
      <c r="D226" s="34"/>
      <c r="E226" s="35"/>
      <c r="F226" s="62"/>
      <c r="G226" s="51"/>
      <c r="H226" s="51"/>
      <c r="I226" s="51"/>
      <c r="J226" s="51"/>
      <c r="K226" s="51"/>
      <c r="L226" s="51"/>
      <c r="M226" s="51"/>
      <c r="N226" s="51"/>
      <c r="O226" s="51"/>
      <c r="P226" s="51"/>
      <c r="Q226" s="51"/>
      <c r="R226" s="51"/>
      <c r="S226" s="51"/>
      <c r="T226" s="51"/>
      <c r="U226" s="51"/>
    </row>
    <row r="227" spans="1:21" ht="15.6">
      <c r="A227" s="36" t="s">
        <v>873</v>
      </c>
      <c r="B227" s="225"/>
      <c r="C227" s="37"/>
      <c r="D227" s="37"/>
      <c r="E227" s="38"/>
      <c r="F227" s="62"/>
      <c r="G227" s="51"/>
      <c r="H227" s="51"/>
      <c r="I227" s="51"/>
      <c r="J227" s="51"/>
      <c r="K227" s="51"/>
      <c r="L227" s="51"/>
      <c r="M227" s="51"/>
      <c r="N227" s="51"/>
      <c r="O227" s="51"/>
      <c r="P227" s="51"/>
      <c r="Q227" s="51"/>
      <c r="R227" s="51"/>
      <c r="S227" s="51"/>
      <c r="T227" s="51"/>
      <c r="U227" s="51"/>
    </row>
    <row r="228" spans="1:21" ht="27.9" customHeight="1">
      <c r="A228" s="198" t="s">
        <v>566</v>
      </c>
      <c r="B228" s="215" t="s">
        <v>567</v>
      </c>
      <c r="C228" s="194">
        <v>716</v>
      </c>
      <c r="D228" s="194">
        <f t="shared" si="4"/>
        <v>644</v>
      </c>
      <c r="E228" s="199" t="s">
        <v>827</v>
      </c>
      <c r="F228" s="204"/>
      <c r="G228" s="51"/>
      <c r="H228" s="51"/>
      <c r="I228" s="51"/>
      <c r="J228" s="51"/>
      <c r="K228" s="51"/>
      <c r="L228" s="51"/>
      <c r="M228" s="51"/>
      <c r="N228" s="51"/>
      <c r="O228" s="51"/>
      <c r="P228" s="51"/>
      <c r="Q228" s="51"/>
      <c r="R228" s="51"/>
      <c r="S228" s="51"/>
      <c r="T228" s="51"/>
      <c r="U228" s="51"/>
    </row>
    <row r="229" spans="1:21" ht="27.9" customHeight="1">
      <c r="A229" s="198" t="s">
        <v>568</v>
      </c>
      <c r="B229" s="215" t="s">
        <v>569</v>
      </c>
      <c r="C229" s="194">
        <v>473</v>
      </c>
      <c r="D229" s="194">
        <f t="shared" si="4"/>
        <v>426</v>
      </c>
      <c r="E229" s="199" t="s">
        <v>827</v>
      </c>
      <c r="F229" s="62"/>
      <c r="G229" s="51"/>
      <c r="H229" s="51"/>
      <c r="I229" s="51"/>
      <c r="J229" s="51"/>
      <c r="K229" s="51"/>
      <c r="L229" s="51"/>
      <c r="M229" s="51"/>
      <c r="N229" s="51"/>
      <c r="O229" s="51"/>
      <c r="P229" s="51"/>
      <c r="Q229" s="51"/>
      <c r="R229" s="51"/>
      <c r="S229" s="51"/>
      <c r="T229" s="51"/>
      <c r="U229" s="51"/>
    </row>
    <row r="230" spans="1:21" ht="27.9" customHeight="1">
      <c r="A230" s="198" t="s">
        <v>570</v>
      </c>
      <c r="B230" s="215" t="s">
        <v>571</v>
      </c>
      <c r="C230" s="194">
        <v>408</v>
      </c>
      <c r="D230" s="194">
        <f t="shared" si="4"/>
        <v>367</v>
      </c>
      <c r="E230" s="199" t="s">
        <v>827</v>
      </c>
      <c r="F230" s="62"/>
      <c r="G230" s="51"/>
      <c r="H230" s="51"/>
      <c r="I230" s="51"/>
      <c r="J230" s="51"/>
      <c r="K230" s="51"/>
      <c r="L230" s="51"/>
      <c r="M230" s="51"/>
      <c r="N230" s="51"/>
      <c r="O230" s="51"/>
      <c r="P230" s="51"/>
      <c r="Q230" s="51"/>
      <c r="R230" s="51"/>
      <c r="S230" s="51"/>
      <c r="T230" s="51"/>
      <c r="U230" s="51"/>
    </row>
    <row r="231" spans="1:21" ht="27.9" customHeight="1">
      <c r="A231" s="198" t="s">
        <v>572</v>
      </c>
      <c r="B231" s="215" t="s">
        <v>573</v>
      </c>
      <c r="C231" s="194">
        <v>348</v>
      </c>
      <c r="D231" s="194">
        <f t="shared" si="4"/>
        <v>313</v>
      </c>
      <c r="E231" s="199" t="s">
        <v>827</v>
      </c>
      <c r="F231" s="62"/>
      <c r="G231" s="51"/>
      <c r="H231" s="51"/>
      <c r="I231" s="51"/>
      <c r="J231" s="51"/>
      <c r="K231" s="51"/>
      <c r="L231" s="51"/>
      <c r="M231" s="51"/>
      <c r="N231" s="51"/>
      <c r="O231" s="51"/>
      <c r="P231" s="51"/>
      <c r="Q231" s="51"/>
      <c r="R231" s="51"/>
      <c r="S231" s="51"/>
      <c r="T231" s="51"/>
      <c r="U231" s="51"/>
    </row>
    <row r="232" spans="1:21" ht="27.9" customHeight="1">
      <c r="A232" s="198" t="s">
        <v>574</v>
      </c>
      <c r="B232" s="215" t="s">
        <v>575</v>
      </c>
      <c r="C232" s="194">
        <v>291</v>
      </c>
      <c r="D232" s="194">
        <f t="shared" si="4"/>
        <v>262</v>
      </c>
      <c r="E232" s="199" t="s">
        <v>827</v>
      </c>
      <c r="F232" s="62"/>
      <c r="G232" s="51"/>
      <c r="H232" s="51"/>
      <c r="I232" s="51"/>
      <c r="J232" s="51"/>
      <c r="K232" s="51"/>
      <c r="L232" s="51"/>
      <c r="M232" s="51"/>
      <c r="N232" s="51"/>
      <c r="O232" s="51"/>
      <c r="P232" s="51"/>
      <c r="Q232" s="51"/>
      <c r="R232" s="51"/>
      <c r="S232" s="51"/>
      <c r="T232" s="51"/>
      <c r="U232" s="51"/>
    </row>
    <row r="233" spans="1:21" ht="27.9" customHeight="1">
      <c r="A233" s="198" t="s">
        <v>708</v>
      </c>
      <c r="B233" s="215" t="s">
        <v>2060</v>
      </c>
      <c r="C233" s="194">
        <v>280</v>
      </c>
      <c r="D233" s="194">
        <f t="shared" si="4"/>
        <v>252</v>
      </c>
      <c r="E233" s="199" t="s">
        <v>827</v>
      </c>
      <c r="F233" s="62"/>
      <c r="G233" s="51"/>
      <c r="H233" s="51"/>
      <c r="I233" s="51"/>
      <c r="J233" s="51"/>
      <c r="K233" s="51"/>
      <c r="L233" s="51"/>
      <c r="M233" s="51"/>
      <c r="N233" s="51"/>
      <c r="O233" s="51"/>
      <c r="P233" s="51"/>
      <c r="Q233" s="51"/>
      <c r="R233" s="51"/>
      <c r="S233" s="51"/>
      <c r="T233" s="51"/>
      <c r="U233" s="51"/>
    </row>
    <row r="234" spans="1:21" ht="27.9" customHeight="1">
      <c r="A234" s="198" t="s">
        <v>2061</v>
      </c>
      <c r="B234" s="215" t="s">
        <v>2062</v>
      </c>
      <c r="C234" s="194">
        <v>252</v>
      </c>
      <c r="D234" s="194">
        <f t="shared" si="4"/>
        <v>227</v>
      </c>
      <c r="E234" s="199" t="s">
        <v>827</v>
      </c>
      <c r="F234" s="62"/>
      <c r="G234" s="51"/>
      <c r="H234" s="51"/>
      <c r="I234" s="51"/>
      <c r="J234" s="51"/>
      <c r="K234" s="51"/>
      <c r="L234" s="51"/>
      <c r="M234" s="51"/>
      <c r="N234" s="51"/>
      <c r="O234" s="51"/>
      <c r="P234" s="51"/>
      <c r="Q234" s="51"/>
      <c r="R234" s="51"/>
      <c r="S234" s="51"/>
      <c r="T234" s="51"/>
      <c r="U234" s="51"/>
    </row>
    <row r="235" spans="1:21" ht="15.75" customHeight="1">
      <c r="A235" s="36" t="s">
        <v>874</v>
      </c>
      <c r="B235" s="225"/>
      <c r="C235" s="37"/>
      <c r="D235" s="37"/>
      <c r="E235" s="38"/>
      <c r="F235" s="62"/>
      <c r="G235" s="51"/>
      <c r="H235" s="51"/>
      <c r="I235" s="51"/>
      <c r="J235" s="51"/>
      <c r="K235" s="51"/>
      <c r="L235" s="51"/>
      <c r="M235" s="51"/>
      <c r="N235" s="51"/>
      <c r="O235" s="51"/>
      <c r="P235" s="51"/>
      <c r="Q235" s="51"/>
      <c r="R235" s="51"/>
      <c r="S235" s="51"/>
      <c r="T235" s="51"/>
      <c r="U235" s="51"/>
    </row>
    <row r="236" spans="1:21" ht="27.9" customHeight="1">
      <c r="A236" s="198" t="s">
        <v>489</v>
      </c>
      <c r="B236" s="215" t="s">
        <v>490</v>
      </c>
      <c r="C236" s="194">
        <v>716</v>
      </c>
      <c r="D236" s="194">
        <f t="shared" si="4"/>
        <v>644</v>
      </c>
      <c r="E236" s="199" t="s">
        <v>827</v>
      </c>
      <c r="F236" s="62"/>
      <c r="G236" s="51"/>
      <c r="H236" s="51"/>
      <c r="I236" s="51"/>
      <c r="J236" s="51"/>
      <c r="K236" s="51"/>
      <c r="L236" s="51"/>
      <c r="M236" s="51"/>
      <c r="N236" s="51"/>
      <c r="O236" s="51"/>
      <c r="P236" s="51"/>
      <c r="Q236" s="51"/>
      <c r="R236" s="51"/>
      <c r="S236" s="51"/>
      <c r="T236" s="51"/>
      <c r="U236" s="51"/>
    </row>
    <row r="237" spans="1:21" ht="27.9" customHeight="1">
      <c r="A237" s="198" t="s">
        <v>491</v>
      </c>
      <c r="B237" s="215" t="s">
        <v>492</v>
      </c>
      <c r="C237" s="194">
        <v>473</v>
      </c>
      <c r="D237" s="194">
        <f t="shared" si="4"/>
        <v>426</v>
      </c>
      <c r="E237" s="199" t="s">
        <v>827</v>
      </c>
      <c r="F237" s="62"/>
      <c r="G237" s="51"/>
      <c r="H237" s="51"/>
      <c r="I237" s="51"/>
      <c r="J237" s="51"/>
      <c r="K237" s="51"/>
      <c r="L237" s="51"/>
      <c r="M237" s="51"/>
      <c r="N237" s="51"/>
      <c r="O237" s="51"/>
      <c r="P237" s="51"/>
      <c r="Q237" s="51"/>
      <c r="R237" s="51"/>
      <c r="S237" s="51"/>
      <c r="T237" s="51"/>
      <c r="U237" s="51"/>
    </row>
    <row r="238" spans="1:21" ht="27.9" customHeight="1">
      <c r="A238" s="198" t="s">
        <v>493</v>
      </c>
      <c r="B238" s="215" t="s">
        <v>494</v>
      </c>
      <c r="C238" s="194">
        <v>408</v>
      </c>
      <c r="D238" s="194">
        <f t="shared" si="4"/>
        <v>367</v>
      </c>
      <c r="E238" s="199" t="s">
        <v>827</v>
      </c>
      <c r="F238" s="62"/>
      <c r="G238" s="51"/>
      <c r="H238" s="51"/>
      <c r="I238" s="51"/>
      <c r="J238" s="51"/>
      <c r="K238" s="51"/>
      <c r="L238" s="51"/>
      <c r="M238" s="51"/>
      <c r="N238" s="51"/>
      <c r="O238" s="51"/>
      <c r="P238" s="51"/>
      <c r="Q238" s="51"/>
      <c r="R238" s="51"/>
      <c r="S238" s="51"/>
      <c r="T238" s="51"/>
      <c r="U238" s="51"/>
    </row>
    <row r="239" spans="1:21" ht="27.9" customHeight="1">
      <c r="A239" s="198" t="s">
        <v>495</v>
      </c>
      <c r="B239" s="215" t="s">
        <v>496</v>
      </c>
      <c r="C239" s="194">
        <v>348</v>
      </c>
      <c r="D239" s="194">
        <f t="shared" si="4"/>
        <v>313</v>
      </c>
      <c r="E239" s="199" t="s">
        <v>827</v>
      </c>
      <c r="F239" s="62"/>
      <c r="G239" s="51"/>
      <c r="H239" s="51"/>
      <c r="I239" s="51"/>
      <c r="J239" s="51"/>
      <c r="K239" s="51"/>
      <c r="L239" s="51"/>
      <c r="M239" s="51"/>
      <c r="N239" s="51"/>
      <c r="O239" s="51"/>
      <c r="P239" s="51"/>
      <c r="Q239" s="51"/>
      <c r="R239" s="51"/>
      <c r="S239" s="51"/>
      <c r="T239" s="51"/>
      <c r="U239" s="51"/>
    </row>
    <row r="240" spans="1:21" ht="27.9" customHeight="1">
      <c r="A240" s="198" t="s">
        <v>497</v>
      </c>
      <c r="B240" s="215" t="s">
        <v>498</v>
      </c>
      <c r="C240" s="194">
        <v>291</v>
      </c>
      <c r="D240" s="194">
        <f t="shared" si="4"/>
        <v>262</v>
      </c>
      <c r="E240" s="199" t="s">
        <v>827</v>
      </c>
      <c r="F240" s="62"/>
      <c r="G240" s="51"/>
      <c r="H240" s="51"/>
      <c r="I240" s="51"/>
      <c r="J240" s="51"/>
      <c r="K240" s="51"/>
      <c r="L240" s="51"/>
      <c r="M240" s="51"/>
      <c r="N240" s="51"/>
      <c r="O240" s="51"/>
      <c r="P240" s="51"/>
      <c r="Q240" s="51"/>
      <c r="R240" s="51"/>
      <c r="S240" s="51"/>
      <c r="T240" s="51"/>
      <c r="U240" s="51"/>
    </row>
    <row r="241" spans="1:21" ht="27.9" customHeight="1">
      <c r="A241" s="198" t="s">
        <v>499</v>
      </c>
      <c r="B241" s="215" t="s">
        <v>2063</v>
      </c>
      <c r="C241" s="194">
        <v>280</v>
      </c>
      <c r="D241" s="194">
        <f t="shared" si="4"/>
        <v>252</v>
      </c>
      <c r="E241" s="199" t="s">
        <v>827</v>
      </c>
      <c r="F241" s="62"/>
      <c r="G241" s="51"/>
      <c r="H241" s="51"/>
      <c r="I241" s="51"/>
      <c r="J241" s="51"/>
      <c r="K241" s="51"/>
      <c r="L241" s="51"/>
      <c r="M241" s="51"/>
      <c r="N241" s="51"/>
      <c r="O241" s="51"/>
      <c r="P241" s="51"/>
      <c r="Q241" s="51"/>
      <c r="R241" s="51"/>
      <c r="S241" s="51"/>
      <c r="T241" s="51"/>
      <c r="U241" s="51"/>
    </row>
    <row r="242" spans="1:21" ht="27.9" customHeight="1">
      <c r="A242" s="198" t="s">
        <v>2064</v>
      </c>
      <c r="B242" s="215" t="s">
        <v>2065</v>
      </c>
      <c r="C242" s="194">
        <v>252</v>
      </c>
      <c r="D242" s="194">
        <f t="shared" si="4"/>
        <v>227</v>
      </c>
      <c r="E242" s="199" t="s">
        <v>827</v>
      </c>
      <c r="F242" s="62"/>
      <c r="G242" s="51"/>
      <c r="H242" s="51"/>
      <c r="I242" s="51"/>
      <c r="J242" s="51"/>
      <c r="K242" s="51"/>
      <c r="L242" s="51"/>
      <c r="M242" s="51"/>
      <c r="N242" s="51"/>
      <c r="O242" s="51"/>
      <c r="P242" s="51"/>
      <c r="Q242" s="51"/>
      <c r="R242" s="51"/>
      <c r="S242" s="51"/>
      <c r="T242" s="51"/>
      <c r="U242" s="51"/>
    </row>
    <row r="243" spans="1:21" ht="15.6">
      <c r="A243" s="36" t="s">
        <v>875</v>
      </c>
      <c r="B243" s="225"/>
      <c r="C243" s="37"/>
      <c r="D243" s="37"/>
      <c r="E243" s="38"/>
      <c r="F243" s="62"/>
      <c r="G243" s="51"/>
      <c r="H243" s="51"/>
      <c r="I243" s="51"/>
      <c r="J243" s="51"/>
      <c r="K243" s="51"/>
      <c r="L243" s="51"/>
      <c r="M243" s="51"/>
      <c r="N243" s="51"/>
      <c r="O243" s="51"/>
      <c r="P243" s="51"/>
      <c r="Q243" s="51"/>
      <c r="R243" s="51"/>
      <c r="S243" s="51"/>
      <c r="T243" s="51"/>
      <c r="U243" s="51"/>
    </row>
    <row r="244" spans="1:21" ht="27.9" customHeight="1">
      <c r="A244" s="198" t="s">
        <v>500</v>
      </c>
      <c r="B244" s="215" t="s">
        <v>501</v>
      </c>
      <c r="C244" s="194">
        <v>716</v>
      </c>
      <c r="D244" s="194">
        <f t="shared" si="4"/>
        <v>644</v>
      </c>
      <c r="E244" s="199" t="s">
        <v>827</v>
      </c>
      <c r="F244" s="62"/>
      <c r="G244" s="51"/>
      <c r="H244" s="51"/>
      <c r="I244" s="51"/>
      <c r="J244" s="51"/>
      <c r="K244" s="51"/>
      <c r="L244" s="51"/>
      <c r="M244" s="51"/>
      <c r="N244" s="51"/>
      <c r="O244" s="51"/>
      <c r="P244" s="51"/>
      <c r="Q244" s="51"/>
      <c r="R244" s="51"/>
      <c r="S244" s="51"/>
      <c r="T244" s="51"/>
      <c r="U244" s="51"/>
    </row>
    <row r="245" spans="1:21" ht="27.9" customHeight="1">
      <c r="A245" s="198" t="s">
        <v>502</v>
      </c>
      <c r="B245" s="215" t="s">
        <v>503</v>
      </c>
      <c r="C245" s="194">
        <v>473</v>
      </c>
      <c r="D245" s="194">
        <f t="shared" si="4"/>
        <v>426</v>
      </c>
      <c r="E245" s="199" t="s">
        <v>827</v>
      </c>
      <c r="F245" s="62"/>
      <c r="G245" s="51"/>
      <c r="H245" s="51"/>
      <c r="I245" s="51"/>
      <c r="J245" s="51"/>
      <c r="K245" s="51"/>
      <c r="L245" s="51"/>
      <c r="M245" s="51"/>
      <c r="N245" s="51"/>
      <c r="O245" s="51"/>
      <c r="P245" s="51"/>
      <c r="Q245" s="51"/>
      <c r="R245" s="51"/>
      <c r="S245" s="51"/>
      <c r="T245" s="51"/>
      <c r="U245" s="51"/>
    </row>
    <row r="246" spans="1:21" ht="27.9" customHeight="1">
      <c r="A246" s="198" t="s">
        <v>504</v>
      </c>
      <c r="B246" s="215" t="s">
        <v>505</v>
      </c>
      <c r="C246" s="194">
        <v>408</v>
      </c>
      <c r="D246" s="194">
        <f t="shared" si="4"/>
        <v>367</v>
      </c>
      <c r="E246" s="199" t="s">
        <v>827</v>
      </c>
      <c r="F246" s="62"/>
      <c r="G246" s="51"/>
      <c r="H246" s="51"/>
      <c r="I246" s="51"/>
      <c r="J246" s="51"/>
      <c r="K246" s="51"/>
      <c r="L246" s="51"/>
      <c r="M246" s="51"/>
      <c r="N246" s="51"/>
      <c r="O246" s="51"/>
      <c r="P246" s="51"/>
      <c r="Q246" s="51"/>
      <c r="R246" s="51"/>
      <c r="S246" s="51"/>
      <c r="T246" s="51"/>
      <c r="U246" s="51"/>
    </row>
    <row r="247" spans="1:21" ht="27.9" customHeight="1">
      <c r="A247" s="198" t="s">
        <v>506</v>
      </c>
      <c r="B247" s="215" t="s">
        <v>507</v>
      </c>
      <c r="C247" s="194">
        <v>348</v>
      </c>
      <c r="D247" s="194">
        <f t="shared" si="4"/>
        <v>313</v>
      </c>
      <c r="E247" s="199" t="s">
        <v>827</v>
      </c>
      <c r="F247" s="62"/>
      <c r="G247" s="51"/>
      <c r="H247" s="51"/>
      <c r="I247" s="51"/>
      <c r="J247" s="51"/>
      <c r="K247" s="51"/>
      <c r="L247" s="51"/>
      <c r="M247" s="51"/>
      <c r="N247" s="51"/>
      <c r="O247" s="51"/>
      <c r="P247" s="51"/>
      <c r="Q247" s="51"/>
      <c r="R247" s="51"/>
      <c r="S247" s="51"/>
      <c r="T247" s="51"/>
      <c r="U247" s="51"/>
    </row>
    <row r="248" spans="1:21" ht="27.9" customHeight="1">
      <c r="A248" s="198" t="s">
        <v>508</v>
      </c>
      <c r="B248" s="215" t="s">
        <v>509</v>
      </c>
      <c r="C248" s="194">
        <v>291</v>
      </c>
      <c r="D248" s="194">
        <f t="shared" si="4"/>
        <v>262</v>
      </c>
      <c r="E248" s="199" t="s">
        <v>827</v>
      </c>
      <c r="F248" s="62"/>
      <c r="G248" s="51"/>
      <c r="H248" s="51"/>
      <c r="I248" s="51"/>
      <c r="J248" s="51"/>
      <c r="K248" s="51"/>
      <c r="L248" s="51"/>
      <c r="M248" s="51"/>
      <c r="N248" s="51"/>
      <c r="O248" s="51"/>
      <c r="P248" s="51"/>
      <c r="Q248" s="51"/>
      <c r="R248" s="51"/>
      <c r="S248" s="51"/>
      <c r="T248" s="51"/>
      <c r="U248" s="51"/>
    </row>
    <row r="249" spans="1:21" ht="27.9" customHeight="1">
      <c r="A249" s="198" t="s">
        <v>510</v>
      </c>
      <c r="B249" s="215" t="s">
        <v>2066</v>
      </c>
      <c r="C249" s="194">
        <v>280</v>
      </c>
      <c r="D249" s="194">
        <f t="shared" si="4"/>
        <v>252</v>
      </c>
      <c r="E249" s="199" t="s">
        <v>827</v>
      </c>
      <c r="F249" s="62"/>
      <c r="G249" s="51"/>
      <c r="H249" s="51"/>
      <c r="I249" s="51"/>
      <c r="J249" s="51"/>
      <c r="K249" s="51"/>
      <c r="L249" s="51"/>
      <c r="M249" s="51"/>
      <c r="N249" s="51"/>
      <c r="O249" s="51"/>
      <c r="P249" s="51"/>
      <c r="Q249" s="51"/>
      <c r="R249" s="51"/>
      <c r="S249" s="51"/>
      <c r="T249" s="51"/>
      <c r="U249" s="51"/>
    </row>
    <row r="250" spans="1:21" ht="27.9" customHeight="1">
      <c r="A250" s="198" t="s">
        <v>2067</v>
      </c>
      <c r="B250" s="215" t="s">
        <v>2068</v>
      </c>
      <c r="C250" s="194">
        <v>252</v>
      </c>
      <c r="D250" s="194">
        <f t="shared" si="4"/>
        <v>227</v>
      </c>
      <c r="E250" s="199" t="s">
        <v>827</v>
      </c>
      <c r="F250" s="62"/>
      <c r="G250" s="51"/>
      <c r="H250" s="51"/>
      <c r="I250" s="51"/>
      <c r="J250" s="51"/>
      <c r="K250" s="51"/>
      <c r="L250" s="51"/>
      <c r="M250" s="51"/>
      <c r="N250" s="51"/>
      <c r="O250" s="51"/>
      <c r="P250" s="51"/>
      <c r="Q250" s="51"/>
      <c r="R250" s="51"/>
      <c r="S250" s="51"/>
      <c r="T250" s="51"/>
      <c r="U250" s="51"/>
    </row>
    <row r="251" spans="1:21" ht="15.6">
      <c r="A251" s="36" t="s">
        <v>876</v>
      </c>
      <c r="B251" s="225"/>
      <c r="C251" s="37"/>
      <c r="D251" s="37"/>
      <c r="E251" s="38"/>
      <c r="F251" s="62"/>
      <c r="G251" s="51"/>
      <c r="H251" s="51"/>
      <c r="I251" s="51"/>
      <c r="J251" s="51"/>
      <c r="K251" s="51"/>
      <c r="L251" s="51"/>
      <c r="M251" s="51"/>
      <c r="N251" s="51"/>
      <c r="O251" s="51"/>
      <c r="P251" s="51"/>
      <c r="Q251" s="51"/>
      <c r="R251" s="51"/>
      <c r="S251" s="51"/>
      <c r="T251" s="51"/>
      <c r="U251" s="51"/>
    </row>
    <row r="252" spans="1:21" ht="27.9" customHeight="1">
      <c r="A252" s="198" t="s">
        <v>511</v>
      </c>
      <c r="B252" s="215" t="s">
        <v>512</v>
      </c>
      <c r="C252" s="194">
        <v>716</v>
      </c>
      <c r="D252" s="194">
        <f t="shared" si="4"/>
        <v>644</v>
      </c>
      <c r="E252" s="199" t="s">
        <v>827</v>
      </c>
      <c r="F252" s="62"/>
      <c r="G252" s="51"/>
      <c r="H252" s="51"/>
      <c r="I252" s="51"/>
      <c r="J252" s="51"/>
      <c r="K252" s="51"/>
      <c r="L252" s="51"/>
      <c r="M252" s="51"/>
      <c r="N252" s="51"/>
      <c r="O252" s="51"/>
      <c r="P252" s="51"/>
      <c r="Q252" s="51"/>
      <c r="R252" s="51"/>
      <c r="S252" s="51"/>
      <c r="T252" s="51"/>
      <c r="U252" s="51"/>
    </row>
    <row r="253" spans="1:21" ht="27.9" customHeight="1">
      <c r="A253" s="198" t="s">
        <v>513</v>
      </c>
      <c r="B253" s="215" t="s">
        <v>514</v>
      </c>
      <c r="C253" s="194">
        <v>473</v>
      </c>
      <c r="D253" s="194">
        <f t="shared" si="4"/>
        <v>426</v>
      </c>
      <c r="E253" s="199" t="s">
        <v>827</v>
      </c>
      <c r="F253" s="62"/>
      <c r="G253" s="51"/>
      <c r="H253" s="51"/>
      <c r="I253" s="51"/>
      <c r="J253" s="51"/>
      <c r="K253" s="51"/>
      <c r="L253" s="51"/>
      <c r="M253" s="51"/>
      <c r="N253" s="51"/>
      <c r="O253" s="51"/>
      <c r="P253" s="51"/>
      <c r="Q253" s="51"/>
      <c r="R253" s="51"/>
      <c r="S253" s="51"/>
      <c r="T253" s="51"/>
      <c r="U253" s="51"/>
    </row>
    <row r="254" spans="1:21" ht="27.9" customHeight="1">
      <c r="A254" s="198" t="s">
        <v>515</v>
      </c>
      <c r="B254" s="215" t="s">
        <v>516</v>
      </c>
      <c r="C254" s="194">
        <v>408</v>
      </c>
      <c r="D254" s="194">
        <f t="shared" si="4"/>
        <v>367</v>
      </c>
      <c r="E254" s="199" t="s">
        <v>827</v>
      </c>
      <c r="F254" s="62"/>
      <c r="G254" s="51"/>
      <c r="H254" s="51"/>
      <c r="I254" s="51"/>
      <c r="J254" s="51"/>
      <c r="K254" s="51"/>
      <c r="L254" s="51"/>
      <c r="M254" s="51"/>
      <c r="N254" s="51"/>
      <c r="O254" s="51"/>
      <c r="P254" s="51"/>
      <c r="Q254" s="51"/>
      <c r="R254" s="51"/>
      <c r="S254" s="51"/>
      <c r="T254" s="51"/>
      <c r="U254" s="51"/>
    </row>
    <row r="255" spans="1:21" ht="27.9" customHeight="1">
      <c r="A255" s="198" t="s">
        <v>517</v>
      </c>
      <c r="B255" s="215" t="s">
        <v>518</v>
      </c>
      <c r="C255" s="194">
        <v>348</v>
      </c>
      <c r="D255" s="194">
        <f t="shared" si="4"/>
        <v>313</v>
      </c>
      <c r="E255" s="199" t="s">
        <v>827</v>
      </c>
      <c r="F255" s="62"/>
      <c r="G255" s="51"/>
      <c r="H255" s="51"/>
      <c r="I255" s="51"/>
      <c r="J255" s="51"/>
      <c r="K255" s="51"/>
      <c r="L255" s="51"/>
      <c r="M255" s="51"/>
      <c r="N255" s="51"/>
      <c r="O255" s="51"/>
      <c r="P255" s="51"/>
      <c r="Q255" s="51"/>
      <c r="R255" s="51"/>
      <c r="S255" s="51"/>
      <c r="T255" s="51"/>
      <c r="U255" s="51"/>
    </row>
    <row r="256" spans="1:21" ht="27.9" customHeight="1">
      <c r="A256" s="198" t="s">
        <v>519</v>
      </c>
      <c r="B256" s="215" t="s">
        <v>520</v>
      </c>
      <c r="C256" s="194">
        <v>291</v>
      </c>
      <c r="D256" s="194">
        <f t="shared" si="4"/>
        <v>262</v>
      </c>
      <c r="E256" s="199" t="s">
        <v>827</v>
      </c>
      <c r="F256" s="62"/>
      <c r="G256" s="51"/>
      <c r="H256" s="51"/>
      <c r="I256" s="51"/>
      <c r="J256" s="51"/>
      <c r="K256" s="51"/>
      <c r="L256" s="51"/>
      <c r="M256" s="51"/>
      <c r="N256" s="51"/>
      <c r="O256" s="51"/>
      <c r="P256" s="51"/>
      <c r="Q256" s="51"/>
      <c r="R256" s="51"/>
      <c r="S256" s="51"/>
      <c r="T256" s="51"/>
      <c r="U256" s="51"/>
    </row>
    <row r="257" spans="1:21" ht="27.9" customHeight="1">
      <c r="A257" s="198" t="s">
        <v>521</v>
      </c>
      <c r="B257" s="215" t="s">
        <v>2070</v>
      </c>
      <c r="C257" s="194">
        <v>280</v>
      </c>
      <c r="D257" s="194">
        <f t="shared" si="4"/>
        <v>252</v>
      </c>
      <c r="E257" s="199" t="s">
        <v>827</v>
      </c>
      <c r="F257" s="62"/>
      <c r="G257" s="51"/>
      <c r="H257" s="51"/>
      <c r="I257" s="51"/>
      <c r="J257" s="51"/>
      <c r="K257" s="51"/>
      <c r="L257" s="51"/>
      <c r="M257" s="51"/>
      <c r="N257" s="51"/>
      <c r="O257" s="51"/>
      <c r="P257" s="51"/>
      <c r="Q257" s="51"/>
      <c r="R257" s="51"/>
      <c r="S257" s="51"/>
      <c r="T257" s="51"/>
      <c r="U257" s="51"/>
    </row>
    <row r="258" spans="1:21" ht="27.9" customHeight="1">
      <c r="A258" s="198" t="s">
        <v>2069</v>
      </c>
      <c r="B258" s="215" t="s">
        <v>2071</v>
      </c>
      <c r="C258" s="194">
        <v>252</v>
      </c>
      <c r="D258" s="194">
        <f t="shared" si="4"/>
        <v>227</v>
      </c>
      <c r="E258" s="199" t="s">
        <v>827</v>
      </c>
      <c r="F258" s="62"/>
      <c r="G258" s="51"/>
      <c r="H258" s="51"/>
      <c r="I258" s="51"/>
      <c r="J258" s="51"/>
      <c r="K258" s="51"/>
      <c r="L258" s="51"/>
      <c r="M258" s="51"/>
      <c r="N258" s="51"/>
      <c r="O258" s="51"/>
      <c r="P258" s="51"/>
      <c r="Q258" s="51"/>
      <c r="R258" s="51"/>
      <c r="S258" s="51"/>
      <c r="T258" s="51"/>
      <c r="U258" s="51"/>
    </row>
    <row r="259" spans="1:21" ht="15.6">
      <c r="A259" s="36" t="s">
        <v>877</v>
      </c>
      <c r="B259" s="225"/>
      <c r="C259" s="37"/>
      <c r="D259" s="37"/>
      <c r="E259" s="38"/>
      <c r="F259" s="62"/>
      <c r="G259" s="51"/>
      <c r="H259" s="51"/>
      <c r="I259" s="51"/>
      <c r="J259" s="51"/>
      <c r="K259" s="51"/>
      <c r="L259" s="51"/>
      <c r="M259" s="51"/>
      <c r="N259" s="51"/>
      <c r="O259" s="51"/>
      <c r="P259" s="51"/>
      <c r="Q259" s="51"/>
      <c r="R259" s="51"/>
      <c r="S259" s="51"/>
      <c r="T259" s="51"/>
      <c r="U259" s="51"/>
    </row>
    <row r="260" spans="1:21" ht="27.9" customHeight="1">
      <c r="A260" s="198" t="s">
        <v>522</v>
      </c>
      <c r="B260" s="215" t="s">
        <v>523</v>
      </c>
      <c r="C260" s="194">
        <v>716</v>
      </c>
      <c r="D260" s="194">
        <f t="shared" si="4"/>
        <v>644</v>
      </c>
      <c r="E260" s="199" t="s">
        <v>827</v>
      </c>
      <c r="F260" s="62"/>
      <c r="G260" s="51"/>
      <c r="H260" s="51"/>
      <c r="I260" s="51"/>
      <c r="J260" s="51"/>
      <c r="K260" s="51"/>
      <c r="L260" s="51"/>
      <c r="M260" s="51"/>
      <c r="N260" s="51"/>
      <c r="O260" s="51"/>
      <c r="P260" s="51"/>
      <c r="Q260" s="51"/>
      <c r="R260" s="51"/>
      <c r="S260" s="51"/>
      <c r="T260" s="51"/>
      <c r="U260" s="51"/>
    </row>
    <row r="261" spans="1:21" ht="27.9" customHeight="1">
      <c r="A261" s="198" t="s">
        <v>524</v>
      </c>
      <c r="B261" s="215" t="s">
        <v>525</v>
      </c>
      <c r="C261" s="194">
        <v>473</v>
      </c>
      <c r="D261" s="194">
        <f t="shared" si="4"/>
        <v>426</v>
      </c>
      <c r="E261" s="199" t="s">
        <v>827</v>
      </c>
      <c r="F261" s="62"/>
      <c r="G261" s="51"/>
      <c r="H261" s="51"/>
      <c r="I261" s="51"/>
      <c r="J261" s="51"/>
      <c r="K261" s="51"/>
      <c r="L261" s="51"/>
      <c r="M261" s="51"/>
      <c r="N261" s="51"/>
      <c r="O261" s="51"/>
      <c r="P261" s="51"/>
      <c r="Q261" s="51"/>
      <c r="R261" s="51"/>
      <c r="S261" s="51"/>
      <c r="T261" s="51"/>
      <c r="U261" s="51"/>
    </row>
    <row r="262" spans="1:21" ht="27.9" customHeight="1">
      <c r="A262" s="198" t="s">
        <v>526</v>
      </c>
      <c r="B262" s="215" t="s">
        <v>527</v>
      </c>
      <c r="C262" s="194">
        <v>408</v>
      </c>
      <c r="D262" s="194">
        <f t="shared" si="4"/>
        <v>367</v>
      </c>
      <c r="E262" s="199" t="s">
        <v>827</v>
      </c>
      <c r="F262" s="62"/>
      <c r="G262" s="51"/>
      <c r="H262" s="51"/>
      <c r="I262" s="51"/>
      <c r="J262" s="51"/>
      <c r="K262" s="51"/>
      <c r="L262" s="51"/>
      <c r="M262" s="51"/>
      <c r="N262" s="51"/>
      <c r="O262" s="51"/>
      <c r="P262" s="51"/>
      <c r="Q262" s="51"/>
      <c r="R262" s="51"/>
      <c r="S262" s="51"/>
      <c r="T262" s="51"/>
      <c r="U262" s="51"/>
    </row>
    <row r="263" spans="1:21" ht="27.9" customHeight="1">
      <c r="A263" s="198" t="s">
        <v>528</v>
      </c>
      <c r="B263" s="215" t="s">
        <v>529</v>
      </c>
      <c r="C263" s="194">
        <v>348</v>
      </c>
      <c r="D263" s="194">
        <f t="shared" si="4"/>
        <v>313</v>
      </c>
      <c r="E263" s="199" t="s">
        <v>827</v>
      </c>
      <c r="F263" s="62"/>
      <c r="G263" s="51"/>
      <c r="H263" s="51"/>
      <c r="I263" s="51"/>
      <c r="J263" s="51"/>
      <c r="K263" s="51"/>
      <c r="L263" s="51"/>
      <c r="M263" s="51"/>
      <c r="N263" s="51"/>
      <c r="O263" s="51"/>
      <c r="P263" s="51"/>
      <c r="Q263" s="51"/>
      <c r="R263" s="51"/>
      <c r="S263" s="51"/>
      <c r="T263" s="51"/>
      <c r="U263" s="51"/>
    </row>
    <row r="264" spans="1:21" ht="27.9" customHeight="1">
      <c r="A264" s="198" t="s">
        <v>530</v>
      </c>
      <c r="B264" s="215" t="s">
        <v>531</v>
      </c>
      <c r="C264" s="194">
        <v>291</v>
      </c>
      <c r="D264" s="194">
        <f t="shared" si="4"/>
        <v>262</v>
      </c>
      <c r="E264" s="199" t="s">
        <v>827</v>
      </c>
      <c r="F264" s="62"/>
      <c r="G264" s="51"/>
      <c r="H264" s="51"/>
      <c r="I264" s="51"/>
      <c r="J264" s="51"/>
      <c r="K264" s="51"/>
      <c r="L264" s="51"/>
      <c r="M264" s="51"/>
      <c r="N264" s="51"/>
      <c r="O264" s="51"/>
      <c r="P264" s="51"/>
      <c r="Q264" s="51"/>
      <c r="R264" s="51"/>
      <c r="S264" s="51"/>
      <c r="T264" s="51"/>
      <c r="U264" s="51"/>
    </row>
    <row r="265" spans="1:21" ht="27.9" customHeight="1">
      <c r="A265" s="198" t="s">
        <v>532</v>
      </c>
      <c r="B265" s="215" t="s">
        <v>2072</v>
      </c>
      <c r="C265" s="194">
        <v>280</v>
      </c>
      <c r="D265" s="194">
        <f t="shared" si="4"/>
        <v>252</v>
      </c>
      <c r="E265" s="199" t="s">
        <v>827</v>
      </c>
      <c r="F265" s="62"/>
      <c r="G265" s="51"/>
      <c r="H265" s="51"/>
      <c r="I265" s="51"/>
      <c r="J265" s="51"/>
      <c r="K265" s="51"/>
      <c r="L265" s="51"/>
      <c r="M265" s="51"/>
      <c r="N265" s="51"/>
      <c r="O265" s="51"/>
      <c r="P265" s="51"/>
      <c r="Q265" s="51"/>
      <c r="R265" s="51"/>
      <c r="S265" s="51"/>
      <c r="T265" s="51"/>
      <c r="U265" s="51"/>
    </row>
    <row r="266" spans="1:21" ht="27.9" customHeight="1">
      <c r="A266" s="198" t="s">
        <v>2073</v>
      </c>
      <c r="B266" s="215" t="s">
        <v>2074</v>
      </c>
      <c r="C266" s="194">
        <v>252</v>
      </c>
      <c r="D266" s="194">
        <f t="shared" si="4"/>
        <v>227</v>
      </c>
      <c r="E266" s="199" t="s">
        <v>827</v>
      </c>
      <c r="F266" s="62"/>
      <c r="G266" s="51"/>
      <c r="H266" s="51"/>
      <c r="I266" s="51"/>
      <c r="J266" s="51"/>
      <c r="K266" s="51"/>
      <c r="L266" s="51"/>
      <c r="M266" s="51"/>
      <c r="N266" s="51"/>
      <c r="O266" s="51"/>
      <c r="P266" s="51"/>
      <c r="Q266" s="51"/>
      <c r="R266" s="51"/>
      <c r="S266" s="51"/>
      <c r="T266" s="51"/>
      <c r="U266" s="51"/>
    </row>
    <row r="267" spans="1:21" ht="15.6">
      <c r="A267" s="36" t="s">
        <v>878</v>
      </c>
      <c r="B267" s="225"/>
      <c r="C267" s="37"/>
      <c r="D267" s="37"/>
      <c r="E267" s="38"/>
      <c r="F267" s="62"/>
      <c r="G267" s="51"/>
      <c r="H267" s="51"/>
      <c r="I267" s="51"/>
      <c r="J267" s="51"/>
      <c r="K267" s="51"/>
      <c r="L267" s="51"/>
      <c r="M267" s="51"/>
      <c r="N267" s="51"/>
      <c r="O267" s="51"/>
      <c r="P267" s="51"/>
      <c r="Q267" s="51"/>
      <c r="R267" s="51"/>
      <c r="S267" s="51"/>
      <c r="T267" s="51"/>
      <c r="U267" s="51"/>
    </row>
    <row r="268" spans="1:21" ht="27.9" customHeight="1">
      <c r="A268" s="198" t="s">
        <v>533</v>
      </c>
      <c r="B268" s="215" t="s">
        <v>534</v>
      </c>
      <c r="C268" s="194">
        <v>716</v>
      </c>
      <c r="D268" s="194">
        <f t="shared" si="4"/>
        <v>644</v>
      </c>
      <c r="E268" s="199" t="s">
        <v>827</v>
      </c>
      <c r="F268" s="62"/>
      <c r="G268" s="51"/>
      <c r="H268" s="51"/>
      <c r="I268" s="51"/>
      <c r="J268" s="51"/>
      <c r="K268" s="51"/>
      <c r="L268" s="51"/>
      <c r="M268" s="51"/>
      <c r="N268" s="51"/>
      <c r="O268" s="51"/>
      <c r="P268" s="51"/>
      <c r="Q268" s="51"/>
      <c r="R268" s="51"/>
      <c r="S268" s="51"/>
      <c r="T268" s="51"/>
      <c r="U268" s="51"/>
    </row>
    <row r="269" spans="1:21" ht="27.9" customHeight="1">
      <c r="A269" s="198" t="s">
        <v>535</v>
      </c>
      <c r="B269" s="215" t="s">
        <v>536</v>
      </c>
      <c r="C269" s="194">
        <v>473</v>
      </c>
      <c r="D269" s="194">
        <f t="shared" si="4"/>
        <v>426</v>
      </c>
      <c r="E269" s="199" t="s">
        <v>827</v>
      </c>
      <c r="F269" s="62"/>
      <c r="G269" s="51"/>
      <c r="H269" s="51"/>
      <c r="I269" s="51"/>
      <c r="J269" s="51"/>
      <c r="K269" s="51"/>
      <c r="L269" s="51"/>
      <c r="M269" s="51"/>
      <c r="N269" s="51"/>
      <c r="O269" s="51"/>
      <c r="P269" s="51"/>
      <c r="Q269" s="51"/>
      <c r="R269" s="51"/>
      <c r="S269" s="51"/>
      <c r="T269" s="51"/>
      <c r="U269" s="51"/>
    </row>
    <row r="270" spans="1:21" ht="27.9" customHeight="1">
      <c r="A270" s="198" t="s">
        <v>537</v>
      </c>
      <c r="B270" s="215" t="s">
        <v>538</v>
      </c>
      <c r="C270" s="194">
        <v>408</v>
      </c>
      <c r="D270" s="194">
        <f t="shared" si="4"/>
        <v>367</v>
      </c>
      <c r="E270" s="199" t="s">
        <v>827</v>
      </c>
      <c r="F270" s="62"/>
      <c r="G270" s="51"/>
      <c r="H270" s="51"/>
      <c r="I270" s="51"/>
      <c r="J270" s="51"/>
      <c r="K270" s="51"/>
      <c r="L270" s="51"/>
      <c r="M270" s="51"/>
      <c r="N270" s="51"/>
      <c r="O270" s="51"/>
      <c r="P270" s="51"/>
      <c r="Q270" s="51"/>
      <c r="R270" s="51"/>
      <c r="S270" s="51"/>
      <c r="T270" s="51"/>
      <c r="U270" s="51"/>
    </row>
    <row r="271" spans="1:21" ht="27.9" customHeight="1">
      <c r="A271" s="198" t="s">
        <v>539</v>
      </c>
      <c r="B271" s="215" t="s">
        <v>540</v>
      </c>
      <c r="C271" s="194">
        <v>348</v>
      </c>
      <c r="D271" s="194">
        <f t="shared" si="4"/>
        <v>313</v>
      </c>
      <c r="E271" s="199" t="s">
        <v>827</v>
      </c>
      <c r="F271" s="62"/>
      <c r="G271" s="51"/>
      <c r="H271" s="51"/>
      <c r="I271" s="51"/>
      <c r="J271" s="51"/>
      <c r="K271" s="51"/>
      <c r="L271" s="51"/>
      <c r="M271" s="51"/>
      <c r="N271" s="51"/>
      <c r="O271" s="51"/>
      <c r="P271" s="51"/>
      <c r="Q271" s="51"/>
      <c r="R271" s="51"/>
      <c r="S271" s="51"/>
      <c r="T271" s="51"/>
      <c r="U271" s="51"/>
    </row>
    <row r="272" spans="1:21" ht="27.9" customHeight="1">
      <c r="A272" s="198" t="s">
        <v>541</v>
      </c>
      <c r="B272" s="215" t="s">
        <v>542</v>
      </c>
      <c r="C272" s="194">
        <v>291</v>
      </c>
      <c r="D272" s="194">
        <f t="shared" si="4"/>
        <v>262</v>
      </c>
      <c r="E272" s="199" t="s">
        <v>827</v>
      </c>
      <c r="F272" s="62"/>
      <c r="G272" s="51"/>
      <c r="H272" s="51"/>
      <c r="I272" s="51"/>
      <c r="J272" s="51"/>
      <c r="K272" s="51"/>
      <c r="L272" s="51"/>
      <c r="M272" s="51"/>
      <c r="N272" s="51"/>
      <c r="O272" s="51"/>
      <c r="P272" s="51"/>
      <c r="Q272" s="51"/>
      <c r="R272" s="51"/>
      <c r="S272" s="51"/>
      <c r="T272" s="51"/>
      <c r="U272" s="51"/>
    </row>
    <row r="273" spans="1:21" ht="27.9" customHeight="1">
      <c r="A273" s="198" t="s">
        <v>543</v>
      </c>
      <c r="B273" s="215" t="s">
        <v>2075</v>
      </c>
      <c r="C273" s="194">
        <v>280</v>
      </c>
      <c r="D273" s="194">
        <f t="shared" si="4"/>
        <v>252</v>
      </c>
      <c r="E273" s="199" t="s">
        <v>827</v>
      </c>
      <c r="F273" s="62"/>
      <c r="G273" s="51"/>
      <c r="H273" s="51"/>
      <c r="I273" s="51"/>
      <c r="J273" s="51"/>
      <c r="K273" s="51"/>
      <c r="L273" s="51"/>
      <c r="M273" s="51"/>
      <c r="N273" s="51"/>
      <c r="O273" s="51"/>
      <c r="P273" s="51"/>
      <c r="Q273" s="51"/>
      <c r="R273" s="51"/>
      <c r="S273" s="51"/>
      <c r="T273" s="51"/>
      <c r="U273" s="51"/>
    </row>
    <row r="274" spans="1:21" ht="27.9" customHeight="1">
      <c r="A274" s="198" t="s">
        <v>2076</v>
      </c>
      <c r="B274" s="215" t="s">
        <v>2077</v>
      </c>
      <c r="C274" s="194">
        <v>252</v>
      </c>
      <c r="D274" s="194">
        <f t="shared" si="4"/>
        <v>227</v>
      </c>
      <c r="E274" s="199" t="s">
        <v>827</v>
      </c>
      <c r="F274" s="62"/>
      <c r="G274" s="51"/>
      <c r="H274" s="51"/>
      <c r="I274" s="51"/>
      <c r="J274" s="51"/>
      <c r="K274" s="51"/>
      <c r="L274" s="51"/>
      <c r="M274" s="51"/>
      <c r="N274" s="51"/>
      <c r="O274" s="51"/>
      <c r="P274" s="51"/>
      <c r="Q274" s="51"/>
      <c r="R274" s="51"/>
      <c r="S274" s="51"/>
      <c r="T274" s="51"/>
      <c r="U274" s="51"/>
    </row>
    <row r="275" spans="1:21" ht="15.6">
      <c r="A275" s="36" t="s">
        <v>1001</v>
      </c>
      <c r="B275" s="225"/>
      <c r="C275" s="37"/>
      <c r="D275" s="37"/>
      <c r="E275" s="38"/>
      <c r="F275" s="62"/>
      <c r="G275" s="51"/>
      <c r="H275" s="51"/>
      <c r="I275" s="51"/>
      <c r="J275" s="51"/>
      <c r="K275" s="51"/>
      <c r="L275" s="51"/>
      <c r="M275" s="51"/>
      <c r="N275" s="51"/>
      <c r="O275" s="51"/>
      <c r="P275" s="51"/>
      <c r="Q275" s="51"/>
      <c r="R275" s="51"/>
      <c r="S275" s="51"/>
      <c r="T275" s="51"/>
      <c r="U275" s="51"/>
    </row>
    <row r="276" spans="1:21" ht="27.9" customHeight="1">
      <c r="A276" s="198" t="s">
        <v>544</v>
      </c>
      <c r="B276" s="215" t="s">
        <v>545</v>
      </c>
      <c r="C276" s="194">
        <v>716</v>
      </c>
      <c r="D276" s="194">
        <f t="shared" si="4"/>
        <v>644</v>
      </c>
      <c r="E276" s="199" t="s">
        <v>827</v>
      </c>
      <c r="F276" s="62"/>
      <c r="G276" s="51"/>
      <c r="H276" s="51"/>
      <c r="I276" s="51"/>
      <c r="J276" s="51"/>
      <c r="K276" s="51"/>
      <c r="L276" s="51"/>
      <c r="M276" s="51"/>
      <c r="N276" s="51"/>
      <c r="O276" s="51"/>
      <c r="P276" s="51"/>
      <c r="Q276" s="51"/>
      <c r="R276" s="51"/>
      <c r="S276" s="51"/>
      <c r="T276" s="51"/>
      <c r="U276" s="51"/>
    </row>
    <row r="277" spans="1:21" ht="27.9" customHeight="1">
      <c r="A277" s="198" t="s">
        <v>546</v>
      </c>
      <c r="B277" s="215" t="s">
        <v>547</v>
      </c>
      <c r="C277" s="194">
        <v>473</v>
      </c>
      <c r="D277" s="194">
        <f t="shared" si="4"/>
        <v>426</v>
      </c>
      <c r="E277" s="199" t="s">
        <v>827</v>
      </c>
      <c r="F277" s="62"/>
      <c r="G277" s="51"/>
      <c r="H277" s="51"/>
      <c r="I277" s="51"/>
      <c r="J277" s="51"/>
      <c r="K277" s="51"/>
      <c r="L277" s="51"/>
      <c r="M277" s="51"/>
      <c r="N277" s="51"/>
      <c r="O277" s="51"/>
      <c r="P277" s="51"/>
      <c r="Q277" s="51"/>
      <c r="R277" s="51"/>
      <c r="S277" s="51"/>
      <c r="T277" s="51"/>
      <c r="U277" s="51"/>
    </row>
    <row r="278" spans="1:21" ht="27.9" customHeight="1">
      <c r="A278" s="198" t="s">
        <v>548</v>
      </c>
      <c r="B278" s="215" t="s">
        <v>549</v>
      </c>
      <c r="C278" s="194">
        <v>408</v>
      </c>
      <c r="D278" s="194">
        <f t="shared" ref="D278:D341" si="5">ROUND(C278*(1-0.1),0)</f>
        <v>367</v>
      </c>
      <c r="E278" s="199" t="s">
        <v>827</v>
      </c>
      <c r="F278" s="62"/>
      <c r="G278" s="51"/>
      <c r="H278" s="51"/>
      <c r="I278" s="51"/>
      <c r="J278" s="51"/>
      <c r="K278" s="51"/>
      <c r="L278" s="51"/>
      <c r="M278" s="51"/>
      <c r="N278" s="51"/>
      <c r="O278" s="51"/>
      <c r="P278" s="51"/>
      <c r="Q278" s="51"/>
      <c r="R278" s="51"/>
      <c r="S278" s="51"/>
      <c r="T278" s="51"/>
      <c r="U278" s="51"/>
    </row>
    <row r="279" spans="1:21" ht="27.9" customHeight="1">
      <c r="A279" s="198" t="s">
        <v>550</v>
      </c>
      <c r="B279" s="215" t="s">
        <v>551</v>
      </c>
      <c r="C279" s="194">
        <v>348</v>
      </c>
      <c r="D279" s="194">
        <f t="shared" si="5"/>
        <v>313</v>
      </c>
      <c r="E279" s="199" t="s">
        <v>827</v>
      </c>
      <c r="F279" s="62"/>
      <c r="G279" s="51"/>
      <c r="H279" s="51"/>
      <c r="I279" s="51"/>
      <c r="J279" s="51"/>
      <c r="K279" s="51"/>
      <c r="L279" s="51"/>
      <c r="M279" s="51"/>
      <c r="N279" s="51"/>
      <c r="O279" s="51"/>
      <c r="P279" s="51"/>
      <c r="Q279" s="51"/>
      <c r="R279" s="51"/>
      <c r="S279" s="51"/>
      <c r="T279" s="51"/>
      <c r="U279" s="51"/>
    </row>
    <row r="280" spans="1:21" ht="27.9" customHeight="1">
      <c r="A280" s="198" t="s">
        <v>552</v>
      </c>
      <c r="B280" s="215" t="s">
        <v>553</v>
      </c>
      <c r="C280" s="194">
        <v>291</v>
      </c>
      <c r="D280" s="194">
        <f t="shared" si="5"/>
        <v>262</v>
      </c>
      <c r="E280" s="199" t="s">
        <v>827</v>
      </c>
      <c r="F280" s="62"/>
      <c r="G280" s="51"/>
      <c r="H280" s="51"/>
      <c r="I280" s="51"/>
      <c r="J280" s="51"/>
      <c r="K280" s="51"/>
      <c r="L280" s="51"/>
      <c r="M280" s="51"/>
      <c r="N280" s="51"/>
      <c r="O280" s="51"/>
      <c r="P280" s="51"/>
      <c r="Q280" s="51"/>
      <c r="R280" s="51"/>
      <c r="S280" s="51"/>
      <c r="T280" s="51"/>
      <c r="U280" s="51"/>
    </row>
    <row r="281" spans="1:21" ht="27.9" customHeight="1">
      <c r="A281" s="198" t="s">
        <v>554</v>
      </c>
      <c r="B281" s="215" t="s">
        <v>2078</v>
      </c>
      <c r="C281" s="194">
        <v>280</v>
      </c>
      <c r="D281" s="194">
        <f t="shared" si="5"/>
        <v>252</v>
      </c>
      <c r="E281" s="199" t="s">
        <v>827</v>
      </c>
      <c r="F281" s="62"/>
      <c r="G281" s="51"/>
      <c r="H281" s="51"/>
      <c r="I281" s="51"/>
      <c r="J281" s="51"/>
      <c r="K281" s="51"/>
      <c r="L281" s="51"/>
      <c r="M281" s="51"/>
      <c r="N281" s="51"/>
      <c r="O281" s="51"/>
      <c r="P281" s="51"/>
      <c r="Q281" s="51"/>
      <c r="R281" s="51"/>
      <c r="S281" s="51"/>
      <c r="T281" s="51"/>
      <c r="U281" s="51"/>
    </row>
    <row r="282" spans="1:21" ht="27.9" customHeight="1">
      <c r="A282" s="198" t="s">
        <v>2079</v>
      </c>
      <c r="B282" s="215" t="s">
        <v>2080</v>
      </c>
      <c r="C282" s="194">
        <v>252</v>
      </c>
      <c r="D282" s="194">
        <f t="shared" si="5"/>
        <v>227</v>
      </c>
      <c r="E282" s="199" t="s">
        <v>827</v>
      </c>
      <c r="F282" s="62"/>
      <c r="G282" s="51"/>
      <c r="H282" s="51"/>
      <c r="I282" s="51"/>
      <c r="J282" s="51"/>
      <c r="K282" s="51"/>
      <c r="L282" s="51"/>
      <c r="M282" s="51"/>
      <c r="N282" s="51"/>
      <c r="O282" s="51"/>
      <c r="P282" s="51"/>
      <c r="Q282" s="51"/>
      <c r="R282" s="51"/>
      <c r="S282" s="51"/>
      <c r="T282" s="51"/>
      <c r="U282" s="51"/>
    </row>
    <row r="283" spans="1:21" ht="15.6">
      <c r="A283" s="36" t="s">
        <v>879</v>
      </c>
      <c r="B283" s="225"/>
      <c r="C283" s="37"/>
      <c r="D283" s="37"/>
      <c r="E283" s="38"/>
      <c r="F283" s="62"/>
      <c r="G283" s="51"/>
      <c r="H283" s="51"/>
      <c r="I283" s="51"/>
      <c r="J283" s="51"/>
      <c r="K283" s="51"/>
      <c r="L283" s="51"/>
      <c r="M283" s="51"/>
      <c r="N283" s="51"/>
      <c r="O283" s="51"/>
      <c r="P283" s="51"/>
      <c r="Q283" s="51"/>
      <c r="R283" s="51"/>
      <c r="S283" s="51"/>
      <c r="T283" s="51"/>
      <c r="U283" s="51"/>
    </row>
    <row r="284" spans="1:21" ht="27.9" customHeight="1">
      <c r="A284" s="198" t="s">
        <v>555</v>
      </c>
      <c r="B284" s="215" t="s">
        <v>556</v>
      </c>
      <c r="C284" s="194">
        <v>716</v>
      </c>
      <c r="D284" s="194">
        <f t="shared" si="5"/>
        <v>644</v>
      </c>
      <c r="E284" s="199" t="s">
        <v>827</v>
      </c>
      <c r="F284" s="62"/>
      <c r="G284" s="51"/>
      <c r="H284" s="51"/>
      <c r="I284" s="51"/>
      <c r="J284" s="51"/>
      <c r="K284" s="51"/>
      <c r="L284" s="51"/>
      <c r="M284" s="51"/>
      <c r="N284" s="51"/>
      <c r="O284" s="51"/>
      <c r="P284" s="51"/>
      <c r="Q284" s="51"/>
      <c r="R284" s="51"/>
      <c r="S284" s="51"/>
      <c r="T284" s="51"/>
      <c r="U284" s="51"/>
    </row>
    <row r="285" spans="1:21" ht="27.9" customHeight="1">
      <c r="A285" s="198" t="s">
        <v>557</v>
      </c>
      <c r="B285" s="215" t="s">
        <v>558</v>
      </c>
      <c r="C285" s="194">
        <v>473</v>
      </c>
      <c r="D285" s="194">
        <f t="shared" si="5"/>
        <v>426</v>
      </c>
      <c r="E285" s="199" t="s">
        <v>827</v>
      </c>
      <c r="F285" s="62"/>
      <c r="G285" s="51"/>
      <c r="H285" s="51"/>
      <c r="I285" s="51"/>
      <c r="J285" s="51"/>
      <c r="K285" s="51"/>
      <c r="L285" s="51"/>
      <c r="M285" s="51"/>
      <c r="N285" s="51"/>
      <c r="O285" s="51"/>
      <c r="P285" s="51"/>
      <c r="Q285" s="51"/>
      <c r="R285" s="51"/>
      <c r="S285" s="51"/>
      <c r="T285" s="51"/>
      <c r="U285" s="51"/>
    </row>
    <row r="286" spans="1:21" ht="27.9" customHeight="1">
      <c r="A286" s="198" t="s">
        <v>559</v>
      </c>
      <c r="B286" s="215" t="s">
        <v>560</v>
      </c>
      <c r="C286" s="194">
        <v>408</v>
      </c>
      <c r="D286" s="194">
        <f t="shared" si="5"/>
        <v>367</v>
      </c>
      <c r="E286" s="199" t="s">
        <v>827</v>
      </c>
      <c r="F286" s="62"/>
      <c r="G286" s="51"/>
      <c r="H286" s="51"/>
      <c r="I286" s="51"/>
      <c r="J286" s="51"/>
      <c r="K286" s="51"/>
      <c r="L286" s="51"/>
      <c r="M286" s="51"/>
      <c r="N286" s="51"/>
      <c r="O286" s="51"/>
      <c r="P286" s="51"/>
      <c r="Q286" s="51"/>
      <c r="R286" s="51"/>
      <c r="S286" s="51"/>
      <c r="T286" s="51"/>
      <c r="U286" s="51"/>
    </row>
    <row r="287" spans="1:21" ht="27.9" customHeight="1">
      <c r="A287" s="198" t="s">
        <v>561</v>
      </c>
      <c r="B287" s="215" t="s">
        <v>562</v>
      </c>
      <c r="C287" s="194">
        <v>348</v>
      </c>
      <c r="D287" s="194">
        <f t="shared" si="5"/>
        <v>313</v>
      </c>
      <c r="E287" s="199" t="s">
        <v>827</v>
      </c>
      <c r="F287" s="62"/>
      <c r="G287" s="51"/>
      <c r="H287" s="51"/>
      <c r="I287" s="51"/>
      <c r="J287" s="51"/>
      <c r="K287" s="51"/>
      <c r="L287" s="51"/>
      <c r="M287" s="51"/>
      <c r="N287" s="51"/>
      <c r="O287" s="51"/>
      <c r="P287" s="51"/>
      <c r="Q287" s="51"/>
      <c r="R287" s="51"/>
      <c r="S287" s="51"/>
      <c r="T287" s="51"/>
      <c r="U287" s="51"/>
    </row>
    <row r="288" spans="1:21" ht="27.9" customHeight="1">
      <c r="A288" s="198" t="s">
        <v>563</v>
      </c>
      <c r="B288" s="215" t="s">
        <v>564</v>
      </c>
      <c r="C288" s="194">
        <v>291</v>
      </c>
      <c r="D288" s="194">
        <f t="shared" si="5"/>
        <v>262</v>
      </c>
      <c r="E288" s="199" t="s">
        <v>827</v>
      </c>
      <c r="F288" s="62"/>
      <c r="G288" s="51"/>
      <c r="H288" s="51"/>
      <c r="I288" s="51"/>
      <c r="J288" s="51"/>
      <c r="K288" s="51"/>
      <c r="L288" s="51"/>
      <c r="M288" s="51"/>
      <c r="N288" s="51"/>
      <c r="O288" s="51"/>
      <c r="P288" s="51"/>
      <c r="Q288" s="51"/>
      <c r="R288" s="51"/>
      <c r="S288" s="51"/>
      <c r="T288" s="51"/>
      <c r="U288" s="51"/>
    </row>
    <row r="289" spans="1:21" ht="27.9" customHeight="1">
      <c r="A289" s="198" t="s">
        <v>565</v>
      </c>
      <c r="B289" s="215" t="s">
        <v>2081</v>
      </c>
      <c r="C289" s="194">
        <v>280</v>
      </c>
      <c r="D289" s="194">
        <f t="shared" si="5"/>
        <v>252</v>
      </c>
      <c r="E289" s="199" t="s">
        <v>827</v>
      </c>
      <c r="F289" s="62"/>
      <c r="G289" s="51"/>
      <c r="H289" s="51"/>
      <c r="I289" s="51"/>
      <c r="J289" s="51"/>
      <c r="K289" s="51"/>
      <c r="L289" s="51"/>
      <c r="M289" s="51"/>
      <c r="N289" s="51"/>
      <c r="O289" s="51"/>
      <c r="P289" s="51"/>
      <c r="Q289" s="51"/>
      <c r="R289" s="51"/>
      <c r="S289" s="51"/>
      <c r="T289" s="51"/>
      <c r="U289" s="51"/>
    </row>
    <row r="290" spans="1:21" ht="27.9" customHeight="1">
      <c r="A290" s="198" t="s">
        <v>2082</v>
      </c>
      <c r="B290" s="215" t="s">
        <v>2083</v>
      </c>
      <c r="C290" s="194">
        <v>252</v>
      </c>
      <c r="D290" s="194">
        <f t="shared" si="5"/>
        <v>227</v>
      </c>
      <c r="E290" s="199" t="s">
        <v>827</v>
      </c>
      <c r="F290" s="62"/>
      <c r="G290" s="51"/>
      <c r="H290" s="51"/>
      <c r="I290" s="51"/>
      <c r="J290" s="51"/>
      <c r="K290" s="51"/>
      <c r="L290" s="51"/>
      <c r="M290" s="51"/>
      <c r="N290" s="51"/>
      <c r="O290" s="51"/>
      <c r="P290" s="51"/>
      <c r="Q290" s="51"/>
      <c r="R290" s="51"/>
      <c r="S290" s="51"/>
      <c r="T290" s="51"/>
      <c r="U290" s="51"/>
    </row>
    <row r="291" spans="1:21" ht="15.6">
      <c r="A291" s="36" t="s">
        <v>880</v>
      </c>
      <c r="B291" s="225"/>
      <c r="C291" s="37"/>
      <c r="D291" s="37"/>
      <c r="E291" s="38"/>
      <c r="F291" s="62"/>
      <c r="G291" s="51"/>
      <c r="H291" s="51"/>
      <c r="I291" s="51"/>
      <c r="J291" s="51"/>
      <c r="K291" s="51"/>
      <c r="L291" s="51"/>
      <c r="M291" s="51"/>
      <c r="N291" s="51"/>
      <c r="O291" s="51"/>
      <c r="P291" s="51"/>
      <c r="Q291" s="51"/>
      <c r="R291" s="51"/>
      <c r="S291" s="51"/>
      <c r="T291" s="51"/>
      <c r="U291" s="51"/>
    </row>
    <row r="292" spans="1:21" ht="27.9" customHeight="1">
      <c r="A292" s="198" t="s">
        <v>576</v>
      </c>
      <c r="B292" s="215" t="s">
        <v>577</v>
      </c>
      <c r="C292" s="194">
        <v>716</v>
      </c>
      <c r="D292" s="194">
        <f t="shared" si="5"/>
        <v>644</v>
      </c>
      <c r="E292" s="199" t="s">
        <v>827</v>
      </c>
      <c r="F292" s="62"/>
      <c r="G292" s="51"/>
      <c r="H292" s="51"/>
      <c r="I292" s="51"/>
      <c r="J292" s="51"/>
      <c r="K292" s="51"/>
      <c r="L292" s="51"/>
      <c r="M292" s="51"/>
      <c r="N292" s="51"/>
      <c r="O292" s="51"/>
      <c r="P292" s="51"/>
      <c r="Q292" s="51"/>
      <c r="R292" s="51"/>
      <c r="S292" s="51"/>
      <c r="T292" s="51"/>
      <c r="U292" s="51"/>
    </row>
    <row r="293" spans="1:21" ht="27.9" customHeight="1">
      <c r="A293" s="198" t="s">
        <v>578</v>
      </c>
      <c r="B293" s="215" t="s">
        <v>579</v>
      </c>
      <c r="C293" s="194">
        <v>473</v>
      </c>
      <c r="D293" s="194">
        <f t="shared" si="5"/>
        <v>426</v>
      </c>
      <c r="E293" s="199" t="s">
        <v>827</v>
      </c>
      <c r="F293" s="62"/>
      <c r="G293" s="51"/>
      <c r="H293" s="51"/>
      <c r="I293" s="51"/>
      <c r="J293" s="51"/>
      <c r="K293" s="51"/>
      <c r="L293" s="51"/>
      <c r="M293" s="51"/>
      <c r="N293" s="51"/>
      <c r="O293" s="51"/>
      <c r="P293" s="51"/>
      <c r="Q293" s="51"/>
      <c r="R293" s="51"/>
      <c r="S293" s="51"/>
      <c r="T293" s="51"/>
      <c r="U293" s="51"/>
    </row>
    <row r="294" spans="1:21" ht="27.9" customHeight="1">
      <c r="A294" s="198" t="s">
        <v>580</v>
      </c>
      <c r="B294" s="215" t="s">
        <v>581</v>
      </c>
      <c r="C294" s="194">
        <v>408</v>
      </c>
      <c r="D294" s="194">
        <f t="shared" si="5"/>
        <v>367</v>
      </c>
      <c r="E294" s="199" t="s">
        <v>827</v>
      </c>
      <c r="F294" s="62"/>
      <c r="G294" s="51"/>
      <c r="H294" s="51"/>
      <c r="I294" s="51"/>
      <c r="J294" s="51"/>
      <c r="K294" s="51"/>
      <c r="L294" s="51"/>
      <c r="M294" s="51"/>
      <c r="N294" s="51"/>
      <c r="O294" s="51"/>
      <c r="P294" s="51"/>
      <c r="Q294" s="51"/>
      <c r="R294" s="51"/>
      <c r="S294" s="51"/>
      <c r="T294" s="51"/>
      <c r="U294" s="51"/>
    </row>
    <row r="295" spans="1:21" ht="27.9" customHeight="1">
      <c r="A295" s="198" t="s">
        <v>582</v>
      </c>
      <c r="B295" s="215" t="s">
        <v>583</v>
      </c>
      <c r="C295" s="194">
        <v>348</v>
      </c>
      <c r="D295" s="194">
        <f t="shared" si="5"/>
        <v>313</v>
      </c>
      <c r="E295" s="199" t="s">
        <v>827</v>
      </c>
      <c r="F295" s="62"/>
      <c r="G295" s="51"/>
      <c r="H295" s="51"/>
      <c r="I295" s="51"/>
      <c r="J295" s="51"/>
      <c r="K295" s="51"/>
      <c r="L295" s="51"/>
      <c r="M295" s="51"/>
      <c r="N295" s="51"/>
      <c r="O295" s="51"/>
      <c r="P295" s="51"/>
      <c r="Q295" s="51"/>
      <c r="R295" s="51"/>
      <c r="S295" s="51"/>
      <c r="T295" s="51"/>
      <c r="U295" s="51"/>
    </row>
    <row r="296" spans="1:21" ht="27.9" customHeight="1">
      <c r="A296" s="198" t="s">
        <v>584</v>
      </c>
      <c r="B296" s="215" t="s">
        <v>585</v>
      </c>
      <c r="C296" s="194">
        <v>291</v>
      </c>
      <c r="D296" s="194">
        <f t="shared" si="5"/>
        <v>262</v>
      </c>
      <c r="E296" s="199" t="s">
        <v>827</v>
      </c>
      <c r="F296" s="62"/>
      <c r="G296" s="51"/>
      <c r="H296" s="51"/>
      <c r="I296" s="51"/>
      <c r="J296" s="51"/>
      <c r="K296" s="51"/>
      <c r="L296" s="51"/>
      <c r="M296" s="51"/>
      <c r="N296" s="51"/>
      <c r="O296" s="51"/>
      <c r="P296" s="51"/>
      <c r="Q296" s="51"/>
      <c r="R296" s="51"/>
      <c r="S296" s="51"/>
      <c r="T296" s="51"/>
      <c r="U296" s="51"/>
    </row>
    <row r="297" spans="1:21" ht="27.9" customHeight="1">
      <c r="A297" s="198" t="s">
        <v>586</v>
      </c>
      <c r="B297" s="215" t="s">
        <v>2084</v>
      </c>
      <c r="C297" s="194">
        <v>280</v>
      </c>
      <c r="D297" s="194">
        <f t="shared" si="5"/>
        <v>252</v>
      </c>
      <c r="E297" s="199" t="s">
        <v>827</v>
      </c>
      <c r="F297" s="62"/>
      <c r="G297" s="51"/>
      <c r="H297" s="51"/>
      <c r="I297" s="51"/>
      <c r="J297" s="51"/>
      <c r="K297" s="51"/>
      <c r="L297" s="51"/>
      <c r="M297" s="51"/>
      <c r="N297" s="51"/>
      <c r="O297" s="51"/>
      <c r="P297" s="51"/>
      <c r="Q297" s="51"/>
      <c r="R297" s="51"/>
      <c r="S297" s="51"/>
      <c r="T297" s="51"/>
      <c r="U297" s="51"/>
    </row>
    <row r="298" spans="1:21" ht="27.9" customHeight="1">
      <c r="A298" s="198" t="s">
        <v>2085</v>
      </c>
      <c r="B298" s="215" t="s">
        <v>2086</v>
      </c>
      <c r="C298" s="194">
        <v>252</v>
      </c>
      <c r="D298" s="194">
        <f t="shared" si="5"/>
        <v>227</v>
      </c>
      <c r="E298" s="199" t="s">
        <v>827</v>
      </c>
      <c r="F298" s="62"/>
      <c r="G298" s="51"/>
      <c r="H298" s="51"/>
      <c r="I298" s="51"/>
      <c r="J298" s="51"/>
      <c r="K298" s="51"/>
      <c r="L298" s="51"/>
      <c r="M298" s="51"/>
      <c r="N298" s="51"/>
      <c r="O298" s="51"/>
      <c r="P298" s="51"/>
      <c r="Q298" s="51"/>
      <c r="R298" s="51"/>
      <c r="S298" s="51"/>
      <c r="T298" s="51"/>
      <c r="U298" s="51"/>
    </row>
    <row r="299" spans="1:21" ht="15.6">
      <c r="A299" s="36" t="s">
        <v>881</v>
      </c>
      <c r="B299" s="225"/>
      <c r="C299" s="37"/>
      <c r="D299" s="37"/>
      <c r="E299" s="38"/>
      <c r="F299" s="62"/>
      <c r="G299" s="51"/>
      <c r="H299" s="51"/>
      <c r="I299" s="51"/>
      <c r="J299" s="51"/>
      <c r="K299" s="51"/>
      <c r="L299" s="51"/>
      <c r="M299" s="51"/>
      <c r="N299" s="51"/>
      <c r="O299" s="51"/>
      <c r="P299" s="51"/>
      <c r="Q299" s="51"/>
      <c r="R299" s="51"/>
      <c r="S299" s="51"/>
      <c r="T299" s="51"/>
      <c r="U299" s="51"/>
    </row>
    <row r="300" spans="1:21" ht="27.9" customHeight="1">
      <c r="A300" s="198" t="s">
        <v>587</v>
      </c>
      <c r="B300" s="215" t="s">
        <v>588</v>
      </c>
      <c r="C300" s="194">
        <v>716</v>
      </c>
      <c r="D300" s="194">
        <f t="shared" si="5"/>
        <v>644</v>
      </c>
      <c r="E300" s="199" t="s">
        <v>827</v>
      </c>
      <c r="F300" s="62"/>
      <c r="G300" s="51"/>
      <c r="H300" s="51"/>
      <c r="I300" s="51"/>
      <c r="J300" s="51"/>
      <c r="K300" s="51"/>
      <c r="L300" s="51"/>
      <c r="M300" s="51"/>
      <c r="N300" s="51"/>
      <c r="O300" s="51"/>
      <c r="P300" s="51"/>
      <c r="Q300" s="51"/>
      <c r="R300" s="51"/>
      <c r="S300" s="51"/>
      <c r="T300" s="51"/>
      <c r="U300" s="51"/>
    </row>
    <row r="301" spans="1:21" ht="27.9" customHeight="1">
      <c r="A301" s="198" t="s">
        <v>589</v>
      </c>
      <c r="B301" s="215" t="s">
        <v>590</v>
      </c>
      <c r="C301" s="194">
        <v>473</v>
      </c>
      <c r="D301" s="194">
        <f t="shared" si="5"/>
        <v>426</v>
      </c>
      <c r="E301" s="199" t="s">
        <v>827</v>
      </c>
      <c r="F301" s="62"/>
      <c r="G301" s="51"/>
      <c r="H301" s="51"/>
      <c r="I301" s="51"/>
      <c r="J301" s="51"/>
      <c r="K301" s="51"/>
      <c r="L301" s="51"/>
      <c r="M301" s="51"/>
      <c r="N301" s="51"/>
      <c r="O301" s="51"/>
      <c r="P301" s="51"/>
      <c r="Q301" s="51"/>
      <c r="R301" s="51"/>
      <c r="S301" s="51"/>
      <c r="T301" s="51"/>
      <c r="U301" s="51"/>
    </row>
    <row r="302" spans="1:21" ht="27.9" customHeight="1">
      <c r="A302" s="198" t="s">
        <v>591</v>
      </c>
      <c r="B302" s="215" t="s">
        <v>592</v>
      </c>
      <c r="C302" s="194">
        <v>408</v>
      </c>
      <c r="D302" s="194">
        <f t="shared" si="5"/>
        <v>367</v>
      </c>
      <c r="E302" s="199" t="s">
        <v>827</v>
      </c>
      <c r="F302" s="62"/>
      <c r="G302" s="51"/>
      <c r="H302" s="51"/>
      <c r="I302" s="51"/>
      <c r="J302" s="51"/>
      <c r="K302" s="51"/>
      <c r="L302" s="51"/>
      <c r="M302" s="51"/>
      <c r="N302" s="51"/>
      <c r="O302" s="51"/>
      <c r="P302" s="51"/>
      <c r="Q302" s="51"/>
      <c r="R302" s="51"/>
      <c r="S302" s="51"/>
      <c r="T302" s="51"/>
      <c r="U302" s="51"/>
    </row>
    <row r="303" spans="1:21" ht="27.9" customHeight="1">
      <c r="A303" s="198" t="s">
        <v>593</v>
      </c>
      <c r="B303" s="215" t="s">
        <v>594</v>
      </c>
      <c r="C303" s="194">
        <v>348</v>
      </c>
      <c r="D303" s="194">
        <f t="shared" si="5"/>
        <v>313</v>
      </c>
      <c r="E303" s="199" t="s">
        <v>827</v>
      </c>
      <c r="F303" s="62"/>
      <c r="G303" s="51"/>
      <c r="H303" s="51"/>
      <c r="I303" s="51"/>
      <c r="J303" s="51"/>
      <c r="K303" s="51"/>
      <c r="L303" s="51"/>
      <c r="M303" s="51"/>
      <c r="N303" s="51"/>
      <c r="O303" s="51"/>
      <c r="P303" s="51"/>
      <c r="Q303" s="51"/>
      <c r="R303" s="51"/>
      <c r="S303" s="51"/>
      <c r="T303" s="51"/>
      <c r="U303" s="51"/>
    </row>
    <row r="304" spans="1:21" ht="27.9" customHeight="1">
      <c r="A304" s="198" t="s">
        <v>595</v>
      </c>
      <c r="B304" s="215" t="s">
        <v>596</v>
      </c>
      <c r="C304" s="194">
        <v>291</v>
      </c>
      <c r="D304" s="194">
        <f t="shared" si="5"/>
        <v>262</v>
      </c>
      <c r="E304" s="199" t="s">
        <v>827</v>
      </c>
      <c r="F304" s="62"/>
      <c r="G304" s="51"/>
      <c r="H304" s="51"/>
      <c r="I304" s="51"/>
      <c r="J304" s="51"/>
      <c r="K304" s="51"/>
      <c r="L304" s="51"/>
      <c r="M304" s="51"/>
      <c r="N304" s="51"/>
      <c r="O304" s="51"/>
      <c r="P304" s="51"/>
      <c r="Q304" s="51"/>
      <c r="R304" s="51"/>
      <c r="S304" s="51"/>
      <c r="T304" s="51"/>
      <c r="U304" s="51"/>
    </row>
    <row r="305" spans="1:21" ht="27.9" customHeight="1">
      <c r="A305" s="198" t="s">
        <v>597</v>
      </c>
      <c r="B305" s="215" t="s">
        <v>2087</v>
      </c>
      <c r="C305" s="194">
        <v>280</v>
      </c>
      <c r="D305" s="194">
        <f t="shared" si="5"/>
        <v>252</v>
      </c>
      <c r="E305" s="199" t="s">
        <v>827</v>
      </c>
      <c r="F305" s="62"/>
      <c r="G305" s="51"/>
      <c r="H305" s="51"/>
      <c r="I305" s="51"/>
      <c r="J305" s="51"/>
      <c r="K305" s="51"/>
      <c r="L305" s="51"/>
      <c r="M305" s="51"/>
      <c r="N305" s="51"/>
      <c r="O305" s="51"/>
      <c r="P305" s="51"/>
      <c r="Q305" s="51"/>
      <c r="R305" s="51"/>
      <c r="S305" s="51"/>
      <c r="T305" s="51"/>
      <c r="U305" s="51"/>
    </row>
    <row r="306" spans="1:21" ht="27.9" customHeight="1">
      <c r="A306" s="198" t="s">
        <v>2088</v>
      </c>
      <c r="B306" s="215" t="s">
        <v>2089</v>
      </c>
      <c r="C306" s="194">
        <v>252</v>
      </c>
      <c r="D306" s="194">
        <f t="shared" si="5"/>
        <v>227</v>
      </c>
      <c r="E306" s="199" t="s">
        <v>827</v>
      </c>
      <c r="F306" s="62"/>
      <c r="G306" s="51"/>
      <c r="H306" s="51"/>
      <c r="I306" s="51"/>
      <c r="J306" s="51"/>
      <c r="K306" s="51"/>
      <c r="L306" s="51"/>
      <c r="M306" s="51"/>
      <c r="N306" s="51"/>
      <c r="O306" s="51"/>
      <c r="P306" s="51"/>
      <c r="Q306" s="51"/>
      <c r="R306" s="51"/>
      <c r="S306" s="51"/>
      <c r="T306" s="51"/>
      <c r="U306" s="51"/>
    </row>
    <row r="307" spans="1:21" ht="15.6">
      <c r="A307" s="36" t="s">
        <v>882</v>
      </c>
      <c r="B307" s="225"/>
      <c r="C307" s="37"/>
      <c r="D307" s="37"/>
      <c r="E307" s="38"/>
      <c r="F307" s="62"/>
      <c r="G307" s="51"/>
      <c r="H307" s="51"/>
      <c r="I307" s="51"/>
      <c r="J307" s="51"/>
      <c r="K307" s="51"/>
      <c r="L307" s="51"/>
      <c r="M307" s="51"/>
      <c r="N307" s="51"/>
      <c r="O307" s="51"/>
      <c r="P307" s="51"/>
      <c r="Q307" s="51"/>
      <c r="R307" s="51"/>
      <c r="S307" s="51"/>
      <c r="T307" s="51"/>
      <c r="U307" s="51"/>
    </row>
    <row r="308" spans="1:21" ht="27.9" customHeight="1">
      <c r="A308" s="198" t="s">
        <v>598</v>
      </c>
      <c r="B308" s="215" t="s">
        <v>1002</v>
      </c>
      <c r="C308" s="194">
        <v>364</v>
      </c>
      <c r="D308" s="194">
        <f t="shared" si="5"/>
        <v>328</v>
      </c>
      <c r="E308" s="199" t="s">
        <v>827</v>
      </c>
      <c r="F308" s="62"/>
      <c r="G308" s="51"/>
      <c r="H308" s="51"/>
      <c r="I308" s="51"/>
      <c r="J308" s="51"/>
      <c r="K308" s="51"/>
      <c r="L308" s="51"/>
      <c r="M308" s="51"/>
      <c r="N308" s="51"/>
      <c r="O308" s="51"/>
      <c r="P308" s="51"/>
      <c r="Q308" s="51"/>
      <c r="R308" s="51"/>
      <c r="S308" s="51"/>
      <c r="T308" s="51"/>
      <c r="U308" s="51"/>
    </row>
    <row r="309" spans="1:21" ht="27.9" customHeight="1">
      <c r="A309" s="198" t="s">
        <v>599</v>
      </c>
      <c r="B309" s="215" t="s">
        <v>1003</v>
      </c>
      <c r="C309" s="194">
        <v>241</v>
      </c>
      <c r="D309" s="194">
        <f t="shared" si="5"/>
        <v>217</v>
      </c>
      <c r="E309" s="199" t="s">
        <v>827</v>
      </c>
      <c r="F309" s="62"/>
      <c r="G309" s="51"/>
      <c r="H309" s="51"/>
      <c r="I309" s="51"/>
      <c r="J309" s="51"/>
      <c r="K309" s="51"/>
      <c r="L309" s="51"/>
      <c r="M309" s="51"/>
      <c r="N309" s="51"/>
      <c r="O309" s="51"/>
      <c r="P309" s="51"/>
      <c r="Q309" s="51"/>
      <c r="R309" s="51"/>
      <c r="S309" s="51"/>
      <c r="T309" s="51"/>
      <c r="U309" s="51"/>
    </row>
    <row r="310" spans="1:21" ht="27.9" customHeight="1">
      <c r="A310" s="198" t="s">
        <v>600</v>
      </c>
      <c r="B310" s="215" t="s">
        <v>1004</v>
      </c>
      <c r="C310" s="194">
        <v>208</v>
      </c>
      <c r="D310" s="194">
        <f t="shared" si="5"/>
        <v>187</v>
      </c>
      <c r="E310" s="199" t="s">
        <v>827</v>
      </c>
      <c r="F310" s="62"/>
      <c r="G310" s="51"/>
      <c r="H310" s="51"/>
      <c r="I310" s="51"/>
      <c r="J310" s="51"/>
      <c r="K310" s="51"/>
      <c r="L310" s="51"/>
      <c r="M310" s="51"/>
      <c r="N310" s="51"/>
      <c r="O310" s="51"/>
      <c r="P310" s="51"/>
      <c r="Q310" s="51"/>
      <c r="R310" s="51"/>
      <c r="S310" s="51"/>
      <c r="T310" s="51"/>
      <c r="U310" s="51"/>
    </row>
    <row r="311" spans="1:21" ht="27.9" customHeight="1">
      <c r="A311" s="198" t="s">
        <v>601</v>
      </c>
      <c r="B311" s="215" t="s">
        <v>1005</v>
      </c>
      <c r="C311" s="194">
        <v>177</v>
      </c>
      <c r="D311" s="194">
        <f t="shared" si="5"/>
        <v>159</v>
      </c>
      <c r="E311" s="199" t="s">
        <v>827</v>
      </c>
      <c r="F311" s="62"/>
      <c r="G311" s="51"/>
      <c r="H311" s="51"/>
      <c r="I311" s="51"/>
      <c r="J311" s="51"/>
      <c r="K311" s="51"/>
      <c r="L311" s="51"/>
      <c r="M311" s="51"/>
      <c r="N311" s="51"/>
      <c r="O311" s="51"/>
      <c r="P311" s="51"/>
      <c r="Q311" s="51"/>
      <c r="R311" s="51"/>
      <c r="S311" s="51"/>
      <c r="T311" s="51"/>
      <c r="U311" s="51"/>
    </row>
    <row r="312" spans="1:21" ht="27.9" customHeight="1">
      <c r="A312" s="198" t="s">
        <v>602</v>
      </c>
      <c r="B312" s="215" t="s">
        <v>1006</v>
      </c>
      <c r="C312" s="194">
        <v>149</v>
      </c>
      <c r="D312" s="194">
        <f t="shared" si="5"/>
        <v>134</v>
      </c>
      <c r="E312" s="199" t="s">
        <v>827</v>
      </c>
      <c r="F312" s="62"/>
      <c r="G312" s="51"/>
      <c r="H312" s="51"/>
      <c r="I312" s="51"/>
      <c r="J312" s="51"/>
      <c r="K312" s="51"/>
      <c r="L312" s="51"/>
      <c r="M312" s="51"/>
      <c r="N312" s="51"/>
      <c r="O312" s="51"/>
      <c r="P312" s="51"/>
      <c r="Q312" s="51"/>
      <c r="R312" s="51"/>
      <c r="S312" s="51"/>
      <c r="T312" s="51"/>
      <c r="U312" s="51"/>
    </row>
    <row r="313" spans="1:21" ht="27.9" customHeight="1">
      <c r="A313" s="198" t="s">
        <v>603</v>
      </c>
      <c r="B313" s="215" t="s">
        <v>2090</v>
      </c>
      <c r="C313" s="194">
        <v>143</v>
      </c>
      <c r="D313" s="194">
        <f t="shared" si="5"/>
        <v>129</v>
      </c>
      <c r="E313" s="199" t="s">
        <v>827</v>
      </c>
      <c r="F313" s="62"/>
      <c r="G313" s="51"/>
      <c r="H313" s="51"/>
      <c r="I313" s="51"/>
      <c r="J313" s="51"/>
      <c r="K313" s="51"/>
      <c r="L313" s="51"/>
      <c r="M313" s="51"/>
      <c r="N313" s="51"/>
      <c r="O313" s="51"/>
      <c r="P313" s="51"/>
      <c r="Q313" s="51"/>
      <c r="R313" s="51"/>
      <c r="S313" s="51"/>
      <c r="T313" s="51"/>
      <c r="U313" s="51"/>
    </row>
    <row r="314" spans="1:21" ht="27.9" customHeight="1">
      <c r="A314" s="198" t="s">
        <v>2091</v>
      </c>
      <c r="B314" s="215" t="s">
        <v>2092</v>
      </c>
      <c r="C314" s="194">
        <v>128</v>
      </c>
      <c r="D314" s="194">
        <f t="shared" si="5"/>
        <v>115</v>
      </c>
      <c r="E314" s="199" t="s">
        <v>827</v>
      </c>
      <c r="F314" s="62"/>
      <c r="G314" s="51"/>
      <c r="H314" s="51"/>
      <c r="I314" s="51"/>
      <c r="J314" s="51"/>
      <c r="K314" s="51"/>
      <c r="L314" s="51"/>
      <c r="M314" s="51"/>
      <c r="N314" s="51"/>
      <c r="O314" s="51"/>
      <c r="P314" s="51"/>
      <c r="Q314" s="51"/>
      <c r="R314" s="51"/>
      <c r="S314" s="51"/>
      <c r="T314" s="51"/>
      <c r="U314" s="51"/>
    </row>
    <row r="315" spans="1:21" s="39" customFormat="1" ht="15.6">
      <c r="A315" s="36" t="s">
        <v>883</v>
      </c>
      <c r="B315" s="225"/>
      <c r="C315" s="37"/>
      <c r="D315" s="37"/>
      <c r="E315" s="38"/>
    </row>
    <row r="316" spans="1:21" ht="27.75" customHeight="1">
      <c r="A316" s="198" t="s">
        <v>604</v>
      </c>
      <c r="B316" s="215" t="s">
        <v>605</v>
      </c>
      <c r="C316" s="194">
        <v>657</v>
      </c>
      <c r="D316" s="194">
        <f t="shared" si="5"/>
        <v>591</v>
      </c>
      <c r="E316" s="199" t="s">
        <v>827</v>
      </c>
      <c r="F316" s="62"/>
      <c r="G316" s="51"/>
      <c r="H316" s="51"/>
      <c r="I316" s="51"/>
      <c r="J316" s="51"/>
      <c r="K316" s="51"/>
      <c r="L316" s="51"/>
      <c r="M316" s="51"/>
      <c r="N316" s="51"/>
      <c r="O316" s="51"/>
      <c r="P316" s="51"/>
      <c r="Q316" s="51"/>
      <c r="R316" s="51"/>
      <c r="S316" s="51"/>
      <c r="T316" s="51"/>
      <c r="U316" s="51"/>
    </row>
    <row r="317" spans="1:21" ht="27.9" customHeight="1">
      <c r="A317" s="198" t="s">
        <v>606</v>
      </c>
      <c r="B317" s="215" t="s">
        <v>607</v>
      </c>
      <c r="C317" s="194">
        <v>453</v>
      </c>
      <c r="D317" s="194">
        <f t="shared" si="5"/>
        <v>408</v>
      </c>
      <c r="E317" s="199" t="s">
        <v>827</v>
      </c>
      <c r="F317" s="62"/>
      <c r="G317" s="51"/>
      <c r="H317" s="51"/>
      <c r="I317" s="51"/>
      <c r="J317" s="51"/>
      <c r="K317" s="51"/>
      <c r="L317" s="51"/>
      <c r="M317" s="51"/>
      <c r="N317" s="51"/>
      <c r="O317" s="51"/>
      <c r="P317" s="51"/>
      <c r="Q317" s="51"/>
      <c r="R317" s="51"/>
      <c r="S317" s="51"/>
      <c r="T317" s="51"/>
      <c r="U317" s="51"/>
    </row>
    <row r="318" spans="1:21" ht="27.9" customHeight="1">
      <c r="A318" s="198" t="s">
        <v>608</v>
      </c>
      <c r="B318" s="215" t="s">
        <v>609</v>
      </c>
      <c r="C318" s="194">
        <v>391</v>
      </c>
      <c r="D318" s="194">
        <f t="shared" si="5"/>
        <v>352</v>
      </c>
      <c r="E318" s="199" t="s">
        <v>827</v>
      </c>
      <c r="F318" s="62"/>
      <c r="G318" s="51"/>
      <c r="H318" s="51"/>
      <c r="I318" s="51"/>
      <c r="J318" s="51"/>
      <c r="K318" s="51"/>
      <c r="L318" s="51"/>
      <c r="M318" s="51"/>
      <c r="N318" s="51"/>
      <c r="O318" s="51"/>
      <c r="P318" s="51"/>
      <c r="Q318" s="51"/>
      <c r="R318" s="51"/>
      <c r="S318" s="51"/>
      <c r="T318" s="51"/>
      <c r="U318" s="51"/>
    </row>
    <row r="319" spans="1:21" ht="27.9" customHeight="1">
      <c r="A319" s="198" t="s">
        <v>610</v>
      </c>
      <c r="B319" s="215" t="s">
        <v>611</v>
      </c>
      <c r="C319" s="194">
        <v>341</v>
      </c>
      <c r="D319" s="194">
        <f t="shared" si="5"/>
        <v>307</v>
      </c>
      <c r="E319" s="199" t="s">
        <v>827</v>
      </c>
      <c r="F319" s="62"/>
      <c r="G319" s="51"/>
      <c r="H319" s="51"/>
      <c r="I319" s="51"/>
      <c r="J319" s="51"/>
      <c r="K319" s="51"/>
      <c r="L319" s="51"/>
      <c r="M319" s="51"/>
      <c r="N319" s="51"/>
      <c r="O319" s="51"/>
      <c r="P319" s="51"/>
      <c r="Q319" s="51"/>
      <c r="R319" s="51"/>
      <c r="S319" s="51"/>
      <c r="T319" s="51"/>
      <c r="U319" s="51"/>
    </row>
    <row r="320" spans="1:21" ht="27.9" customHeight="1">
      <c r="A320" s="198" t="s">
        <v>612</v>
      </c>
      <c r="B320" s="215" t="s">
        <v>613</v>
      </c>
      <c r="C320" s="194">
        <v>284</v>
      </c>
      <c r="D320" s="194">
        <f t="shared" si="5"/>
        <v>256</v>
      </c>
      <c r="E320" s="199" t="s">
        <v>827</v>
      </c>
      <c r="F320" s="62"/>
      <c r="G320" s="51"/>
      <c r="H320" s="51"/>
      <c r="I320" s="51"/>
      <c r="J320" s="51"/>
      <c r="K320" s="51"/>
      <c r="L320" s="51"/>
      <c r="M320" s="51"/>
      <c r="N320" s="51"/>
      <c r="O320" s="51"/>
      <c r="P320" s="51"/>
      <c r="Q320" s="51"/>
      <c r="R320" s="51"/>
      <c r="S320" s="51"/>
      <c r="T320" s="51"/>
      <c r="U320" s="51"/>
    </row>
    <row r="321" spans="1:21" ht="27.9" customHeight="1">
      <c r="A321" s="198" t="s">
        <v>614</v>
      </c>
      <c r="B321" s="215" t="s">
        <v>615</v>
      </c>
      <c r="C321" s="194">
        <v>278</v>
      </c>
      <c r="D321" s="194">
        <f t="shared" si="5"/>
        <v>250</v>
      </c>
      <c r="E321" s="199" t="s">
        <v>827</v>
      </c>
      <c r="F321" s="62"/>
      <c r="G321" s="51"/>
      <c r="H321" s="51"/>
      <c r="I321" s="51"/>
      <c r="J321" s="51"/>
      <c r="K321" s="51"/>
      <c r="L321" s="51"/>
      <c r="M321" s="51"/>
      <c r="N321" s="51"/>
      <c r="O321" s="51"/>
      <c r="P321" s="51"/>
      <c r="Q321" s="51"/>
      <c r="R321" s="51"/>
      <c r="S321" s="51"/>
      <c r="T321" s="51"/>
      <c r="U321" s="51"/>
    </row>
    <row r="322" spans="1:21" ht="27.9" customHeight="1">
      <c r="A322" s="198" t="s">
        <v>616</v>
      </c>
      <c r="B322" s="215" t="s">
        <v>617</v>
      </c>
      <c r="C322" s="194">
        <v>272</v>
      </c>
      <c r="D322" s="194">
        <f t="shared" si="5"/>
        <v>245</v>
      </c>
      <c r="E322" s="199" t="s">
        <v>827</v>
      </c>
      <c r="F322" s="62"/>
      <c r="G322" s="51"/>
      <c r="H322" s="51"/>
      <c r="I322" s="51"/>
      <c r="J322" s="51"/>
      <c r="K322" s="51"/>
      <c r="L322" s="51"/>
      <c r="M322" s="51"/>
      <c r="N322" s="51"/>
      <c r="O322" s="51"/>
      <c r="P322" s="51"/>
      <c r="Q322" s="51"/>
      <c r="R322" s="51"/>
      <c r="S322" s="51"/>
      <c r="T322" s="51"/>
      <c r="U322" s="51"/>
    </row>
    <row r="323" spans="1:21" s="39" customFormat="1" ht="15.6">
      <c r="A323" s="36" t="s">
        <v>884</v>
      </c>
      <c r="B323" s="225"/>
      <c r="C323" s="37"/>
      <c r="D323" s="37"/>
      <c r="E323" s="38"/>
    </row>
    <row r="324" spans="1:21" ht="27.9" customHeight="1">
      <c r="A324" s="198" t="s">
        <v>618</v>
      </c>
      <c r="B324" s="215" t="s">
        <v>619</v>
      </c>
      <c r="C324" s="194">
        <v>657</v>
      </c>
      <c r="D324" s="194">
        <f t="shared" si="5"/>
        <v>591</v>
      </c>
      <c r="E324" s="199" t="s">
        <v>827</v>
      </c>
      <c r="F324" s="62"/>
      <c r="G324" s="51"/>
      <c r="H324" s="51"/>
      <c r="I324" s="51"/>
      <c r="J324" s="51"/>
      <c r="K324" s="51"/>
      <c r="L324" s="51"/>
      <c r="M324" s="51"/>
      <c r="N324" s="51"/>
      <c r="O324" s="51"/>
      <c r="P324" s="51"/>
      <c r="Q324" s="51"/>
      <c r="R324" s="51"/>
      <c r="S324" s="51"/>
      <c r="T324" s="51"/>
      <c r="U324" s="51"/>
    </row>
    <row r="325" spans="1:21" ht="27.9" customHeight="1">
      <c r="A325" s="198" t="s">
        <v>620</v>
      </c>
      <c r="B325" s="215" t="s">
        <v>621</v>
      </c>
      <c r="C325" s="194">
        <v>453</v>
      </c>
      <c r="D325" s="194">
        <f t="shared" si="5"/>
        <v>408</v>
      </c>
      <c r="E325" s="199" t="s">
        <v>827</v>
      </c>
      <c r="F325" s="62"/>
      <c r="G325" s="51"/>
      <c r="H325" s="51"/>
      <c r="I325" s="51"/>
      <c r="J325" s="51"/>
      <c r="K325" s="51"/>
      <c r="L325" s="51"/>
      <c r="M325" s="51"/>
      <c r="N325" s="51"/>
      <c r="O325" s="51"/>
      <c r="P325" s="51"/>
      <c r="Q325" s="51"/>
      <c r="R325" s="51"/>
      <c r="S325" s="51"/>
      <c r="T325" s="51"/>
      <c r="U325" s="51"/>
    </row>
    <row r="326" spans="1:21" ht="27.9" customHeight="1">
      <c r="A326" s="198" t="s">
        <v>622</v>
      </c>
      <c r="B326" s="215" t="s">
        <v>623</v>
      </c>
      <c r="C326" s="194">
        <v>391</v>
      </c>
      <c r="D326" s="194">
        <f t="shared" si="5"/>
        <v>352</v>
      </c>
      <c r="E326" s="199" t="s">
        <v>827</v>
      </c>
      <c r="F326" s="62"/>
      <c r="G326" s="51"/>
      <c r="H326" s="51"/>
      <c r="I326" s="51"/>
      <c r="J326" s="51"/>
      <c r="K326" s="51"/>
      <c r="L326" s="51"/>
      <c r="M326" s="51"/>
      <c r="N326" s="51"/>
      <c r="O326" s="51"/>
      <c r="P326" s="51"/>
      <c r="Q326" s="51"/>
      <c r="R326" s="51"/>
      <c r="S326" s="51"/>
      <c r="T326" s="51"/>
      <c r="U326" s="51"/>
    </row>
    <row r="327" spans="1:21" ht="27.9" customHeight="1">
      <c r="A327" s="198" t="s">
        <v>624</v>
      </c>
      <c r="B327" s="215" t="s">
        <v>625</v>
      </c>
      <c r="C327" s="194">
        <v>341</v>
      </c>
      <c r="D327" s="194">
        <f t="shared" si="5"/>
        <v>307</v>
      </c>
      <c r="E327" s="199" t="s">
        <v>827</v>
      </c>
      <c r="F327" s="62"/>
      <c r="G327" s="51"/>
      <c r="H327" s="51"/>
      <c r="I327" s="51"/>
      <c r="J327" s="51"/>
      <c r="K327" s="51"/>
      <c r="L327" s="51"/>
      <c r="M327" s="51"/>
      <c r="N327" s="51"/>
      <c r="O327" s="51"/>
      <c r="P327" s="51"/>
      <c r="Q327" s="51"/>
      <c r="R327" s="51"/>
      <c r="S327" s="51"/>
      <c r="T327" s="51"/>
      <c r="U327" s="51"/>
    </row>
    <row r="328" spans="1:21" ht="27.9" customHeight="1">
      <c r="A328" s="198" t="s">
        <v>626</v>
      </c>
      <c r="B328" s="215" t="s">
        <v>627</v>
      </c>
      <c r="C328" s="194">
        <v>284</v>
      </c>
      <c r="D328" s="194">
        <f t="shared" si="5"/>
        <v>256</v>
      </c>
      <c r="E328" s="199" t="s">
        <v>827</v>
      </c>
      <c r="F328" s="62"/>
      <c r="G328" s="51"/>
      <c r="H328" s="51"/>
      <c r="I328" s="51"/>
      <c r="J328" s="51"/>
      <c r="K328" s="51"/>
      <c r="L328" s="51"/>
      <c r="M328" s="51"/>
      <c r="N328" s="51"/>
      <c r="O328" s="51"/>
      <c r="P328" s="51"/>
      <c r="Q328" s="51"/>
      <c r="R328" s="51"/>
      <c r="S328" s="51"/>
      <c r="T328" s="51"/>
      <c r="U328" s="51"/>
    </row>
    <row r="329" spans="1:21" ht="27.9" customHeight="1">
      <c r="A329" s="198" t="s">
        <v>628</v>
      </c>
      <c r="B329" s="215" t="s">
        <v>629</v>
      </c>
      <c r="C329" s="194">
        <v>278</v>
      </c>
      <c r="D329" s="194">
        <f t="shared" si="5"/>
        <v>250</v>
      </c>
      <c r="E329" s="199" t="s">
        <v>827</v>
      </c>
      <c r="F329" s="62"/>
      <c r="G329" s="51"/>
      <c r="H329" s="51"/>
      <c r="I329" s="51"/>
      <c r="J329" s="51"/>
      <c r="K329" s="51"/>
      <c r="L329" s="51"/>
      <c r="M329" s="51"/>
      <c r="N329" s="51"/>
      <c r="O329" s="51"/>
      <c r="P329" s="51"/>
      <c r="Q329" s="51"/>
      <c r="R329" s="51"/>
      <c r="S329" s="51"/>
      <c r="T329" s="51"/>
      <c r="U329" s="51"/>
    </row>
    <row r="330" spans="1:21" ht="27.9" customHeight="1">
      <c r="A330" s="198" t="s">
        <v>630</v>
      </c>
      <c r="B330" s="215" t="s">
        <v>631</v>
      </c>
      <c r="C330" s="194">
        <v>272</v>
      </c>
      <c r="D330" s="194">
        <f t="shared" si="5"/>
        <v>245</v>
      </c>
      <c r="E330" s="199" t="s">
        <v>827</v>
      </c>
      <c r="F330" s="62"/>
      <c r="G330" s="51"/>
      <c r="H330" s="51"/>
      <c r="I330" s="51"/>
      <c r="J330" s="51"/>
      <c r="K330" s="51"/>
      <c r="L330" s="51"/>
      <c r="M330" s="51"/>
      <c r="N330" s="51"/>
      <c r="O330" s="51"/>
      <c r="P330" s="51"/>
      <c r="Q330" s="51"/>
      <c r="R330" s="51"/>
      <c r="S330" s="51"/>
      <c r="T330" s="51"/>
      <c r="U330" s="51"/>
    </row>
    <row r="331" spans="1:21" ht="15.6">
      <c r="A331" s="36" t="s">
        <v>885</v>
      </c>
      <c r="B331" s="225"/>
      <c r="C331" s="37"/>
      <c r="D331" s="37"/>
      <c r="E331" s="38"/>
      <c r="F331" s="62"/>
      <c r="G331" s="51"/>
      <c r="H331" s="51"/>
      <c r="I331" s="51"/>
      <c r="J331" s="51"/>
      <c r="K331" s="51"/>
      <c r="L331" s="51"/>
      <c r="M331" s="51"/>
      <c r="N331" s="51"/>
      <c r="O331" s="51"/>
      <c r="P331" s="51"/>
      <c r="Q331" s="51"/>
      <c r="R331" s="51"/>
      <c r="S331" s="51"/>
      <c r="T331" s="51"/>
      <c r="U331" s="51"/>
    </row>
    <row r="332" spans="1:21" ht="27.9" customHeight="1">
      <c r="A332" s="198" t="s">
        <v>632</v>
      </c>
      <c r="B332" s="215" t="s">
        <v>633</v>
      </c>
      <c r="C332" s="194">
        <v>716</v>
      </c>
      <c r="D332" s="194">
        <f t="shared" si="5"/>
        <v>644</v>
      </c>
      <c r="E332" s="199" t="s">
        <v>827</v>
      </c>
      <c r="F332" s="62"/>
      <c r="G332" s="51"/>
      <c r="H332" s="51"/>
      <c r="I332" s="51"/>
      <c r="J332" s="51"/>
      <c r="K332" s="51"/>
      <c r="L332" s="51"/>
      <c r="M332" s="51"/>
      <c r="N332" s="51"/>
      <c r="O332" s="51"/>
      <c r="P332" s="51"/>
      <c r="Q332" s="51"/>
      <c r="R332" s="51"/>
      <c r="S332" s="51"/>
      <c r="T332" s="51"/>
      <c r="U332" s="51"/>
    </row>
    <row r="333" spans="1:21" ht="27.9" customHeight="1">
      <c r="A333" s="198" t="s">
        <v>634</v>
      </c>
      <c r="B333" s="215" t="s">
        <v>635</v>
      </c>
      <c r="C333" s="194">
        <v>473</v>
      </c>
      <c r="D333" s="194">
        <f t="shared" si="5"/>
        <v>426</v>
      </c>
      <c r="E333" s="199" t="s">
        <v>827</v>
      </c>
      <c r="F333" s="62"/>
      <c r="G333" s="51"/>
      <c r="H333" s="51"/>
      <c r="I333" s="51"/>
      <c r="J333" s="51"/>
      <c r="K333" s="51"/>
      <c r="L333" s="51"/>
      <c r="M333" s="51"/>
      <c r="N333" s="51"/>
      <c r="O333" s="51"/>
      <c r="P333" s="51"/>
      <c r="Q333" s="51"/>
      <c r="R333" s="51"/>
      <c r="S333" s="51"/>
      <c r="T333" s="51"/>
      <c r="U333" s="51"/>
    </row>
    <row r="334" spans="1:21" ht="27.9" customHeight="1">
      <c r="A334" s="198" t="s">
        <v>636</v>
      </c>
      <c r="B334" s="215" t="s">
        <v>637</v>
      </c>
      <c r="C334" s="194">
        <v>408</v>
      </c>
      <c r="D334" s="194">
        <f t="shared" si="5"/>
        <v>367</v>
      </c>
      <c r="E334" s="199" t="s">
        <v>827</v>
      </c>
      <c r="F334" s="62"/>
      <c r="G334" s="51"/>
      <c r="H334" s="51"/>
      <c r="I334" s="51"/>
      <c r="J334" s="51"/>
      <c r="K334" s="51"/>
      <c r="L334" s="51"/>
      <c r="M334" s="51"/>
      <c r="N334" s="51"/>
      <c r="O334" s="51"/>
      <c r="P334" s="51"/>
      <c r="Q334" s="51"/>
      <c r="R334" s="51"/>
      <c r="S334" s="51"/>
      <c r="T334" s="51"/>
      <c r="U334" s="51"/>
    </row>
    <row r="335" spans="1:21" ht="27.9" customHeight="1">
      <c r="A335" s="198" t="s">
        <v>638</v>
      </c>
      <c r="B335" s="215" t="s">
        <v>639</v>
      </c>
      <c r="C335" s="194">
        <v>348</v>
      </c>
      <c r="D335" s="194">
        <f t="shared" si="5"/>
        <v>313</v>
      </c>
      <c r="E335" s="199" t="s">
        <v>827</v>
      </c>
      <c r="F335" s="62"/>
      <c r="G335" s="51"/>
      <c r="H335" s="51"/>
      <c r="I335" s="51"/>
      <c r="J335" s="51"/>
      <c r="K335" s="51"/>
      <c r="L335" s="51"/>
      <c r="M335" s="51"/>
      <c r="N335" s="51"/>
      <c r="O335" s="51"/>
      <c r="P335" s="51"/>
      <c r="Q335" s="51"/>
      <c r="R335" s="51"/>
      <c r="S335" s="51"/>
      <c r="T335" s="51"/>
      <c r="U335" s="51"/>
    </row>
    <row r="336" spans="1:21" ht="27.9" customHeight="1">
      <c r="A336" s="198" t="s">
        <v>640</v>
      </c>
      <c r="B336" s="215" t="s">
        <v>641</v>
      </c>
      <c r="C336" s="194">
        <v>291</v>
      </c>
      <c r="D336" s="194">
        <f t="shared" si="5"/>
        <v>262</v>
      </c>
      <c r="E336" s="199" t="s">
        <v>827</v>
      </c>
      <c r="F336" s="62"/>
      <c r="G336" s="51"/>
      <c r="H336" s="51"/>
      <c r="I336" s="51"/>
      <c r="J336" s="51"/>
      <c r="K336" s="51"/>
      <c r="L336" s="51"/>
      <c r="M336" s="51"/>
      <c r="N336" s="51"/>
      <c r="O336" s="51"/>
      <c r="P336" s="51"/>
      <c r="Q336" s="51"/>
      <c r="R336" s="51"/>
      <c r="S336" s="51"/>
      <c r="T336" s="51"/>
      <c r="U336" s="51"/>
    </row>
    <row r="337" spans="1:21" ht="27.9" customHeight="1">
      <c r="A337" s="198" t="s">
        <v>642</v>
      </c>
      <c r="B337" s="215" t="s">
        <v>2093</v>
      </c>
      <c r="C337" s="194">
        <v>280</v>
      </c>
      <c r="D337" s="194">
        <f t="shared" si="5"/>
        <v>252</v>
      </c>
      <c r="E337" s="199" t="s">
        <v>827</v>
      </c>
      <c r="F337" s="62"/>
      <c r="G337" s="51"/>
      <c r="H337" s="51"/>
      <c r="I337" s="51"/>
      <c r="J337" s="51"/>
      <c r="K337" s="51"/>
      <c r="L337" s="51"/>
      <c r="M337" s="51"/>
      <c r="N337" s="51"/>
      <c r="O337" s="51"/>
      <c r="P337" s="51"/>
      <c r="Q337" s="51"/>
      <c r="R337" s="51"/>
      <c r="S337" s="51"/>
      <c r="T337" s="51"/>
      <c r="U337" s="51"/>
    </row>
    <row r="338" spans="1:21" ht="27.9" customHeight="1">
      <c r="A338" s="198" t="s">
        <v>2094</v>
      </c>
      <c r="B338" s="215" t="s">
        <v>2095</v>
      </c>
      <c r="C338" s="194">
        <v>252</v>
      </c>
      <c r="D338" s="194">
        <f t="shared" si="5"/>
        <v>227</v>
      </c>
      <c r="E338" s="199" t="s">
        <v>827</v>
      </c>
      <c r="F338" s="62"/>
      <c r="G338" s="51"/>
      <c r="H338" s="51"/>
      <c r="I338" s="51"/>
      <c r="J338" s="51"/>
      <c r="K338" s="51"/>
      <c r="L338" s="51"/>
      <c r="M338" s="51"/>
      <c r="N338" s="51"/>
      <c r="O338" s="51"/>
      <c r="P338" s="51"/>
      <c r="Q338" s="51"/>
      <c r="R338" s="51"/>
      <c r="S338" s="51"/>
      <c r="T338" s="51"/>
      <c r="U338" s="51"/>
    </row>
    <row r="339" spans="1:21" ht="15.6">
      <c r="A339" s="36" t="s">
        <v>886</v>
      </c>
      <c r="B339" s="225"/>
      <c r="C339" s="37"/>
      <c r="D339" s="37"/>
      <c r="E339" s="38"/>
      <c r="F339" s="62"/>
      <c r="G339" s="51"/>
      <c r="H339" s="51"/>
      <c r="I339" s="51"/>
      <c r="J339" s="51"/>
      <c r="K339" s="51"/>
      <c r="L339" s="51"/>
      <c r="M339" s="51"/>
      <c r="N339" s="51"/>
      <c r="O339" s="51"/>
      <c r="P339" s="51"/>
      <c r="Q339" s="51"/>
      <c r="R339" s="51"/>
      <c r="S339" s="51"/>
      <c r="T339" s="51"/>
      <c r="U339" s="51"/>
    </row>
    <row r="340" spans="1:21" ht="27.9" customHeight="1">
      <c r="A340" s="198" t="s">
        <v>654</v>
      </c>
      <c r="B340" s="215" t="s">
        <v>655</v>
      </c>
      <c r="C340" s="194">
        <v>716</v>
      </c>
      <c r="D340" s="194">
        <f t="shared" si="5"/>
        <v>644</v>
      </c>
      <c r="E340" s="199" t="s">
        <v>827</v>
      </c>
      <c r="F340" s="62"/>
      <c r="G340" s="51"/>
      <c r="H340" s="51"/>
      <c r="I340" s="51"/>
      <c r="J340" s="51"/>
      <c r="K340" s="51"/>
      <c r="L340" s="51"/>
      <c r="M340" s="51"/>
      <c r="N340" s="51"/>
      <c r="O340" s="51"/>
      <c r="P340" s="51"/>
      <c r="Q340" s="51"/>
      <c r="R340" s="51"/>
      <c r="S340" s="51"/>
      <c r="T340" s="51"/>
      <c r="U340" s="51"/>
    </row>
    <row r="341" spans="1:21" ht="27.9" customHeight="1">
      <c r="A341" s="198" t="s">
        <v>656</v>
      </c>
      <c r="B341" s="215" t="s">
        <v>657</v>
      </c>
      <c r="C341" s="194">
        <v>473</v>
      </c>
      <c r="D341" s="194">
        <f t="shared" si="5"/>
        <v>426</v>
      </c>
      <c r="E341" s="199" t="s">
        <v>827</v>
      </c>
      <c r="F341" s="62"/>
      <c r="G341" s="51"/>
      <c r="H341" s="51"/>
      <c r="I341" s="51"/>
      <c r="J341" s="51"/>
      <c r="K341" s="51"/>
      <c r="L341" s="51"/>
      <c r="M341" s="51"/>
      <c r="N341" s="51"/>
      <c r="O341" s="51"/>
      <c r="P341" s="51"/>
      <c r="Q341" s="51"/>
      <c r="R341" s="51"/>
      <c r="S341" s="51"/>
      <c r="T341" s="51"/>
      <c r="U341" s="51"/>
    </row>
    <row r="342" spans="1:21" ht="27.9" customHeight="1">
      <c r="A342" s="198" t="s">
        <v>658</v>
      </c>
      <c r="B342" s="215" t="s">
        <v>659</v>
      </c>
      <c r="C342" s="194">
        <v>408</v>
      </c>
      <c r="D342" s="194">
        <f t="shared" ref="D342:D413" si="6">ROUND(C342*(1-0.1),0)</f>
        <v>367</v>
      </c>
      <c r="E342" s="199" t="s">
        <v>827</v>
      </c>
      <c r="F342" s="62"/>
      <c r="G342" s="51"/>
      <c r="H342" s="51"/>
      <c r="I342" s="51"/>
      <c r="J342" s="51"/>
      <c r="K342" s="51"/>
      <c r="L342" s="51"/>
      <c r="M342" s="51"/>
      <c r="N342" s="51"/>
      <c r="O342" s="51"/>
      <c r="P342" s="51"/>
      <c r="Q342" s="51"/>
      <c r="R342" s="51"/>
      <c r="S342" s="51"/>
      <c r="T342" s="51"/>
      <c r="U342" s="51"/>
    </row>
    <row r="343" spans="1:21" ht="27.9" customHeight="1">
      <c r="A343" s="198" t="s">
        <v>660</v>
      </c>
      <c r="B343" s="215" t="s">
        <v>661</v>
      </c>
      <c r="C343" s="194">
        <v>348</v>
      </c>
      <c r="D343" s="194">
        <f t="shared" si="6"/>
        <v>313</v>
      </c>
      <c r="E343" s="199" t="s">
        <v>827</v>
      </c>
      <c r="F343" s="62"/>
      <c r="G343" s="51"/>
      <c r="H343" s="51"/>
      <c r="I343" s="51"/>
      <c r="J343" s="51"/>
      <c r="K343" s="51"/>
      <c r="L343" s="51"/>
      <c r="M343" s="51"/>
      <c r="N343" s="51"/>
      <c r="O343" s="51"/>
      <c r="P343" s="51"/>
      <c r="Q343" s="51"/>
      <c r="R343" s="51"/>
      <c r="S343" s="51"/>
      <c r="T343" s="51"/>
      <c r="U343" s="51"/>
    </row>
    <row r="344" spans="1:21" ht="27.9" customHeight="1">
      <c r="A344" s="198" t="s">
        <v>662</v>
      </c>
      <c r="B344" s="215" t="s">
        <v>663</v>
      </c>
      <c r="C344" s="194">
        <v>291</v>
      </c>
      <c r="D344" s="194">
        <f t="shared" si="6"/>
        <v>262</v>
      </c>
      <c r="E344" s="199" t="s">
        <v>827</v>
      </c>
      <c r="F344" s="62"/>
      <c r="G344" s="51"/>
      <c r="H344" s="51"/>
      <c r="I344" s="51"/>
      <c r="J344" s="51"/>
      <c r="K344" s="51"/>
      <c r="L344" s="51"/>
      <c r="M344" s="51"/>
      <c r="N344" s="51"/>
      <c r="O344" s="51"/>
      <c r="P344" s="51"/>
      <c r="Q344" s="51"/>
      <c r="R344" s="51"/>
      <c r="S344" s="51"/>
      <c r="T344" s="51"/>
      <c r="U344" s="51"/>
    </row>
    <row r="345" spans="1:21" ht="27.9" customHeight="1">
      <c r="A345" s="198" t="s">
        <v>664</v>
      </c>
      <c r="B345" s="215" t="s">
        <v>2096</v>
      </c>
      <c r="C345" s="194">
        <v>280</v>
      </c>
      <c r="D345" s="194">
        <f t="shared" si="6"/>
        <v>252</v>
      </c>
      <c r="E345" s="199" t="s">
        <v>827</v>
      </c>
      <c r="F345" s="62"/>
      <c r="G345" s="51"/>
      <c r="H345" s="51"/>
      <c r="I345" s="51"/>
      <c r="J345" s="51"/>
      <c r="K345" s="51"/>
      <c r="L345" s="51"/>
      <c r="M345" s="51"/>
      <c r="N345" s="51"/>
      <c r="O345" s="51"/>
      <c r="P345" s="51"/>
      <c r="Q345" s="51"/>
      <c r="R345" s="51"/>
      <c r="S345" s="51"/>
      <c r="T345" s="51"/>
      <c r="U345" s="51"/>
    </row>
    <row r="346" spans="1:21" ht="27.9" customHeight="1">
      <c r="A346" s="198" t="s">
        <v>2097</v>
      </c>
      <c r="B346" s="215" t="s">
        <v>2098</v>
      </c>
      <c r="C346" s="194">
        <v>252</v>
      </c>
      <c r="D346" s="194">
        <f t="shared" si="6"/>
        <v>227</v>
      </c>
      <c r="E346" s="199" t="s">
        <v>827</v>
      </c>
      <c r="F346" s="62"/>
      <c r="G346" s="51"/>
      <c r="H346" s="51"/>
      <c r="I346" s="51"/>
      <c r="J346" s="51"/>
      <c r="K346" s="51"/>
      <c r="L346" s="51"/>
      <c r="M346" s="51"/>
      <c r="N346" s="51"/>
      <c r="O346" s="51"/>
      <c r="P346" s="51"/>
      <c r="Q346" s="51"/>
      <c r="R346" s="51"/>
      <c r="S346" s="51"/>
      <c r="T346" s="51"/>
      <c r="U346" s="51"/>
    </row>
    <row r="347" spans="1:21" ht="15.6">
      <c r="A347" s="36" t="s">
        <v>887</v>
      </c>
      <c r="B347" s="225"/>
      <c r="C347" s="37"/>
      <c r="D347" s="37"/>
      <c r="E347" s="38"/>
      <c r="F347" s="62"/>
      <c r="G347" s="51"/>
      <c r="H347" s="51"/>
      <c r="I347" s="51"/>
      <c r="J347" s="51"/>
      <c r="K347" s="51"/>
      <c r="L347" s="51"/>
      <c r="M347" s="51"/>
      <c r="N347" s="51"/>
      <c r="O347" s="51"/>
      <c r="P347" s="51"/>
      <c r="Q347" s="51"/>
      <c r="R347" s="51"/>
      <c r="S347" s="51"/>
      <c r="T347" s="51"/>
      <c r="U347" s="51"/>
    </row>
    <row r="348" spans="1:21" ht="27.9" customHeight="1">
      <c r="A348" s="198" t="s">
        <v>643</v>
      </c>
      <c r="B348" s="215" t="s">
        <v>644</v>
      </c>
      <c r="C348" s="194">
        <v>716</v>
      </c>
      <c r="D348" s="194">
        <f t="shared" si="6"/>
        <v>644</v>
      </c>
      <c r="E348" s="199" t="s">
        <v>827</v>
      </c>
      <c r="F348" s="62"/>
      <c r="G348" s="51"/>
      <c r="H348" s="51"/>
      <c r="I348" s="51"/>
      <c r="J348" s="51"/>
      <c r="K348" s="51"/>
      <c r="L348" s="51"/>
      <c r="M348" s="51"/>
      <c r="N348" s="51"/>
      <c r="O348" s="51"/>
      <c r="P348" s="51"/>
      <c r="Q348" s="51"/>
      <c r="R348" s="51"/>
      <c r="S348" s="51"/>
      <c r="T348" s="51"/>
      <c r="U348" s="51"/>
    </row>
    <row r="349" spans="1:21" ht="27.9" customHeight="1">
      <c r="A349" s="198" t="s">
        <v>645</v>
      </c>
      <c r="B349" s="215" t="s">
        <v>646</v>
      </c>
      <c r="C349" s="194">
        <v>473</v>
      </c>
      <c r="D349" s="194">
        <f t="shared" si="6"/>
        <v>426</v>
      </c>
      <c r="E349" s="199" t="s">
        <v>827</v>
      </c>
      <c r="F349" s="62"/>
      <c r="G349" s="51"/>
      <c r="H349" s="51"/>
      <c r="I349" s="51"/>
      <c r="J349" s="51"/>
      <c r="K349" s="51"/>
      <c r="L349" s="51"/>
      <c r="M349" s="51"/>
      <c r="N349" s="51"/>
      <c r="O349" s="51"/>
      <c r="P349" s="51"/>
      <c r="Q349" s="51"/>
      <c r="R349" s="51"/>
      <c r="S349" s="51"/>
      <c r="T349" s="51"/>
      <c r="U349" s="51"/>
    </row>
    <row r="350" spans="1:21" ht="27.9" customHeight="1">
      <c r="A350" s="198" t="s">
        <v>647</v>
      </c>
      <c r="B350" s="215" t="s">
        <v>648</v>
      </c>
      <c r="C350" s="194">
        <v>408</v>
      </c>
      <c r="D350" s="194">
        <f t="shared" si="6"/>
        <v>367</v>
      </c>
      <c r="E350" s="199" t="s">
        <v>827</v>
      </c>
      <c r="F350" s="62"/>
      <c r="G350" s="51"/>
      <c r="H350" s="51"/>
      <c r="I350" s="51"/>
      <c r="J350" s="51"/>
      <c r="K350" s="51"/>
      <c r="L350" s="51"/>
      <c r="M350" s="51"/>
      <c r="N350" s="51"/>
      <c r="O350" s="51"/>
      <c r="P350" s="51"/>
      <c r="Q350" s="51"/>
      <c r="R350" s="51"/>
      <c r="S350" s="51"/>
      <c r="T350" s="51"/>
      <c r="U350" s="51"/>
    </row>
    <row r="351" spans="1:21" ht="27.9" customHeight="1">
      <c r="A351" s="198" t="s">
        <v>649</v>
      </c>
      <c r="B351" s="215" t="s">
        <v>650</v>
      </c>
      <c r="C351" s="194">
        <v>348</v>
      </c>
      <c r="D351" s="194">
        <f t="shared" si="6"/>
        <v>313</v>
      </c>
      <c r="E351" s="199" t="s">
        <v>827</v>
      </c>
      <c r="F351" s="62"/>
      <c r="G351" s="51"/>
      <c r="H351" s="51"/>
      <c r="I351" s="51"/>
      <c r="J351" s="51"/>
      <c r="K351" s="51"/>
      <c r="L351" s="51"/>
      <c r="M351" s="51"/>
      <c r="N351" s="51"/>
      <c r="O351" s="51"/>
      <c r="P351" s="51"/>
      <c r="Q351" s="51"/>
      <c r="R351" s="51"/>
      <c r="S351" s="51"/>
      <c r="T351" s="51"/>
      <c r="U351" s="51"/>
    </row>
    <row r="352" spans="1:21" ht="27.9" customHeight="1">
      <c r="A352" s="198" t="s">
        <v>651</v>
      </c>
      <c r="B352" s="215" t="s">
        <v>652</v>
      </c>
      <c r="C352" s="194">
        <v>291</v>
      </c>
      <c r="D352" s="194">
        <f t="shared" si="6"/>
        <v>262</v>
      </c>
      <c r="E352" s="199" t="s">
        <v>827</v>
      </c>
      <c r="F352" s="62"/>
      <c r="G352" s="51"/>
      <c r="H352" s="51"/>
      <c r="I352" s="51"/>
      <c r="J352" s="51"/>
      <c r="K352" s="51"/>
      <c r="L352" s="51"/>
      <c r="M352" s="51"/>
      <c r="N352" s="51"/>
      <c r="O352" s="51"/>
      <c r="P352" s="51"/>
      <c r="Q352" s="51"/>
      <c r="R352" s="51"/>
      <c r="S352" s="51"/>
      <c r="T352" s="51"/>
      <c r="U352" s="51"/>
    </row>
    <row r="353" spans="1:21" ht="27.9" customHeight="1">
      <c r="A353" s="198" t="s">
        <v>653</v>
      </c>
      <c r="B353" s="215" t="s">
        <v>2099</v>
      </c>
      <c r="C353" s="194">
        <v>280</v>
      </c>
      <c r="D353" s="194">
        <f t="shared" si="6"/>
        <v>252</v>
      </c>
      <c r="E353" s="199" t="s">
        <v>827</v>
      </c>
      <c r="F353" s="62"/>
      <c r="G353" s="51"/>
      <c r="H353" s="51"/>
      <c r="I353" s="51"/>
      <c r="J353" s="51"/>
      <c r="K353" s="51"/>
      <c r="L353" s="51"/>
      <c r="M353" s="51"/>
      <c r="N353" s="51"/>
      <c r="O353" s="51"/>
      <c r="P353" s="51"/>
      <c r="Q353" s="51"/>
      <c r="R353" s="51"/>
      <c r="S353" s="51"/>
      <c r="T353" s="51"/>
      <c r="U353" s="51"/>
    </row>
    <row r="354" spans="1:21" ht="27.9" customHeight="1">
      <c r="A354" s="198" t="s">
        <v>2100</v>
      </c>
      <c r="B354" s="215" t="s">
        <v>2101</v>
      </c>
      <c r="C354" s="194">
        <v>252</v>
      </c>
      <c r="D354" s="194">
        <f t="shared" si="6"/>
        <v>227</v>
      </c>
      <c r="E354" s="199" t="s">
        <v>827</v>
      </c>
      <c r="F354" s="62"/>
      <c r="G354" s="51"/>
      <c r="H354" s="51"/>
      <c r="I354" s="51"/>
      <c r="J354" s="51"/>
      <c r="K354" s="51"/>
      <c r="L354" s="51"/>
      <c r="M354" s="51"/>
      <c r="N354" s="51"/>
      <c r="O354" s="51"/>
      <c r="P354" s="51"/>
      <c r="Q354" s="51"/>
      <c r="R354" s="51"/>
      <c r="S354" s="51"/>
      <c r="T354" s="51"/>
      <c r="U354" s="51"/>
    </row>
    <row r="355" spans="1:21" ht="15.6">
      <c r="A355" s="36" t="s">
        <v>888</v>
      </c>
      <c r="B355" s="225"/>
      <c r="C355" s="37"/>
      <c r="D355" s="37"/>
      <c r="E355" s="38"/>
      <c r="F355" s="62"/>
      <c r="G355" s="51"/>
      <c r="H355" s="51"/>
      <c r="I355" s="51"/>
      <c r="J355" s="51"/>
      <c r="K355" s="51"/>
      <c r="L355" s="51"/>
      <c r="M355" s="51"/>
      <c r="N355" s="51"/>
      <c r="O355" s="51"/>
      <c r="P355" s="51"/>
      <c r="Q355" s="51"/>
      <c r="R355" s="51"/>
      <c r="S355" s="51"/>
      <c r="T355" s="51"/>
      <c r="U355" s="51"/>
    </row>
    <row r="356" spans="1:21" ht="27.9" customHeight="1">
      <c r="A356" s="198" t="s">
        <v>665</v>
      </c>
      <c r="B356" s="215" t="s">
        <v>666</v>
      </c>
      <c r="C356" s="194">
        <v>716</v>
      </c>
      <c r="D356" s="194">
        <f t="shared" si="6"/>
        <v>644</v>
      </c>
      <c r="E356" s="199" t="s">
        <v>827</v>
      </c>
      <c r="F356" s="62"/>
      <c r="G356" s="51"/>
      <c r="H356" s="51"/>
      <c r="I356" s="51"/>
      <c r="J356" s="51"/>
      <c r="K356" s="51"/>
      <c r="L356" s="51"/>
      <c r="M356" s="51"/>
      <c r="N356" s="51"/>
      <c r="O356" s="51"/>
      <c r="P356" s="51"/>
      <c r="Q356" s="51"/>
      <c r="R356" s="51"/>
      <c r="S356" s="51"/>
      <c r="T356" s="51"/>
      <c r="U356" s="51"/>
    </row>
    <row r="357" spans="1:21" ht="27.9" customHeight="1">
      <c r="A357" s="198" t="s">
        <v>667</v>
      </c>
      <c r="B357" s="215" t="s">
        <v>668</v>
      </c>
      <c r="C357" s="194">
        <v>473</v>
      </c>
      <c r="D357" s="194">
        <f t="shared" si="6"/>
        <v>426</v>
      </c>
      <c r="E357" s="199" t="s">
        <v>827</v>
      </c>
      <c r="F357" s="62"/>
      <c r="G357" s="51"/>
      <c r="H357" s="51"/>
      <c r="I357" s="51"/>
      <c r="J357" s="51"/>
      <c r="K357" s="51"/>
      <c r="L357" s="51"/>
      <c r="M357" s="51"/>
      <c r="N357" s="51"/>
      <c r="O357" s="51"/>
      <c r="P357" s="51"/>
      <c r="Q357" s="51"/>
      <c r="R357" s="51"/>
      <c r="S357" s="51"/>
      <c r="T357" s="51"/>
      <c r="U357" s="51"/>
    </row>
    <row r="358" spans="1:21" ht="27.9" customHeight="1">
      <c r="A358" s="198" t="s">
        <v>669</v>
      </c>
      <c r="B358" s="215" t="s">
        <v>670</v>
      </c>
      <c r="C358" s="194">
        <v>408</v>
      </c>
      <c r="D358" s="194">
        <f t="shared" si="6"/>
        <v>367</v>
      </c>
      <c r="E358" s="199" t="s">
        <v>827</v>
      </c>
      <c r="F358" s="62"/>
      <c r="G358" s="51"/>
      <c r="H358" s="51"/>
      <c r="I358" s="51"/>
      <c r="J358" s="51"/>
      <c r="K358" s="51"/>
      <c r="L358" s="51"/>
      <c r="M358" s="51"/>
      <c r="N358" s="51"/>
      <c r="O358" s="51"/>
      <c r="P358" s="51"/>
      <c r="Q358" s="51"/>
      <c r="R358" s="51"/>
      <c r="S358" s="51"/>
      <c r="T358" s="51"/>
      <c r="U358" s="51"/>
    </row>
    <row r="359" spans="1:21" ht="27.9" customHeight="1">
      <c r="A359" s="198" t="s">
        <v>671</v>
      </c>
      <c r="B359" s="215" t="s">
        <v>672</v>
      </c>
      <c r="C359" s="194">
        <v>348</v>
      </c>
      <c r="D359" s="194">
        <f t="shared" si="6"/>
        <v>313</v>
      </c>
      <c r="E359" s="199" t="s">
        <v>827</v>
      </c>
      <c r="F359" s="62"/>
      <c r="G359" s="51"/>
      <c r="H359" s="51"/>
      <c r="I359" s="51"/>
      <c r="J359" s="51"/>
      <c r="K359" s="51"/>
      <c r="L359" s="51"/>
      <c r="M359" s="51"/>
      <c r="N359" s="51"/>
      <c r="O359" s="51"/>
      <c r="P359" s="51"/>
      <c r="Q359" s="51"/>
      <c r="R359" s="51"/>
      <c r="S359" s="51"/>
      <c r="T359" s="51"/>
      <c r="U359" s="51"/>
    </row>
    <row r="360" spans="1:21" ht="27.9" customHeight="1">
      <c r="A360" s="198" t="s">
        <v>673</v>
      </c>
      <c r="B360" s="215" t="s">
        <v>674</v>
      </c>
      <c r="C360" s="194">
        <v>291</v>
      </c>
      <c r="D360" s="194">
        <f t="shared" si="6"/>
        <v>262</v>
      </c>
      <c r="E360" s="199" t="s">
        <v>827</v>
      </c>
      <c r="F360" s="62"/>
      <c r="G360" s="51"/>
      <c r="H360" s="51"/>
      <c r="I360" s="51"/>
      <c r="J360" s="51"/>
      <c r="K360" s="51"/>
      <c r="L360" s="51"/>
      <c r="M360" s="51"/>
      <c r="N360" s="51"/>
      <c r="O360" s="51"/>
      <c r="P360" s="51"/>
      <c r="Q360" s="51"/>
      <c r="R360" s="51"/>
      <c r="S360" s="51"/>
      <c r="T360" s="51"/>
      <c r="U360" s="51"/>
    </row>
    <row r="361" spans="1:21" ht="27.9" customHeight="1">
      <c r="A361" s="198" t="s">
        <v>675</v>
      </c>
      <c r="B361" s="215" t="s">
        <v>2102</v>
      </c>
      <c r="C361" s="194">
        <v>280</v>
      </c>
      <c r="D361" s="194">
        <f t="shared" si="6"/>
        <v>252</v>
      </c>
      <c r="E361" s="199" t="s">
        <v>827</v>
      </c>
      <c r="F361" s="62"/>
      <c r="G361" s="51"/>
      <c r="H361" s="51"/>
      <c r="I361" s="51"/>
      <c r="J361" s="51"/>
      <c r="K361" s="51"/>
      <c r="L361" s="51"/>
      <c r="M361" s="51"/>
      <c r="N361" s="51"/>
      <c r="O361" s="51"/>
      <c r="P361" s="51"/>
      <c r="Q361" s="51"/>
      <c r="R361" s="51"/>
      <c r="S361" s="51"/>
      <c r="T361" s="51"/>
      <c r="U361" s="51"/>
    </row>
    <row r="362" spans="1:21" ht="27.9" customHeight="1">
      <c r="A362" s="198" t="s">
        <v>2103</v>
      </c>
      <c r="B362" s="215" t="s">
        <v>2104</v>
      </c>
      <c r="C362" s="194">
        <v>252</v>
      </c>
      <c r="D362" s="194">
        <f t="shared" si="6"/>
        <v>227</v>
      </c>
      <c r="E362" s="199" t="s">
        <v>827</v>
      </c>
      <c r="F362" s="62"/>
      <c r="G362" s="51"/>
      <c r="H362" s="51"/>
      <c r="I362" s="51"/>
      <c r="J362" s="51"/>
      <c r="K362" s="51"/>
      <c r="L362" s="51"/>
      <c r="M362" s="51"/>
      <c r="N362" s="51"/>
      <c r="O362" s="51"/>
      <c r="P362" s="51"/>
      <c r="Q362" s="51"/>
      <c r="R362" s="51"/>
      <c r="S362" s="51"/>
      <c r="T362" s="51"/>
      <c r="U362" s="51"/>
    </row>
    <row r="363" spans="1:21" ht="15.6">
      <c r="A363" s="36" t="s">
        <v>2119</v>
      </c>
      <c r="B363" s="225"/>
      <c r="C363" s="37"/>
      <c r="D363" s="37"/>
      <c r="E363" s="38"/>
      <c r="F363" s="62"/>
      <c r="G363" s="51"/>
      <c r="H363" s="51"/>
      <c r="I363" s="51"/>
      <c r="J363" s="51"/>
      <c r="K363" s="51"/>
      <c r="L363" s="51"/>
      <c r="M363" s="51"/>
      <c r="N363" s="51"/>
      <c r="O363" s="51"/>
      <c r="P363" s="51"/>
      <c r="Q363" s="51"/>
      <c r="R363" s="51"/>
      <c r="S363" s="51"/>
      <c r="T363" s="51"/>
      <c r="U363" s="51"/>
    </row>
    <row r="364" spans="1:21" ht="27.9" customHeight="1">
      <c r="A364" s="198" t="s">
        <v>2105</v>
      </c>
      <c r="B364" s="215" t="s">
        <v>2106</v>
      </c>
      <c r="C364" s="194">
        <v>716</v>
      </c>
      <c r="D364" s="194">
        <f t="shared" ref="D364:D370" si="7">ROUND(C364*(1-0.1),0)</f>
        <v>644</v>
      </c>
      <c r="E364" s="199" t="s">
        <v>827</v>
      </c>
      <c r="F364" s="62"/>
      <c r="G364" s="51"/>
      <c r="H364" s="51"/>
      <c r="I364" s="51"/>
      <c r="J364" s="51"/>
      <c r="K364" s="51"/>
      <c r="L364" s="51"/>
      <c r="M364" s="51"/>
      <c r="N364" s="51"/>
      <c r="O364" s="51"/>
      <c r="P364" s="51"/>
      <c r="Q364" s="51"/>
      <c r="R364" s="51"/>
      <c r="S364" s="51"/>
      <c r="T364" s="51"/>
      <c r="U364" s="51"/>
    </row>
    <row r="365" spans="1:21" ht="27.9" customHeight="1">
      <c r="A365" s="198" t="s">
        <v>2107</v>
      </c>
      <c r="B365" s="215" t="s">
        <v>2108</v>
      </c>
      <c r="C365" s="194">
        <v>473</v>
      </c>
      <c r="D365" s="194">
        <f t="shared" si="7"/>
        <v>426</v>
      </c>
      <c r="E365" s="199" t="s">
        <v>827</v>
      </c>
      <c r="F365" s="62"/>
      <c r="G365" s="51"/>
      <c r="H365" s="51"/>
      <c r="I365" s="51"/>
      <c r="J365" s="51"/>
      <c r="K365" s="51"/>
      <c r="L365" s="51"/>
      <c r="M365" s="51"/>
      <c r="N365" s="51"/>
      <c r="O365" s="51"/>
      <c r="P365" s="51"/>
      <c r="Q365" s="51"/>
      <c r="R365" s="51"/>
      <c r="S365" s="51"/>
      <c r="T365" s="51"/>
      <c r="U365" s="51"/>
    </row>
    <row r="366" spans="1:21" ht="27.9" customHeight="1">
      <c r="A366" s="198" t="s">
        <v>2109</v>
      </c>
      <c r="B366" s="215" t="s">
        <v>2110</v>
      </c>
      <c r="C366" s="194">
        <v>408</v>
      </c>
      <c r="D366" s="194">
        <f t="shared" si="7"/>
        <v>367</v>
      </c>
      <c r="E366" s="199" t="s">
        <v>827</v>
      </c>
      <c r="F366" s="62"/>
      <c r="G366" s="51"/>
      <c r="H366" s="51"/>
      <c r="I366" s="51"/>
      <c r="J366" s="51"/>
      <c r="K366" s="51"/>
      <c r="L366" s="51"/>
      <c r="M366" s="51"/>
      <c r="N366" s="51"/>
      <c r="O366" s="51"/>
      <c r="P366" s="51"/>
      <c r="Q366" s="51"/>
      <c r="R366" s="51"/>
      <c r="S366" s="51"/>
      <c r="T366" s="51"/>
      <c r="U366" s="51"/>
    </row>
    <row r="367" spans="1:21" ht="27.9" customHeight="1">
      <c r="A367" s="198" t="s">
        <v>2111</v>
      </c>
      <c r="B367" s="215" t="s">
        <v>2112</v>
      </c>
      <c r="C367" s="194">
        <v>348</v>
      </c>
      <c r="D367" s="194">
        <f t="shared" si="7"/>
        <v>313</v>
      </c>
      <c r="E367" s="199" t="s">
        <v>827</v>
      </c>
      <c r="F367" s="62"/>
      <c r="G367" s="51"/>
      <c r="H367" s="51"/>
      <c r="I367" s="51"/>
      <c r="J367" s="51"/>
      <c r="K367" s="51"/>
      <c r="L367" s="51"/>
      <c r="M367" s="51"/>
      <c r="N367" s="51"/>
      <c r="O367" s="51"/>
      <c r="P367" s="51"/>
      <c r="Q367" s="51"/>
      <c r="R367" s="51"/>
      <c r="S367" s="51"/>
      <c r="T367" s="51"/>
      <c r="U367" s="51"/>
    </row>
    <row r="368" spans="1:21" ht="27.9" customHeight="1">
      <c r="A368" s="198" t="s">
        <v>2113</v>
      </c>
      <c r="B368" s="215" t="s">
        <v>2114</v>
      </c>
      <c r="C368" s="194">
        <v>291</v>
      </c>
      <c r="D368" s="194">
        <f t="shared" si="7"/>
        <v>262</v>
      </c>
      <c r="E368" s="199" t="s">
        <v>827</v>
      </c>
      <c r="F368" s="62"/>
      <c r="G368" s="51"/>
      <c r="H368" s="51"/>
      <c r="I368" s="51"/>
      <c r="J368" s="51"/>
      <c r="K368" s="51"/>
      <c r="L368" s="51"/>
      <c r="M368" s="51"/>
      <c r="N368" s="51"/>
      <c r="O368" s="51"/>
      <c r="P368" s="51"/>
      <c r="Q368" s="51"/>
      <c r="R368" s="51"/>
      <c r="S368" s="51"/>
      <c r="T368" s="51"/>
      <c r="U368" s="51"/>
    </row>
    <row r="369" spans="1:21" ht="27.9" customHeight="1">
      <c r="A369" s="198" t="s">
        <v>2115</v>
      </c>
      <c r="B369" s="215" t="s">
        <v>2116</v>
      </c>
      <c r="C369" s="194">
        <v>280</v>
      </c>
      <c r="D369" s="194">
        <f t="shared" si="7"/>
        <v>252</v>
      </c>
      <c r="E369" s="199" t="s">
        <v>827</v>
      </c>
      <c r="F369" s="62"/>
      <c r="G369" s="51"/>
      <c r="H369" s="51"/>
      <c r="I369" s="51"/>
      <c r="J369" s="51"/>
      <c r="K369" s="51"/>
      <c r="L369" s="51"/>
      <c r="M369" s="51"/>
      <c r="N369" s="51"/>
      <c r="O369" s="51"/>
      <c r="P369" s="51"/>
      <c r="Q369" s="51"/>
      <c r="R369" s="51"/>
      <c r="S369" s="51"/>
      <c r="T369" s="51"/>
      <c r="U369" s="51"/>
    </row>
    <row r="370" spans="1:21" ht="27.9" customHeight="1" thickBot="1">
      <c r="A370" s="198" t="s">
        <v>2117</v>
      </c>
      <c r="B370" s="215" t="s">
        <v>2118</v>
      </c>
      <c r="C370" s="194">
        <v>252</v>
      </c>
      <c r="D370" s="194">
        <f t="shared" si="7"/>
        <v>227</v>
      </c>
      <c r="E370" s="199" t="s">
        <v>827</v>
      </c>
      <c r="F370" s="62"/>
      <c r="G370" s="51"/>
      <c r="H370" s="51"/>
      <c r="I370" s="51"/>
      <c r="J370" s="51"/>
      <c r="K370" s="51"/>
      <c r="L370" s="51"/>
      <c r="M370" s="51"/>
      <c r="N370" s="51"/>
      <c r="O370" s="51"/>
      <c r="P370" s="51"/>
      <c r="Q370" s="51"/>
      <c r="R370" s="51"/>
      <c r="S370" s="51"/>
      <c r="T370" s="51"/>
      <c r="U370" s="51"/>
    </row>
    <row r="371" spans="1:21" ht="27.75" customHeight="1" thickBot="1">
      <c r="A371" s="33" t="s">
        <v>2120</v>
      </c>
      <c r="B371" s="224"/>
      <c r="C371" s="34"/>
      <c r="D371" s="34"/>
      <c r="E371" s="35"/>
      <c r="F371" s="62"/>
      <c r="G371" s="51"/>
      <c r="H371" s="51"/>
      <c r="I371" s="51"/>
      <c r="J371" s="51"/>
      <c r="K371" s="51"/>
      <c r="L371" s="51"/>
      <c r="M371" s="51"/>
      <c r="N371" s="51"/>
      <c r="O371" s="51"/>
      <c r="P371" s="51"/>
      <c r="Q371" s="51"/>
      <c r="R371" s="51"/>
      <c r="S371" s="51"/>
      <c r="T371" s="51"/>
      <c r="U371" s="51"/>
    </row>
    <row r="372" spans="1:21" ht="15.75" customHeight="1">
      <c r="A372" s="36" t="s">
        <v>889</v>
      </c>
      <c r="B372" s="225"/>
      <c r="C372" s="37"/>
      <c r="D372" s="37"/>
      <c r="E372" s="38"/>
      <c r="F372" s="62"/>
      <c r="G372" s="51"/>
      <c r="H372" s="51"/>
      <c r="I372" s="51"/>
      <c r="J372" s="51"/>
      <c r="K372" s="51"/>
      <c r="L372" s="51"/>
      <c r="M372" s="51"/>
      <c r="N372" s="51"/>
      <c r="O372" s="51"/>
      <c r="P372" s="51"/>
      <c r="Q372" s="51"/>
      <c r="R372" s="51"/>
      <c r="S372" s="51"/>
      <c r="T372" s="51"/>
      <c r="U372" s="51"/>
    </row>
    <row r="373" spans="1:21" ht="27.9" customHeight="1">
      <c r="A373" s="198" t="s">
        <v>698</v>
      </c>
      <c r="B373" s="215" t="s">
        <v>699</v>
      </c>
      <c r="C373" s="194">
        <v>364</v>
      </c>
      <c r="D373" s="194">
        <f t="shared" si="6"/>
        <v>328</v>
      </c>
      <c r="E373" s="199" t="s">
        <v>827</v>
      </c>
      <c r="F373" s="62"/>
      <c r="G373" s="51"/>
      <c r="H373" s="51"/>
      <c r="I373" s="51"/>
      <c r="J373" s="51"/>
      <c r="K373" s="51"/>
      <c r="L373" s="51"/>
      <c r="M373" s="51"/>
      <c r="N373" s="51"/>
      <c r="O373" s="51"/>
      <c r="P373" s="51"/>
      <c r="Q373" s="51"/>
      <c r="R373" s="51"/>
      <c r="S373" s="51"/>
      <c r="T373" s="51"/>
      <c r="U373" s="51"/>
    </row>
    <row r="374" spans="1:21" ht="27.9" customHeight="1">
      <c r="A374" s="198" t="s">
        <v>700</v>
      </c>
      <c r="B374" s="215" t="s">
        <v>701</v>
      </c>
      <c r="C374" s="194">
        <v>241</v>
      </c>
      <c r="D374" s="194">
        <f t="shared" si="6"/>
        <v>217</v>
      </c>
      <c r="E374" s="199" t="s">
        <v>827</v>
      </c>
      <c r="F374" s="62"/>
      <c r="G374" s="51"/>
      <c r="H374" s="51"/>
      <c r="I374" s="51"/>
      <c r="J374" s="51"/>
      <c r="K374" s="51"/>
      <c r="L374" s="51"/>
      <c r="M374" s="51"/>
      <c r="N374" s="51"/>
      <c r="O374" s="51"/>
      <c r="P374" s="51"/>
      <c r="Q374" s="51"/>
      <c r="R374" s="51"/>
      <c r="S374" s="51"/>
      <c r="T374" s="51"/>
      <c r="U374" s="51"/>
    </row>
    <row r="375" spans="1:21" ht="27.9" customHeight="1">
      <c r="A375" s="198" t="s">
        <v>702</v>
      </c>
      <c r="B375" s="215" t="s">
        <v>703</v>
      </c>
      <c r="C375" s="194">
        <v>208</v>
      </c>
      <c r="D375" s="194">
        <f t="shared" si="6"/>
        <v>187</v>
      </c>
      <c r="E375" s="199" t="s">
        <v>827</v>
      </c>
      <c r="F375" s="62"/>
      <c r="G375" s="51"/>
      <c r="H375" s="51"/>
      <c r="I375" s="51"/>
      <c r="J375" s="51"/>
      <c r="K375" s="51"/>
      <c r="L375" s="51"/>
      <c r="M375" s="51"/>
      <c r="N375" s="51"/>
      <c r="O375" s="51"/>
      <c r="P375" s="51"/>
      <c r="Q375" s="51"/>
      <c r="R375" s="51"/>
      <c r="S375" s="51"/>
      <c r="T375" s="51"/>
      <c r="U375" s="51"/>
    </row>
    <row r="376" spans="1:21" ht="27.9" customHeight="1">
      <c r="A376" s="198" t="s">
        <v>704</v>
      </c>
      <c r="B376" s="215" t="s">
        <v>705</v>
      </c>
      <c r="C376" s="194">
        <v>177</v>
      </c>
      <c r="D376" s="194">
        <f t="shared" si="6"/>
        <v>159</v>
      </c>
      <c r="E376" s="199" t="s">
        <v>827</v>
      </c>
      <c r="F376" s="62"/>
      <c r="G376" s="51"/>
      <c r="H376" s="51"/>
      <c r="I376" s="51"/>
      <c r="J376" s="51"/>
      <c r="K376" s="51"/>
      <c r="L376" s="51"/>
      <c r="M376" s="51"/>
      <c r="N376" s="51"/>
      <c r="O376" s="51"/>
      <c r="P376" s="51"/>
      <c r="Q376" s="51"/>
      <c r="R376" s="51"/>
      <c r="S376" s="51"/>
      <c r="T376" s="51"/>
      <c r="U376" s="51"/>
    </row>
    <row r="377" spans="1:21" ht="27.9" customHeight="1">
      <c r="A377" s="198" t="s">
        <v>706</v>
      </c>
      <c r="B377" s="215" t="s">
        <v>707</v>
      </c>
      <c r="C377" s="194">
        <v>149</v>
      </c>
      <c r="D377" s="194">
        <f t="shared" si="6"/>
        <v>134</v>
      </c>
      <c r="E377" s="199" t="s">
        <v>827</v>
      </c>
      <c r="F377" s="62"/>
      <c r="G377" s="51"/>
      <c r="H377" s="51"/>
      <c r="I377" s="51"/>
      <c r="J377" s="51"/>
      <c r="K377" s="51"/>
      <c r="L377" s="51"/>
      <c r="M377" s="51"/>
      <c r="N377" s="51"/>
      <c r="O377" s="51"/>
      <c r="P377" s="51"/>
      <c r="Q377" s="51"/>
      <c r="R377" s="51"/>
      <c r="S377" s="51"/>
      <c r="T377" s="51"/>
      <c r="U377" s="51"/>
    </row>
    <row r="378" spans="1:21" ht="27.9" customHeight="1">
      <c r="A378" s="198" t="s">
        <v>708</v>
      </c>
      <c r="B378" s="215" t="s">
        <v>2060</v>
      </c>
      <c r="C378" s="194">
        <v>143</v>
      </c>
      <c r="D378" s="194">
        <f t="shared" si="6"/>
        <v>129</v>
      </c>
      <c r="E378" s="199" t="s">
        <v>827</v>
      </c>
      <c r="F378" s="62"/>
      <c r="G378" s="51"/>
      <c r="H378" s="51"/>
      <c r="I378" s="51"/>
      <c r="J378" s="51"/>
      <c r="K378" s="51"/>
      <c r="L378" s="51"/>
      <c r="M378" s="51"/>
      <c r="N378" s="51"/>
      <c r="O378" s="51"/>
      <c r="P378" s="51"/>
      <c r="Q378" s="51"/>
      <c r="R378" s="51"/>
      <c r="S378" s="51"/>
      <c r="T378" s="51"/>
      <c r="U378" s="51"/>
    </row>
    <row r="379" spans="1:21" ht="27.9" customHeight="1">
      <c r="A379" s="198" t="s">
        <v>2061</v>
      </c>
      <c r="B379" s="215" t="s">
        <v>2062</v>
      </c>
      <c r="C379" s="194">
        <v>128</v>
      </c>
      <c r="D379" s="194">
        <f t="shared" si="6"/>
        <v>115</v>
      </c>
      <c r="E379" s="199" t="s">
        <v>827</v>
      </c>
      <c r="F379" s="62"/>
      <c r="G379" s="51"/>
      <c r="H379" s="51"/>
      <c r="I379" s="51"/>
      <c r="J379" s="51"/>
      <c r="K379" s="51"/>
      <c r="L379" s="51"/>
      <c r="M379" s="51"/>
      <c r="N379" s="51"/>
      <c r="O379" s="51"/>
      <c r="P379" s="51"/>
      <c r="Q379" s="51"/>
      <c r="R379" s="51"/>
      <c r="S379" s="51"/>
      <c r="T379" s="51"/>
      <c r="U379" s="51"/>
    </row>
    <row r="380" spans="1:21" ht="14.25" customHeight="1">
      <c r="A380" s="36" t="s">
        <v>890</v>
      </c>
      <c r="B380" s="225"/>
      <c r="C380" s="37"/>
      <c r="D380" s="37"/>
      <c r="E380" s="38"/>
      <c r="F380" s="62"/>
      <c r="G380" s="51"/>
      <c r="H380" s="51"/>
      <c r="I380" s="51"/>
      <c r="J380" s="51"/>
      <c r="K380" s="51"/>
      <c r="L380" s="51"/>
      <c r="M380" s="51"/>
      <c r="N380" s="51"/>
      <c r="O380" s="51"/>
      <c r="P380" s="51"/>
      <c r="Q380" s="51"/>
      <c r="R380" s="51"/>
      <c r="S380" s="51"/>
      <c r="T380" s="51"/>
      <c r="U380" s="51"/>
    </row>
    <row r="381" spans="1:21" ht="27.9" customHeight="1">
      <c r="A381" s="198" t="s">
        <v>676</v>
      </c>
      <c r="B381" s="215" t="s">
        <v>677</v>
      </c>
      <c r="C381" s="194">
        <v>364</v>
      </c>
      <c r="D381" s="194">
        <f t="shared" si="6"/>
        <v>328</v>
      </c>
      <c r="E381" s="199" t="s">
        <v>827</v>
      </c>
      <c r="F381" s="62"/>
      <c r="G381" s="51"/>
      <c r="H381" s="51"/>
      <c r="I381" s="51"/>
      <c r="J381" s="51"/>
      <c r="K381" s="51"/>
      <c r="L381" s="51"/>
      <c r="M381" s="51"/>
      <c r="N381" s="51"/>
      <c r="O381" s="51"/>
      <c r="P381" s="51"/>
      <c r="Q381" s="51"/>
      <c r="R381" s="51"/>
      <c r="S381" s="51"/>
      <c r="T381" s="51"/>
      <c r="U381" s="51"/>
    </row>
    <row r="382" spans="1:21" ht="27.9" customHeight="1">
      <c r="A382" s="198" t="s">
        <v>678</v>
      </c>
      <c r="B382" s="215" t="s">
        <v>679</v>
      </c>
      <c r="C382" s="194">
        <v>241</v>
      </c>
      <c r="D382" s="194">
        <f t="shared" si="6"/>
        <v>217</v>
      </c>
      <c r="E382" s="199" t="s">
        <v>827</v>
      </c>
      <c r="F382" s="62"/>
      <c r="G382" s="51"/>
      <c r="H382" s="51"/>
      <c r="I382" s="51"/>
      <c r="J382" s="51"/>
      <c r="K382" s="51"/>
      <c r="L382" s="51"/>
      <c r="M382" s="51"/>
      <c r="N382" s="51"/>
      <c r="O382" s="51"/>
      <c r="P382" s="51"/>
      <c r="Q382" s="51"/>
      <c r="R382" s="51"/>
      <c r="S382" s="51"/>
      <c r="T382" s="51"/>
      <c r="U382" s="51"/>
    </row>
    <row r="383" spans="1:21" ht="27.9" customHeight="1">
      <c r="A383" s="198" t="s">
        <v>680</v>
      </c>
      <c r="B383" s="215" t="s">
        <v>681</v>
      </c>
      <c r="C383" s="194">
        <v>208</v>
      </c>
      <c r="D383" s="194">
        <f t="shared" si="6"/>
        <v>187</v>
      </c>
      <c r="E383" s="199" t="s">
        <v>827</v>
      </c>
      <c r="F383" s="62"/>
      <c r="G383" s="51"/>
      <c r="H383" s="51"/>
      <c r="I383" s="51"/>
      <c r="J383" s="51"/>
      <c r="K383" s="51"/>
      <c r="L383" s="51"/>
      <c r="M383" s="51"/>
      <c r="N383" s="51"/>
      <c r="O383" s="51"/>
      <c r="P383" s="51"/>
      <c r="Q383" s="51"/>
      <c r="R383" s="51"/>
      <c r="S383" s="51"/>
      <c r="T383" s="51"/>
      <c r="U383" s="51"/>
    </row>
    <row r="384" spans="1:21" ht="27.9" customHeight="1">
      <c r="A384" s="198" t="s">
        <v>682</v>
      </c>
      <c r="B384" s="215" t="s">
        <v>683</v>
      </c>
      <c r="C384" s="194">
        <v>177</v>
      </c>
      <c r="D384" s="194">
        <f t="shared" si="6"/>
        <v>159</v>
      </c>
      <c r="E384" s="199" t="s">
        <v>827</v>
      </c>
      <c r="F384" s="62"/>
      <c r="G384" s="51"/>
      <c r="H384" s="51"/>
      <c r="I384" s="51"/>
      <c r="J384" s="51"/>
      <c r="K384" s="51"/>
      <c r="L384" s="51"/>
      <c r="M384" s="51"/>
      <c r="N384" s="51"/>
      <c r="O384" s="51"/>
      <c r="P384" s="51"/>
      <c r="Q384" s="51"/>
      <c r="R384" s="51"/>
      <c r="S384" s="51"/>
      <c r="T384" s="51"/>
      <c r="U384" s="51"/>
    </row>
    <row r="385" spans="1:21" ht="27.9" customHeight="1">
      <c r="A385" s="198" t="s">
        <v>684</v>
      </c>
      <c r="B385" s="215" t="s">
        <v>685</v>
      </c>
      <c r="C385" s="194">
        <v>149</v>
      </c>
      <c r="D385" s="194">
        <f t="shared" si="6"/>
        <v>134</v>
      </c>
      <c r="E385" s="199" t="s">
        <v>827</v>
      </c>
      <c r="F385" s="62"/>
      <c r="G385" s="51"/>
      <c r="H385" s="51"/>
      <c r="I385" s="51"/>
      <c r="J385" s="51"/>
      <c r="K385" s="51"/>
      <c r="L385" s="51"/>
      <c r="M385" s="51"/>
      <c r="N385" s="51"/>
      <c r="O385" s="51"/>
      <c r="P385" s="51"/>
      <c r="Q385" s="51"/>
      <c r="R385" s="51"/>
      <c r="S385" s="51"/>
      <c r="T385" s="51"/>
      <c r="U385" s="51"/>
    </row>
    <row r="386" spans="1:21" ht="27.9" customHeight="1">
      <c r="A386" s="198" t="s">
        <v>686</v>
      </c>
      <c r="B386" s="215" t="s">
        <v>2121</v>
      </c>
      <c r="C386" s="194">
        <v>143</v>
      </c>
      <c r="D386" s="194">
        <f t="shared" si="6"/>
        <v>129</v>
      </c>
      <c r="E386" s="199" t="s">
        <v>827</v>
      </c>
      <c r="F386" s="62"/>
      <c r="G386" s="51"/>
      <c r="H386" s="51"/>
      <c r="I386" s="51"/>
      <c r="J386" s="51"/>
      <c r="K386" s="51"/>
      <c r="L386" s="51"/>
      <c r="M386" s="51"/>
      <c r="N386" s="51"/>
      <c r="O386" s="51"/>
      <c r="P386" s="51"/>
      <c r="Q386" s="51"/>
      <c r="R386" s="51"/>
      <c r="S386" s="51"/>
      <c r="T386" s="51"/>
      <c r="U386" s="51"/>
    </row>
    <row r="387" spans="1:21" ht="27.9" customHeight="1">
      <c r="A387" s="198" t="s">
        <v>2122</v>
      </c>
      <c r="B387" s="215" t="s">
        <v>2123</v>
      </c>
      <c r="C387" s="194">
        <v>128</v>
      </c>
      <c r="D387" s="194">
        <f t="shared" si="6"/>
        <v>115</v>
      </c>
      <c r="E387" s="199" t="s">
        <v>827</v>
      </c>
      <c r="F387" s="62"/>
      <c r="G387" s="51"/>
      <c r="H387" s="51"/>
      <c r="I387" s="51"/>
      <c r="J387" s="51"/>
      <c r="K387" s="51"/>
      <c r="L387" s="51"/>
      <c r="M387" s="51"/>
      <c r="N387" s="51"/>
      <c r="O387" s="51"/>
      <c r="P387" s="51"/>
      <c r="Q387" s="51"/>
      <c r="R387" s="51"/>
      <c r="S387" s="51"/>
      <c r="T387" s="51"/>
      <c r="U387" s="51"/>
    </row>
    <row r="388" spans="1:21" ht="15.6">
      <c r="A388" s="36" t="s">
        <v>891</v>
      </c>
      <c r="B388" s="225"/>
      <c r="C388" s="37"/>
      <c r="D388" s="37"/>
      <c r="E388" s="38"/>
      <c r="F388" s="62"/>
      <c r="G388" s="51"/>
      <c r="H388" s="51"/>
      <c r="I388" s="51"/>
      <c r="J388" s="51"/>
      <c r="K388" s="51"/>
      <c r="L388" s="51"/>
      <c r="M388" s="51"/>
      <c r="N388" s="51"/>
      <c r="O388" s="51"/>
      <c r="P388" s="51"/>
      <c r="Q388" s="51"/>
      <c r="R388" s="51"/>
      <c r="S388" s="51"/>
      <c r="T388" s="51"/>
      <c r="U388" s="51"/>
    </row>
    <row r="389" spans="1:21" ht="27.9" customHeight="1">
      <c r="A389" s="198" t="s">
        <v>687</v>
      </c>
      <c r="B389" s="215" t="s">
        <v>688</v>
      </c>
      <c r="C389" s="194">
        <v>364</v>
      </c>
      <c r="D389" s="194">
        <f t="shared" si="6"/>
        <v>328</v>
      </c>
      <c r="E389" s="199" t="s">
        <v>827</v>
      </c>
      <c r="F389" s="62"/>
      <c r="G389" s="51"/>
      <c r="H389" s="51"/>
      <c r="I389" s="51"/>
      <c r="J389" s="51"/>
      <c r="K389" s="51"/>
      <c r="L389" s="51"/>
      <c r="M389" s="51"/>
      <c r="N389" s="51"/>
      <c r="O389" s="51"/>
      <c r="P389" s="51"/>
      <c r="Q389" s="51"/>
      <c r="R389" s="51"/>
      <c r="S389" s="51"/>
      <c r="T389" s="51"/>
      <c r="U389" s="51"/>
    </row>
    <row r="390" spans="1:21" ht="27.9" customHeight="1">
      <c r="A390" s="198" t="s">
        <v>689</v>
      </c>
      <c r="B390" s="215" t="s">
        <v>690</v>
      </c>
      <c r="C390" s="194">
        <v>241</v>
      </c>
      <c r="D390" s="194">
        <f t="shared" si="6"/>
        <v>217</v>
      </c>
      <c r="E390" s="199" t="s">
        <v>827</v>
      </c>
      <c r="F390" s="62"/>
      <c r="G390" s="51"/>
      <c r="H390" s="51"/>
      <c r="I390" s="51"/>
      <c r="J390" s="51"/>
      <c r="K390" s="51"/>
      <c r="L390" s="51"/>
      <c r="M390" s="51"/>
      <c r="N390" s="51"/>
      <c r="O390" s="51"/>
      <c r="P390" s="51"/>
      <c r="Q390" s="51"/>
      <c r="R390" s="51"/>
      <c r="S390" s="51"/>
      <c r="T390" s="51"/>
      <c r="U390" s="51"/>
    </row>
    <row r="391" spans="1:21" ht="27.9" customHeight="1">
      <c r="A391" s="198" t="s">
        <v>691</v>
      </c>
      <c r="B391" s="215" t="s">
        <v>692</v>
      </c>
      <c r="C391" s="194">
        <v>208</v>
      </c>
      <c r="D391" s="194">
        <f t="shared" si="6"/>
        <v>187</v>
      </c>
      <c r="E391" s="199" t="s">
        <v>827</v>
      </c>
      <c r="F391" s="62"/>
      <c r="G391" s="51"/>
      <c r="H391" s="51"/>
      <c r="I391" s="51"/>
      <c r="J391" s="51"/>
      <c r="K391" s="51"/>
      <c r="L391" s="51"/>
      <c r="M391" s="51"/>
      <c r="N391" s="51"/>
      <c r="O391" s="51"/>
      <c r="P391" s="51"/>
      <c r="Q391" s="51"/>
      <c r="R391" s="51"/>
      <c r="S391" s="51"/>
      <c r="T391" s="51"/>
      <c r="U391" s="51"/>
    </row>
    <row r="392" spans="1:21" ht="27.9" customHeight="1">
      <c r="A392" s="198" t="s">
        <v>693</v>
      </c>
      <c r="B392" s="215" t="s">
        <v>694</v>
      </c>
      <c r="C392" s="194">
        <v>177</v>
      </c>
      <c r="D392" s="194">
        <f t="shared" si="6"/>
        <v>159</v>
      </c>
      <c r="E392" s="199" t="s">
        <v>827</v>
      </c>
      <c r="F392" s="62"/>
      <c r="G392" s="51"/>
      <c r="H392" s="51"/>
      <c r="I392" s="51"/>
      <c r="J392" s="51"/>
      <c r="K392" s="51"/>
      <c r="L392" s="51"/>
      <c r="M392" s="51"/>
      <c r="N392" s="51"/>
      <c r="O392" s="51"/>
      <c r="P392" s="51"/>
      <c r="Q392" s="51"/>
      <c r="R392" s="51"/>
      <c r="S392" s="51"/>
      <c r="T392" s="51"/>
      <c r="U392" s="51"/>
    </row>
    <row r="393" spans="1:21" ht="27.9" customHeight="1">
      <c r="A393" s="198" t="s">
        <v>695</v>
      </c>
      <c r="B393" s="215" t="s">
        <v>696</v>
      </c>
      <c r="C393" s="194">
        <v>149</v>
      </c>
      <c r="D393" s="194">
        <f t="shared" si="6"/>
        <v>134</v>
      </c>
      <c r="E393" s="199" t="s">
        <v>827</v>
      </c>
      <c r="F393" s="62"/>
      <c r="G393" s="51"/>
      <c r="H393" s="51"/>
      <c r="I393" s="51"/>
      <c r="J393" s="51"/>
      <c r="K393" s="51"/>
      <c r="L393" s="51"/>
      <c r="M393" s="51"/>
      <c r="N393" s="51"/>
      <c r="O393" s="51"/>
      <c r="P393" s="51"/>
      <c r="Q393" s="51"/>
      <c r="R393" s="51"/>
      <c r="S393" s="51"/>
      <c r="T393" s="51"/>
      <c r="U393" s="51"/>
    </row>
    <row r="394" spans="1:21" ht="27.9" customHeight="1">
      <c r="A394" s="198" t="s">
        <v>697</v>
      </c>
      <c r="B394" s="215" t="s">
        <v>2124</v>
      </c>
      <c r="C394" s="194">
        <v>143</v>
      </c>
      <c r="D394" s="194">
        <f t="shared" si="6"/>
        <v>129</v>
      </c>
      <c r="E394" s="199" t="s">
        <v>827</v>
      </c>
      <c r="F394" s="62"/>
      <c r="G394" s="51"/>
      <c r="H394" s="51"/>
      <c r="I394" s="51"/>
      <c r="J394" s="51"/>
      <c r="K394" s="51"/>
      <c r="L394" s="51"/>
      <c r="M394" s="51"/>
      <c r="N394" s="51"/>
      <c r="O394" s="51"/>
      <c r="P394" s="51"/>
      <c r="Q394" s="51"/>
      <c r="R394" s="51"/>
      <c r="S394" s="51"/>
      <c r="T394" s="51"/>
      <c r="U394" s="51"/>
    </row>
    <row r="395" spans="1:21" ht="27.9" customHeight="1">
      <c r="A395" s="198" t="s">
        <v>2125</v>
      </c>
      <c r="B395" s="215" t="s">
        <v>2126</v>
      </c>
      <c r="C395" s="194">
        <v>128</v>
      </c>
      <c r="D395" s="194">
        <f t="shared" si="6"/>
        <v>115</v>
      </c>
      <c r="E395" s="199" t="s">
        <v>827</v>
      </c>
      <c r="F395" s="62"/>
      <c r="G395" s="51"/>
      <c r="H395" s="51"/>
      <c r="I395" s="51"/>
      <c r="J395" s="51"/>
      <c r="K395" s="51"/>
      <c r="L395" s="51"/>
      <c r="M395" s="51"/>
      <c r="N395" s="51"/>
      <c r="O395" s="51"/>
      <c r="P395" s="51"/>
      <c r="Q395" s="51"/>
      <c r="R395" s="51"/>
      <c r="S395" s="51"/>
      <c r="T395" s="51"/>
      <c r="U395" s="51"/>
    </row>
    <row r="396" spans="1:21" ht="15.6">
      <c r="A396" s="36" t="s">
        <v>892</v>
      </c>
      <c r="B396" s="225"/>
      <c r="C396" s="37"/>
      <c r="D396" s="37"/>
      <c r="E396" s="38"/>
      <c r="F396" s="62"/>
      <c r="G396" s="51"/>
      <c r="H396" s="51"/>
      <c r="I396" s="51"/>
      <c r="J396" s="51"/>
      <c r="K396" s="51"/>
      <c r="L396" s="51"/>
      <c r="M396" s="51"/>
      <c r="N396" s="51"/>
      <c r="O396" s="51"/>
      <c r="P396" s="51"/>
      <c r="Q396" s="51"/>
      <c r="R396" s="51"/>
      <c r="S396" s="51"/>
      <c r="T396" s="51"/>
      <c r="U396" s="51"/>
    </row>
    <row r="397" spans="1:21" ht="27.9" customHeight="1">
      <c r="A397" s="198" t="s">
        <v>709</v>
      </c>
      <c r="B397" s="215" t="s">
        <v>710</v>
      </c>
      <c r="C397" s="194">
        <v>364</v>
      </c>
      <c r="D397" s="194">
        <f t="shared" si="6"/>
        <v>328</v>
      </c>
      <c r="E397" s="199" t="s">
        <v>827</v>
      </c>
      <c r="F397" s="62"/>
      <c r="G397" s="51"/>
      <c r="H397" s="51"/>
      <c r="I397" s="51"/>
      <c r="J397" s="51"/>
      <c r="K397" s="51"/>
      <c r="L397" s="51"/>
      <c r="M397" s="51"/>
      <c r="N397" s="51"/>
      <c r="O397" s="51"/>
      <c r="P397" s="51"/>
      <c r="Q397" s="51"/>
      <c r="R397" s="51"/>
      <c r="S397" s="51"/>
      <c r="T397" s="51"/>
      <c r="U397" s="51"/>
    </row>
    <row r="398" spans="1:21" ht="27.9" customHeight="1">
      <c r="A398" s="198" t="s">
        <v>711</v>
      </c>
      <c r="B398" s="215" t="s">
        <v>712</v>
      </c>
      <c r="C398" s="194">
        <v>241</v>
      </c>
      <c r="D398" s="194">
        <f t="shared" si="6"/>
        <v>217</v>
      </c>
      <c r="E398" s="199" t="s">
        <v>827</v>
      </c>
      <c r="F398" s="62"/>
      <c r="G398" s="51"/>
      <c r="H398" s="51"/>
      <c r="I398" s="51"/>
      <c r="J398" s="51"/>
      <c r="K398" s="51"/>
      <c r="L398" s="51"/>
      <c r="M398" s="51"/>
      <c r="N398" s="51"/>
      <c r="O398" s="51"/>
      <c r="P398" s="51"/>
      <c r="Q398" s="51"/>
      <c r="R398" s="51"/>
      <c r="S398" s="51"/>
      <c r="T398" s="51"/>
      <c r="U398" s="51"/>
    </row>
    <row r="399" spans="1:21" ht="27.9" customHeight="1">
      <c r="A399" s="198" t="s">
        <v>713</v>
      </c>
      <c r="B399" s="215" t="s">
        <v>714</v>
      </c>
      <c r="C399" s="194">
        <v>208</v>
      </c>
      <c r="D399" s="194">
        <f t="shared" si="6"/>
        <v>187</v>
      </c>
      <c r="E399" s="199" t="s">
        <v>827</v>
      </c>
      <c r="F399" s="62"/>
      <c r="G399" s="51"/>
      <c r="H399" s="51"/>
      <c r="I399" s="51"/>
      <c r="J399" s="51"/>
      <c r="K399" s="51"/>
      <c r="L399" s="51"/>
      <c r="M399" s="51"/>
      <c r="N399" s="51"/>
      <c r="O399" s="51"/>
      <c r="P399" s="51"/>
      <c r="Q399" s="51"/>
      <c r="R399" s="51"/>
      <c r="S399" s="51"/>
      <c r="T399" s="51"/>
      <c r="U399" s="51"/>
    </row>
    <row r="400" spans="1:21" ht="27.9" customHeight="1">
      <c r="A400" s="198" t="s">
        <v>715</v>
      </c>
      <c r="B400" s="215" t="s">
        <v>716</v>
      </c>
      <c r="C400" s="194">
        <v>177</v>
      </c>
      <c r="D400" s="194">
        <f t="shared" si="6"/>
        <v>159</v>
      </c>
      <c r="E400" s="199" t="s">
        <v>827</v>
      </c>
      <c r="F400" s="62"/>
      <c r="G400" s="51"/>
      <c r="H400" s="51"/>
      <c r="I400" s="51"/>
      <c r="J400" s="51"/>
      <c r="K400" s="51"/>
      <c r="L400" s="51"/>
      <c r="M400" s="51"/>
      <c r="N400" s="51"/>
      <c r="O400" s="51"/>
      <c r="P400" s="51"/>
      <c r="Q400" s="51"/>
      <c r="R400" s="51"/>
      <c r="S400" s="51"/>
      <c r="T400" s="51"/>
      <c r="U400" s="51"/>
    </row>
    <row r="401" spans="1:21" ht="27.9" customHeight="1">
      <c r="A401" s="198" t="s">
        <v>717</v>
      </c>
      <c r="B401" s="215" t="s">
        <v>718</v>
      </c>
      <c r="C401" s="194">
        <v>149</v>
      </c>
      <c r="D401" s="194">
        <f t="shared" si="6"/>
        <v>134</v>
      </c>
      <c r="E401" s="199" t="s">
        <v>827</v>
      </c>
      <c r="F401" s="62"/>
      <c r="G401" s="51"/>
      <c r="H401" s="51"/>
      <c r="I401" s="51"/>
      <c r="J401" s="51"/>
      <c r="K401" s="51"/>
      <c r="L401" s="51"/>
      <c r="M401" s="51"/>
      <c r="N401" s="51"/>
      <c r="O401" s="51"/>
      <c r="P401" s="51"/>
      <c r="Q401" s="51"/>
      <c r="R401" s="51"/>
      <c r="S401" s="51"/>
      <c r="T401" s="51"/>
      <c r="U401" s="51"/>
    </row>
    <row r="402" spans="1:21" ht="27.9" customHeight="1">
      <c r="A402" s="198" t="s">
        <v>719</v>
      </c>
      <c r="B402" s="215" t="s">
        <v>2127</v>
      </c>
      <c r="C402" s="194">
        <v>143</v>
      </c>
      <c r="D402" s="194">
        <f t="shared" si="6"/>
        <v>129</v>
      </c>
      <c r="E402" s="199" t="s">
        <v>827</v>
      </c>
      <c r="F402" s="62"/>
      <c r="G402" s="51"/>
      <c r="H402" s="51"/>
      <c r="I402" s="51"/>
      <c r="J402" s="51"/>
      <c r="K402" s="51"/>
      <c r="L402" s="51"/>
      <c r="M402" s="51"/>
      <c r="N402" s="51"/>
      <c r="O402" s="51"/>
      <c r="P402" s="51"/>
      <c r="Q402" s="51"/>
      <c r="R402" s="51"/>
      <c r="S402" s="51"/>
      <c r="T402" s="51"/>
      <c r="U402" s="51"/>
    </row>
    <row r="403" spans="1:21" ht="27.9" customHeight="1">
      <c r="A403" s="198" t="s">
        <v>2128</v>
      </c>
      <c r="B403" s="215" t="s">
        <v>2129</v>
      </c>
      <c r="C403" s="194">
        <v>128</v>
      </c>
      <c r="D403" s="194">
        <f t="shared" si="6"/>
        <v>115</v>
      </c>
      <c r="E403" s="199" t="s">
        <v>827</v>
      </c>
      <c r="F403" s="62"/>
      <c r="G403" s="51"/>
      <c r="H403" s="51"/>
      <c r="I403" s="51"/>
      <c r="J403" s="51"/>
      <c r="K403" s="51"/>
      <c r="L403" s="51"/>
      <c r="M403" s="51"/>
      <c r="N403" s="51"/>
      <c r="O403" s="51"/>
      <c r="P403" s="51"/>
      <c r="Q403" s="51"/>
      <c r="R403" s="51"/>
      <c r="S403" s="51"/>
      <c r="T403" s="51"/>
      <c r="U403" s="51"/>
    </row>
    <row r="404" spans="1:21" ht="15.6">
      <c r="A404" s="36" t="s">
        <v>893</v>
      </c>
      <c r="B404" s="225"/>
      <c r="C404" s="37"/>
      <c r="D404" s="37"/>
      <c r="E404" s="38"/>
      <c r="F404" s="62"/>
      <c r="G404" s="51"/>
      <c r="H404" s="51"/>
      <c r="I404" s="51"/>
      <c r="J404" s="51"/>
      <c r="K404" s="51"/>
      <c r="L404" s="51"/>
      <c r="M404" s="51"/>
      <c r="N404" s="51"/>
      <c r="O404" s="51"/>
      <c r="P404" s="51"/>
      <c r="Q404" s="51"/>
      <c r="R404" s="51"/>
      <c r="S404" s="51"/>
      <c r="T404" s="51"/>
      <c r="U404" s="51"/>
    </row>
    <row r="405" spans="1:21" ht="27.9" customHeight="1">
      <c r="A405" s="198" t="s">
        <v>720</v>
      </c>
      <c r="B405" s="215" t="s">
        <v>721</v>
      </c>
      <c r="C405" s="194">
        <v>364</v>
      </c>
      <c r="D405" s="194">
        <f t="shared" si="6"/>
        <v>328</v>
      </c>
      <c r="E405" s="199" t="s">
        <v>827</v>
      </c>
      <c r="F405" s="62"/>
      <c r="G405" s="51"/>
      <c r="H405" s="51"/>
      <c r="I405" s="51"/>
      <c r="J405" s="51"/>
      <c r="K405" s="51"/>
      <c r="L405" s="51"/>
      <c r="M405" s="51"/>
      <c r="N405" s="51"/>
      <c r="O405" s="51"/>
      <c r="P405" s="51"/>
      <c r="Q405" s="51"/>
      <c r="R405" s="51"/>
      <c r="S405" s="51"/>
      <c r="T405" s="51"/>
      <c r="U405" s="51"/>
    </row>
    <row r="406" spans="1:21" ht="27.9" customHeight="1">
      <c r="A406" s="198" t="s">
        <v>722</v>
      </c>
      <c r="B406" s="215" t="s">
        <v>723</v>
      </c>
      <c r="C406" s="194">
        <v>241</v>
      </c>
      <c r="D406" s="194">
        <f t="shared" si="6"/>
        <v>217</v>
      </c>
      <c r="E406" s="199" t="s">
        <v>827</v>
      </c>
      <c r="F406" s="62"/>
      <c r="G406" s="51"/>
      <c r="H406" s="51"/>
      <c r="I406" s="51"/>
      <c r="J406" s="51"/>
      <c r="K406" s="51"/>
      <c r="L406" s="51"/>
      <c r="M406" s="51"/>
      <c r="N406" s="51"/>
      <c r="O406" s="51"/>
      <c r="P406" s="51"/>
      <c r="Q406" s="51"/>
      <c r="R406" s="51"/>
      <c r="S406" s="51"/>
      <c r="T406" s="51"/>
      <c r="U406" s="51"/>
    </row>
    <row r="407" spans="1:21" ht="27.9" customHeight="1">
      <c r="A407" s="198" t="s">
        <v>724</v>
      </c>
      <c r="B407" s="215" t="s">
        <v>725</v>
      </c>
      <c r="C407" s="194">
        <v>208</v>
      </c>
      <c r="D407" s="194">
        <f t="shared" si="6"/>
        <v>187</v>
      </c>
      <c r="E407" s="199" t="s">
        <v>827</v>
      </c>
      <c r="F407" s="62"/>
      <c r="G407" s="51"/>
      <c r="H407" s="51"/>
      <c r="I407" s="51"/>
      <c r="J407" s="51"/>
      <c r="K407" s="51"/>
      <c r="L407" s="51"/>
      <c r="M407" s="51"/>
      <c r="N407" s="51"/>
      <c r="O407" s="51"/>
      <c r="P407" s="51"/>
      <c r="Q407" s="51"/>
      <c r="R407" s="51"/>
      <c r="S407" s="51"/>
      <c r="T407" s="51"/>
      <c r="U407" s="51"/>
    </row>
    <row r="408" spans="1:21" ht="27.9" customHeight="1">
      <c r="A408" s="198" t="s">
        <v>726</v>
      </c>
      <c r="B408" s="215" t="s">
        <v>727</v>
      </c>
      <c r="C408" s="194">
        <v>177</v>
      </c>
      <c r="D408" s="194">
        <f t="shared" si="6"/>
        <v>159</v>
      </c>
      <c r="E408" s="199" t="s">
        <v>827</v>
      </c>
      <c r="F408" s="62"/>
      <c r="G408" s="51"/>
      <c r="H408" s="51"/>
      <c r="I408" s="51"/>
      <c r="J408" s="51"/>
      <c r="K408" s="51"/>
      <c r="L408" s="51"/>
      <c r="M408" s="51"/>
      <c r="N408" s="51"/>
      <c r="O408" s="51"/>
      <c r="P408" s="51"/>
      <c r="Q408" s="51"/>
      <c r="R408" s="51"/>
      <c r="S408" s="51"/>
      <c r="T408" s="51"/>
      <c r="U408" s="51"/>
    </row>
    <row r="409" spans="1:21" ht="27.9" customHeight="1">
      <c r="A409" s="198" t="s">
        <v>728</v>
      </c>
      <c r="B409" s="215" t="s">
        <v>729</v>
      </c>
      <c r="C409" s="194">
        <v>149</v>
      </c>
      <c r="D409" s="194">
        <f t="shared" si="6"/>
        <v>134</v>
      </c>
      <c r="E409" s="199" t="s">
        <v>827</v>
      </c>
      <c r="F409" s="62"/>
      <c r="G409" s="51"/>
      <c r="H409" s="51"/>
      <c r="I409" s="51"/>
      <c r="J409" s="51"/>
      <c r="K409" s="51"/>
      <c r="L409" s="51"/>
      <c r="M409" s="51"/>
      <c r="N409" s="51"/>
      <c r="O409" s="51"/>
      <c r="P409" s="51"/>
      <c r="Q409" s="51"/>
      <c r="R409" s="51"/>
      <c r="S409" s="51"/>
      <c r="T409" s="51"/>
      <c r="U409" s="51"/>
    </row>
    <row r="410" spans="1:21" ht="27.9" customHeight="1">
      <c r="A410" s="198" t="s">
        <v>730</v>
      </c>
      <c r="B410" s="215" t="s">
        <v>2130</v>
      </c>
      <c r="C410" s="194">
        <v>143</v>
      </c>
      <c r="D410" s="194">
        <f t="shared" si="6"/>
        <v>129</v>
      </c>
      <c r="E410" s="199" t="s">
        <v>827</v>
      </c>
      <c r="F410" s="62"/>
      <c r="G410" s="51"/>
      <c r="H410" s="51"/>
      <c r="I410" s="51"/>
      <c r="J410" s="51"/>
      <c r="K410" s="51"/>
      <c r="L410" s="51"/>
      <c r="M410" s="51"/>
      <c r="N410" s="51"/>
      <c r="O410" s="51"/>
      <c r="P410" s="51"/>
      <c r="Q410" s="51"/>
      <c r="R410" s="51"/>
      <c r="S410" s="51"/>
      <c r="T410" s="51"/>
      <c r="U410" s="51"/>
    </row>
    <row r="411" spans="1:21" ht="27.9" customHeight="1">
      <c r="A411" s="198" t="s">
        <v>2131</v>
      </c>
      <c r="B411" s="215" t="s">
        <v>2132</v>
      </c>
      <c r="C411" s="194">
        <v>128</v>
      </c>
      <c r="D411" s="194">
        <f t="shared" si="6"/>
        <v>115</v>
      </c>
      <c r="E411" s="199" t="s">
        <v>827</v>
      </c>
      <c r="F411" s="62"/>
      <c r="G411" s="51"/>
      <c r="H411" s="51"/>
      <c r="I411" s="51"/>
      <c r="J411" s="51"/>
      <c r="K411" s="51"/>
      <c r="L411" s="51"/>
      <c r="M411" s="51"/>
      <c r="N411" s="51"/>
      <c r="O411" s="51"/>
      <c r="P411" s="51"/>
      <c r="Q411" s="51"/>
      <c r="R411" s="51"/>
      <c r="S411" s="51"/>
      <c r="T411" s="51"/>
      <c r="U411" s="51"/>
    </row>
    <row r="412" spans="1:21" ht="15.6">
      <c r="A412" s="36" t="s">
        <v>894</v>
      </c>
      <c r="B412" s="225"/>
      <c r="C412" s="37"/>
      <c r="D412" s="37"/>
      <c r="E412" s="38"/>
      <c r="F412" s="62"/>
      <c r="G412" s="51"/>
      <c r="H412" s="51"/>
      <c r="I412" s="51"/>
      <c r="J412" s="51"/>
      <c r="K412" s="51"/>
      <c r="L412" s="51"/>
      <c r="M412" s="51"/>
      <c r="N412" s="51"/>
      <c r="O412" s="51"/>
      <c r="P412" s="51"/>
      <c r="Q412" s="51"/>
      <c r="R412" s="51"/>
      <c r="S412" s="51"/>
      <c r="T412" s="51"/>
      <c r="U412" s="51"/>
    </row>
    <row r="413" spans="1:21" ht="27.9" customHeight="1">
      <c r="A413" s="198" t="s">
        <v>731</v>
      </c>
      <c r="B413" s="215" t="s">
        <v>732</v>
      </c>
      <c r="C413" s="194">
        <v>364</v>
      </c>
      <c r="D413" s="194">
        <f t="shared" si="6"/>
        <v>328</v>
      </c>
      <c r="E413" s="199" t="s">
        <v>827</v>
      </c>
      <c r="F413" s="62"/>
      <c r="G413" s="51"/>
      <c r="H413" s="51"/>
      <c r="I413" s="51"/>
      <c r="J413" s="51"/>
      <c r="K413" s="51"/>
      <c r="L413" s="51"/>
      <c r="M413" s="51"/>
      <c r="N413" s="51"/>
      <c r="O413" s="51"/>
      <c r="P413" s="51"/>
      <c r="Q413" s="51"/>
      <c r="R413" s="51"/>
      <c r="S413" s="51"/>
      <c r="T413" s="51"/>
      <c r="U413" s="51"/>
    </row>
    <row r="414" spans="1:21" ht="27.9" customHeight="1">
      <c r="A414" s="198" t="s">
        <v>733</v>
      </c>
      <c r="B414" s="215" t="s">
        <v>734</v>
      </c>
      <c r="C414" s="194">
        <v>241</v>
      </c>
      <c r="D414" s="194">
        <f t="shared" ref="D414:D482" si="8">ROUND(C414*(1-0.1),0)</f>
        <v>217</v>
      </c>
      <c r="E414" s="199" t="s">
        <v>827</v>
      </c>
      <c r="F414" s="62"/>
      <c r="G414" s="51"/>
      <c r="H414" s="51"/>
      <c r="I414" s="51"/>
      <c r="J414" s="51"/>
      <c r="K414" s="51"/>
      <c r="L414" s="51"/>
      <c r="M414" s="51"/>
      <c r="N414" s="51"/>
      <c r="O414" s="51"/>
      <c r="P414" s="51"/>
      <c r="Q414" s="51"/>
      <c r="R414" s="51"/>
      <c r="S414" s="51"/>
      <c r="T414" s="51"/>
      <c r="U414" s="51"/>
    </row>
    <row r="415" spans="1:21" ht="27.9" customHeight="1">
      <c r="A415" s="198" t="s">
        <v>735</v>
      </c>
      <c r="B415" s="215" t="s">
        <v>736</v>
      </c>
      <c r="C415" s="194">
        <v>208</v>
      </c>
      <c r="D415" s="194">
        <f t="shared" si="8"/>
        <v>187</v>
      </c>
      <c r="E415" s="199" t="s">
        <v>827</v>
      </c>
      <c r="F415" s="62"/>
      <c r="G415" s="51"/>
      <c r="H415" s="51"/>
      <c r="I415" s="51"/>
      <c r="J415" s="51"/>
      <c r="K415" s="51"/>
      <c r="L415" s="51"/>
      <c r="M415" s="51"/>
      <c r="N415" s="51"/>
      <c r="O415" s="51"/>
      <c r="P415" s="51"/>
      <c r="Q415" s="51"/>
      <c r="R415" s="51"/>
      <c r="S415" s="51"/>
      <c r="T415" s="51"/>
      <c r="U415" s="51"/>
    </row>
    <row r="416" spans="1:21" ht="27.9" customHeight="1">
      <c r="A416" s="198" t="s">
        <v>737</v>
      </c>
      <c r="B416" s="215" t="s">
        <v>738</v>
      </c>
      <c r="C416" s="194">
        <v>177</v>
      </c>
      <c r="D416" s="194">
        <f t="shared" si="8"/>
        <v>159</v>
      </c>
      <c r="E416" s="199" t="s">
        <v>827</v>
      </c>
      <c r="F416" s="62"/>
      <c r="G416" s="51"/>
      <c r="H416" s="51"/>
      <c r="I416" s="51"/>
      <c r="J416" s="51"/>
      <c r="K416" s="51"/>
      <c r="L416" s="51"/>
      <c r="M416" s="51"/>
      <c r="N416" s="51"/>
      <c r="O416" s="51"/>
      <c r="P416" s="51"/>
      <c r="Q416" s="51"/>
      <c r="R416" s="51"/>
      <c r="S416" s="51"/>
      <c r="T416" s="51"/>
      <c r="U416" s="51"/>
    </row>
    <row r="417" spans="1:21" ht="27.9" customHeight="1">
      <c r="A417" s="198" t="s">
        <v>739</v>
      </c>
      <c r="B417" s="215" t="s">
        <v>740</v>
      </c>
      <c r="C417" s="194">
        <v>149</v>
      </c>
      <c r="D417" s="194">
        <f t="shared" si="8"/>
        <v>134</v>
      </c>
      <c r="E417" s="199" t="s">
        <v>827</v>
      </c>
      <c r="F417" s="62"/>
      <c r="G417" s="51"/>
      <c r="H417" s="51"/>
      <c r="I417" s="51"/>
      <c r="J417" s="51"/>
      <c r="K417" s="51"/>
      <c r="L417" s="51"/>
      <c r="M417" s="51"/>
      <c r="N417" s="51"/>
      <c r="O417" s="51"/>
      <c r="P417" s="51"/>
      <c r="Q417" s="51"/>
      <c r="R417" s="51"/>
      <c r="S417" s="51"/>
      <c r="T417" s="51"/>
      <c r="U417" s="51"/>
    </row>
    <row r="418" spans="1:21" ht="27.9" customHeight="1">
      <c r="A418" s="198" t="s">
        <v>741</v>
      </c>
      <c r="B418" s="215" t="s">
        <v>2133</v>
      </c>
      <c r="C418" s="194">
        <v>143</v>
      </c>
      <c r="D418" s="194">
        <f t="shared" si="8"/>
        <v>129</v>
      </c>
      <c r="E418" s="199" t="s">
        <v>827</v>
      </c>
      <c r="F418" s="62"/>
      <c r="G418" s="51"/>
      <c r="H418" s="51"/>
      <c r="I418" s="51"/>
      <c r="J418" s="51"/>
      <c r="K418" s="51"/>
      <c r="L418" s="51"/>
      <c r="M418" s="51"/>
      <c r="N418" s="51"/>
      <c r="O418" s="51"/>
      <c r="P418" s="51"/>
      <c r="Q418" s="51"/>
      <c r="R418" s="51"/>
      <c r="S418" s="51"/>
      <c r="T418" s="51"/>
      <c r="U418" s="51"/>
    </row>
    <row r="419" spans="1:21" ht="27.9" customHeight="1" thickBot="1">
      <c r="A419" s="201" t="s">
        <v>2134</v>
      </c>
      <c r="B419" s="221" t="s">
        <v>2135</v>
      </c>
      <c r="C419" s="202">
        <v>128</v>
      </c>
      <c r="D419" s="202">
        <f t="shared" si="8"/>
        <v>115</v>
      </c>
      <c r="E419" s="203" t="s">
        <v>827</v>
      </c>
      <c r="F419" s="62"/>
      <c r="G419" s="51"/>
      <c r="H419" s="51"/>
      <c r="I419" s="51"/>
      <c r="J419" s="51"/>
      <c r="K419" s="51"/>
      <c r="L419" s="51"/>
      <c r="M419" s="51"/>
      <c r="N419" s="51"/>
      <c r="O419" s="51"/>
      <c r="P419" s="51"/>
      <c r="Q419" s="51"/>
      <c r="R419" s="51"/>
      <c r="S419" s="51"/>
      <c r="T419" s="51"/>
      <c r="U419" s="51"/>
    </row>
    <row r="420" spans="1:21" ht="27.9" customHeight="1">
      <c r="A420" s="39"/>
      <c r="B420" s="222"/>
      <c r="C420" s="39"/>
      <c r="D420" s="39"/>
      <c r="E420" s="39"/>
      <c r="F420" s="62"/>
      <c r="G420" s="51"/>
      <c r="H420" s="51"/>
      <c r="I420" s="51"/>
      <c r="J420" s="51"/>
      <c r="K420" s="51"/>
      <c r="L420" s="51"/>
      <c r="M420" s="51"/>
      <c r="N420" s="51"/>
      <c r="O420" s="51"/>
      <c r="P420" s="51"/>
      <c r="Q420" s="51"/>
      <c r="R420" s="51"/>
      <c r="S420" s="51"/>
      <c r="T420" s="51"/>
      <c r="U420" s="51"/>
    </row>
    <row r="421" spans="1:21" ht="21.6" thickBot="1">
      <c r="A421" s="67" t="s">
        <v>895</v>
      </c>
      <c r="B421" s="222"/>
      <c r="C421" s="39"/>
      <c r="D421" s="39"/>
      <c r="E421" s="39"/>
      <c r="F421" s="62"/>
      <c r="G421" s="51"/>
      <c r="H421" s="51"/>
      <c r="I421" s="51"/>
      <c r="J421" s="51"/>
      <c r="K421" s="51"/>
      <c r="L421" s="51"/>
      <c r="M421" s="51"/>
      <c r="N421" s="51"/>
      <c r="O421" s="51"/>
      <c r="P421" s="51"/>
      <c r="Q421" s="51"/>
      <c r="R421" s="51"/>
      <c r="S421" s="51"/>
      <c r="T421" s="51"/>
      <c r="U421" s="51"/>
    </row>
    <row r="422" spans="1:21" ht="31.8" thickBot="1">
      <c r="A422" s="30" t="s">
        <v>845</v>
      </c>
      <c r="B422" s="31" t="s">
        <v>0</v>
      </c>
      <c r="C422" s="68" t="s">
        <v>1</v>
      </c>
      <c r="D422" s="53" t="s">
        <v>846</v>
      </c>
      <c r="E422" s="32" t="s">
        <v>825</v>
      </c>
      <c r="F422" s="62"/>
      <c r="G422" s="51"/>
      <c r="H422" s="51"/>
      <c r="I422" s="51"/>
      <c r="J422" s="51"/>
      <c r="K422" s="51"/>
      <c r="L422" s="51"/>
      <c r="M422" s="51"/>
      <c r="N422" s="51"/>
      <c r="O422" s="51"/>
      <c r="P422" s="51"/>
      <c r="Q422" s="51"/>
      <c r="R422" s="51"/>
      <c r="S422" s="51"/>
      <c r="T422" s="51"/>
      <c r="U422" s="51"/>
    </row>
    <row r="423" spans="1:21" ht="27.9" customHeight="1">
      <c r="A423" s="198" t="s">
        <v>2134</v>
      </c>
      <c r="B423" s="215" t="s">
        <v>2135</v>
      </c>
      <c r="C423" s="194">
        <v>159</v>
      </c>
      <c r="D423" s="194">
        <f t="shared" si="8"/>
        <v>143</v>
      </c>
      <c r="E423" s="199" t="s">
        <v>827</v>
      </c>
      <c r="F423" s="62"/>
      <c r="G423" s="51"/>
      <c r="H423" s="51"/>
      <c r="I423" s="51"/>
      <c r="J423" s="51"/>
      <c r="K423" s="51"/>
      <c r="L423" s="51"/>
      <c r="M423" s="51"/>
      <c r="N423" s="51"/>
      <c r="O423" s="51"/>
      <c r="P423" s="51"/>
      <c r="Q423" s="51"/>
      <c r="R423" s="51"/>
      <c r="S423" s="51"/>
      <c r="T423" s="51"/>
      <c r="U423" s="51"/>
    </row>
    <row r="424" spans="1:21" ht="27.9" customHeight="1">
      <c r="A424" s="198" t="s">
        <v>2134</v>
      </c>
      <c r="B424" s="215" t="s">
        <v>2135</v>
      </c>
      <c r="C424" s="194">
        <v>159</v>
      </c>
      <c r="D424" s="194">
        <f t="shared" si="8"/>
        <v>143</v>
      </c>
      <c r="E424" s="199" t="s">
        <v>827</v>
      </c>
      <c r="F424" s="62"/>
      <c r="G424" s="51"/>
      <c r="H424" s="51"/>
      <c r="I424" s="51"/>
      <c r="J424" s="51"/>
      <c r="K424" s="51"/>
      <c r="L424" s="51"/>
      <c r="M424" s="51"/>
      <c r="N424" s="51"/>
      <c r="O424" s="51"/>
      <c r="P424" s="51"/>
      <c r="Q424" s="51"/>
      <c r="R424" s="51"/>
      <c r="S424" s="51"/>
      <c r="T424" s="51"/>
      <c r="U424" s="51"/>
    </row>
    <row r="425" spans="1:21" ht="27.9" customHeight="1">
      <c r="A425" s="198" t="s">
        <v>2134</v>
      </c>
      <c r="B425" s="215" t="s">
        <v>2135</v>
      </c>
      <c r="C425" s="194">
        <v>159</v>
      </c>
      <c r="D425" s="194">
        <f t="shared" si="8"/>
        <v>143</v>
      </c>
      <c r="E425" s="199" t="s">
        <v>827</v>
      </c>
      <c r="F425" s="62"/>
      <c r="G425" s="51"/>
      <c r="H425" s="51"/>
      <c r="I425" s="51"/>
      <c r="J425" s="51"/>
      <c r="K425" s="51"/>
      <c r="L425" s="51"/>
      <c r="M425" s="51"/>
      <c r="N425" s="51"/>
      <c r="O425" s="51"/>
      <c r="P425" s="51"/>
      <c r="Q425" s="51"/>
      <c r="R425" s="51"/>
      <c r="S425" s="51"/>
      <c r="T425" s="51"/>
      <c r="U425" s="51"/>
    </row>
    <row r="426" spans="1:21" ht="27.9" customHeight="1">
      <c r="A426" s="198" t="s">
        <v>2134</v>
      </c>
      <c r="B426" s="215" t="s">
        <v>2135</v>
      </c>
      <c r="C426" s="194">
        <v>159</v>
      </c>
      <c r="D426" s="194">
        <f t="shared" si="8"/>
        <v>143</v>
      </c>
      <c r="E426" s="199" t="s">
        <v>827</v>
      </c>
      <c r="F426" s="62"/>
      <c r="G426" s="51"/>
      <c r="H426" s="51"/>
      <c r="I426" s="51"/>
      <c r="J426" s="51"/>
      <c r="K426" s="51"/>
      <c r="L426" s="51"/>
      <c r="M426" s="51"/>
      <c r="N426" s="51"/>
      <c r="O426" s="51"/>
      <c r="P426" s="51"/>
      <c r="Q426" s="51"/>
      <c r="R426" s="51"/>
      <c r="S426" s="51"/>
      <c r="T426" s="51"/>
      <c r="U426" s="51"/>
    </row>
    <row r="427" spans="1:21" ht="27.9" customHeight="1">
      <c r="A427" s="198" t="s">
        <v>2134</v>
      </c>
      <c r="B427" s="215" t="s">
        <v>2135</v>
      </c>
      <c r="C427" s="194">
        <v>159</v>
      </c>
      <c r="D427" s="194">
        <f t="shared" si="8"/>
        <v>143</v>
      </c>
      <c r="E427" s="199" t="s">
        <v>827</v>
      </c>
      <c r="F427" s="62"/>
      <c r="G427" s="51"/>
      <c r="H427" s="51"/>
      <c r="I427" s="51"/>
      <c r="J427" s="51"/>
      <c r="K427" s="51"/>
      <c r="L427" s="51"/>
      <c r="M427" s="51"/>
      <c r="N427" s="51"/>
      <c r="O427" s="51"/>
      <c r="P427" s="51"/>
      <c r="Q427" s="51"/>
      <c r="R427" s="51"/>
      <c r="S427" s="51"/>
      <c r="T427" s="51"/>
      <c r="U427" s="51"/>
    </row>
    <row r="428" spans="1:21" ht="27.9" customHeight="1">
      <c r="A428" s="198" t="s">
        <v>2134</v>
      </c>
      <c r="B428" s="215" t="s">
        <v>2135</v>
      </c>
      <c r="C428" s="194">
        <v>159</v>
      </c>
      <c r="D428" s="194">
        <f t="shared" si="8"/>
        <v>143</v>
      </c>
      <c r="E428" s="199" t="s">
        <v>827</v>
      </c>
      <c r="F428" s="62"/>
      <c r="G428" s="51"/>
      <c r="H428" s="51"/>
      <c r="I428" s="51"/>
      <c r="J428" s="51"/>
      <c r="K428" s="51"/>
      <c r="L428" s="51"/>
      <c r="M428" s="51"/>
      <c r="N428" s="51"/>
      <c r="O428" s="51"/>
      <c r="P428" s="51"/>
      <c r="Q428" s="51"/>
      <c r="R428" s="51"/>
      <c r="S428" s="51"/>
      <c r="T428" s="51"/>
      <c r="U428" s="51"/>
    </row>
    <row r="429" spans="1:21" ht="27.9" customHeight="1">
      <c r="A429" s="198" t="s">
        <v>2134</v>
      </c>
      <c r="B429" s="215" t="s">
        <v>2135</v>
      </c>
      <c r="C429" s="194">
        <v>159</v>
      </c>
      <c r="D429" s="194">
        <f t="shared" si="8"/>
        <v>143</v>
      </c>
      <c r="E429" s="199" t="s">
        <v>827</v>
      </c>
      <c r="F429" s="62"/>
      <c r="G429" s="51"/>
      <c r="H429" s="51"/>
      <c r="I429" s="51"/>
      <c r="J429" s="51"/>
      <c r="K429" s="51"/>
      <c r="L429" s="51"/>
      <c r="M429" s="51"/>
      <c r="N429" s="51"/>
      <c r="O429" s="51"/>
      <c r="P429" s="51"/>
      <c r="Q429" s="51"/>
      <c r="R429" s="51"/>
      <c r="S429" s="51"/>
      <c r="T429" s="51"/>
      <c r="U429" s="51"/>
    </row>
    <row r="430" spans="1:21" ht="27.9" customHeight="1">
      <c r="A430" s="198" t="s">
        <v>2134</v>
      </c>
      <c r="B430" s="215" t="s">
        <v>2135</v>
      </c>
      <c r="C430" s="194">
        <v>159</v>
      </c>
      <c r="D430" s="194">
        <f t="shared" si="8"/>
        <v>143</v>
      </c>
      <c r="E430" s="199" t="s">
        <v>827</v>
      </c>
      <c r="F430" s="62"/>
      <c r="G430" s="51"/>
      <c r="H430" s="51"/>
      <c r="I430" s="51"/>
      <c r="J430" s="51"/>
      <c r="K430" s="51"/>
      <c r="L430" s="51"/>
      <c r="M430" s="51"/>
      <c r="N430" s="51"/>
      <c r="O430" s="51"/>
      <c r="P430" s="51"/>
      <c r="Q430" s="51"/>
      <c r="R430" s="51"/>
      <c r="S430" s="51"/>
      <c r="T430" s="51"/>
      <c r="U430" s="51"/>
    </row>
    <row r="431" spans="1:21" ht="27.9" customHeight="1">
      <c r="A431" s="198" t="s">
        <v>2134</v>
      </c>
      <c r="B431" s="215" t="s">
        <v>2135</v>
      </c>
      <c r="C431" s="194">
        <v>159</v>
      </c>
      <c r="D431" s="194">
        <f t="shared" si="8"/>
        <v>143</v>
      </c>
      <c r="E431" s="199" t="s">
        <v>827</v>
      </c>
      <c r="F431" s="62"/>
      <c r="G431" s="51"/>
      <c r="H431" s="51"/>
      <c r="I431" s="51"/>
      <c r="J431" s="51"/>
      <c r="K431" s="51"/>
      <c r="L431" s="51"/>
      <c r="M431" s="51"/>
      <c r="N431" s="51"/>
      <c r="O431" s="51"/>
      <c r="P431" s="51"/>
      <c r="Q431" s="51"/>
      <c r="R431" s="51"/>
      <c r="S431" s="51"/>
      <c r="T431" s="51"/>
      <c r="U431" s="51"/>
    </row>
    <row r="432" spans="1:21" ht="27.9" customHeight="1">
      <c r="A432" s="198" t="s">
        <v>2134</v>
      </c>
      <c r="B432" s="215" t="s">
        <v>2135</v>
      </c>
      <c r="C432" s="194">
        <v>159</v>
      </c>
      <c r="D432" s="194">
        <f t="shared" si="8"/>
        <v>143</v>
      </c>
      <c r="E432" s="199" t="s">
        <v>827</v>
      </c>
      <c r="F432" s="62"/>
      <c r="G432" s="51"/>
      <c r="H432" s="51"/>
      <c r="I432" s="51"/>
      <c r="J432" s="51"/>
      <c r="K432" s="51"/>
      <c r="L432" s="51"/>
      <c r="M432" s="51"/>
      <c r="N432" s="51"/>
      <c r="O432" s="51"/>
      <c r="P432" s="51"/>
      <c r="Q432" s="51"/>
      <c r="R432" s="51"/>
      <c r="S432" s="51"/>
      <c r="T432" s="51"/>
      <c r="U432" s="51"/>
    </row>
    <row r="433" spans="1:21" ht="27.9" customHeight="1">
      <c r="A433" s="198" t="s">
        <v>2134</v>
      </c>
      <c r="B433" s="215" t="s">
        <v>2135</v>
      </c>
      <c r="C433" s="194">
        <v>159</v>
      </c>
      <c r="D433" s="194">
        <f t="shared" si="8"/>
        <v>143</v>
      </c>
      <c r="E433" s="199" t="s">
        <v>827</v>
      </c>
      <c r="F433" s="62"/>
      <c r="G433" s="51"/>
      <c r="H433" s="51"/>
      <c r="I433" s="51"/>
      <c r="J433" s="51"/>
      <c r="K433" s="51"/>
      <c r="L433" s="51"/>
      <c r="M433" s="51"/>
      <c r="N433" s="51"/>
      <c r="O433" s="51"/>
      <c r="P433" s="51"/>
      <c r="Q433" s="51"/>
      <c r="R433" s="51"/>
      <c r="S433" s="51"/>
      <c r="T433" s="51"/>
      <c r="U433" s="51"/>
    </row>
    <row r="434" spans="1:21" ht="27.9" customHeight="1">
      <c r="A434" s="198" t="s">
        <v>2134</v>
      </c>
      <c r="B434" s="215" t="s">
        <v>2135</v>
      </c>
      <c r="C434" s="194">
        <v>159</v>
      </c>
      <c r="D434" s="194">
        <f t="shared" si="8"/>
        <v>143</v>
      </c>
      <c r="E434" s="199" t="s">
        <v>827</v>
      </c>
      <c r="F434" s="62"/>
      <c r="G434" s="51"/>
      <c r="H434" s="51"/>
      <c r="I434" s="51"/>
      <c r="J434" s="51"/>
      <c r="K434" s="51"/>
      <c r="L434" s="51"/>
      <c r="M434" s="51"/>
      <c r="N434" s="51"/>
      <c r="O434" s="51"/>
      <c r="P434" s="51"/>
      <c r="Q434" s="51"/>
      <c r="R434" s="51"/>
      <c r="S434" s="51"/>
      <c r="T434" s="51"/>
      <c r="U434" s="51"/>
    </row>
    <row r="435" spans="1:21" ht="27.9" customHeight="1">
      <c r="A435" s="198" t="s">
        <v>2134</v>
      </c>
      <c r="B435" s="215" t="s">
        <v>2135</v>
      </c>
      <c r="C435" s="194">
        <v>159</v>
      </c>
      <c r="D435" s="194">
        <f t="shared" si="8"/>
        <v>143</v>
      </c>
      <c r="E435" s="199" t="s">
        <v>827</v>
      </c>
      <c r="F435" s="62"/>
      <c r="G435" s="51"/>
      <c r="H435" s="51"/>
      <c r="I435" s="51"/>
      <c r="J435" s="51"/>
      <c r="K435" s="51"/>
      <c r="L435" s="51"/>
      <c r="M435" s="51"/>
      <c r="N435" s="51"/>
      <c r="O435" s="51"/>
      <c r="P435" s="51"/>
      <c r="Q435" s="51"/>
      <c r="R435" s="51"/>
      <c r="S435" s="51"/>
      <c r="T435" s="51"/>
      <c r="U435" s="51"/>
    </row>
    <row r="436" spans="1:21" ht="27.9" customHeight="1">
      <c r="A436" s="198" t="s">
        <v>2134</v>
      </c>
      <c r="B436" s="215" t="s">
        <v>2135</v>
      </c>
      <c r="C436" s="194">
        <v>159</v>
      </c>
      <c r="D436" s="194">
        <f t="shared" si="8"/>
        <v>143</v>
      </c>
      <c r="E436" s="199" t="s">
        <v>827</v>
      </c>
      <c r="F436" s="62"/>
      <c r="G436" s="51"/>
      <c r="H436" s="51"/>
      <c r="I436" s="51"/>
      <c r="J436" s="51"/>
      <c r="K436" s="51"/>
      <c r="L436" s="51"/>
      <c r="M436" s="51"/>
      <c r="N436" s="51"/>
      <c r="O436" s="51"/>
      <c r="P436" s="51"/>
      <c r="Q436" s="51"/>
      <c r="R436" s="51"/>
      <c r="S436" s="51"/>
      <c r="T436" s="51"/>
      <c r="U436" s="51"/>
    </row>
    <row r="437" spans="1:21" ht="27.9" customHeight="1">
      <c r="A437" s="198" t="s">
        <v>2134</v>
      </c>
      <c r="B437" s="215" t="s">
        <v>2135</v>
      </c>
      <c r="C437" s="194">
        <v>159</v>
      </c>
      <c r="D437" s="194">
        <f t="shared" si="8"/>
        <v>143</v>
      </c>
      <c r="E437" s="199" t="s">
        <v>827</v>
      </c>
      <c r="F437" s="62"/>
      <c r="G437" s="51"/>
      <c r="H437" s="51"/>
      <c r="I437" s="51"/>
      <c r="J437" s="51"/>
      <c r="K437" s="51"/>
      <c r="L437" s="51"/>
      <c r="M437" s="51"/>
      <c r="N437" s="51"/>
      <c r="O437" s="51"/>
      <c r="P437" s="51"/>
      <c r="Q437" s="51"/>
      <c r="R437" s="51"/>
      <c r="S437" s="51"/>
      <c r="T437" s="51"/>
      <c r="U437" s="51"/>
    </row>
    <row r="438" spans="1:21" ht="27.9" customHeight="1">
      <c r="A438" s="198" t="s">
        <v>2134</v>
      </c>
      <c r="B438" s="215" t="s">
        <v>2135</v>
      </c>
      <c r="C438" s="194">
        <v>62</v>
      </c>
      <c r="D438" s="194">
        <f t="shared" si="8"/>
        <v>56</v>
      </c>
      <c r="E438" s="199" t="s">
        <v>827</v>
      </c>
      <c r="F438" s="62"/>
      <c r="G438" s="51"/>
      <c r="H438" s="51"/>
      <c r="I438" s="51"/>
      <c r="J438" s="51"/>
      <c r="K438" s="51"/>
      <c r="L438" s="51"/>
      <c r="M438" s="51"/>
      <c r="N438" s="51"/>
      <c r="O438" s="51"/>
      <c r="P438" s="51"/>
      <c r="Q438" s="51"/>
      <c r="R438" s="51"/>
      <c r="S438" s="51"/>
      <c r="T438" s="51"/>
      <c r="U438" s="51"/>
    </row>
    <row r="439" spans="1:21" ht="27.9" customHeight="1">
      <c r="A439" s="198" t="s">
        <v>2134</v>
      </c>
      <c r="B439" s="215" t="s">
        <v>2135</v>
      </c>
      <c r="C439" s="194">
        <v>62</v>
      </c>
      <c r="D439" s="194">
        <f t="shared" si="8"/>
        <v>56</v>
      </c>
      <c r="E439" s="199" t="s">
        <v>827</v>
      </c>
      <c r="F439" s="62"/>
      <c r="G439" s="51"/>
      <c r="H439" s="51"/>
      <c r="I439" s="51"/>
      <c r="J439" s="51"/>
      <c r="K439" s="51"/>
      <c r="L439" s="51"/>
      <c r="M439" s="51"/>
      <c r="N439" s="51"/>
      <c r="O439" s="51"/>
      <c r="P439" s="51"/>
      <c r="Q439" s="51"/>
      <c r="R439" s="51"/>
      <c r="S439" s="51"/>
      <c r="T439" s="51"/>
      <c r="U439" s="51"/>
    </row>
    <row r="440" spans="1:21" ht="27.9" customHeight="1">
      <c r="A440" s="198" t="s">
        <v>2134</v>
      </c>
      <c r="B440" s="215" t="s">
        <v>2135</v>
      </c>
      <c r="C440" s="194">
        <v>62</v>
      </c>
      <c r="D440" s="194">
        <f t="shared" si="8"/>
        <v>56</v>
      </c>
      <c r="E440" s="199" t="s">
        <v>827</v>
      </c>
      <c r="F440" s="62"/>
      <c r="G440" s="51"/>
      <c r="H440" s="51"/>
      <c r="I440" s="51"/>
      <c r="J440" s="51"/>
      <c r="K440" s="51"/>
      <c r="L440" s="51"/>
      <c r="M440" s="51"/>
      <c r="N440" s="51"/>
      <c r="O440" s="51"/>
      <c r="P440" s="51"/>
      <c r="Q440" s="51"/>
      <c r="R440" s="51"/>
      <c r="S440" s="51"/>
      <c r="T440" s="51"/>
      <c r="U440" s="51"/>
    </row>
    <row r="441" spans="1:21" ht="27.9" customHeight="1">
      <c r="A441" s="198" t="s">
        <v>2134</v>
      </c>
      <c r="B441" s="215" t="s">
        <v>2135</v>
      </c>
      <c r="C441" s="194">
        <v>62</v>
      </c>
      <c r="D441" s="194">
        <f t="shared" si="8"/>
        <v>56</v>
      </c>
      <c r="E441" s="199" t="s">
        <v>827</v>
      </c>
      <c r="F441" s="62"/>
      <c r="G441" s="51"/>
      <c r="H441" s="51"/>
      <c r="I441" s="51"/>
      <c r="J441" s="51"/>
      <c r="K441" s="51"/>
      <c r="L441" s="51"/>
      <c r="M441" s="51"/>
      <c r="N441" s="51"/>
      <c r="O441" s="51"/>
      <c r="P441" s="51"/>
      <c r="Q441" s="51"/>
      <c r="R441" s="51"/>
      <c r="S441" s="51"/>
      <c r="T441" s="51"/>
      <c r="U441" s="51"/>
    </row>
    <row r="442" spans="1:21" ht="27.9" customHeight="1">
      <c r="A442" s="198" t="s">
        <v>2134</v>
      </c>
      <c r="B442" s="215" t="s">
        <v>2135</v>
      </c>
      <c r="C442" s="194">
        <v>62</v>
      </c>
      <c r="D442" s="194">
        <f t="shared" si="8"/>
        <v>56</v>
      </c>
      <c r="E442" s="199" t="s">
        <v>827</v>
      </c>
      <c r="F442" s="62"/>
      <c r="G442" s="51"/>
      <c r="H442" s="51"/>
      <c r="I442" s="51"/>
      <c r="J442" s="51"/>
      <c r="K442" s="51"/>
      <c r="L442" s="51"/>
      <c r="M442" s="51"/>
      <c r="N442" s="51"/>
      <c r="O442" s="51"/>
      <c r="P442" s="51"/>
      <c r="Q442" s="51"/>
      <c r="R442" s="51"/>
      <c r="S442" s="51"/>
      <c r="T442" s="51"/>
      <c r="U442" s="51"/>
    </row>
    <row r="443" spans="1:21" ht="27.9" customHeight="1">
      <c r="A443" s="198" t="s">
        <v>2134</v>
      </c>
      <c r="B443" s="215" t="s">
        <v>2135</v>
      </c>
      <c r="C443" s="194">
        <v>62</v>
      </c>
      <c r="D443" s="194">
        <f t="shared" si="8"/>
        <v>56</v>
      </c>
      <c r="E443" s="199" t="s">
        <v>827</v>
      </c>
      <c r="F443" s="62"/>
      <c r="G443" s="51"/>
      <c r="H443" s="51"/>
      <c r="I443" s="51"/>
      <c r="J443" s="51"/>
      <c r="K443" s="51"/>
      <c r="L443" s="51"/>
      <c r="M443" s="51"/>
      <c r="N443" s="51"/>
      <c r="O443" s="51"/>
      <c r="P443" s="51"/>
      <c r="Q443" s="51"/>
      <c r="R443" s="51"/>
      <c r="S443" s="51"/>
      <c r="T443" s="51"/>
      <c r="U443" s="51"/>
    </row>
    <row r="444" spans="1:21" ht="27.9" customHeight="1" thickBot="1">
      <c r="A444" s="201" t="s">
        <v>2134</v>
      </c>
      <c r="B444" s="221" t="s">
        <v>2135</v>
      </c>
      <c r="C444" s="202">
        <v>62</v>
      </c>
      <c r="D444" s="202">
        <f t="shared" si="8"/>
        <v>56</v>
      </c>
      <c r="E444" s="203" t="s">
        <v>827</v>
      </c>
      <c r="F444" s="62"/>
      <c r="G444" s="51"/>
      <c r="H444" s="51"/>
      <c r="I444" s="51"/>
      <c r="J444" s="51"/>
      <c r="K444" s="51"/>
      <c r="L444" s="51"/>
      <c r="M444" s="51"/>
      <c r="N444" s="51"/>
      <c r="O444" s="51"/>
      <c r="P444" s="51"/>
      <c r="Q444" s="51"/>
      <c r="R444" s="51"/>
      <c r="S444" s="51"/>
      <c r="T444" s="51"/>
      <c r="U444" s="51"/>
    </row>
    <row r="445" spans="1:21" ht="27.9" customHeight="1">
      <c r="A445" s="39"/>
      <c r="B445" s="222"/>
      <c r="C445" s="39"/>
      <c r="D445" s="39"/>
      <c r="E445" s="39"/>
      <c r="F445" s="62"/>
      <c r="G445" s="51"/>
      <c r="H445" s="51"/>
      <c r="I445" s="51"/>
      <c r="J445" s="51"/>
      <c r="K445" s="51"/>
      <c r="L445" s="51"/>
      <c r="M445" s="51"/>
      <c r="N445" s="51"/>
      <c r="O445" s="51"/>
      <c r="P445" s="51"/>
      <c r="Q445" s="51"/>
      <c r="R445" s="51"/>
      <c r="S445" s="51"/>
      <c r="T445" s="51"/>
      <c r="U445" s="51"/>
    </row>
    <row r="446" spans="1:21" ht="27.9" customHeight="1" thickBot="1">
      <c r="A446" s="67" t="s">
        <v>896</v>
      </c>
      <c r="B446" s="222"/>
      <c r="C446" s="39"/>
      <c r="D446" s="39"/>
      <c r="E446" s="39"/>
      <c r="F446" s="62"/>
      <c r="G446" s="51"/>
      <c r="H446" s="51"/>
      <c r="I446" s="51"/>
      <c r="J446" s="51"/>
      <c r="K446" s="51"/>
      <c r="L446" s="51"/>
      <c r="M446" s="51"/>
      <c r="N446" s="51"/>
      <c r="O446" s="51"/>
      <c r="P446" s="51"/>
      <c r="Q446" s="51"/>
      <c r="R446" s="51"/>
      <c r="S446" s="51"/>
      <c r="T446" s="51"/>
      <c r="U446" s="51"/>
    </row>
    <row r="447" spans="1:21" ht="31.8" thickBot="1">
      <c r="A447" s="30" t="s">
        <v>845</v>
      </c>
      <c r="B447" s="31" t="s">
        <v>0</v>
      </c>
      <c r="C447" s="68" t="s">
        <v>1</v>
      </c>
      <c r="D447" s="53" t="s">
        <v>846</v>
      </c>
      <c r="E447" s="32" t="s">
        <v>825</v>
      </c>
      <c r="F447" s="62"/>
      <c r="G447" s="51"/>
      <c r="H447" s="51"/>
      <c r="I447" s="51"/>
      <c r="J447" s="51"/>
      <c r="K447" s="51"/>
      <c r="L447" s="51"/>
      <c r="M447" s="51"/>
      <c r="N447" s="51"/>
      <c r="O447" s="51"/>
      <c r="P447" s="51"/>
      <c r="Q447" s="51"/>
      <c r="R447" s="51"/>
      <c r="S447" s="51"/>
      <c r="T447" s="51"/>
      <c r="U447" s="51"/>
    </row>
    <row r="448" spans="1:21" ht="27.9" customHeight="1">
      <c r="A448" s="198" t="s">
        <v>742</v>
      </c>
      <c r="B448" s="215" t="s">
        <v>743</v>
      </c>
      <c r="C448" s="194">
        <v>159</v>
      </c>
      <c r="D448" s="194">
        <f t="shared" si="8"/>
        <v>143</v>
      </c>
      <c r="E448" s="199" t="s">
        <v>827</v>
      </c>
      <c r="F448" s="62"/>
      <c r="G448" s="51"/>
      <c r="H448" s="51"/>
      <c r="I448" s="51"/>
      <c r="J448" s="51"/>
      <c r="K448" s="51"/>
      <c r="L448" s="51"/>
      <c r="M448" s="51"/>
      <c r="N448" s="51"/>
      <c r="O448" s="51"/>
      <c r="P448" s="51"/>
      <c r="Q448" s="51"/>
      <c r="R448" s="51"/>
      <c r="S448" s="51"/>
      <c r="T448" s="51"/>
      <c r="U448" s="51"/>
    </row>
    <row r="449" spans="1:21" ht="27.9" customHeight="1">
      <c r="A449" s="198" t="s">
        <v>744</v>
      </c>
      <c r="B449" s="215" t="s">
        <v>745</v>
      </c>
      <c r="C449" s="194">
        <v>2749</v>
      </c>
      <c r="D449" s="194">
        <f t="shared" si="8"/>
        <v>2474</v>
      </c>
      <c r="E449" s="199" t="s">
        <v>827</v>
      </c>
      <c r="F449" s="62"/>
      <c r="G449" s="51"/>
      <c r="H449" s="51"/>
      <c r="I449" s="51"/>
      <c r="J449" s="51"/>
      <c r="K449" s="51"/>
      <c r="L449" s="51"/>
      <c r="M449" s="51"/>
      <c r="N449" s="51"/>
      <c r="O449" s="51"/>
      <c r="P449" s="51"/>
      <c r="Q449" s="51"/>
      <c r="R449" s="51"/>
      <c r="S449" s="51"/>
      <c r="T449" s="51"/>
      <c r="U449" s="51"/>
    </row>
    <row r="450" spans="1:21" ht="27.9" customHeight="1">
      <c r="A450" s="198" t="s">
        <v>746</v>
      </c>
      <c r="B450" s="215" t="s">
        <v>747</v>
      </c>
      <c r="C450" s="194">
        <v>5501</v>
      </c>
      <c r="D450" s="194">
        <f t="shared" si="8"/>
        <v>4951</v>
      </c>
      <c r="E450" s="199" t="s">
        <v>827</v>
      </c>
      <c r="F450" s="62"/>
      <c r="G450" s="51"/>
      <c r="H450" s="51"/>
      <c r="I450" s="51"/>
      <c r="J450" s="51"/>
      <c r="K450" s="51"/>
      <c r="L450" s="51"/>
      <c r="M450" s="51"/>
      <c r="N450" s="51"/>
      <c r="O450" s="51"/>
      <c r="P450" s="51"/>
      <c r="Q450" s="51"/>
      <c r="R450" s="51"/>
      <c r="S450" s="51"/>
      <c r="T450" s="51"/>
      <c r="U450" s="51"/>
    </row>
    <row r="451" spans="1:21" ht="27.9" customHeight="1">
      <c r="A451" s="198" t="s">
        <v>748</v>
      </c>
      <c r="B451" s="215" t="s">
        <v>749</v>
      </c>
      <c r="C451" s="194">
        <v>5501</v>
      </c>
      <c r="D451" s="194">
        <f t="shared" si="8"/>
        <v>4951</v>
      </c>
      <c r="E451" s="199" t="s">
        <v>827</v>
      </c>
      <c r="F451" s="62"/>
      <c r="G451" s="51"/>
      <c r="H451" s="51"/>
      <c r="I451" s="51"/>
      <c r="J451" s="51"/>
      <c r="K451" s="51"/>
      <c r="L451" s="51"/>
      <c r="M451" s="51"/>
      <c r="N451" s="51"/>
      <c r="O451" s="51"/>
      <c r="P451" s="51"/>
      <c r="Q451" s="51"/>
      <c r="R451" s="51"/>
      <c r="S451" s="51"/>
      <c r="T451" s="51"/>
      <c r="U451" s="51"/>
    </row>
    <row r="452" spans="1:21" ht="27.9" customHeight="1">
      <c r="A452" s="198" t="s">
        <v>750</v>
      </c>
      <c r="B452" s="215" t="s">
        <v>751</v>
      </c>
      <c r="C452" s="194">
        <v>191</v>
      </c>
      <c r="D452" s="194">
        <f t="shared" si="8"/>
        <v>172</v>
      </c>
      <c r="E452" s="199" t="s">
        <v>827</v>
      </c>
      <c r="F452" s="62"/>
      <c r="G452" s="51"/>
      <c r="H452" s="51"/>
      <c r="I452" s="51"/>
      <c r="J452" s="51"/>
      <c r="K452" s="51"/>
      <c r="L452" s="51"/>
      <c r="M452" s="51"/>
      <c r="N452" s="51"/>
      <c r="O452" s="51"/>
      <c r="P452" s="51"/>
      <c r="Q452" s="51"/>
      <c r="R452" s="51"/>
      <c r="S452" s="51"/>
      <c r="T452" s="51"/>
      <c r="U452" s="51"/>
    </row>
    <row r="453" spans="1:21" ht="27.9" customHeight="1">
      <c r="A453" s="198" t="s">
        <v>752</v>
      </c>
      <c r="B453" s="215" t="s">
        <v>753</v>
      </c>
      <c r="C453" s="194">
        <v>133</v>
      </c>
      <c r="D453" s="194">
        <f t="shared" si="8"/>
        <v>120</v>
      </c>
      <c r="E453" s="199" t="s">
        <v>827</v>
      </c>
      <c r="F453" s="62"/>
      <c r="G453" s="51"/>
      <c r="H453" s="51"/>
      <c r="I453" s="51"/>
      <c r="J453" s="51"/>
      <c r="K453" s="51"/>
      <c r="L453" s="51"/>
      <c r="M453" s="51"/>
      <c r="N453" s="51"/>
      <c r="O453" s="51"/>
      <c r="P453" s="51"/>
      <c r="Q453" s="51"/>
      <c r="R453" s="51"/>
      <c r="S453" s="51"/>
      <c r="T453" s="51"/>
      <c r="U453" s="51"/>
    </row>
    <row r="454" spans="1:21" ht="27.9" customHeight="1">
      <c r="A454" s="198" t="s">
        <v>1007</v>
      </c>
      <c r="B454" s="215" t="s">
        <v>1008</v>
      </c>
      <c r="C454" s="194">
        <v>5127</v>
      </c>
      <c r="D454" s="194">
        <f t="shared" si="8"/>
        <v>4614</v>
      </c>
      <c r="E454" s="199" t="s">
        <v>827</v>
      </c>
      <c r="F454" s="62"/>
      <c r="G454" s="51"/>
      <c r="H454" s="51"/>
      <c r="I454" s="51"/>
      <c r="J454" s="51"/>
      <c r="K454" s="51"/>
      <c r="L454" s="51"/>
      <c r="M454" s="51"/>
      <c r="N454" s="51"/>
      <c r="O454" s="51"/>
      <c r="P454" s="51"/>
      <c r="Q454" s="51"/>
      <c r="R454" s="51"/>
      <c r="S454" s="51"/>
      <c r="T454" s="51"/>
      <c r="U454" s="51"/>
    </row>
    <row r="455" spans="1:21" ht="27.9" customHeight="1">
      <c r="A455" s="198" t="s">
        <v>1009</v>
      </c>
      <c r="B455" s="215" t="s">
        <v>1010</v>
      </c>
      <c r="C455" s="194">
        <v>1282</v>
      </c>
      <c r="D455" s="194">
        <f t="shared" si="8"/>
        <v>1154</v>
      </c>
      <c r="E455" s="199" t="s">
        <v>827</v>
      </c>
      <c r="F455" s="62"/>
      <c r="G455" s="51"/>
      <c r="H455" s="51"/>
      <c r="I455" s="51"/>
      <c r="J455" s="51"/>
      <c r="K455" s="51"/>
      <c r="L455" s="51"/>
      <c r="M455" s="51"/>
      <c r="N455" s="51"/>
      <c r="O455" s="51"/>
      <c r="P455" s="51"/>
      <c r="Q455" s="51"/>
      <c r="R455" s="51"/>
      <c r="S455" s="51"/>
      <c r="T455" s="51"/>
      <c r="U455" s="51"/>
    </row>
    <row r="456" spans="1:21" ht="27.9" customHeight="1">
      <c r="A456" s="198" t="s">
        <v>1011</v>
      </c>
      <c r="B456" s="215" t="s">
        <v>1012</v>
      </c>
      <c r="C456" s="194">
        <v>10254</v>
      </c>
      <c r="D456" s="194">
        <f t="shared" si="8"/>
        <v>9229</v>
      </c>
      <c r="E456" s="199" t="s">
        <v>827</v>
      </c>
      <c r="F456" s="62"/>
      <c r="G456" s="51"/>
      <c r="H456" s="51"/>
      <c r="I456" s="51"/>
      <c r="J456" s="51"/>
      <c r="K456" s="51"/>
      <c r="L456" s="51"/>
      <c r="M456" s="51"/>
      <c r="N456" s="51"/>
      <c r="O456" s="51"/>
      <c r="P456" s="51"/>
      <c r="Q456" s="51"/>
      <c r="R456" s="51"/>
      <c r="S456" s="51"/>
      <c r="T456" s="51"/>
      <c r="U456" s="51"/>
    </row>
    <row r="457" spans="1:21" ht="27.9" customHeight="1">
      <c r="A457" s="198" t="s">
        <v>1013</v>
      </c>
      <c r="B457" s="215" t="s">
        <v>1014</v>
      </c>
      <c r="C457" s="194">
        <v>35889</v>
      </c>
      <c r="D457" s="194">
        <f t="shared" si="8"/>
        <v>32300</v>
      </c>
      <c r="E457" s="199" t="s">
        <v>827</v>
      </c>
      <c r="F457" s="62"/>
      <c r="G457" s="51"/>
      <c r="H457" s="51"/>
      <c r="I457" s="51"/>
      <c r="J457" s="51"/>
      <c r="K457" s="51"/>
      <c r="L457" s="51"/>
      <c r="M457" s="51"/>
      <c r="N457" s="51"/>
      <c r="O457" s="51"/>
      <c r="P457" s="51"/>
      <c r="Q457" s="51"/>
      <c r="R457" s="51"/>
      <c r="S457" s="51"/>
      <c r="T457" s="51"/>
      <c r="U457" s="51"/>
    </row>
    <row r="458" spans="1:21" ht="27.9" customHeight="1">
      <c r="A458" s="198" t="s">
        <v>2136</v>
      </c>
      <c r="B458" s="215" t="s">
        <v>2137</v>
      </c>
      <c r="C458" s="194">
        <v>75</v>
      </c>
      <c r="D458" s="194">
        <f t="shared" si="8"/>
        <v>68</v>
      </c>
      <c r="E458" s="199" t="s">
        <v>827</v>
      </c>
      <c r="F458" s="62"/>
      <c r="G458" s="51"/>
      <c r="H458" s="51"/>
      <c r="I458" s="51"/>
      <c r="J458" s="51"/>
      <c r="K458" s="51"/>
      <c r="L458" s="51"/>
      <c r="M458" s="51"/>
      <c r="N458" s="51"/>
      <c r="O458" s="51"/>
      <c r="P458" s="51"/>
      <c r="Q458" s="51"/>
      <c r="R458" s="51"/>
      <c r="S458" s="51"/>
      <c r="T458" s="51"/>
      <c r="U458" s="51"/>
    </row>
    <row r="459" spans="1:21" ht="27.9" customHeight="1">
      <c r="A459" s="198" t="s">
        <v>2138</v>
      </c>
      <c r="B459" s="215" t="s">
        <v>2139</v>
      </c>
      <c r="C459" s="194">
        <v>49.5</v>
      </c>
      <c r="D459" s="194">
        <f t="shared" si="8"/>
        <v>45</v>
      </c>
      <c r="E459" s="199" t="s">
        <v>827</v>
      </c>
      <c r="F459" s="62"/>
      <c r="G459" s="51"/>
      <c r="H459" s="51"/>
      <c r="I459" s="51"/>
      <c r="J459" s="51"/>
      <c r="K459" s="51"/>
      <c r="L459" s="51"/>
      <c r="M459" s="51"/>
      <c r="N459" s="51"/>
      <c r="O459" s="51"/>
      <c r="P459" s="51"/>
      <c r="Q459" s="51"/>
      <c r="R459" s="51"/>
      <c r="S459" s="51"/>
      <c r="T459" s="51"/>
      <c r="U459" s="51"/>
    </row>
    <row r="460" spans="1:21" ht="27.9" customHeight="1">
      <c r="A460" s="198" t="s">
        <v>2140</v>
      </c>
      <c r="B460" s="215" t="s">
        <v>2141</v>
      </c>
      <c r="C460" s="194">
        <v>42.5</v>
      </c>
      <c r="D460" s="194">
        <f t="shared" si="8"/>
        <v>38</v>
      </c>
      <c r="E460" s="199" t="s">
        <v>827</v>
      </c>
      <c r="F460" s="62"/>
      <c r="G460" s="51"/>
      <c r="H460" s="51"/>
      <c r="I460" s="51"/>
      <c r="J460" s="51"/>
      <c r="K460" s="51"/>
      <c r="L460" s="51"/>
      <c r="M460" s="51"/>
      <c r="N460" s="51"/>
      <c r="O460" s="51"/>
      <c r="P460" s="51"/>
      <c r="Q460" s="51"/>
      <c r="R460" s="51"/>
      <c r="S460" s="51"/>
      <c r="T460" s="51"/>
      <c r="U460" s="51"/>
    </row>
    <row r="461" spans="1:21" ht="27.9" customHeight="1">
      <c r="A461" s="198" t="s">
        <v>2142</v>
      </c>
      <c r="B461" s="215" t="s">
        <v>2143</v>
      </c>
      <c r="C461" s="194">
        <v>36.5</v>
      </c>
      <c r="D461" s="194">
        <f t="shared" si="8"/>
        <v>33</v>
      </c>
      <c r="E461" s="199" t="s">
        <v>827</v>
      </c>
      <c r="F461" s="62"/>
      <c r="G461" s="51"/>
      <c r="H461" s="51"/>
      <c r="I461" s="51"/>
      <c r="J461" s="51"/>
      <c r="K461" s="51"/>
      <c r="L461" s="51"/>
      <c r="M461" s="51"/>
      <c r="N461" s="51"/>
      <c r="O461" s="51"/>
      <c r="P461" s="51"/>
      <c r="Q461" s="51"/>
      <c r="R461" s="51"/>
      <c r="S461" s="51"/>
      <c r="T461" s="51"/>
      <c r="U461" s="51"/>
    </row>
    <row r="462" spans="1:21" ht="27.9" customHeight="1">
      <c r="A462" s="198" t="s">
        <v>2144</v>
      </c>
      <c r="B462" s="215" t="s">
        <v>2145</v>
      </c>
      <c r="C462" s="194">
        <v>30.5</v>
      </c>
      <c r="D462" s="194">
        <f t="shared" si="8"/>
        <v>27</v>
      </c>
      <c r="E462" s="199" t="s">
        <v>827</v>
      </c>
      <c r="F462" s="62"/>
      <c r="G462" s="51"/>
      <c r="H462" s="51"/>
      <c r="I462" s="51"/>
      <c r="J462" s="51"/>
      <c r="K462" s="51"/>
      <c r="L462" s="51"/>
      <c r="M462" s="51"/>
      <c r="N462" s="51"/>
      <c r="O462" s="51"/>
      <c r="P462" s="51"/>
      <c r="Q462" s="51"/>
      <c r="R462" s="51"/>
      <c r="S462" s="51"/>
      <c r="T462" s="51"/>
      <c r="U462" s="51"/>
    </row>
    <row r="463" spans="1:21" ht="27.9" customHeight="1">
      <c r="A463" s="198" t="s">
        <v>2146</v>
      </c>
      <c r="B463" s="215" t="s">
        <v>2147</v>
      </c>
      <c r="C463" s="194">
        <v>29</v>
      </c>
      <c r="D463" s="194">
        <f t="shared" si="8"/>
        <v>26</v>
      </c>
      <c r="E463" s="199" t="s">
        <v>827</v>
      </c>
      <c r="F463" s="62"/>
      <c r="G463" s="51"/>
      <c r="H463" s="51"/>
      <c r="I463" s="51"/>
      <c r="J463" s="51"/>
      <c r="K463" s="51"/>
      <c r="L463" s="51"/>
      <c r="M463" s="51"/>
      <c r="N463" s="51"/>
      <c r="O463" s="51"/>
      <c r="P463" s="51"/>
      <c r="Q463" s="51"/>
      <c r="R463" s="51"/>
      <c r="S463" s="51"/>
      <c r="T463" s="51"/>
      <c r="U463" s="51"/>
    </row>
    <row r="464" spans="1:21" ht="27.9" customHeight="1">
      <c r="A464" s="198" t="s">
        <v>2148</v>
      </c>
      <c r="B464" s="215" t="s">
        <v>2149</v>
      </c>
      <c r="C464" s="194">
        <v>26.5</v>
      </c>
      <c r="D464" s="194">
        <f t="shared" si="8"/>
        <v>24</v>
      </c>
      <c r="E464" s="199" t="s">
        <v>827</v>
      </c>
      <c r="F464" s="62"/>
      <c r="G464" s="51"/>
      <c r="H464" s="51"/>
      <c r="I464" s="51"/>
      <c r="J464" s="51"/>
      <c r="K464" s="51"/>
      <c r="L464" s="51"/>
      <c r="M464" s="51"/>
      <c r="N464" s="51"/>
      <c r="O464" s="51"/>
      <c r="P464" s="51"/>
      <c r="Q464" s="51"/>
      <c r="R464" s="51"/>
      <c r="S464" s="51"/>
      <c r="T464" s="51"/>
      <c r="U464" s="51"/>
    </row>
    <row r="465" spans="1:21" ht="27.9" customHeight="1">
      <c r="A465" s="198" t="s">
        <v>754</v>
      </c>
      <c r="B465" s="215" t="s">
        <v>897</v>
      </c>
      <c r="C465" s="194">
        <v>2445</v>
      </c>
      <c r="D465" s="194">
        <f t="shared" si="8"/>
        <v>2201</v>
      </c>
      <c r="E465" s="199" t="s">
        <v>827</v>
      </c>
      <c r="F465" s="62"/>
      <c r="G465" s="51"/>
      <c r="H465" s="51"/>
      <c r="I465" s="51"/>
      <c r="J465" s="51"/>
      <c r="K465" s="51"/>
      <c r="L465" s="51"/>
      <c r="M465" s="51"/>
      <c r="N465" s="51"/>
      <c r="O465" s="51"/>
      <c r="P465" s="51"/>
      <c r="Q465" s="51"/>
      <c r="R465" s="51"/>
      <c r="S465" s="51"/>
      <c r="T465" s="51"/>
      <c r="U465" s="51"/>
    </row>
    <row r="466" spans="1:21" ht="27.9" customHeight="1" thickBot="1">
      <c r="A466" s="201" t="s">
        <v>755</v>
      </c>
      <c r="B466" s="221" t="s">
        <v>756</v>
      </c>
      <c r="C466" s="202">
        <v>245</v>
      </c>
      <c r="D466" s="202">
        <f t="shared" si="8"/>
        <v>221</v>
      </c>
      <c r="E466" s="203" t="s">
        <v>827</v>
      </c>
      <c r="F466" s="62"/>
      <c r="G466" s="51"/>
      <c r="H466" s="51"/>
      <c r="I466" s="51"/>
      <c r="J466" s="51"/>
      <c r="K466" s="51"/>
      <c r="L466" s="51"/>
      <c r="M466" s="51"/>
      <c r="N466" s="51"/>
      <c r="O466" s="51"/>
      <c r="P466" s="51"/>
      <c r="Q466" s="51"/>
      <c r="R466" s="51"/>
      <c r="S466" s="51"/>
      <c r="T466" s="51"/>
      <c r="U466" s="51"/>
    </row>
    <row r="467" spans="1:21" ht="27.9" customHeight="1">
      <c r="A467" s="155"/>
      <c r="B467" s="158"/>
      <c r="C467" s="157"/>
      <c r="D467" s="157"/>
      <c r="E467" s="83"/>
      <c r="F467" s="62"/>
      <c r="G467" s="51"/>
      <c r="H467" s="51"/>
      <c r="I467" s="51"/>
      <c r="J467" s="51"/>
      <c r="K467" s="51"/>
      <c r="L467" s="51"/>
      <c r="M467" s="51"/>
      <c r="N467" s="51"/>
      <c r="O467" s="51"/>
      <c r="P467" s="51"/>
      <c r="Q467" s="51"/>
      <c r="R467" s="51"/>
      <c r="S467" s="51"/>
      <c r="T467" s="51"/>
      <c r="U467" s="51"/>
    </row>
    <row r="468" spans="1:21" ht="27.75" customHeight="1" thickBot="1">
      <c r="A468" s="67" t="s">
        <v>898</v>
      </c>
      <c r="B468" s="222"/>
      <c r="C468" s="39"/>
      <c r="D468" s="39"/>
      <c r="E468" s="39"/>
      <c r="F468" s="62"/>
      <c r="G468" s="51"/>
      <c r="H468" s="51"/>
      <c r="I468" s="51"/>
      <c r="J468" s="51"/>
      <c r="K468" s="51"/>
      <c r="L468" s="51"/>
      <c r="M468" s="51"/>
      <c r="N468" s="51"/>
      <c r="O468" s="51"/>
      <c r="P468" s="51"/>
      <c r="Q468" s="51"/>
      <c r="R468" s="51"/>
      <c r="S468" s="51"/>
      <c r="T468" s="51"/>
      <c r="U468" s="51"/>
    </row>
    <row r="469" spans="1:21" ht="31.8" thickBot="1">
      <c r="A469" s="30" t="s">
        <v>845</v>
      </c>
      <c r="B469" s="31" t="s">
        <v>0</v>
      </c>
      <c r="C469" s="68" t="s">
        <v>1</v>
      </c>
      <c r="D469" s="53" t="s">
        <v>846</v>
      </c>
      <c r="E469" s="32" t="s">
        <v>825</v>
      </c>
      <c r="F469" s="62"/>
      <c r="G469" s="51"/>
      <c r="H469" s="51"/>
      <c r="I469" s="51"/>
      <c r="J469" s="51"/>
      <c r="K469" s="51"/>
      <c r="L469" s="51"/>
      <c r="M469" s="51"/>
      <c r="N469" s="51"/>
      <c r="O469" s="51"/>
      <c r="P469" s="51"/>
      <c r="Q469" s="51"/>
      <c r="R469" s="51"/>
      <c r="S469" s="51"/>
      <c r="T469" s="51"/>
      <c r="U469" s="51"/>
    </row>
    <row r="470" spans="1:21" ht="27.6">
      <c r="A470" s="198" t="s">
        <v>757</v>
      </c>
      <c r="B470" s="215" t="s">
        <v>1015</v>
      </c>
      <c r="C470" s="194">
        <v>605</v>
      </c>
      <c r="D470" s="194">
        <f t="shared" si="8"/>
        <v>545</v>
      </c>
      <c r="E470" s="199" t="s">
        <v>827</v>
      </c>
      <c r="F470" s="62"/>
      <c r="G470" s="51"/>
      <c r="H470" s="51"/>
      <c r="I470" s="51"/>
      <c r="J470" s="51"/>
      <c r="K470" s="51"/>
      <c r="L470" s="51"/>
      <c r="M470" s="51"/>
      <c r="N470" s="51"/>
      <c r="O470" s="51"/>
      <c r="P470" s="51"/>
      <c r="Q470" s="51"/>
      <c r="R470" s="51"/>
      <c r="S470" s="51"/>
      <c r="T470" s="51"/>
      <c r="U470" s="51"/>
    </row>
    <row r="471" spans="1:21" ht="47.25" customHeight="1">
      <c r="A471" s="198" t="s">
        <v>758</v>
      </c>
      <c r="B471" s="215" t="s">
        <v>1016</v>
      </c>
      <c r="C471" s="194">
        <v>917</v>
      </c>
      <c r="D471" s="194">
        <f>ROUND(C471*(1-0.1),0)</f>
        <v>825</v>
      </c>
      <c r="E471" s="199" t="s">
        <v>827</v>
      </c>
      <c r="F471" s="62"/>
      <c r="G471" s="51"/>
      <c r="H471" s="51"/>
      <c r="I471" s="51"/>
      <c r="J471" s="51"/>
      <c r="K471" s="51"/>
      <c r="L471" s="51"/>
      <c r="M471" s="51"/>
      <c r="N471" s="51"/>
      <c r="O471" s="51"/>
      <c r="P471" s="51"/>
      <c r="Q471" s="51"/>
      <c r="R471" s="51"/>
      <c r="S471" s="51"/>
      <c r="T471" s="51"/>
      <c r="U471" s="51"/>
    </row>
    <row r="472" spans="1:21" ht="27.9" customHeight="1" thickBot="1">
      <c r="A472" s="201" t="s">
        <v>759</v>
      </c>
      <c r="B472" s="221" t="s">
        <v>1017</v>
      </c>
      <c r="C472" s="202">
        <v>3665</v>
      </c>
      <c r="D472" s="202">
        <f>ROUND(C472*(1-0.1),0)</f>
        <v>3299</v>
      </c>
      <c r="E472" s="203" t="s">
        <v>827</v>
      </c>
      <c r="F472" s="62"/>
      <c r="G472" s="51"/>
      <c r="H472" s="51"/>
      <c r="I472" s="51"/>
      <c r="J472" s="51"/>
      <c r="K472" s="51"/>
      <c r="L472" s="51"/>
      <c r="M472" s="51"/>
      <c r="N472" s="51"/>
      <c r="O472" s="51"/>
      <c r="P472" s="51"/>
      <c r="Q472" s="51"/>
      <c r="R472" s="51"/>
      <c r="S472" s="51"/>
      <c r="T472" s="51"/>
      <c r="U472" s="51"/>
    </row>
    <row r="473" spans="1:21" ht="27.9" customHeight="1">
      <c r="A473" s="39"/>
      <c r="B473" s="222"/>
      <c r="C473" s="39"/>
      <c r="D473" s="39"/>
      <c r="E473" s="39"/>
      <c r="F473" s="51"/>
      <c r="G473" s="51"/>
      <c r="H473" s="51"/>
      <c r="I473" s="51"/>
      <c r="J473" s="51"/>
      <c r="K473" s="51"/>
      <c r="L473" s="51"/>
      <c r="M473" s="51"/>
      <c r="N473" s="51"/>
      <c r="O473" s="51"/>
      <c r="P473" s="51"/>
      <c r="Q473" s="51"/>
      <c r="R473" s="51"/>
      <c r="S473" s="51"/>
      <c r="T473" s="51"/>
      <c r="U473" s="51"/>
    </row>
    <row r="474" spans="1:21" ht="27.9" customHeight="1" thickBot="1">
      <c r="A474" s="67" t="s">
        <v>899</v>
      </c>
      <c r="B474" s="222"/>
      <c r="C474" s="39"/>
      <c r="D474" s="39"/>
      <c r="E474" s="39"/>
      <c r="F474" s="62"/>
      <c r="G474" s="51"/>
      <c r="H474" s="51"/>
      <c r="I474" s="51"/>
      <c r="J474" s="51"/>
      <c r="K474" s="51"/>
      <c r="L474" s="51"/>
      <c r="M474" s="51"/>
      <c r="N474" s="51"/>
      <c r="O474" s="51"/>
      <c r="P474" s="51"/>
      <c r="Q474" s="51"/>
      <c r="R474" s="51"/>
      <c r="S474" s="51"/>
      <c r="T474" s="51"/>
      <c r="U474" s="51"/>
    </row>
    <row r="475" spans="1:21" ht="31.8" thickBot="1">
      <c r="A475" s="30" t="s">
        <v>845</v>
      </c>
      <c r="B475" s="31" t="s">
        <v>0</v>
      </c>
      <c r="C475" s="68" t="s">
        <v>1</v>
      </c>
      <c r="D475" s="53" t="s">
        <v>846</v>
      </c>
      <c r="E475" s="32" t="s">
        <v>825</v>
      </c>
      <c r="F475" s="51"/>
      <c r="G475" s="51"/>
      <c r="H475" s="51"/>
      <c r="I475" s="51"/>
      <c r="J475" s="51"/>
      <c r="K475" s="51"/>
      <c r="L475" s="51"/>
      <c r="M475" s="51"/>
      <c r="N475" s="51"/>
      <c r="O475" s="51"/>
      <c r="P475" s="51"/>
      <c r="Q475" s="51"/>
      <c r="R475" s="51"/>
      <c r="S475" s="51"/>
      <c r="T475" s="51"/>
      <c r="U475" s="51"/>
    </row>
    <row r="476" spans="1:21" ht="27.9" customHeight="1">
      <c r="A476" s="198" t="s">
        <v>760</v>
      </c>
      <c r="B476" s="215" t="s">
        <v>1018</v>
      </c>
      <c r="C476" s="194">
        <v>46</v>
      </c>
      <c r="D476" s="194">
        <f t="shared" si="8"/>
        <v>41</v>
      </c>
      <c r="E476" s="199" t="s">
        <v>827</v>
      </c>
      <c r="F476" s="62"/>
      <c r="G476" s="51"/>
      <c r="H476" s="51"/>
      <c r="I476" s="51"/>
      <c r="J476" s="51"/>
      <c r="K476" s="51"/>
      <c r="L476" s="51"/>
      <c r="M476" s="51"/>
      <c r="N476" s="51"/>
      <c r="O476" s="51"/>
      <c r="P476" s="51"/>
      <c r="Q476" s="51"/>
      <c r="R476" s="51"/>
      <c r="S476" s="51"/>
      <c r="T476" s="51"/>
      <c r="U476" s="51"/>
    </row>
    <row r="477" spans="1:21" ht="27.9" customHeight="1">
      <c r="A477" s="198" t="s">
        <v>761</v>
      </c>
      <c r="B477" s="215" t="s">
        <v>1019</v>
      </c>
      <c r="C477" s="194">
        <v>91</v>
      </c>
      <c r="D477" s="194">
        <f t="shared" si="8"/>
        <v>82</v>
      </c>
      <c r="E477" s="199" t="s">
        <v>827</v>
      </c>
      <c r="F477" s="62"/>
      <c r="G477" s="51"/>
      <c r="H477" s="51"/>
      <c r="I477" s="51"/>
      <c r="J477" s="51"/>
      <c r="K477" s="51"/>
      <c r="L477" s="51"/>
      <c r="M477" s="51"/>
      <c r="N477" s="51"/>
      <c r="O477" s="51"/>
      <c r="P477" s="51"/>
      <c r="Q477" s="51"/>
      <c r="R477" s="51"/>
      <c r="S477" s="51"/>
      <c r="T477" s="51"/>
      <c r="U477" s="51"/>
    </row>
    <row r="478" spans="1:21" ht="27.9" customHeight="1">
      <c r="A478" s="198" t="s">
        <v>762</v>
      </c>
      <c r="B478" s="215" t="s">
        <v>1020</v>
      </c>
      <c r="C478" s="194">
        <v>342</v>
      </c>
      <c r="D478" s="194">
        <f t="shared" si="8"/>
        <v>308</v>
      </c>
      <c r="E478" s="199" t="s">
        <v>827</v>
      </c>
      <c r="F478" s="62"/>
      <c r="G478" s="51"/>
      <c r="H478" s="51"/>
      <c r="I478" s="51"/>
      <c r="J478" s="51"/>
      <c r="K478" s="51"/>
      <c r="L478" s="51"/>
      <c r="M478" s="51"/>
      <c r="N478" s="51"/>
      <c r="O478" s="51"/>
      <c r="P478" s="51"/>
      <c r="Q478" s="51"/>
      <c r="R478" s="51"/>
      <c r="S478" s="51"/>
      <c r="T478" s="51"/>
      <c r="U478" s="51"/>
    </row>
    <row r="479" spans="1:21" ht="27.9" customHeight="1">
      <c r="A479" s="198" t="s">
        <v>900</v>
      </c>
      <c r="B479" s="215" t="s">
        <v>901</v>
      </c>
      <c r="C479" s="194">
        <f>C480*10</f>
        <v>600</v>
      </c>
      <c r="D479" s="194">
        <f t="shared" si="8"/>
        <v>540</v>
      </c>
      <c r="E479" s="199" t="s">
        <v>827</v>
      </c>
      <c r="F479" s="62"/>
      <c r="G479" s="51"/>
      <c r="H479" s="51"/>
      <c r="I479" s="51"/>
      <c r="J479" s="51"/>
      <c r="K479" s="51"/>
      <c r="L479" s="51"/>
      <c r="M479" s="51"/>
      <c r="N479" s="51"/>
      <c r="O479" s="51"/>
      <c r="P479" s="51"/>
      <c r="Q479" s="51"/>
      <c r="R479" s="51"/>
      <c r="S479" s="51"/>
      <c r="T479" s="51"/>
      <c r="U479" s="51"/>
    </row>
    <row r="480" spans="1:21" ht="27.9" customHeight="1">
      <c r="A480" s="198" t="s">
        <v>902</v>
      </c>
      <c r="B480" s="215" t="s">
        <v>1021</v>
      </c>
      <c r="C480" s="194">
        <v>60</v>
      </c>
      <c r="D480" s="194">
        <f t="shared" si="8"/>
        <v>54</v>
      </c>
      <c r="E480" s="199" t="s">
        <v>827</v>
      </c>
      <c r="F480" s="62"/>
      <c r="G480" s="51"/>
      <c r="H480" s="51"/>
      <c r="I480" s="51"/>
      <c r="J480" s="51"/>
      <c r="K480" s="51"/>
      <c r="L480" s="51"/>
      <c r="M480" s="51"/>
      <c r="N480" s="51"/>
      <c r="O480" s="51"/>
      <c r="P480" s="51"/>
      <c r="Q480" s="51"/>
      <c r="R480" s="51"/>
      <c r="S480" s="51"/>
      <c r="T480" s="51"/>
      <c r="U480" s="51"/>
    </row>
    <row r="481" spans="1:16381" ht="27.9" customHeight="1">
      <c r="A481" s="198" t="s">
        <v>903</v>
      </c>
      <c r="B481" s="215" t="s">
        <v>904</v>
      </c>
      <c r="C481" s="194">
        <v>36</v>
      </c>
      <c r="D481" s="194">
        <f t="shared" si="8"/>
        <v>32</v>
      </c>
      <c r="E481" s="199" t="s">
        <v>827</v>
      </c>
      <c r="F481" s="62"/>
      <c r="G481" s="51"/>
      <c r="H481" s="51"/>
      <c r="I481" s="51"/>
      <c r="J481" s="51"/>
      <c r="K481" s="51"/>
      <c r="L481" s="51"/>
      <c r="M481" s="51"/>
      <c r="N481" s="51"/>
      <c r="O481" s="51"/>
      <c r="P481" s="51"/>
      <c r="Q481" s="51"/>
      <c r="R481" s="51"/>
      <c r="S481" s="51"/>
      <c r="T481" s="51"/>
      <c r="U481" s="51"/>
    </row>
    <row r="482" spans="1:16381" ht="27.9" customHeight="1">
      <c r="A482" s="198" t="s">
        <v>905</v>
      </c>
      <c r="B482" s="215" t="s">
        <v>906</v>
      </c>
      <c r="C482" s="194">
        <v>18</v>
      </c>
      <c r="D482" s="194">
        <f t="shared" si="8"/>
        <v>16</v>
      </c>
      <c r="E482" s="199" t="s">
        <v>827</v>
      </c>
      <c r="F482" s="62"/>
      <c r="G482" s="51"/>
      <c r="H482" s="51"/>
      <c r="I482" s="51"/>
      <c r="J482" s="51"/>
      <c r="K482" s="51"/>
      <c r="L482" s="51"/>
      <c r="M482" s="51"/>
      <c r="N482" s="51"/>
      <c r="O482" s="51"/>
      <c r="P482" s="51"/>
      <c r="Q482" s="51"/>
      <c r="R482" s="51"/>
      <c r="S482" s="51"/>
      <c r="T482" s="51"/>
      <c r="U482" s="51"/>
    </row>
    <row r="483" spans="1:16381" ht="27.9" customHeight="1">
      <c r="A483" s="198" t="s">
        <v>907</v>
      </c>
      <c r="B483" s="215" t="s">
        <v>908</v>
      </c>
      <c r="C483" s="194">
        <v>15</v>
      </c>
      <c r="D483" s="194">
        <f>ROUND(C483*(1-0.1),0)</f>
        <v>14</v>
      </c>
      <c r="E483" s="199" t="s">
        <v>827</v>
      </c>
      <c r="F483" s="62"/>
      <c r="G483" s="51"/>
      <c r="H483" s="51"/>
      <c r="I483" s="51"/>
      <c r="J483" s="51"/>
      <c r="K483" s="51"/>
      <c r="L483" s="51"/>
      <c r="M483" s="51"/>
      <c r="N483" s="51"/>
      <c r="O483" s="51"/>
      <c r="P483" s="51"/>
      <c r="Q483" s="51"/>
      <c r="R483" s="51"/>
      <c r="S483" s="51"/>
      <c r="T483" s="51"/>
      <c r="U483" s="51"/>
    </row>
    <row r="484" spans="1:16381" ht="27.9" customHeight="1">
      <c r="A484" s="198" t="s">
        <v>2150</v>
      </c>
      <c r="B484" s="215" t="s">
        <v>2151</v>
      </c>
      <c r="C484" s="194">
        <v>150</v>
      </c>
      <c r="D484" s="194">
        <f>ROUND(C484*(1-0.1),0)</f>
        <v>135</v>
      </c>
      <c r="E484" s="199" t="s">
        <v>827</v>
      </c>
      <c r="F484" s="62"/>
      <c r="G484" s="51"/>
      <c r="H484" s="51"/>
      <c r="I484" s="51"/>
      <c r="J484" s="51"/>
      <c r="K484" s="51"/>
      <c r="L484" s="51"/>
      <c r="M484" s="51"/>
      <c r="N484" s="51"/>
      <c r="O484" s="51"/>
      <c r="P484" s="51"/>
      <c r="Q484" s="51"/>
      <c r="R484" s="51"/>
      <c r="S484" s="51"/>
      <c r="T484" s="51"/>
      <c r="U484" s="51"/>
    </row>
    <row r="485" spans="1:16381" ht="27.9" customHeight="1">
      <c r="A485" s="198" t="s">
        <v>2152</v>
      </c>
      <c r="B485" s="215" t="s">
        <v>2153</v>
      </c>
      <c r="C485" s="194">
        <v>1000</v>
      </c>
      <c r="D485" s="194">
        <f>ROUND(C485*(1-0.1),0)</f>
        <v>900</v>
      </c>
      <c r="E485" s="199" t="s">
        <v>827</v>
      </c>
      <c r="F485" s="62"/>
      <c r="G485" s="51"/>
      <c r="H485" s="51"/>
      <c r="I485" s="51"/>
      <c r="J485" s="51"/>
      <c r="K485" s="51"/>
      <c r="L485" s="51"/>
      <c r="M485" s="51"/>
      <c r="N485" s="51"/>
      <c r="O485" s="51"/>
      <c r="P485" s="51"/>
      <c r="Q485" s="51"/>
      <c r="R485" s="51"/>
      <c r="S485" s="51"/>
      <c r="T485" s="51"/>
      <c r="U485" s="51"/>
    </row>
    <row r="486" spans="1:16381" ht="27.9" customHeight="1" thickBot="1">
      <c r="A486" s="201" t="s">
        <v>2154</v>
      </c>
      <c r="B486" s="221" t="s">
        <v>2155</v>
      </c>
      <c r="C486" s="202">
        <v>3500</v>
      </c>
      <c r="D486" s="202">
        <f>ROUND(C486*(1-0.1),0)</f>
        <v>3150</v>
      </c>
      <c r="E486" s="203" t="s">
        <v>827</v>
      </c>
      <c r="F486" s="62"/>
      <c r="G486" s="51"/>
      <c r="H486" s="51"/>
      <c r="I486" s="51"/>
      <c r="J486" s="51"/>
      <c r="K486" s="51"/>
      <c r="L486" s="51"/>
      <c r="M486" s="51"/>
      <c r="N486" s="51"/>
      <c r="O486" s="51"/>
      <c r="P486" s="51"/>
      <c r="Q486" s="51"/>
      <c r="R486" s="51"/>
      <c r="S486" s="51"/>
      <c r="T486" s="51"/>
      <c r="U486" s="51"/>
    </row>
    <row r="487" spans="1:16381" ht="27.9" customHeight="1">
      <c r="A487" s="155"/>
      <c r="B487" s="158"/>
      <c r="C487" s="156"/>
      <c r="D487" s="156"/>
      <c r="E487" s="83"/>
      <c r="F487" s="51"/>
      <c r="G487" s="51"/>
      <c r="H487" s="51"/>
      <c r="I487" s="51"/>
      <c r="J487" s="51"/>
      <c r="K487" s="51"/>
      <c r="L487" s="51"/>
      <c r="M487" s="51"/>
      <c r="N487" s="51"/>
      <c r="O487" s="51"/>
      <c r="P487" s="51"/>
      <c r="Q487" s="51"/>
      <c r="R487" s="51"/>
      <c r="S487" s="51"/>
      <c r="T487" s="51"/>
      <c r="U487" s="51"/>
    </row>
    <row r="488" spans="1:16381" ht="16.5" customHeight="1" thickBot="1">
      <c r="A488" s="214" t="s">
        <v>2156</v>
      </c>
      <c r="B488" s="222"/>
      <c r="C488" s="40"/>
      <c r="D488" s="39"/>
      <c r="E488" s="40"/>
      <c r="F488" s="40"/>
      <c r="G488" s="39"/>
      <c r="H488" s="40"/>
      <c r="I488" s="39"/>
      <c r="J488" s="40"/>
      <c r="K488" s="39"/>
      <c r="L488" s="40"/>
      <c r="M488" s="39"/>
      <c r="N488" s="40"/>
      <c r="O488" s="39"/>
      <c r="P488" s="40"/>
      <c r="Q488" s="39"/>
      <c r="R488" s="40"/>
      <c r="S488" s="39"/>
      <c r="T488" s="40"/>
      <c r="U488" s="39"/>
      <c r="V488" s="40"/>
      <c r="W488" s="39"/>
      <c r="X488" s="40"/>
      <c r="Y488" s="39"/>
      <c r="Z488" s="40"/>
      <c r="AA488" s="39"/>
      <c r="AB488" s="40"/>
      <c r="AC488" s="39"/>
      <c r="AD488" s="40"/>
      <c r="AE488" s="39"/>
      <c r="AF488" s="40"/>
      <c r="AG488" s="39"/>
      <c r="AH488" s="40"/>
      <c r="AI488" s="39"/>
      <c r="AJ488" s="40"/>
      <c r="AK488" s="39"/>
      <c r="AL488" s="40"/>
      <c r="AM488" s="39"/>
      <c r="AN488" s="40"/>
      <c r="AO488" s="39"/>
      <c r="AP488" s="40"/>
      <c r="AQ488" s="39"/>
      <c r="AR488" s="40"/>
      <c r="AS488" s="39"/>
      <c r="AT488" s="40"/>
      <c r="AU488" s="39"/>
      <c r="AV488" s="40"/>
      <c r="AW488" s="39"/>
      <c r="AX488" s="40"/>
      <c r="AY488" s="39"/>
      <c r="AZ488" s="40"/>
      <c r="BA488" s="39"/>
      <c r="BB488" s="40"/>
      <c r="BC488" s="39"/>
      <c r="BD488" s="40"/>
      <c r="BE488" s="39"/>
      <c r="BF488" s="40"/>
      <c r="BG488" s="39"/>
      <c r="BH488" s="40"/>
      <c r="BI488" s="39"/>
      <c r="BJ488" s="40"/>
      <c r="BK488" s="39"/>
      <c r="BL488" s="40"/>
      <c r="BM488" s="39"/>
      <c r="BN488" s="40"/>
      <c r="BO488" s="39"/>
      <c r="BP488" s="40"/>
      <c r="BQ488" s="39"/>
      <c r="BR488" s="40"/>
      <c r="BS488" s="39"/>
      <c r="BT488" s="40"/>
      <c r="BU488" s="39"/>
      <c r="BV488" s="40"/>
      <c r="BW488" s="39"/>
      <c r="BX488" s="40"/>
      <c r="BY488" s="39"/>
      <c r="BZ488" s="40"/>
      <c r="CA488" s="39"/>
      <c r="CB488" s="40"/>
      <c r="CC488" s="39"/>
      <c r="CD488" s="40"/>
      <c r="CE488" s="39"/>
      <c r="CF488" s="40"/>
      <c r="CG488" s="39"/>
      <c r="CH488" s="40"/>
      <c r="CI488" s="39"/>
      <c r="CJ488" s="40"/>
      <c r="CK488" s="39"/>
      <c r="CL488" s="40"/>
      <c r="CM488" s="39"/>
      <c r="CN488" s="40"/>
      <c r="CO488" s="39"/>
      <c r="CP488" s="40"/>
      <c r="CQ488" s="39"/>
      <c r="CR488" s="40"/>
      <c r="CS488" s="39"/>
      <c r="CT488" s="40"/>
      <c r="CU488" s="39"/>
      <c r="CV488" s="40"/>
      <c r="CW488" s="39"/>
      <c r="CX488" s="40"/>
      <c r="CY488" s="39"/>
      <c r="CZ488" s="40"/>
      <c r="DA488" s="39"/>
      <c r="DB488" s="40"/>
      <c r="DC488" s="39"/>
      <c r="DD488" s="40"/>
      <c r="DE488" s="39"/>
      <c r="DF488" s="40"/>
      <c r="DG488" s="39"/>
      <c r="DH488" s="40"/>
      <c r="DI488" s="39"/>
      <c r="DJ488" s="40"/>
      <c r="DK488" s="39"/>
      <c r="DL488" s="40"/>
      <c r="DM488" s="39"/>
      <c r="DN488" s="40"/>
      <c r="DO488" s="39"/>
      <c r="DP488" s="40"/>
      <c r="DQ488" s="39"/>
      <c r="DR488" s="40"/>
      <c r="DS488" s="39"/>
      <c r="DT488" s="40"/>
      <c r="DU488" s="39"/>
      <c r="DV488" s="40"/>
      <c r="DW488" s="39"/>
      <c r="DX488" s="40"/>
      <c r="DY488" s="39"/>
      <c r="DZ488" s="40"/>
      <c r="EA488" s="39"/>
      <c r="EB488" s="40"/>
      <c r="EC488" s="39"/>
      <c r="ED488" s="40"/>
      <c r="EE488" s="39"/>
      <c r="EF488" s="40"/>
      <c r="EG488" s="39"/>
      <c r="EH488" s="40"/>
      <c r="EI488" s="39"/>
      <c r="EJ488" s="40"/>
      <c r="EK488" s="39"/>
      <c r="EL488" s="40"/>
      <c r="EM488" s="39"/>
      <c r="EN488" s="40"/>
      <c r="EO488" s="39"/>
      <c r="EP488" s="40"/>
      <c r="EQ488" s="39"/>
      <c r="ER488" s="40"/>
      <c r="ES488" s="39"/>
      <c r="ET488" s="40"/>
      <c r="EU488" s="39"/>
      <c r="EV488" s="40"/>
      <c r="EW488" s="39"/>
      <c r="EX488" s="40"/>
      <c r="EY488" s="39"/>
      <c r="EZ488" s="40"/>
      <c r="FA488" s="39"/>
      <c r="FB488" s="40"/>
      <c r="FC488" s="39"/>
      <c r="FD488" s="40"/>
      <c r="FE488" s="39"/>
      <c r="FF488" s="40"/>
      <c r="FG488" s="39"/>
      <c r="FH488" s="40"/>
      <c r="FI488" s="39"/>
      <c r="FJ488" s="40"/>
      <c r="FK488" s="39"/>
      <c r="FL488" s="40"/>
      <c r="FM488" s="39"/>
      <c r="FN488" s="40"/>
      <c r="FO488" s="39"/>
      <c r="FP488" s="40"/>
      <c r="FQ488" s="39"/>
      <c r="FR488" s="40"/>
      <c r="FS488" s="39"/>
      <c r="FT488" s="40"/>
      <c r="FU488" s="39"/>
      <c r="FV488" s="40"/>
      <c r="FW488" s="39"/>
      <c r="FX488" s="40"/>
      <c r="FY488" s="39"/>
      <c r="FZ488" s="40"/>
      <c r="GA488" s="39"/>
      <c r="GB488" s="40"/>
      <c r="GC488" s="39"/>
      <c r="GD488" s="40"/>
      <c r="GE488" s="39"/>
      <c r="GF488" s="40"/>
      <c r="GG488" s="39"/>
      <c r="GH488" s="40"/>
      <c r="GI488" s="39"/>
      <c r="GJ488" s="40"/>
      <c r="GK488" s="39"/>
      <c r="GL488" s="40"/>
      <c r="GM488" s="39"/>
      <c r="GN488" s="40"/>
      <c r="GO488" s="39"/>
      <c r="GP488" s="40"/>
      <c r="GQ488" s="39"/>
      <c r="GR488" s="40"/>
      <c r="GS488" s="39"/>
      <c r="GT488" s="40"/>
      <c r="GU488" s="39"/>
      <c r="GV488" s="40"/>
      <c r="GW488" s="39"/>
      <c r="GX488" s="40"/>
      <c r="GY488" s="39"/>
      <c r="GZ488" s="40"/>
      <c r="HA488" s="39"/>
      <c r="HB488" s="40"/>
      <c r="HC488" s="39"/>
      <c r="HD488" s="40"/>
      <c r="HE488" s="39"/>
      <c r="HF488" s="40"/>
      <c r="HG488" s="39"/>
      <c r="HH488" s="40"/>
      <c r="HI488" s="39"/>
      <c r="HJ488" s="40"/>
      <c r="HK488" s="39"/>
      <c r="HL488" s="40"/>
      <c r="HM488" s="39"/>
      <c r="HN488" s="40"/>
      <c r="HO488" s="39"/>
      <c r="HP488" s="40"/>
      <c r="HQ488" s="39"/>
      <c r="HR488" s="40"/>
      <c r="HS488" s="39"/>
      <c r="HT488" s="40"/>
      <c r="HU488" s="39"/>
      <c r="HV488" s="40"/>
      <c r="HW488" s="39"/>
      <c r="HX488" s="40"/>
      <c r="HY488" s="39"/>
      <c r="HZ488" s="40"/>
      <c r="IA488" s="39"/>
      <c r="IB488" s="40"/>
      <c r="IC488" s="39"/>
      <c r="ID488" s="40"/>
      <c r="IE488" s="39"/>
      <c r="IF488" s="40"/>
      <c r="IG488" s="39"/>
      <c r="IH488" s="40"/>
      <c r="II488" s="39"/>
      <c r="IJ488" s="40"/>
      <c r="IK488" s="39"/>
      <c r="IL488" s="40"/>
      <c r="IM488" s="39"/>
      <c r="IN488" s="40"/>
      <c r="IO488" s="39"/>
      <c r="IP488" s="40"/>
      <c r="IQ488" s="39"/>
      <c r="IR488" s="40"/>
      <c r="IS488" s="39"/>
      <c r="IT488" s="40"/>
      <c r="IU488" s="39"/>
      <c r="IV488" s="40"/>
      <c r="IW488" s="39"/>
      <c r="IX488" s="40"/>
      <c r="IY488" s="39"/>
      <c r="IZ488" s="40"/>
      <c r="JA488" s="39"/>
      <c r="JB488" s="40"/>
      <c r="JC488" s="39"/>
      <c r="JD488" s="40"/>
      <c r="JE488" s="39"/>
      <c r="JF488" s="40"/>
      <c r="JG488" s="39"/>
      <c r="JH488" s="40"/>
      <c r="JI488" s="39"/>
      <c r="JJ488" s="40"/>
      <c r="JK488" s="39"/>
      <c r="JL488" s="40"/>
      <c r="JM488" s="39"/>
      <c r="JN488" s="40"/>
      <c r="JO488" s="39"/>
      <c r="JP488" s="40"/>
      <c r="JQ488" s="39"/>
      <c r="JR488" s="40"/>
      <c r="JS488" s="39"/>
      <c r="JT488" s="40"/>
      <c r="JU488" s="39"/>
      <c r="JV488" s="40"/>
      <c r="JW488" s="39"/>
      <c r="JX488" s="40"/>
      <c r="JY488" s="39"/>
      <c r="JZ488" s="40"/>
      <c r="KA488" s="39"/>
      <c r="KB488" s="40"/>
      <c r="KC488" s="39"/>
      <c r="KD488" s="40"/>
      <c r="KE488" s="39"/>
      <c r="KF488" s="40"/>
      <c r="KG488" s="39"/>
      <c r="KH488" s="40"/>
      <c r="KI488" s="39"/>
      <c r="KJ488" s="40"/>
      <c r="KK488" s="39"/>
      <c r="KL488" s="40"/>
      <c r="KM488" s="39"/>
      <c r="KN488" s="40"/>
      <c r="KO488" s="39"/>
      <c r="KP488" s="40"/>
      <c r="KQ488" s="39"/>
      <c r="KR488" s="40"/>
      <c r="KS488" s="39"/>
      <c r="KT488" s="40"/>
      <c r="KU488" s="39"/>
      <c r="KV488" s="40"/>
      <c r="KW488" s="39"/>
      <c r="KX488" s="40"/>
      <c r="KY488" s="39"/>
      <c r="KZ488" s="40"/>
      <c r="LA488" s="39"/>
      <c r="LB488" s="40"/>
      <c r="LC488" s="39"/>
      <c r="LD488" s="40"/>
      <c r="LE488" s="39"/>
      <c r="LF488" s="40"/>
      <c r="LG488" s="39"/>
      <c r="LH488" s="40"/>
      <c r="LI488" s="39"/>
      <c r="LJ488" s="40"/>
      <c r="LK488" s="39"/>
      <c r="LL488" s="40"/>
      <c r="LM488" s="39"/>
      <c r="LN488" s="40"/>
      <c r="LO488" s="39"/>
      <c r="LP488" s="40"/>
      <c r="LQ488" s="39"/>
      <c r="LR488" s="40"/>
      <c r="LS488" s="39"/>
      <c r="LT488" s="40"/>
      <c r="LU488" s="39"/>
      <c r="LV488" s="40"/>
      <c r="LW488" s="39"/>
      <c r="LX488" s="40"/>
      <c r="LY488" s="39"/>
      <c r="LZ488" s="40"/>
      <c r="MA488" s="39"/>
      <c r="MB488" s="40"/>
      <c r="MC488" s="39"/>
      <c r="MD488" s="40"/>
      <c r="ME488" s="39"/>
      <c r="MF488" s="40"/>
      <c r="MG488" s="39"/>
      <c r="MH488" s="40"/>
      <c r="MI488" s="39"/>
      <c r="MJ488" s="40"/>
      <c r="MK488" s="39"/>
      <c r="ML488" s="40"/>
      <c r="MM488" s="39"/>
      <c r="MN488" s="40"/>
      <c r="MO488" s="39"/>
      <c r="MP488" s="40"/>
      <c r="MQ488" s="39"/>
      <c r="MR488" s="40"/>
      <c r="MS488" s="39"/>
      <c r="MT488" s="40"/>
      <c r="MU488" s="39"/>
      <c r="MV488" s="40"/>
      <c r="MW488" s="39"/>
      <c r="MX488" s="40"/>
      <c r="MY488" s="39"/>
      <c r="MZ488" s="40"/>
      <c r="NA488" s="39"/>
      <c r="NB488" s="40"/>
      <c r="NC488" s="39"/>
      <c r="ND488" s="40"/>
      <c r="NE488" s="39"/>
      <c r="NF488" s="40"/>
      <c r="NG488" s="39"/>
      <c r="NH488" s="40"/>
      <c r="NI488" s="39"/>
      <c r="NJ488" s="40"/>
      <c r="NK488" s="39"/>
      <c r="NL488" s="40"/>
      <c r="NM488" s="39"/>
      <c r="NN488" s="40"/>
      <c r="NO488" s="39"/>
      <c r="NP488" s="40"/>
      <c r="NQ488" s="39"/>
      <c r="NR488" s="40"/>
      <c r="NS488" s="39"/>
      <c r="NT488" s="40"/>
      <c r="NU488" s="39"/>
      <c r="NV488" s="40"/>
      <c r="NW488" s="39"/>
      <c r="NX488" s="40"/>
      <c r="NY488" s="39"/>
      <c r="NZ488" s="40"/>
      <c r="OA488" s="39"/>
      <c r="OB488" s="40"/>
      <c r="OC488" s="39"/>
      <c r="OD488" s="40"/>
      <c r="OE488" s="39"/>
      <c r="OF488" s="40"/>
      <c r="OG488" s="39"/>
      <c r="OH488" s="40"/>
      <c r="OI488" s="39"/>
      <c r="OJ488" s="40"/>
      <c r="OK488" s="39"/>
      <c r="OL488" s="40"/>
      <c r="OM488" s="39"/>
      <c r="ON488" s="40"/>
      <c r="OO488" s="39"/>
      <c r="OP488" s="40"/>
      <c r="OQ488" s="39"/>
      <c r="OR488" s="40"/>
      <c r="OS488" s="39"/>
      <c r="OT488" s="40"/>
      <c r="OU488" s="39"/>
      <c r="OV488" s="40"/>
      <c r="OW488" s="39"/>
      <c r="OX488" s="40"/>
      <c r="OY488" s="39"/>
      <c r="OZ488" s="40"/>
      <c r="PA488" s="39"/>
      <c r="PB488" s="40"/>
      <c r="PC488" s="39"/>
      <c r="PD488" s="40"/>
      <c r="PE488" s="39"/>
      <c r="PF488" s="40"/>
      <c r="PG488" s="39"/>
      <c r="PH488" s="40"/>
      <c r="PI488" s="39"/>
      <c r="PJ488" s="40"/>
      <c r="PK488" s="39"/>
      <c r="PL488" s="40"/>
      <c r="PM488" s="39"/>
      <c r="PN488" s="40"/>
      <c r="PO488" s="39"/>
      <c r="PP488" s="40"/>
      <c r="PQ488" s="39"/>
      <c r="PR488" s="40"/>
      <c r="PS488" s="39"/>
      <c r="PT488" s="40"/>
      <c r="PU488" s="39"/>
      <c r="PV488" s="40"/>
      <c r="PW488" s="39"/>
      <c r="PX488" s="40"/>
      <c r="PY488" s="39"/>
      <c r="PZ488" s="40"/>
      <c r="QA488" s="39"/>
      <c r="QB488" s="40"/>
      <c r="QC488" s="39"/>
      <c r="QD488" s="40"/>
      <c r="QE488" s="39"/>
      <c r="QF488" s="40"/>
      <c r="QG488" s="39"/>
      <c r="QH488" s="40"/>
      <c r="QI488" s="39"/>
      <c r="QJ488" s="40"/>
      <c r="QK488" s="39"/>
      <c r="QL488" s="40"/>
      <c r="QM488" s="39"/>
      <c r="QN488" s="40"/>
      <c r="QO488" s="39"/>
      <c r="QP488" s="40"/>
      <c r="QQ488" s="39"/>
      <c r="QR488" s="40"/>
      <c r="QS488" s="39"/>
      <c r="QT488" s="40"/>
      <c r="QU488" s="39"/>
      <c r="QV488" s="40"/>
      <c r="QW488" s="39"/>
      <c r="QX488" s="40"/>
      <c r="QY488" s="39"/>
      <c r="QZ488" s="40"/>
      <c r="RA488" s="39"/>
      <c r="RB488" s="40"/>
      <c r="RC488" s="39"/>
      <c r="RD488" s="40"/>
      <c r="RE488" s="39"/>
      <c r="RF488" s="40"/>
      <c r="RG488" s="39"/>
      <c r="RH488" s="40"/>
      <c r="RI488" s="39"/>
      <c r="RJ488" s="40"/>
      <c r="RK488" s="39"/>
      <c r="RL488" s="40"/>
      <c r="RM488" s="39"/>
      <c r="RN488" s="40"/>
      <c r="RO488" s="39"/>
      <c r="RP488" s="40"/>
      <c r="RQ488" s="39"/>
      <c r="RR488" s="40"/>
      <c r="RS488" s="39"/>
      <c r="RT488" s="40"/>
      <c r="RU488" s="39"/>
      <c r="RV488" s="40"/>
      <c r="RW488" s="39"/>
      <c r="RX488" s="40"/>
      <c r="RY488" s="39"/>
      <c r="RZ488" s="40"/>
      <c r="SA488" s="39"/>
      <c r="SB488" s="40"/>
      <c r="SC488" s="39"/>
      <c r="SD488" s="40"/>
      <c r="SE488" s="39"/>
      <c r="SF488" s="40"/>
      <c r="SG488" s="39"/>
      <c r="SH488" s="40"/>
      <c r="SI488" s="39"/>
      <c r="SJ488" s="40"/>
      <c r="SK488" s="39"/>
      <c r="SL488" s="40"/>
      <c r="SM488" s="39"/>
      <c r="SN488" s="40"/>
      <c r="SO488" s="39"/>
      <c r="SP488" s="40"/>
      <c r="SQ488" s="39"/>
      <c r="SR488" s="40"/>
      <c r="SS488" s="39"/>
      <c r="ST488" s="40"/>
      <c r="SU488" s="39"/>
      <c r="SV488" s="40"/>
      <c r="SW488" s="39"/>
      <c r="SX488" s="40"/>
      <c r="SY488" s="39"/>
      <c r="SZ488" s="40"/>
      <c r="TA488" s="39"/>
      <c r="TB488" s="40"/>
      <c r="TC488" s="39"/>
      <c r="TD488" s="40"/>
      <c r="TE488" s="39"/>
      <c r="TF488" s="40"/>
      <c r="TG488" s="39"/>
      <c r="TH488" s="40"/>
      <c r="TI488" s="39"/>
      <c r="TJ488" s="40"/>
      <c r="TK488" s="39"/>
      <c r="TL488" s="40"/>
      <c r="TM488" s="39"/>
      <c r="TN488" s="40"/>
      <c r="TO488" s="39"/>
      <c r="TP488" s="40"/>
      <c r="TQ488" s="39"/>
      <c r="TR488" s="40"/>
      <c r="TS488" s="39"/>
      <c r="TT488" s="40"/>
      <c r="TU488" s="39"/>
      <c r="TV488" s="40"/>
      <c r="TW488" s="39"/>
      <c r="TX488" s="40"/>
      <c r="TY488" s="39"/>
      <c r="TZ488" s="40"/>
      <c r="UA488" s="39"/>
      <c r="UB488" s="40"/>
      <c r="UC488" s="39"/>
      <c r="UD488" s="40"/>
      <c r="UE488" s="39"/>
      <c r="UF488" s="40"/>
      <c r="UG488" s="39"/>
      <c r="UH488" s="40"/>
      <c r="UI488" s="39"/>
      <c r="UJ488" s="40"/>
      <c r="UK488" s="39"/>
      <c r="UL488" s="40"/>
      <c r="UM488" s="39"/>
      <c r="UN488" s="40"/>
      <c r="UO488" s="39"/>
      <c r="UP488" s="40"/>
      <c r="UQ488" s="39"/>
      <c r="UR488" s="40"/>
      <c r="US488" s="39"/>
      <c r="UT488" s="40"/>
      <c r="UU488" s="39"/>
      <c r="UV488" s="40"/>
      <c r="UW488" s="39"/>
      <c r="UX488" s="40"/>
      <c r="UY488" s="39"/>
      <c r="UZ488" s="40"/>
      <c r="VA488" s="39"/>
      <c r="VB488" s="40"/>
      <c r="VC488" s="39"/>
      <c r="VD488" s="40"/>
      <c r="VE488" s="39"/>
      <c r="VF488" s="40"/>
      <c r="VG488" s="39"/>
      <c r="VH488" s="40"/>
      <c r="VI488" s="39"/>
      <c r="VJ488" s="40"/>
      <c r="VK488" s="39"/>
      <c r="VL488" s="40"/>
      <c r="VM488" s="39"/>
      <c r="VN488" s="40"/>
      <c r="VO488" s="39"/>
      <c r="VP488" s="40"/>
      <c r="VQ488" s="39"/>
      <c r="VR488" s="40"/>
      <c r="VS488" s="39"/>
      <c r="VT488" s="40"/>
      <c r="VU488" s="39"/>
      <c r="VV488" s="40"/>
      <c r="VW488" s="39"/>
      <c r="VX488" s="40"/>
      <c r="VY488" s="39"/>
      <c r="VZ488" s="40"/>
      <c r="WA488" s="39"/>
      <c r="WB488" s="40"/>
      <c r="WC488" s="39"/>
      <c r="WD488" s="40"/>
      <c r="WE488" s="39"/>
      <c r="WF488" s="40"/>
      <c r="WG488" s="39"/>
      <c r="WH488" s="40"/>
      <c r="WI488" s="39"/>
      <c r="WJ488" s="40"/>
      <c r="WK488" s="39"/>
      <c r="WL488" s="40"/>
      <c r="WM488" s="39"/>
      <c r="WN488" s="40"/>
      <c r="WO488" s="39"/>
      <c r="WP488" s="40"/>
      <c r="WQ488" s="39"/>
      <c r="WR488" s="40"/>
      <c r="WS488" s="39"/>
      <c r="WT488" s="40"/>
      <c r="WU488" s="39"/>
      <c r="WV488" s="40"/>
      <c r="WW488" s="39"/>
      <c r="WX488" s="40"/>
      <c r="WY488" s="39"/>
      <c r="WZ488" s="40"/>
      <c r="XA488" s="39"/>
      <c r="XB488" s="40"/>
      <c r="XC488" s="39"/>
      <c r="XD488" s="40"/>
      <c r="XE488" s="39"/>
      <c r="XF488" s="40"/>
      <c r="XG488" s="39"/>
      <c r="XH488" s="40"/>
      <c r="XI488" s="39"/>
      <c r="XJ488" s="40"/>
      <c r="XK488" s="39"/>
      <c r="XL488" s="40"/>
      <c r="XM488" s="39"/>
      <c r="XN488" s="40"/>
      <c r="XO488" s="39"/>
      <c r="XP488" s="40"/>
      <c r="XQ488" s="39"/>
      <c r="XR488" s="40"/>
      <c r="XS488" s="39"/>
      <c r="XT488" s="40"/>
      <c r="XU488" s="39"/>
      <c r="XV488" s="40"/>
      <c r="XW488" s="39"/>
      <c r="XX488" s="40"/>
      <c r="XY488" s="39"/>
      <c r="XZ488" s="40"/>
      <c r="YA488" s="39"/>
      <c r="YB488" s="40"/>
      <c r="YC488" s="39"/>
      <c r="YD488" s="40"/>
      <c r="YE488" s="39"/>
      <c r="YF488" s="40"/>
      <c r="YG488" s="39"/>
      <c r="YH488" s="40"/>
      <c r="YI488" s="39"/>
      <c r="YJ488" s="40"/>
      <c r="YK488" s="39"/>
      <c r="YL488" s="40"/>
      <c r="YM488" s="39"/>
      <c r="YN488" s="40"/>
      <c r="YO488" s="39"/>
      <c r="YP488" s="40"/>
      <c r="YQ488" s="39"/>
      <c r="YR488" s="40"/>
      <c r="YS488" s="39"/>
      <c r="YT488" s="40"/>
      <c r="YU488" s="39"/>
      <c r="YV488" s="40"/>
      <c r="YW488" s="39"/>
      <c r="YX488" s="40"/>
      <c r="YY488" s="39"/>
      <c r="YZ488" s="40"/>
      <c r="ZA488" s="39"/>
      <c r="ZB488" s="40"/>
      <c r="ZC488" s="39"/>
      <c r="ZD488" s="40"/>
      <c r="ZE488" s="39"/>
      <c r="ZF488" s="40"/>
      <c r="ZG488" s="39"/>
      <c r="ZH488" s="40"/>
      <c r="ZI488" s="39"/>
      <c r="ZJ488" s="40"/>
      <c r="ZK488" s="39"/>
      <c r="ZL488" s="40"/>
      <c r="ZM488" s="39"/>
      <c r="ZN488" s="40"/>
      <c r="ZO488" s="39"/>
      <c r="ZP488" s="40"/>
      <c r="ZQ488" s="39"/>
      <c r="ZR488" s="40"/>
      <c r="ZS488" s="39"/>
      <c r="ZT488" s="40"/>
      <c r="ZU488" s="39"/>
      <c r="ZV488" s="40"/>
      <c r="ZW488" s="39"/>
      <c r="ZX488" s="40"/>
      <c r="ZY488" s="39"/>
      <c r="ZZ488" s="40"/>
      <c r="AAA488" s="39"/>
      <c r="AAB488" s="40"/>
      <c r="AAC488" s="39"/>
      <c r="AAD488" s="40"/>
      <c r="AAE488" s="39"/>
      <c r="AAF488" s="40"/>
      <c r="AAG488" s="39"/>
      <c r="AAH488" s="40"/>
      <c r="AAI488" s="39"/>
      <c r="AAJ488" s="40"/>
      <c r="AAK488" s="39"/>
      <c r="AAL488" s="40"/>
      <c r="AAM488" s="39"/>
      <c r="AAN488" s="40"/>
      <c r="AAO488" s="39"/>
      <c r="AAP488" s="40"/>
      <c r="AAQ488" s="39"/>
      <c r="AAR488" s="40"/>
      <c r="AAS488" s="39"/>
      <c r="AAT488" s="40"/>
      <c r="AAU488" s="39"/>
      <c r="AAV488" s="40"/>
      <c r="AAW488" s="39"/>
      <c r="AAX488" s="40"/>
      <c r="AAY488" s="39"/>
      <c r="AAZ488" s="40"/>
      <c r="ABA488" s="39"/>
      <c r="ABB488" s="40"/>
      <c r="ABC488" s="39"/>
      <c r="ABD488" s="40"/>
      <c r="ABE488" s="39"/>
      <c r="ABF488" s="40"/>
      <c r="ABG488" s="39"/>
      <c r="ABH488" s="40"/>
      <c r="ABI488" s="39"/>
      <c r="ABJ488" s="40"/>
      <c r="ABK488" s="39"/>
      <c r="ABL488" s="40"/>
      <c r="ABM488" s="39"/>
      <c r="ABN488" s="40"/>
      <c r="ABO488" s="39"/>
      <c r="ABP488" s="40"/>
      <c r="ABQ488" s="39"/>
      <c r="ABR488" s="40"/>
      <c r="ABS488" s="39"/>
      <c r="ABT488" s="40"/>
      <c r="ABU488" s="39"/>
      <c r="ABV488" s="40"/>
      <c r="ABW488" s="39"/>
      <c r="ABX488" s="40"/>
      <c r="ABY488" s="39"/>
      <c r="ABZ488" s="40"/>
      <c r="ACA488" s="39"/>
      <c r="ACB488" s="40"/>
      <c r="ACC488" s="39"/>
      <c r="ACD488" s="40"/>
      <c r="ACE488" s="39"/>
      <c r="ACF488" s="40"/>
      <c r="ACG488" s="39"/>
      <c r="ACH488" s="40"/>
      <c r="ACI488" s="39"/>
      <c r="ACJ488" s="40"/>
      <c r="ACK488" s="39"/>
      <c r="ACL488" s="40"/>
      <c r="ACM488" s="39"/>
      <c r="ACN488" s="40"/>
      <c r="ACO488" s="39"/>
      <c r="ACP488" s="40"/>
      <c r="ACQ488" s="39"/>
      <c r="ACR488" s="40"/>
      <c r="ACS488" s="39"/>
      <c r="ACT488" s="40"/>
      <c r="ACU488" s="39"/>
      <c r="ACV488" s="40"/>
      <c r="ACW488" s="39"/>
      <c r="ACX488" s="40"/>
      <c r="ACY488" s="39"/>
      <c r="ACZ488" s="40"/>
      <c r="ADA488" s="39"/>
      <c r="ADB488" s="40"/>
      <c r="ADC488" s="39"/>
      <c r="ADD488" s="40"/>
      <c r="ADE488" s="39"/>
      <c r="ADF488" s="40"/>
      <c r="ADG488" s="39"/>
      <c r="ADH488" s="40"/>
      <c r="ADI488" s="39"/>
      <c r="ADJ488" s="40"/>
      <c r="ADK488" s="39"/>
      <c r="ADL488" s="40"/>
      <c r="ADM488" s="39"/>
      <c r="ADN488" s="40"/>
      <c r="ADO488" s="39"/>
      <c r="ADP488" s="40"/>
      <c r="ADQ488" s="39"/>
      <c r="ADR488" s="40"/>
      <c r="ADS488" s="39"/>
      <c r="ADT488" s="40"/>
      <c r="ADU488" s="39"/>
      <c r="ADV488" s="40"/>
      <c r="ADW488" s="39"/>
      <c r="ADX488" s="40"/>
      <c r="ADY488" s="39"/>
      <c r="ADZ488" s="40"/>
      <c r="AEA488" s="39"/>
      <c r="AEB488" s="40"/>
      <c r="AEC488" s="39"/>
      <c r="AED488" s="40"/>
      <c r="AEE488" s="39"/>
      <c r="AEF488" s="40"/>
      <c r="AEG488" s="39"/>
      <c r="AEH488" s="40"/>
      <c r="AEI488" s="39"/>
      <c r="AEJ488" s="40"/>
      <c r="AEK488" s="39"/>
      <c r="AEL488" s="40"/>
      <c r="AEM488" s="39"/>
      <c r="AEN488" s="40"/>
      <c r="AEO488" s="39"/>
      <c r="AEP488" s="40"/>
      <c r="AEQ488" s="39"/>
      <c r="AER488" s="40"/>
      <c r="AES488" s="39"/>
      <c r="AET488" s="40"/>
      <c r="AEU488" s="39"/>
      <c r="AEV488" s="40"/>
      <c r="AEW488" s="39"/>
      <c r="AEX488" s="40"/>
      <c r="AEY488" s="39"/>
      <c r="AEZ488" s="40"/>
      <c r="AFA488" s="39"/>
      <c r="AFB488" s="40"/>
      <c r="AFC488" s="39"/>
      <c r="AFD488" s="40"/>
      <c r="AFE488" s="39"/>
      <c r="AFF488" s="40"/>
      <c r="AFG488" s="39"/>
      <c r="AFH488" s="40"/>
      <c r="AFI488" s="39"/>
      <c r="AFJ488" s="40"/>
      <c r="AFK488" s="39"/>
      <c r="AFL488" s="40"/>
      <c r="AFM488" s="39"/>
      <c r="AFN488" s="40"/>
      <c r="AFO488" s="39"/>
      <c r="AFP488" s="40"/>
      <c r="AFQ488" s="39"/>
      <c r="AFR488" s="40"/>
      <c r="AFS488" s="39"/>
      <c r="AFT488" s="40"/>
      <c r="AFU488" s="39"/>
      <c r="AFV488" s="40"/>
      <c r="AFW488" s="39"/>
      <c r="AFX488" s="40"/>
      <c r="AFY488" s="39"/>
      <c r="AFZ488" s="40"/>
      <c r="AGA488" s="39"/>
      <c r="AGB488" s="40"/>
      <c r="AGC488" s="39"/>
      <c r="AGD488" s="40"/>
      <c r="AGE488" s="39"/>
      <c r="AGF488" s="40"/>
      <c r="AGG488" s="39"/>
      <c r="AGH488" s="40"/>
      <c r="AGI488" s="39"/>
      <c r="AGJ488" s="40"/>
      <c r="AGK488" s="39"/>
      <c r="AGL488" s="40"/>
      <c r="AGM488" s="39"/>
      <c r="AGN488" s="40"/>
      <c r="AGO488" s="39"/>
      <c r="AGP488" s="40"/>
      <c r="AGQ488" s="39"/>
      <c r="AGR488" s="40"/>
      <c r="AGS488" s="39"/>
      <c r="AGT488" s="40"/>
      <c r="AGU488" s="39"/>
      <c r="AGV488" s="40"/>
      <c r="AGW488" s="39"/>
      <c r="AGX488" s="40"/>
      <c r="AGY488" s="39"/>
      <c r="AGZ488" s="40"/>
      <c r="AHA488" s="39"/>
      <c r="AHB488" s="40"/>
      <c r="AHC488" s="39"/>
      <c r="AHD488" s="40"/>
      <c r="AHE488" s="39"/>
      <c r="AHF488" s="40"/>
      <c r="AHG488" s="39"/>
      <c r="AHH488" s="40"/>
      <c r="AHI488" s="39"/>
      <c r="AHJ488" s="40"/>
      <c r="AHK488" s="39"/>
      <c r="AHL488" s="40"/>
      <c r="AHM488" s="39"/>
      <c r="AHN488" s="40"/>
      <c r="AHO488" s="39"/>
      <c r="AHP488" s="40"/>
      <c r="AHQ488" s="39"/>
      <c r="AHR488" s="40"/>
      <c r="AHS488" s="39"/>
      <c r="AHT488" s="40"/>
      <c r="AHU488" s="39"/>
      <c r="AHV488" s="40"/>
      <c r="AHW488" s="39"/>
      <c r="AHX488" s="40"/>
      <c r="AHY488" s="39"/>
      <c r="AHZ488" s="40"/>
      <c r="AIA488" s="39"/>
      <c r="AIB488" s="40"/>
      <c r="AIC488" s="39"/>
      <c r="AID488" s="40"/>
      <c r="AIE488" s="39"/>
      <c r="AIF488" s="40"/>
      <c r="AIG488" s="39"/>
      <c r="AIH488" s="40"/>
      <c r="AII488" s="39"/>
      <c r="AIJ488" s="40"/>
      <c r="AIK488" s="39"/>
      <c r="AIL488" s="40"/>
      <c r="AIM488" s="39"/>
      <c r="AIN488" s="40"/>
      <c r="AIO488" s="39"/>
      <c r="AIP488" s="40"/>
      <c r="AIQ488" s="39"/>
      <c r="AIR488" s="40"/>
      <c r="AIS488" s="39"/>
      <c r="AIT488" s="40"/>
      <c r="AIU488" s="39"/>
      <c r="AIV488" s="40"/>
      <c r="AIW488" s="39"/>
      <c r="AIX488" s="40"/>
      <c r="AIY488" s="39"/>
      <c r="AIZ488" s="40"/>
      <c r="AJA488" s="39"/>
      <c r="AJB488" s="40"/>
      <c r="AJC488" s="39"/>
      <c r="AJD488" s="40"/>
      <c r="AJE488" s="39"/>
      <c r="AJF488" s="40"/>
      <c r="AJG488" s="39"/>
      <c r="AJH488" s="40"/>
      <c r="AJI488" s="39"/>
      <c r="AJJ488" s="40"/>
      <c r="AJK488" s="39"/>
      <c r="AJL488" s="40"/>
      <c r="AJM488" s="39"/>
      <c r="AJN488" s="40"/>
      <c r="AJO488" s="39"/>
      <c r="AJP488" s="40"/>
      <c r="AJQ488" s="39"/>
      <c r="AJR488" s="40"/>
      <c r="AJS488" s="39"/>
      <c r="AJT488" s="40"/>
      <c r="AJU488" s="39"/>
      <c r="AJV488" s="40"/>
      <c r="AJW488" s="39"/>
      <c r="AJX488" s="40"/>
      <c r="AJY488" s="39"/>
      <c r="AJZ488" s="40"/>
      <c r="AKA488" s="39"/>
      <c r="AKB488" s="40"/>
      <c r="AKC488" s="39"/>
      <c r="AKD488" s="40"/>
      <c r="AKE488" s="39"/>
      <c r="AKF488" s="40"/>
      <c r="AKG488" s="39"/>
      <c r="AKH488" s="40"/>
      <c r="AKI488" s="39"/>
      <c r="AKJ488" s="40"/>
      <c r="AKK488" s="39"/>
      <c r="AKL488" s="40"/>
      <c r="AKM488" s="39"/>
      <c r="AKN488" s="40"/>
      <c r="AKO488" s="39"/>
      <c r="AKP488" s="40"/>
      <c r="AKQ488" s="39"/>
      <c r="AKR488" s="40"/>
      <c r="AKS488" s="39"/>
      <c r="AKT488" s="40"/>
      <c r="AKU488" s="39"/>
      <c r="AKV488" s="40"/>
      <c r="AKW488" s="39"/>
      <c r="AKX488" s="40"/>
      <c r="AKY488" s="39"/>
      <c r="AKZ488" s="40"/>
      <c r="ALA488" s="39"/>
      <c r="ALB488" s="40"/>
      <c r="ALC488" s="39"/>
      <c r="ALD488" s="40"/>
      <c r="ALE488" s="39"/>
      <c r="ALF488" s="40"/>
      <c r="ALG488" s="39"/>
      <c r="ALH488" s="40"/>
      <c r="ALI488" s="39"/>
      <c r="ALJ488" s="40"/>
      <c r="ALK488" s="39"/>
      <c r="ALL488" s="40"/>
      <c r="ALM488" s="39"/>
      <c r="ALN488" s="40"/>
      <c r="ALO488" s="39"/>
      <c r="ALP488" s="40"/>
      <c r="ALQ488" s="39"/>
      <c r="ALR488" s="40"/>
      <c r="ALS488" s="39"/>
      <c r="ALT488" s="40"/>
      <c r="ALU488" s="39"/>
      <c r="ALV488" s="40"/>
      <c r="ALW488" s="39"/>
      <c r="ALX488" s="40"/>
      <c r="ALY488" s="39"/>
      <c r="ALZ488" s="40"/>
      <c r="AMA488" s="39"/>
      <c r="AMB488" s="40"/>
      <c r="AMC488" s="39"/>
      <c r="AMD488" s="40"/>
      <c r="AME488" s="39"/>
      <c r="AMF488" s="40"/>
      <c r="AMG488" s="39"/>
      <c r="AMH488" s="40"/>
      <c r="AMI488" s="39"/>
      <c r="AMJ488" s="40"/>
      <c r="AMK488" s="39"/>
      <c r="AML488" s="40"/>
      <c r="AMM488" s="39"/>
      <c r="AMN488" s="40"/>
      <c r="AMO488" s="39"/>
      <c r="AMP488" s="40"/>
      <c r="AMQ488" s="39"/>
      <c r="AMR488" s="40"/>
      <c r="AMS488" s="39"/>
      <c r="AMT488" s="40"/>
      <c r="AMU488" s="39"/>
      <c r="AMV488" s="40"/>
      <c r="AMW488" s="39"/>
      <c r="AMX488" s="40"/>
      <c r="AMY488" s="39"/>
      <c r="AMZ488" s="40"/>
      <c r="ANA488" s="39"/>
      <c r="ANB488" s="40"/>
      <c r="ANC488" s="39"/>
      <c r="AND488" s="40"/>
      <c r="ANE488" s="39"/>
      <c r="ANF488" s="40"/>
      <c r="ANG488" s="39"/>
      <c r="ANH488" s="40"/>
      <c r="ANI488" s="39"/>
      <c r="ANJ488" s="40"/>
      <c r="ANK488" s="39"/>
      <c r="ANL488" s="40"/>
      <c r="ANM488" s="39"/>
      <c r="ANN488" s="40"/>
      <c r="ANO488" s="39"/>
      <c r="ANP488" s="40"/>
      <c r="ANQ488" s="39"/>
      <c r="ANR488" s="40"/>
      <c r="ANS488" s="39"/>
      <c r="ANT488" s="40"/>
      <c r="ANU488" s="39"/>
      <c r="ANV488" s="40"/>
      <c r="ANW488" s="39"/>
      <c r="ANX488" s="40"/>
      <c r="ANY488" s="39"/>
      <c r="ANZ488" s="40"/>
      <c r="AOA488" s="39"/>
      <c r="AOB488" s="40"/>
      <c r="AOC488" s="39"/>
      <c r="AOD488" s="40"/>
      <c r="AOE488" s="39"/>
      <c r="AOF488" s="40"/>
      <c r="AOG488" s="39"/>
      <c r="AOH488" s="40"/>
      <c r="AOI488" s="39"/>
      <c r="AOJ488" s="40"/>
      <c r="AOK488" s="39"/>
      <c r="AOL488" s="40"/>
      <c r="AOM488" s="39"/>
      <c r="AON488" s="40"/>
      <c r="AOO488" s="39"/>
      <c r="AOP488" s="40"/>
      <c r="AOQ488" s="39"/>
      <c r="AOR488" s="40"/>
      <c r="AOS488" s="39"/>
      <c r="AOT488" s="40"/>
      <c r="AOU488" s="39"/>
      <c r="AOV488" s="40"/>
      <c r="AOW488" s="39"/>
      <c r="AOX488" s="40"/>
      <c r="AOY488" s="39"/>
      <c r="AOZ488" s="40"/>
      <c r="APA488" s="39"/>
      <c r="APB488" s="40"/>
      <c r="APC488" s="39"/>
      <c r="APD488" s="40"/>
      <c r="APE488" s="39"/>
      <c r="APF488" s="40"/>
      <c r="APG488" s="39"/>
      <c r="APH488" s="40"/>
      <c r="API488" s="39"/>
      <c r="APJ488" s="40"/>
      <c r="APK488" s="39"/>
      <c r="APL488" s="40"/>
      <c r="APM488" s="39"/>
      <c r="APN488" s="40"/>
      <c r="APO488" s="39"/>
      <c r="APP488" s="40"/>
      <c r="APQ488" s="39"/>
      <c r="APR488" s="40"/>
      <c r="APS488" s="39"/>
      <c r="APT488" s="40"/>
      <c r="APU488" s="39"/>
      <c r="APV488" s="40"/>
      <c r="APW488" s="39"/>
      <c r="APX488" s="40"/>
      <c r="APY488" s="39"/>
      <c r="APZ488" s="40"/>
      <c r="AQA488" s="39"/>
      <c r="AQB488" s="40"/>
      <c r="AQC488" s="39"/>
      <c r="AQD488" s="40"/>
      <c r="AQE488" s="39"/>
      <c r="AQF488" s="40"/>
      <c r="AQG488" s="39"/>
      <c r="AQH488" s="40"/>
      <c r="AQI488" s="39"/>
      <c r="AQJ488" s="40"/>
      <c r="AQK488" s="39"/>
      <c r="AQL488" s="40"/>
      <c r="AQM488" s="39"/>
      <c r="AQN488" s="40"/>
      <c r="AQO488" s="39"/>
      <c r="AQP488" s="40"/>
      <c r="AQQ488" s="39"/>
      <c r="AQR488" s="40"/>
      <c r="AQS488" s="39"/>
      <c r="AQT488" s="40"/>
      <c r="AQU488" s="39"/>
      <c r="AQV488" s="40"/>
      <c r="AQW488" s="39"/>
      <c r="AQX488" s="40"/>
      <c r="AQY488" s="39"/>
      <c r="AQZ488" s="40"/>
      <c r="ARA488" s="39"/>
      <c r="ARB488" s="40"/>
      <c r="ARC488" s="39"/>
      <c r="ARD488" s="40"/>
      <c r="ARE488" s="39"/>
      <c r="ARF488" s="40"/>
      <c r="ARG488" s="39"/>
      <c r="ARH488" s="40"/>
      <c r="ARI488" s="39"/>
      <c r="ARJ488" s="40"/>
      <c r="ARK488" s="39"/>
      <c r="ARL488" s="40"/>
      <c r="ARM488" s="39"/>
      <c r="ARN488" s="40"/>
      <c r="ARO488" s="39"/>
      <c r="ARP488" s="40"/>
      <c r="ARQ488" s="39"/>
      <c r="ARR488" s="40"/>
      <c r="ARS488" s="39"/>
      <c r="ART488" s="40"/>
      <c r="ARU488" s="39"/>
      <c r="ARV488" s="40"/>
      <c r="ARW488" s="39"/>
      <c r="ARX488" s="40"/>
      <c r="ARY488" s="39"/>
      <c r="ARZ488" s="40"/>
      <c r="ASA488" s="39"/>
      <c r="ASB488" s="40"/>
      <c r="ASC488" s="39"/>
      <c r="ASD488" s="40"/>
      <c r="ASE488" s="39"/>
      <c r="ASF488" s="40"/>
      <c r="ASG488" s="39"/>
      <c r="ASH488" s="40"/>
      <c r="ASI488" s="39"/>
      <c r="ASJ488" s="40"/>
      <c r="ASK488" s="39"/>
      <c r="ASL488" s="40"/>
      <c r="ASM488" s="39"/>
      <c r="ASN488" s="40"/>
      <c r="ASO488" s="39"/>
      <c r="ASP488" s="40"/>
      <c r="ASQ488" s="39"/>
      <c r="ASR488" s="40"/>
      <c r="ASS488" s="39"/>
      <c r="AST488" s="40"/>
      <c r="ASU488" s="39"/>
      <c r="ASV488" s="40"/>
      <c r="ASW488" s="39"/>
      <c r="ASX488" s="40"/>
      <c r="ASY488" s="39"/>
      <c r="ASZ488" s="40"/>
      <c r="ATA488" s="39"/>
      <c r="ATB488" s="40"/>
      <c r="ATC488" s="39"/>
      <c r="ATD488" s="40"/>
      <c r="ATE488" s="39"/>
      <c r="ATF488" s="40"/>
      <c r="ATG488" s="39"/>
      <c r="ATH488" s="40"/>
      <c r="ATI488" s="39"/>
      <c r="ATJ488" s="40"/>
      <c r="ATK488" s="39"/>
      <c r="ATL488" s="40"/>
      <c r="ATM488" s="39"/>
      <c r="ATN488" s="40"/>
      <c r="ATO488" s="39"/>
      <c r="ATP488" s="40"/>
      <c r="ATQ488" s="39"/>
      <c r="ATR488" s="40"/>
      <c r="ATS488" s="39"/>
      <c r="ATT488" s="40"/>
      <c r="ATU488" s="39"/>
      <c r="ATV488" s="40"/>
      <c r="ATW488" s="39"/>
      <c r="ATX488" s="40"/>
      <c r="ATY488" s="39"/>
      <c r="ATZ488" s="40"/>
      <c r="AUA488" s="39"/>
      <c r="AUB488" s="40"/>
      <c r="AUC488" s="39"/>
      <c r="AUD488" s="40"/>
      <c r="AUE488" s="39"/>
      <c r="AUF488" s="40"/>
      <c r="AUG488" s="39"/>
      <c r="AUH488" s="40"/>
      <c r="AUI488" s="39"/>
      <c r="AUJ488" s="40"/>
      <c r="AUK488" s="39"/>
      <c r="AUL488" s="40"/>
      <c r="AUM488" s="39"/>
      <c r="AUN488" s="40"/>
      <c r="AUO488" s="39"/>
      <c r="AUP488" s="40"/>
      <c r="AUQ488" s="39"/>
      <c r="AUR488" s="40"/>
      <c r="AUS488" s="39"/>
      <c r="AUT488" s="40"/>
      <c r="AUU488" s="39"/>
      <c r="AUV488" s="40"/>
      <c r="AUW488" s="39"/>
      <c r="AUX488" s="40"/>
      <c r="AUY488" s="39"/>
      <c r="AUZ488" s="40"/>
      <c r="AVA488" s="39"/>
      <c r="AVB488" s="40"/>
      <c r="AVC488" s="39"/>
      <c r="AVD488" s="40"/>
      <c r="AVE488" s="39"/>
      <c r="AVF488" s="40"/>
      <c r="AVG488" s="39"/>
      <c r="AVH488" s="40"/>
      <c r="AVI488" s="39"/>
      <c r="AVJ488" s="40"/>
      <c r="AVK488" s="39"/>
      <c r="AVL488" s="40"/>
      <c r="AVM488" s="39"/>
      <c r="AVN488" s="40"/>
      <c r="AVO488" s="39"/>
      <c r="AVP488" s="40"/>
      <c r="AVQ488" s="39"/>
      <c r="AVR488" s="40"/>
      <c r="AVS488" s="39"/>
      <c r="AVT488" s="40"/>
      <c r="AVU488" s="39"/>
      <c r="AVV488" s="40"/>
      <c r="AVW488" s="39"/>
      <c r="AVX488" s="40"/>
      <c r="AVY488" s="39"/>
      <c r="AVZ488" s="40"/>
      <c r="AWA488" s="39"/>
      <c r="AWB488" s="40"/>
      <c r="AWC488" s="39"/>
      <c r="AWD488" s="40"/>
      <c r="AWE488" s="39"/>
      <c r="AWF488" s="40"/>
      <c r="AWG488" s="39"/>
      <c r="AWH488" s="40"/>
      <c r="AWI488" s="39"/>
      <c r="AWJ488" s="40"/>
      <c r="AWK488" s="39"/>
      <c r="AWL488" s="40"/>
      <c r="AWM488" s="39"/>
      <c r="AWN488" s="40"/>
      <c r="AWO488" s="39"/>
      <c r="AWP488" s="40"/>
      <c r="AWQ488" s="39"/>
      <c r="AWR488" s="40"/>
      <c r="AWS488" s="39"/>
      <c r="AWT488" s="40"/>
      <c r="AWU488" s="39"/>
      <c r="AWV488" s="40"/>
      <c r="AWW488" s="39"/>
      <c r="AWX488" s="40"/>
      <c r="AWY488" s="39"/>
      <c r="AWZ488" s="40"/>
      <c r="AXA488" s="39"/>
      <c r="AXB488" s="40"/>
      <c r="AXC488" s="39"/>
      <c r="AXD488" s="40"/>
      <c r="AXE488" s="39"/>
      <c r="AXF488" s="40"/>
      <c r="AXG488" s="39"/>
      <c r="AXH488" s="40"/>
      <c r="AXI488" s="39"/>
      <c r="AXJ488" s="40"/>
      <c r="AXK488" s="39"/>
      <c r="AXL488" s="40"/>
      <c r="AXM488" s="39"/>
      <c r="AXN488" s="40"/>
      <c r="AXO488" s="39"/>
      <c r="AXP488" s="40"/>
      <c r="AXQ488" s="39"/>
      <c r="AXR488" s="40"/>
      <c r="AXS488" s="39"/>
      <c r="AXT488" s="40"/>
      <c r="AXU488" s="39"/>
      <c r="AXV488" s="40"/>
      <c r="AXW488" s="39"/>
      <c r="AXX488" s="40"/>
      <c r="AXY488" s="39"/>
      <c r="AXZ488" s="40"/>
      <c r="AYA488" s="39"/>
      <c r="AYB488" s="40"/>
      <c r="AYC488" s="39"/>
      <c r="AYD488" s="40"/>
      <c r="AYE488" s="39"/>
      <c r="AYF488" s="40"/>
      <c r="AYG488" s="39"/>
      <c r="AYH488" s="40"/>
      <c r="AYI488" s="39"/>
      <c r="AYJ488" s="40"/>
      <c r="AYK488" s="39"/>
      <c r="AYL488" s="40"/>
      <c r="AYM488" s="39"/>
      <c r="AYN488" s="40"/>
      <c r="AYO488" s="39"/>
      <c r="AYP488" s="40"/>
      <c r="AYQ488" s="39"/>
      <c r="AYR488" s="40"/>
      <c r="AYS488" s="39"/>
      <c r="AYT488" s="40"/>
      <c r="AYU488" s="39"/>
      <c r="AYV488" s="40"/>
      <c r="AYW488" s="39"/>
      <c r="AYX488" s="40"/>
      <c r="AYY488" s="39"/>
      <c r="AYZ488" s="40"/>
      <c r="AZA488" s="39"/>
      <c r="AZB488" s="40"/>
      <c r="AZC488" s="39"/>
      <c r="AZD488" s="40"/>
      <c r="AZE488" s="39"/>
      <c r="AZF488" s="40"/>
      <c r="AZG488" s="39"/>
      <c r="AZH488" s="40"/>
      <c r="AZI488" s="39"/>
      <c r="AZJ488" s="40"/>
      <c r="AZK488" s="39"/>
      <c r="AZL488" s="40"/>
      <c r="AZM488" s="39"/>
      <c r="AZN488" s="40"/>
      <c r="AZO488" s="39"/>
      <c r="AZP488" s="40"/>
      <c r="AZQ488" s="39"/>
      <c r="AZR488" s="40"/>
      <c r="AZS488" s="39"/>
      <c r="AZT488" s="40"/>
      <c r="AZU488" s="39"/>
      <c r="AZV488" s="40"/>
      <c r="AZW488" s="39"/>
      <c r="AZX488" s="40"/>
      <c r="AZY488" s="39"/>
      <c r="AZZ488" s="40"/>
      <c r="BAA488" s="39"/>
      <c r="BAB488" s="40"/>
      <c r="BAC488" s="39"/>
      <c r="BAD488" s="40"/>
      <c r="BAE488" s="39"/>
      <c r="BAF488" s="40"/>
      <c r="BAG488" s="39"/>
      <c r="BAH488" s="40"/>
      <c r="BAI488" s="39"/>
      <c r="BAJ488" s="40"/>
      <c r="BAK488" s="39"/>
      <c r="BAL488" s="40"/>
      <c r="BAM488" s="39"/>
      <c r="BAN488" s="40"/>
      <c r="BAO488" s="39"/>
      <c r="BAP488" s="40"/>
      <c r="BAQ488" s="39"/>
      <c r="BAR488" s="40"/>
      <c r="BAS488" s="39"/>
      <c r="BAT488" s="40"/>
      <c r="BAU488" s="39"/>
      <c r="BAV488" s="40"/>
      <c r="BAW488" s="39"/>
      <c r="BAX488" s="40"/>
      <c r="BAY488" s="39"/>
      <c r="BAZ488" s="40"/>
      <c r="BBA488" s="39"/>
      <c r="BBB488" s="40"/>
      <c r="BBC488" s="39"/>
      <c r="BBD488" s="40"/>
      <c r="BBE488" s="39"/>
      <c r="BBF488" s="40"/>
      <c r="BBG488" s="39"/>
      <c r="BBH488" s="40"/>
      <c r="BBI488" s="39"/>
      <c r="BBJ488" s="40"/>
      <c r="BBK488" s="39"/>
      <c r="BBL488" s="40"/>
      <c r="BBM488" s="39"/>
      <c r="BBN488" s="40"/>
      <c r="BBO488" s="39"/>
      <c r="BBP488" s="40"/>
      <c r="BBQ488" s="39"/>
      <c r="BBR488" s="40"/>
      <c r="BBS488" s="39"/>
      <c r="BBT488" s="40"/>
      <c r="BBU488" s="39"/>
      <c r="BBV488" s="40"/>
      <c r="BBW488" s="39"/>
      <c r="BBX488" s="40"/>
      <c r="BBY488" s="39"/>
      <c r="BBZ488" s="40"/>
      <c r="BCA488" s="39"/>
      <c r="BCB488" s="40"/>
      <c r="BCC488" s="39"/>
      <c r="BCD488" s="40"/>
      <c r="BCE488" s="39"/>
      <c r="BCF488" s="40"/>
      <c r="BCG488" s="39"/>
      <c r="BCH488" s="40"/>
      <c r="BCI488" s="39"/>
      <c r="BCJ488" s="40"/>
      <c r="BCK488" s="39"/>
      <c r="BCL488" s="40"/>
      <c r="BCM488" s="39"/>
      <c r="BCN488" s="40"/>
      <c r="BCO488" s="39"/>
      <c r="BCP488" s="40"/>
      <c r="BCQ488" s="39"/>
      <c r="BCR488" s="40"/>
      <c r="BCS488" s="39"/>
      <c r="BCT488" s="40"/>
      <c r="BCU488" s="39"/>
      <c r="BCV488" s="40"/>
      <c r="BCW488" s="39"/>
      <c r="BCX488" s="40"/>
      <c r="BCY488" s="39"/>
      <c r="BCZ488" s="40"/>
      <c r="BDA488" s="39"/>
      <c r="BDB488" s="40"/>
      <c r="BDC488" s="39"/>
      <c r="BDD488" s="40"/>
      <c r="BDE488" s="39"/>
      <c r="BDF488" s="40"/>
      <c r="BDG488" s="39"/>
      <c r="BDH488" s="40"/>
      <c r="BDI488" s="39"/>
      <c r="BDJ488" s="40"/>
      <c r="BDK488" s="39"/>
      <c r="BDL488" s="40"/>
      <c r="BDM488" s="39"/>
      <c r="BDN488" s="40"/>
      <c r="BDO488" s="39"/>
      <c r="BDP488" s="40"/>
      <c r="BDQ488" s="39"/>
      <c r="BDR488" s="40"/>
      <c r="BDS488" s="39"/>
      <c r="BDT488" s="40"/>
      <c r="BDU488" s="39"/>
      <c r="BDV488" s="40"/>
      <c r="BDW488" s="39"/>
      <c r="BDX488" s="40"/>
      <c r="BDY488" s="39"/>
      <c r="BDZ488" s="40"/>
      <c r="BEA488" s="39"/>
      <c r="BEB488" s="40"/>
      <c r="BEC488" s="39"/>
      <c r="BED488" s="40"/>
      <c r="BEE488" s="39"/>
      <c r="BEF488" s="40"/>
      <c r="BEG488" s="39"/>
      <c r="BEH488" s="40"/>
      <c r="BEI488" s="39"/>
      <c r="BEJ488" s="40"/>
      <c r="BEK488" s="39"/>
      <c r="BEL488" s="40"/>
      <c r="BEM488" s="39"/>
      <c r="BEN488" s="40"/>
      <c r="BEO488" s="39"/>
      <c r="BEP488" s="40"/>
      <c r="BEQ488" s="39"/>
      <c r="BER488" s="40"/>
      <c r="BES488" s="39"/>
      <c r="BET488" s="40"/>
      <c r="BEU488" s="39"/>
      <c r="BEV488" s="40"/>
      <c r="BEW488" s="39"/>
      <c r="BEX488" s="40"/>
      <c r="BEY488" s="39"/>
      <c r="BEZ488" s="40"/>
      <c r="BFA488" s="39"/>
      <c r="BFB488" s="40"/>
      <c r="BFC488" s="39"/>
      <c r="BFD488" s="40"/>
      <c r="BFE488" s="39"/>
      <c r="BFF488" s="40"/>
      <c r="BFG488" s="39"/>
      <c r="BFH488" s="40"/>
      <c r="BFI488" s="39"/>
      <c r="BFJ488" s="40"/>
      <c r="BFK488" s="39"/>
      <c r="BFL488" s="40"/>
      <c r="BFM488" s="39"/>
      <c r="BFN488" s="40"/>
      <c r="BFO488" s="39"/>
      <c r="BFP488" s="40"/>
      <c r="BFQ488" s="39"/>
      <c r="BFR488" s="40"/>
      <c r="BFS488" s="39"/>
      <c r="BFT488" s="40"/>
      <c r="BFU488" s="39"/>
      <c r="BFV488" s="40"/>
      <c r="BFW488" s="39"/>
      <c r="BFX488" s="40"/>
      <c r="BFY488" s="39"/>
      <c r="BFZ488" s="40"/>
      <c r="BGA488" s="39"/>
      <c r="BGB488" s="40"/>
      <c r="BGC488" s="39"/>
      <c r="BGD488" s="40"/>
      <c r="BGE488" s="39"/>
      <c r="BGF488" s="40"/>
      <c r="BGG488" s="39"/>
      <c r="BGH488" s="40"/>
      <c r="BGI488" s="39"/>
      <c r="BGJ488" s="40"/>
      <c r="BGK488" s="39"/>
      <c r="BGL488" s="40"/>
      <c r="BGM488" s="39"/>
      <c r="BGN488" s="40"/>
      <c r="BGO488" s="39"/>
      <c r="BGP488" s="40"/>
      <c r="BGQ488" s="39"/>
      <c r="BGR488" s="40"/>
      <c r="BGS488" s="39"/>
      <c r="BGT488" s="40"/>
      <c r="BGU488" s="39"/>
      <c r="BGV488" s="40"/>
      <c r="BGW488" s="39"/>
      <c r="BGX488" s="40"/>
      <c r="BGY488" s="39"/>
      <c r="BGZ488" s="40"/>
      <c r="BHA488" s="39"/>
      <c r="BHB488" s="40"/>
      <c r="BHC488" s="39"/>
      <c r="BHD488" s="40"/>
      <c r="BHE488" s="39"/>
      <c r="BHF488" s="40"/>
      <c r="BHG488" s="39"/>
      <c r="BHH488" s="40"/>
      <c r="BHI488" s="39"/>
      <c r="BHJ488" s="40"/>
      <c r="BHK488" s="39"/>
      <c r="BHL488" s="40"/>
      <c r="BHM488" s="39"/>
      <c r="BHN488" s="40"/>
      <c r="BHO488" s="39"/>
      <c r="BHP488" s="40"/>
      <c r="BHQ488" s="39"/>
      <c r="BHR488" s="40"/>
      <c r="BHS488" s="39"/>
      <c r="BHT488" s="40"/>
      <c r="BHU488" s="39"/>
      <c r="BHV488" s="40"/>
      <c r="BHW488" s="39"/>
      <c r="BHX488" s="40"/>
      <c r="BHY488" s="39"/>
      <c r="BHZ488" s="40"/>
      <c r="BIA488" s="39"/>
      <c r="BIB488" s="40"/>
      <c r="BIC488" s="39"/>
      <c r="BID488" s="40"/>
      <c r="BIE488" s="39"/>
      <c r="BIF488" s="40"/>
      <c r="BIG488" s="39"/>
      <c r="BIH488" s="40"/>
      <c r="BII488" s="39"/>
      <c r="BIJ488" s="40"/>
      <c r="BIK488" s="39"/>
      <c r="BIL488" s="40"/>
      <c r="BIM488" s="39"/>
      <c r="BIN488" s="40"/>
      <c r="BIO488" s="39"/>
      <c r="BIP488" s="40"/>
      <c r="BIQ488" s="39"/>
      <c r="BIR488" s="40"/>
      <c r="BIS488" s="39"/>
      <c r="BIT488" s="40"/>
      <c r="BIU488" s="39"/>
      <c r="BIV488" s="40"/>
      <c r="BIW488" s="39"/>
      <c r="BIX488" s="40"/>
      <c r="BIY488" s="39"/>
      <c r="BIZ488" s="40"/>
      <c r="BJA488" s="39"/>
      <c r="BJB488" s="40"/>
      <c r="BJC488" s="39"/>
      <c r="BJD488" s="40"/>
      <c r="BJE488" s="39"/>
      <c r="BJF488" s="40"/>
      <c r="BJG488" s="39"/>
      <c r="BJH488" s="40"/>
      <c r="BJI488" s="39"/>
      <c r="BJJ488" s="40"/>
      <c r="BJK488" s="39"/>
      <c r="BJL488" s="40"/>
      <c r="BJM488" s="39"/>
      <c r="BJN488" s="40"/>
      <c r="BJO488" s="39"/>
      <c r="BJP488" s="40"/>
      <c r="BJQ488" s="39"/>
      <c r="BJR488" s="40"/>
      <c r="BJS488" s="39"/>
      <c r="BJT488" s="40"/>
      <c r="BJU488" s="39"/>
      <c r="BJV488" s="40"/>
      <c r="BJW488" s="39"/>
      <c r="BJX488" s="40"/>
      <c r="BJY488" s="39"/>
      <c r="BJZ488" s="40"/>
      <c r="BKA488" s="39"/>
      <c r="BKB488" s="40"/>
      <c r="BKC488" s="39"/>
      <c r="BKD488" s="40"/>
      <c r="BKE488" s="39"/>
      <c r="BKF488" s="40"/>
      <c r="BKG488" s="39"/>
      <c r="BKH488" s="40"/>
      <c r="BKI488" s="39"/>
      <c r="BKJ488" s="40"/>
      <c r="BKK488" s="39"/>
      <c r="BKL488" s="40"/>
      <c r="BKM488" s="39"/>
      <c r="BKN488" s="40"/>
      <c r="BKO488" s="39"/>
      <c r="BKP488" s="40"/>
      <c r="BKQ488" s="39"/>
      <c r="BKR488" s="40"/>
      <c r="BKS488" s="39"/>
      <c r="BKT488" s="40"/>
      <c r="BKU488" s="39"/>
      <c r="BKV488" s="40"/>
      <c r="BKW488" s="39"/>
      <c r="BKX488" s="40"/>
      <c r="BKY488" s="39"/>
      <c r="BKZ488" s="40"/>
      <c r="BLA488" s="39"/>
      <c r="BLB488" s="40"/>
      <c r="BLC488" s="39"/>
      <c r="BLD488" s="40"/>
      <c r="BLE488" s="39"/>
      <c r="BLF488" s="40"/>
      <c r="BLG488" s="39"/>
      <c r="BLH488" s="40"/>
      <c r="BLI488" s="39"/>
      <c r="BLJ488" s="40"/>
      <c r="BLK488" s="39"/>
      <c r="BLL488" s="40"/>
      <c r="BLM488" s="39"/>
      <c r="BLN488" s="40"/>
      <c r="BLO488" s="39"/>
      <c r="BLP488" s="40"/>
      <c r="BLQ488" s="39"/>
      <c r="BLR488" s="40"/>
      <c r="BLS488" s="39"/>
      <c r="BLT488" s="40"/>
      <c r="BLU488" s="39"/>
      <c r="BLV488" s="40"/>
      <c r="BLW488" s="39"/>
      <c r="BLX488" s="40"/>
      <c r="BLY488" s="39"/>
      <c r="BLZ488" s="40"/>
      <c r="BMA488" s="39"/>
      <c r="BMB488" s="40"/>
      <c r="BMC488" s="39"/>
      <c r="BMD488" s="40"/>
      <c r="BME488" s="39"/>
      <c r="BMF488" s="40"/>
      <c r="BMG488" s="39"/>
      <c r="BMH488" s="40"/>
      <c r="BMI488" s="39"/>
      <c r="BMJ488" s="40"/>
      <c r="BMK488" s="39"/>
      <c r="BML488" s="40"/>
      <c r="BMM488" s="39"/>
      <c r="BMN488" s="40"/>
      <c r="BMO488" s="39"/>
      <c r="BMP488" s="40"/>
      <c r="BMQ488" s="39"/>
      <c r="BMR488" s="40"/>
      <c r="BMS488" s="39"/>
      <c r="BMT488" s="40"/>
      <c r="BMU488" s="39"/>
      <c r="BMV488" s="40"/>
      <c r="BMW488" s="39"/>
      <c r="BMX488" s="40"/>
      <c r="BMY488" s="39"/>
      <c r="BMZ488" s="40"/>
      <c r="BNA488" s="39"/>
      <c r="BNB488" s="40"/>
      <c r="BNC488" s="39"/>
      <c r="BND488" s="40"/>
      <c r="BNE488" s="39"/>
      <c r="BNF488" s="40"/>
      <c r="BNG488" s="39"/>
      <c r="BNH488" s="40"/>
      <c r="BNI488" s="39"/>
      <c r="BNJ488" s="40"/>
      <c r="BNK488" s="39"/>
      <c r="BNL488" s="40"/>
      <c r="BNM488" s="39"/>
      <c r="BNN488" s="40"/>
      <c r="BNO488" s="39"/>
      <c r="BNP488" s="40"/>
      <c r="BNQ488" s="39"/>
      <c r="BNR488" s="40"/>
      <c r="BNS488" s="39"/>
      <c r="BNT488" s="40"/>
      <c r="BNU488" s="39"/>
      <c r="BNV488" s="40"/>
      <c r="BNW488" s="39"/>
      <c r="BNX488" s="40"/>
      <c r="BNY488" s="39"/>
      <c r="BNZ488" s="40"/>
      <c r="BOA488" s="39"/>
      <c r="BOB488" s="40"/>
      <c r="BOC488" s="39"/>
      <c r="BOD488" s="40"/>
      <c r="BOE488" s="39"/>
      <c r="BOF488" s="40"/>
      <c r="BOG488" s="39"/>
      <c r="BOH488" s="40"/>
      <c r="BOI488" s="39"/>
      <c r="BOJ488" s="40"/>
      <c r="BOK488" s="39"/>
      <c r="BOL488" s="40"/>
      <c r="BOM488" s="39"/>
      <c r="BON488" s="40"/>
      <c r="BOO488" s="39"/>
      <c r="BOP488" s="40"/>
      <c r="BOQ488" s="39"/>
      <c r="BOR488" s="40"/>
      <c r="BOS488" s="39"/>
      <c r="BOT488" s="40"/>
      <c r="BOU488" s="39"/>
      <c r="BOV488" s="40"/>
      <c r="BOW488" s="39"/>
      <c r="BOX488" s="40"/>
      <c r="BOY488" s="39"/>
      <c r="BOZ488" s="40"/>
      <c r="BPA488" s="39"/>
      <c r="BPB488" s="40"/>
      <c r="BPC488" s="39"/>
      <c r="BPD488" s="40"/>
      <c r="BPE488" s="39"/>
      <c r="BPF488" s="40"/>
      <c r="BPG488" s="39"/>
      <c r="BPH488" s="40"/>
      <c r="BPI488" s="39"/>
      <c r="BPJ488" s="40"/>
      <c r="BPK488" s="39"/>
      <c r="BPL488" s="40"/>
      <c r="BPM488" s="39"/>
      <c r="BPN488" s="40"/>
      <c r="BPO488" s="39"/>
      <c r="BPP488" s="40"/>
      <c r="BPQ488" s="39"/>
      <c r="BPR488" s="40"/>
      <c r="BPS488" s="39"/>
      <c r="BPT488" s="40"/>
      <c r="BPU488" s="39"/>
      <c r="BPV488" s="40"/>
      <c r="BPW488" s="39"/>
      <c r="BPX488" s="40"/>
      <c r="BPY488" s="39"/>
      <c r="BPZ488" s="40"/>
      <c r="BQA488" s="39"/>
      <c r="BQB488" s="40"/>
      <c r="BQC488" s="39"/>
      <c r="BQD488" s="40"/>
      <c r="BQE488" s="39"/>
      <c r="BQF488" s="40"/>
      <c r="BQG488" s="39"/>
      <c r="BQH488" s="40"/>
      <c r="BQI488" s="39"/>
      <c r="BQJ488" s="40"/>
      <c r="BQK488" s="39"/>
      <c r="BQL488" s="40"/>
      <c r="BQM488" s="39"/>
      <c r="BQN488" s="40"/>
      <c r="BQO488" s="39"/>
      <c r="BQP488" s="40"/>
      <c r="BQQ488" s="39"/>
      <c r="BQR488" s="40"/>
      <c r="BQS488" s="39"/>
      <c r="BQT488" s="40"/>
      <c r="BQU488" s="39"/>
      <c r="BQV488" s="40"/>
      <c r="BQW488" s="39"/>
      <c r="BQX488" s="40"/>
      <c r="BQY488" s="39"/>
      <c r="BQZ488" s="40"/>
      <c r="BRA488" s="39"/>
      <c r="BRB488" s="40"/>
      <c r="BRC488" s="39"/>
      <c r="BRD488" s="40"/>
      <c r="BRE488" s="39"/>
      <c r="BRF488" s="40"/>
      <c r="BRG488" s="39"/>
      <c r="BRH488" s="40"/>
      <c r="BRI488" s="39"/>
      <c r="BRJ488" s="40"/>
      <c r="BRK488" s="39"/>
      <c r="BRL488" s="40"/>
      <c r="BRM488" s="39"/>
      <c r="BRN488" s="40"/>
      <c r="BRO488" s="39"/>
      <c r="BRP488" s="40"/>
      <c r="BRQ488" s="39"/>
      <c r="BRR488" s="40"/>
      <c r="BRS488" s="39"/>
      <c r="BRT488" s="40"/>
      <c r="BRU488" s="39"/>
      <c r="BRV488" s="40"/>
      <c r="BRW488" s="39"/>
      <c r="BRX488" s="40"/>
      <c r="BRY488" s="39"/>
      <c r="BRZ488" s="40"/>
      <c r="BSA488" s="39"/>
      <c r="BSB488" s="40"/>
      <c r="BSC488" s="39"/>
      <c r="BSD488" s="40"/>
      <c r="BSE488" s="39"/>
      <c r="BSF488" s="40"/>
      <c r="BSG488" s="39"/>
      <c r="BSH488" s="40"/>
      <c r="BSI488" s="39"/>
      <c r="BSJ488" s="40"/>
      <c r="BSK488" s="39"/>
      <c r="BSL488" s="40"/>
      <c r="BSM488" s="39"/>
      <c r="BSN488" s="40"/>
      <c r="BSO488" s="39"/>
      <c r="BSP488" s="40"/>
      <c r="BSQ488" s="39"/>
      <c r="BSR488" s="40"/>
      <c r="BSS488" s="39"/>
      <c r="BST488" s="40"/>
      <c r="BSU488" s="39"/>
      <c r="BSV488" s="40"/>
      <c r="BSW488" s="39"/>
      <c r="BSX488" s="40"/>
      <c r="BSY488" s="39"/>
      <c r="BSZ488" s="40"/>
      <c r="BTA488" s="39"/>
      <c r="BTB488" s="40"/>
      <c r="BTC488" s="39"/>
      <c r="BTD488" s="40"/>
      <c r="BTE488" s="39"/>
      <c r="BTF488" s="40"/>
      <c r="BTG488" s="39"/>
      <c r="BTH488" s="40"/>
      <c r="BTI488" s="39"/>
      <c r="BTJ488" s="40"/>
      <c r="BTK488" s="39"/>
      <c r="BTL488" s="40"/>
      <c r="BTM488" s="39"/>
      <c r="BTN488" s="40"/>
      <c r="BTO488" s="39"/>
      <c r="BTP488" s="40"/>
      <c r="BTQ488" s="39"/>
      <c r="BTR488" s="40"/>
      <c r="BTS488" s="39"/>
      <c r="BTT488" s="40"/>
      <c r="BTU488" s="39"/>
      <c r="BTV488" s="40"/>
      <c r="BTW488" s="39"/>
      <c r="BTX488" s="40"/>
      <c r="BTY488" s="39"/>
      <c r="BTZ488" s="40"/>
      <c r="BUA488" s="39"/>
      <c r="BUB488" s="40"/>
      <c r="BUC488" s="39"/>
      <c r="BUD488" s="40"/>
      <c r="BUE488" s="39"/>
      <c r="BUF488" s="40"/>
      <c r="BUG488" s="39"/>
      <c r="BUH488" s="40"/>
      <c r="BUI488" s="39"/>
      <c r="BUJ488" s="40"/>
      <c r="BUK488" s="39"/>
      <c r="BUL488" s="40"/>
      <c r="BUM488" s="39"/>
      <c r="BUN488" s="40"/>
      <c r="BUO488" s="39"/>
      <c r="BUP488" s="40"/>
      <c r="BUQ488" s="39"/>
      <c r="BUR488" s="40"/>
      <c r="BUS488" s="39"/>
      <c r="BUT488" s="40"/>
      <c r="BUU488" s="39"/>
      <c r="BUV488" s="40"/>
      <c r="BUW488" s="39"/>
      <c r="BUX488" s="40"/>
      <c r="BUY488" s="39"/>
      <c r="BUZ488" s="40"/>
      <c r="BVA488" s="39"/>
      <c r="BVB488" s="40"/>
      <c r="BVC488" s="39"/>
      <c r="BVD488" s="40"/>
      <c r="BVE488" s="39"/>
      <c r="BVF488" s="40"/>
      <c r="BVG488" s="39"/>
      <c r="BVH488" s="40"/>
      <c r="BVI488" s="39"/>
      <c r="BVJ488" s="40"/>
      <c r="BVK488" s="39"/>
      <c r="BVL488" s="40"/>
      <c r="BVM488" s="39"/>
      <c r="BVN488" s="40"/>
      <c r="BVO488" s="39"/>
      <c r="BVP488" s="40"/>
      <c r="BVQ488" s="39"/>
      <c r="BVR488" s="40"/>
      <c r="BVS488" s="39"/>
      <c r="BVT488" s="40"/>
      <c r="BVU488" s="39"/>
      <c r="BVV488" s="40"/>
      <c r="BVW488" s="39"/>
      <c r="BVX488" s="40"/>
      <c r="BVY488" s="39"/>
      <c r="BVZ488" s="40"/>
      <c r="BWA488" s="39"/>
      <c r="BWB488" s="40"/>
      <c r="BWC488" s="39"/>
      <c r="BWD488" s="40"/>
      <c r="BWE488" s="39"/>
      <c r="BWF488" s="40"/>
      <c r="BWG488" s="39"/>
      <c r="BWH488" s="40"/>
      <c r="BWI488" s="39"/>
      <c r="BWJ488" s="40"/>
      <c r="BWK488" s="39"/>
      <c r="BWL488" s="40"/>
      <c r="BWM488" s="39"/>
      <c r="BWN488" s="40"/>
      <c r="BWO488" s="39"/>
      <c r="BWP488" s="40"/>
      <c r="BWQ488" s="39"/>
      <c r="BWR488" s="40"/>
      <c r="BWS488" s="39"/>
      <c r="BWT488" s="40"/>
      <c r="BWU488" s="39"/>
      <c r="BWV488" s="40"/>
      <c r="BWW488" s="39"/>
      <c r="BWX488" s="40"/>
      <c r="BWY488" s="39"/>
      <c r="BWZ488" s="40"/>
      <c r="BXA488" s="39"/>
      <c r="BXB488" s="40"/>
      <c r="BXC488" s="39"/>
      <c r="BXD488" s="40"/>
      <c r="BXE488" s="39"/>
      <c r="BXF488" s="40"/>
      <c r="BXG488" s="39"/>
      <c r="BXH488" s="40"/>
      <c r="BXI488" s="39"/>
      <c r="BXJ488" s="40"/>
      <c r="BXK488" s="39"/>
      <c r="BXL488" s="40"/>
      <c r="BXM488" s="39"/>
      <c r="BXN488" s="40"/>
      <c r="BXO488" s="39"/>
      <c r="BXP488" s="40"/>
      <c r="BXQ488" s="39"/>
      <c r="BXR488" s="40"/>
      <c r="BXS488" s="39"/>
      <c r="BXT488" s="40"/>
      <c r="BXU488" s="39"/>
      <c r="BXV488" s="40"/>
      <c r="BXW488" s="39"/>
      <c r="BXX488" s="40"/>
      <c r="BXY488" s="39"/>
      <c r="BXZ488" s="40"/>
      <c r="BYA488" s="39"/>
      <c r="BYB488" s="40"/>
      <c r="BYC488" s="39"/>
      <c r="BYD488" s="40"/>
      <c r="BYE488" s="39"/>
      <c r="BYF488" s="40"/>
      <c r="BYG488" s="39"/>
      <c r="BYH488" s="40"/>
      <c r="BYI488" s="39"/>
      <c r="BYJ488" s="40"/>
      <c r="BYK488" s="39"/>
      <c r="BYL488" s="40"/>
      <c r="BYM488" s="39"/>
      <c r="BYN488" s="40"/>
      <c r="BYO488" s="39"/>
      <c r="BYP488" s="40"/>
      <c r="BYQ488" s="39"/>
      <c r="BYR488" s="40"/>
      <c r="BYS488" s="39"/>
      <c r="BYT488" s="40"/>
      <c r="BYU488" s="39"/>
      <c r="BYV488" s="40"/>
      <c r="BYW488" s="39"/>
      <c r="BYX488" s="40"/>
      <c r="BYY488" s="39"/>
      <c r="BYZ488" s="40"/>
      <c r="BZA488" s="39"/>
      <c r="BZB488" s="40"/>
      <c r="BZC488" s="39"/>
      <c r="BZD488" s="40"/>
      <c r="BZE488" s="39"/>
      <c r="BZF488" s="40"/>
      <c r="BZG488" s="39"/>
      <c r="BZH488" s="40"/>
      <c r="BZI488" s="39"/>
      <c r="BZJ488" s="40"/>
      <c r="BZK488" s="39"/>
      <c r="BZL488" s="40"/>
      <c r="BZM488" s="39"/>
      <c r="BZN488" s="40"/>
      <c r="BZO488" s="39"/>
      <c r="BZP488" s="40"/>
      <c r="BZQ488" s="39"/>
      <c r="BZR488" s="40"/>
      <c r="BZS488" s="39"/>
      <c r="BZT488" s="40"/>
      <c r="BZU488" s="39"/>
      <c r="BZV488" s="40"/>
      <c r="BZW488" s="39"/>
      <c r="BZX488" s="40"/>
      <c r="BZY488" s="39"/>
      <c r="BZZ488" s="40"/>
      <c r="CAA488" s="39"/>
      <c r="CAB488" s="40"/>
      <c r="CAC488" s="39"/>
      <c r="CAD488" s="40"/>
      <c r="CAE488" s="39"/>
      <c r="CAF488" s="40"/>
      <c r="CAG488" s="39"/>
      <c r="CAH488" s="40"/>
      <c r="CAI488" s="39"/>
      <c r="CAJ488" s="40"/>
      <c r="CAK488" s="39"/>
      <c r="CAL488" s="40"/>
      <c r="CAM488" s="39"/>
      <c r="CAN488" s="40"/>
      <c r="CAO488" s="39"/>
      <c r="CAP488" s="40"/>
      <c r="CAQ488" s="39"/>
      <c r="CAR488" s="40"/>
      <c r="CAS488" s="39"/>
      <c r="CAT488" s="40"/>
      <c r="CAU488" s="39"/>
      <c r="CAV488" s="40"/>
      <c r="CAW488" s="39"/>
      <c r="CAX488" s="40"/>
      <c r="CAY488" s="39"/>
      <c r="CAZ488" s="40"/>
      <c r="CBA488" s="39"/>
      <c r="CBB488" s="40"/>
      <c r="CBC488" s="39"/>
      <c r="CBD488" s="40"/>
      <c r="CBE488" s="39"/>
      <c r="CBF488" s="40"/>
      <c r="CBG488" s="39"/>
      <c r="CBH488" s="40"/>
      <c r="CBI488" s="39"/>
      <c r="CBJ488" s="40"/>
      <c r="CBK488" s="39"/>
      <c r="CBL488" s="40"/>
      <c r="CBM488" s="39"/>
      <c r="CBN488" s="40"/>
      <c r="CBO488" s="39"/>
      <c r="CBP488" s="40"/>
      <c r="CBQ488" s="39"/>
      <c r="CBR488" s="40"/>
      <c r="CBS488" s="39"/>
      <c r="CBT488" s="40"/>
      <c r="CBU488" s="39"/>
      <c r="CBV488" s="40"/>
      <c r="CBW488" s="39"/>
      <c r="CBX488" s="40"/>
      <c r="CBY488" s="39"/>
      <c r="CBZ488" s="40"/>
      <c r="CCA488" s="39"/>
      <c r="CCB488" s="40"/>
      <c r="CCC488" s="39"/>
      <c r="CCD488" s="40"/>
      <c r="CCE488" s="39"/>
      <c r="CCF488" s="40"/>
      <c r="CCG488" s="39"/>
      <c r="CCH488" s="40"/>
      <c r="CCI488" s="39"/>
      <c r="CCJ488" s="40"/>
      <c r="CCK488" s="39"/>
      <c r="CCL488" s="40"/>
      <c r="CCM488" s="39"/>
      <c r="CCN488" s="40"/>
      <c r="CCO488" s="39"/>
      <c r="CCP488" s="40"/>
      <c r="CCQ488" s="39"/>
      <c r="CCR488" s="40"/>
      <c r="CCS488" s="39"/>
      <c r="CCT488" s="40"/>
      <c r="CCU488" s="39"/>
      <c r="CCV488" s="40"/>
      <c r="CCW488" s="39"/>
      <c r="CCX488" s="40"/>
      <c r="CCY488" s="39"/>
      <c r="CCZ488" s="40"/>
      <c r="CDA488" s="39"/>
      <c r="CDB488" s="40"/>
      <c r="CDC488" s="39"/>
      <c r="CDD488" s="40"/>
      <c r="CDE488" s="39"/>
      <c r="CDF488" s="40"/>
      <c r="CDG488" s="39"/>
      <c r="CDH488" s="40"/>
      <c r="CDI488" s="39"/>
      <c r="CDJ488" s="40"/>
      <c r="CDK488" s="39"/>
      <c r="CDL488" s="40"/>
      <c r="CDM488" s="39"/>
      <c r="CDN488" s="40"/>
      <c r="CDO488" s="39"/>
      <c r="CDP488" s="40"/>
      <c r="CDQ488" s="39"/>
      <c r="CDR488" s="40"/>
      <c r="CDS488" s="39"/>
      <c r="CDT488" s="40"/>
      <c r="CDU488" s="39"/>
      <c r="CDV488" s="40"/>
      <c r="CDW488" s="39"/>
      <c r="CDX488" s="40"/>
      <c r="CDY488" s="39"/>
      <c r="CDZ488" s="40"/>
      <c r="CEA488" s="39"/>
      <c r="CEB488" s="40"/>
      <c r="CEC488" s="39"/>
      <c r="CED488" s="40"/>
      <c r="CEE488" s="39"/>
      <c r="CEF488" s="40"/>
      <c r="CEG488" s="39"/>
      <c r="CEH488" s="40"/>
      <c r="CEI488" s="39"/>
      <c r="CEJ488" s="40"/>
      <c r="CEK488" s="39"/>
      <c r="CEL488" s="40"/>
      <c r="CEM488" s="39"/>
      <c r="CEN488" s="40"/>
      <c r="CEO488" s="39"/>
      <c r="CEP488" s="40"/>
      <c r="CEQ488" s="39"/>
      <c r="CER488" s="40"/>
      <c r="CES488" s="39"/>
      <c r="CET488" s="40"/>
      <c r="CEU488" s="39"/>
      <c r="CEV488" s="40"/>
      <c r="CEW488" s="39"/>
      <c r="CEX488" s="40"/>
      <c r="CEY488" s="39"/>
      <c r="CEZ488" s="40"/>
      <c r="CFA488" s="39"/>
      <c r="CFB488" s="40"/>
      <c r="CFC488" s="39"/>
      <c r="CFD488" s="40"/>
      <c r="CFE488" s="39"/>
      <c r="CFF488" s="40"/>
      <c r="CFG488" s="39"/>
      <c r="CFH488" s="40"/>
      <c r="CFI488" s="39"/>
      <c r="CFJ488" s="40"/>
      <c r="CFK488" s="39"/>
      <c r="CFL488" s="40"/>
      <c r="CFM488" s="39"/>
      <c r="CFN488" s="40"/>
      <c r="CFO488" s="39"/>
      <c r="CFP488" s="40"/>
      <c r="CFQ488" s="39"/>
      <c r="CFR488" s="40"/>
      <c r="CFS488" s="39"/>
      <c r="CFT488" s="40"/>
      <c r="CFU488" s="39"/>
      <c r="CFV488" s="40"/>
      <c r="CFW488" s="39"/>
      <c r="CFX488" s="40"/>
      <c r="CFY488" s="39"/>
      <c r="CFZ488" s="40"/>
      <c r="CGA488" s="39"/>
      <c r="CGB488" s="40"/>
      <c r="CGC488" s="39"/>
      <c r="CGD488" s="40"/>
      <c r="CGE488" s="39"/>
      <c r="CGF488" s="40"/>
      <c r="CGG488" s="39"/>
      <c r="CGH488" s="40"/>
      <c r="CGI488" s="39"/>
      <c r="CGJ488" s="40"/>
      <c r="CGK488" s="39"/>
      <c r="CGL488" s="40"/>
      <c r="CGM488" s="39"/>
      <c r="CGN488" s="40"/>
      <c r="CGO488" s="39"/>
      <c r="CGP488" s="40"/>
      <c r="CGQ488" s="39"/>
      <c r="CGR488" s="40"/>
      <c r="CGS488" s="39"/>
      <c r="CGT488" s="40"/>
      <c r="CGU488" s="39"/>
      <c r="CGV488" s="40"/>
      <c r="CGW488" s="39"/>
      <c r="CGX488" s="40"/>
      <c r="CGY488" s="39"/>
      <c r="CGZ488" s="40"/>
      <c r="CHA488" s="39"/>
      <c r="CHB488" s="40"/>
      <c r="CHC488" s="39"/>
      <c r="CHD488" s="40"/>
      <c r="CHE488" s="39"/>
      <c r="CHF488" s="40"/>
      <c r="CHG488" s="39"/>
      <c r="CHH488" s="40"/>
      <c r="CHI488" s="39"/>
      <c r="CHJ488" s="40"/>
      <c r="CHK488" s="39"/>
      <c r="CHL488" s="40"/>
      <c r="CHM488" s="39"/>
      <c r="CHN488" s="40"/>
      <c r="CHO488" s="39"/>
      <c r="CHP488" s="40"/>
      <c r="CHQ488" s="39"/>
      <c r="CHR488" s="40"/>
      <c r="CHS488" s="39"/>
      <c r="CHT488" s="40"/>
      <c r="CHU488" s="39"/>
      <c r="CHV488" s="40"/>
      <c r="CHW488" s="39"/>
      <c r="CHX488" s="40"/>
      <c r="CHY488" s="39"/>
      <c r="CHZ488" s="40"/>
      <c r="CIA488" s="39"/>
      <c r="CIB488" s="40"/>
      <c r="CIC488" s="39"/>
      <c r="CID488" s="40"/>
      <c r="CIE488" s="39"/>
      <c r="CIF488" s="40"/>
      <c r="CIG488" s="39"/>
      <c r="CIH488" s="40"/>
      <c r="CII488" s="39"/>
      <c r="CIJ488" s="40"/>
      <c r="CIK488" s="39"/>
      <c r="CIL488" s="40"/>
      <c r="CIM488" s="39"/>
      <c r="CIN488" s="40"/>
      <c r="CIO488" s="39"/>
      <c r="CIP488" s="40"/>
      <c r="CIQ488" s="39"/>
      <c r="CIR488" s="40"/>
      <c r="CIS488" s="39"/>
      <c r="CIT488" s="40"/>
      <c r="CIU488" s="39"/>
      <c r="CIV488" s="40"/>
      <c r="CIW488" s="39"/>
      <c r="CIX488" s="40"/>
      <c r="CIY488" s="39"/>
      <c r="CIZ488" s="40"/>
      <c r="CJA488" s="39"/>
      <c r="CJB488" s="40"/>
      <c r="CJC488" s="39"/>
      <c r="CJD488" s="40"/>
      <c r="CJE488" s="39"/>
      <c r="CJF488" s="40"/>
      <c r="CJG488" s="39"/>
      <c r="CJH488" s="40"/>
      <c r="CJI488" s="39"/>
      <c r="CJJ488" s="40"/>
      <c r="CJK488" s="39"/>
      <c r="CJL488" s="40"/>
      <c r="CJM488" s="39"/>
      <c r="CJN488" s="40"/>
      <c r="CJO488" s="39"/>
      <c r="CJP488" s="40"/>
      <c r="CJQ488" s="39"/>
      <c r="CJR488" s="40"/>
      <c r="CJS488" s="39"/>
      <c r="CJT488" s="40"/>
      <c r="CJU488" s="39"/>
      <c r="CJV488" s="40"/>
      <c r="CJW488" s="39"/>
      <c r="CJX488" s="40"/>
      <c r="CJY488" s="39"/>
      <c r="CJZ488" s="40"/>
      <c r="CKA488" s="39"/>
      <c r="CKB488" s="40"/>
      <c r="CKC488" s="39"/>
      <c r="CKD488" s="40"/>
      <c r="CKE488" s="39"/>
      <c r="CKF488" s="40"/>
      <c r="CKG488" s="39"/>
      <c r="CKH488" s="40"/>
      <c r="CKI488" s="39"/>
      <c r="CKJ488" s="40"/>
      <c r="CKK488" s="39"/>
      <c r="CKL488" s="40"/>
      <c r="CKM488" s="39"/>
      <c r="CKN488" s="40"/>
      <c r="CKO488" s="39"/>
      <c r="CKP488" s="40"/>
      <c r="CKQ488" s="39"/>
      <c r="CKR488" s="40"/>
      <c r="CKS488" s="39"/>
      <c r="CKT488" s="40"/>
      <c r="CKU488" s="39"/>
      <c r="CKV488" s="40"/>
      <c r="CKW488" s="39"/>
      <c r="CKX488" s="40"/>
      <c r="CKY488" s="39"/>
      <c r="CKZ488" s="40"/>
      <c r="CLA488" s="39"/>
      <c r="CLB488" s="40"/>
      <c r="CLC488" s="39"/>
      <c r="CLD488" s="40"/>
      <c r="CLE488" s="39"/>
      <c r="CLF488" s="40"/>
      <c r="CLG488" s="39"/>
      <c r="CLH488" s="40"/>
      <c r="CLI488" s="39"/>
      <c r="CLJ488" s="40"/>
      <c r="CLK488" s="39"/>
      <c r="CLL488" s="40"/>
      <c r="CLM488" s="39"/>
      <c r="CLN488" s="40"/>
      <c r="CLO488" s="39"/>
      <c r="CLP488" s="40"/>
      <c r="CLQ488" s="39"/>
      <c r="CLR488" s="40"/>
      <c r="CLS488" s="39"/>
      <c r="CLT488" s="40"/>
      <c r="CLU488" s="39"/>
      <c r="CLV488" s="40"/>
      <c r="CLW488" s="39"/>
      <c r="CLX488" s="40"/>
      <c r="CLY488" s="39"/>
      <c r="CLZ488" s="40"/>
      <c r="CMA488" s="39"/>
      <c r="CMB488" s="40"/>
      <c r="CMC488" s="39"/>
      <c r="CMD488" s="40"/>
      <c r="CME488" s="39"/>
      <c r="CMF488" s="40"/>
      <c r="CMG488" s="39"/>
      <c r="CMH488" s="40"/>
      <c r="CMI488" s="39"/>
      <c r="CMJ488" s="40"/>
      <c r="CMK488" s="39"/>
      <c r="CML488" s="40"/>
      <c r="CMM488" s="39"/>
      <c r="CMN488" s="40"/>
      <c r="CMO488" s="39"/>
      <c r="CMP488" s="40"/>
      <c r="CMQ488" s="39"/>
      <c r="CMR488" s="40"/>
      <c r="CMS488" s="39"/>
      <c r="CMT488" s="40"/>
      <c r="CMU488" s="39"/>
      <c r="CMV488" s="40"/>
      <c r="CMW488" s="39"/>
      <c r="CMX488" s="40"/>
      <c r="CMY488" s="39"/>
      <c r="CMZ488" s="40"/>
      <c r="CNA488" s="39"/>
      <c r="CNB488" s="40"/>
      <c r="CNC488" s="39"/>
      <c r="CND488" s="40"/>
      <c r="CNE488" s="39"/>
      <c r="CNF488" s="40"/>
      <c r="CNG488" s="39"/>
      <c r="CNH488" s="40"/>
      <c r="CNI488" s="39"/>
      <c r="CNJ488" s="40"/>
      <c r="CNK488" s="39"/>
      <c r="CNL488" s="40"/>
      <c r="CNM488" s="39"/>
      <c r="CNN488" s="40"/>
      <c r="CNO488" s="39"/>
      <c r="CNP488" s="40"/>
      <c r="CNQ488" s="39"/>
      <c r="CNR488" s="40"/>
      <c r="CNS488" s="39"/>
      <c r="CNT488" s="40"/>
      <c r="CNU488" s="39"/>
      <c r="CNV488" s="40"/>
      <c r="CNW488" s="39"/>
      <c r="CNX488" s="40"/>
      <c r="CNY488" s="39"/>
      <c r="CNZ488" s="40"/>
      <c r="COA488" s="39"/>
      <c r="COB488" s="40"/>
      <c r="COC488" s="39"/>
      <c r="COD488" s="40"/>
      <c r="COE488" s="39"/>
      <c r="COF488" s="40"/>
      <c r="COG488" s="39"/>
      <c r="COH488" s="40"/>
      <c r="COI488" s="39"/>
      <c r="COJ488" s="40"/>
      <c r="COK488" s="39"/>
      <c r="COL488" s="40"/>
      <c r="COM488" s="39"/>
      <c r="CON488" s="40"/>
      <c r="COO488" s="39"/>
      <c r="COP488" s="40"/>
      <c r="COQ488" s="39"/>
      <c r="COR488" s="40"/>
      <c r="COS488" s="39"/>
      <c r="COT488" s="40"/>
      <c r="COU488" s="39"/>
      <c r="COV488" s="40"/>
      <c r="COW488" s="39"/>
      <c r="COX488" s="40"/>
      <c r="COY488" s="39"/>
      <c r="COZ488" s="40"/>
      <c r="CPA488" s="39"/>
      <c r="CPB488" s="40"/>
      <c r="CPC488" s="39"/>
      <c r="CPD488" s="40"/>
      <c r="CPE488" s="39"/>
      <c r="CPF488" s="40"/>
      <c r="CPG488" s="39"/>
      <c r="CPH488" s="40"/>
      <c r="CPI488" s="39"/>
      <c r="CPJ488" s="40"/>
      <c r="CPK488" s="39"/>
      <c r="CPL488" s="40"/>
      <c r="CPM488" s="39"/>
      <c r="CPN488" s="40"/>
      <c r="CPO488" s="39"/>
      <c r="CPP488" s="40"/>
      <c r="CPQ488" s="39"/>
      <c r="CPR488" s="40"/>
      <c r="CPS488" s="39"/>
      <c r="CPT488" s="40"/>
      <c r="CPU488" s="39"/>
      <c r="CPV488" s="40"/>
      <c r="CPW488" s="39"/>
      <c r="CPX488" s="40"/>
      <c r="CPY488" s="39"/>
      <c r="CPZ488" s="40"/>
      <c r="CQA488" s="39"/>
      <c r="CQB488" s="40"/>
      <c r="CQC488" s="39"/>
      <c r="CQD488" s="40"/>
      <c r="CQE488" s="39"/>
      <c r="CQF488" s="40"/>
      <c r="CQG488" s="39"/>
      <c r="CQH488" s="40"/>
      <c r="CQI488" s="39"/>
      <c r="CQJ488" s="40"/>
      <c r="CQK488" s="39"/>
      <c r="CQL488" s="40"/>
      <c r="CQM488" s="39"/>
      <c r="CQN488" s="40"/>
      <c r="CQO488" s="39"/>
      <c r="CQP488" s="40"/>
      <c r="CQQ488" s="39"/>
      <c r="CQR488" s="40"/>
      <c r="CQS488" s="39"/>
      <c r="CQT488" s="40"/>
      <c r="CQU488" s="39"/>
      <c r="CQV488" s="40"/>
      <c r="CQW488" s="39"/>
      <c r="CQX488" s="40"/>
      <c r="CQY488" s="39"/>
      <c r="CQZ488" s="40"/>
      <c r="CRA488" s="39"/>
      <c r="CRB488" s="40"/>
      <c r="CRC488" s="39"/>
      <c r="CRD488" s="40"/>
      <c r="CRE488" s="39"/>
      <c r="CRF488" s="40"/>
      <c r="CRG488" s="39"/>
      <c r="CRH488" s="40"/>
      <c r="CRI488" s="39"/>
      <c r="CRJ488" s="40"/>
      <c r="CRK488" s="39"/>
      <c r="CRL488" s="40"/>
      <c r="CRM488" s="39"/>
      <c r="CRN488" s="40"/>
      <c r="CRO488" s="39"/>
      <c r="CRP488" s="40"/>
      <c r="CRQ488" s="39"/>
      <c r="CRR488" s="40"/>
      <c r="CRS488" s="39"/>
      <c r="CRT488" s="40"/>
      <c r="CRU488" s="39"/>
      <c r="CRV488" s="40"/>
      <c r="CRW488" s="39"/>
      <c r="CRX488" s="40"/>
      <c r="CRY488" s="39"/>
      <c r="CRZ488" s="40"/>
      <c r="CSA488" s="39"/>
      <c r="CSB488" s="40"/>
      <c r="CSC488" s="39"/>
      <c r="CSD488" s="40"/>
      <c r="CSE488" s="39"/>
      <c r="CSF488" s="40"/>
      <c r="CSG488" s="39"/>
      <c r="CSH488" s="40"/>
      <c r="CSI488" s="39"/>
      <c r="CSJ488" s="40"/>
      <c r="CSK488" s="39"/>
      <c r="CSL488" s="40"/>
      <c r="CSM488" s="39"/>
      <c r="CSN488" s="40"/>
      <c r="CSO488" s="39"/>
      <c r="CSP488" s="40"/>
      <c r="CSQ488" s="39"/>
      <c r="CSR488" s="40"/>
      <c r="CSS488" s="39"/>
      <c r="CST488" s="40"/>
      <c r="CSU488" s="39"/>
      <c r="CSV488" s="40"/>
      <c r="CSW488" s="39"/>
      <c r="CSX488" s="40"/>
      <c r="CSY488" s="39"/>
      <c r="CSZ488" s="40"/>
      <c r="CTA488" s="39"/>
      <c r="CTB488" s="40"/>
      <c r="CTC488" s="39"/>
      <c r="CTD488" s="40"/>
      <c r="CTE488" s="39"/>
      <c r="CTF488" s="40"/>
      <c r="CTG488" s="39"/>
      <c r="CTH488" s="40"/>
      <c r="CTI488" s="39"/>
      <c r="CTJ488" s="40"/>
      <c r="CTK488" s="39"/>
      <c r="CTL488" s="40"/>
      <c r="CTM488" s="39"/>
      <c r="CTN488" s="40"/>
      <c r="CTO488" s="39"/>
      <c r="CTP488" s="40"/>
      <c r="CTQ488" s="39"/>
      <c r="CTR488" s="40"/>
      <c r="CTS488" s="39"/>
      <c r="CTT488" s="40"/>
      <c r="CTU488" s="39"/>
      <c r="CTV488" s="40"/>
      <c r="CTW488" s="39"/>
      <c r="CTX488" s="40"/>
      <c r="CTY488" s="39"/>
      <c r="CTZ488" s="40"/>
      <c r="CUA488" s="39"/>
      <c r="CUB488" s="40"/>
      <c r="CUC488" s="39"/>
      <c r="CUD488" s="40"/>
      <c r="CUE488" s="39"/>
      <c r="CUF488" s="40"/>
      <c r="CUG488" s="39"/>
      <c r="CUH488" s="40"/>
      <c r="CUI488" s="39"/>
      <c r="CUJ488" s="40"/>
      <c r="CUK488" s="39"/>
      <c r="CUL488" s="40"/>
      <c r="CUM488" s="39"/>
      <c r="CUN488" s="40"/>
      <c r="CUO488" s="39"/>
      <c r="CUP488" s="40"/>
      <c r="CUQ488" s="39"/>
      <c r="CUR488" s="40"/>
      <c r="CUS488" s="39"/>
      <c r="CUT488" s="40"/>
      <c r="CUU488" s="39"/>
      <c r="CUV488" s="40"/>
      <c r="CUW488" s="39"/>
      <c r="CUX488" s="40"/>
      <c r="CUY488" s="39"/>
      <c r="CUZ488" s="40"/>
      <c r="CVA488" s="39"/>
      <c r="CVB488" s="40"/>
      <c r="CVC488" s="39"/>
      <c r="CVD488" s="40"/>
      <c r="CVE488" s="39"/>
      <c r="CVF488" s="40"/>
      <c r="CVG488" s="39"/>
      <c r="CVH488" s="40"/>
      <c r="CVI488" s="39"/>
      <c r="CVJ488" s="40"/>
      <c r="CVK488" s="39"/>
      <c r="CVL488" s="40"/>
      <c r="CVM488" s="39"/>
      <c r="CVN488" s="40"/>
      <c r="CVO488" s="39"/>
      <c r="CVP488" s="40"/>
      <c r="CVQ488" s="39"/>
      <c r="CVR488" s="40"/>
      <c r="CVS488" s="39"/>
      <c r="CVT488" s="40"/>
      <c r="CVU488" s="39"/>
      <c r="CVV488" s="40"/>
      <c r="CVW488" s="39"/>
      <c r="CVX488" s="40"/>
      <c r="CVY488" s="39"/>
      <c r="CVZ488" s="40"/>
      <c r="CWA488" s="39"/>
      <c r="CWB488" s="40"/>
      <c r="CWC488" s="39"/>
      <c r="CWD488" s="40"/>
      <c r="CWE488" s="39"/>
      <c r="CWF488" s="40"/>
      <c r="CWG488" s="39"/>
      <c r="CWH488" s="40"/>
      <c r="CWI488" s="39"/>
      <c r="CWJ488" s="40"/>
      <c r="CWK488" s="39"/>
      <c r="CWL488" s="40"/>
      <c r="CWM488" s="39"/>
      <c r="CWN488" s="40"/>
      <c r="CWO488" s="39"/>
      <c r="CWP488" s="40"/>
      <c r="CWQ488" s="39"/>
      <c r="CWR488" s="40"/>
      <c r="CWS488" s="39"/>
      <c r="CWT488" s="40"/>
      <c r="CWU488" s="39"/>
      <c r="CWV488" s="40"/>
      <c r="CWW488" s="39"/>
      <c r="CWX488" s="40"/>
      <c r="CWY488" s="39"/>
      <c r="CWZ488" s="40"/>
      <c r="CXA488" s="39"/>
      <c r="CXB488" s="40"/>
      <c r="CXC488" s="39"/>
      <c r="CXD488" s="40"/>
      <c r="CXE488" s="39"/>
      <c r="CXF488" s="40"/>
      <c r="CXG488" s="39"/>
      <c r="CXH488" s="40"/>
      <c r="CXI488" s="39"/>
      <c r="CXJ488" s="40"/>
      <c r="CXK488" s="39"/>
      <c r="CXL488" s="40"/>
      <c r="CXM488" s="39"/>
      <c r="CXN488" s="40"/>
      <c r="CXO488" s="39"/>
      <c r="CXP488" s="40"/>
      <c r="CXQ488" s="39"/>
      <c r="CXR488" s="40"/>
      <c r="CXS488" s="39"/>
      <c r="CXT488" s="40"/>
      <c r="CXU488" s="39"/>
      <c r="CXV488" s="40"/>
      <c r="CXW488" s="39"/>
      <c r="CXX488" s="40"/>
      <c r="CXY488" s="39"/>
      <c r="CXZ488" s="40"/>
      <c r="CYA488" s="39"/>
      <c r="CYB488" s="40"/>
      <c r="CYC488" s="39"/>
      <c r="CYD488" s="40"/>
      <c r="CYE488" s="39"/>
      <c r="CYF488" s="40"/>
      <c r="CYG488" s="39"/>
      <c r="CYH488" s="40"/>
      <c r="CYI488" s="39"/>
      <c r="CYJ488" s="40"/>
      <c r="CYK488" s="39"/>
      <c r="CYL488" s="40"/>
      <c r="CYM488" s="39"/>
      <c r="CYN488" s="40"/>
      <c r="CYO488" s="39"/>
      <c r="CYP488" s="40"/>
      <c r="CYQ488" s="39"/>
      <c r="CYR488" s="40"/>
      <c r="CYS488" s="39"/>
      <c r="CYT488" s="40"/>
      <c r="CYU488" s="39"/>
      <c r="CYV488" s="40"/>
      <c r="CYW488" s="39"/>
      <c r="CYX488" s="40"/>
      <c r="CYY488" s="39"/>
      <c r="CYZ488" s="40"/>
      <c r="CZA488" s="39"/>
      <c r="CZB488" s="40"/>
      <c r="CZC488" s="39"/>
      <c r="CZD488" s="40"/>
      <c r="CZE488" s="39"/>
      <c r="CZF488" s="40"/>
      <c r="CZG488" s="39"/>
      <c r="CZH488" s="40"/>
      <c r="CZI488" s="39"/>
      <c r="CZJ488" s="40"/>
      <c r="CZK488" s="39"/>
      <c r="CZL488" s="40"/>
      <c r="CZM488" s="39"/>
      <c r="CZN488" s="40"/>
      <c r="CZO488" s="39"/>
      <c r="CZP488" s="40"/>
      <c r="CZQ488" s="39"/>
      <c r="CZR488" s="40"/>
      <c r="CZS488" s="39"/>
      <c r="CZT488" s="40"/>
      <c r="CZU488" s="39"/>
      <c r="CZV488" s="40"/>
      <c r="CZW488" s="39"/>
      <c r="CZX488" s="40"/>
      <c r="CZY488" s="39"/>
      <c r="CZZ488" s="40"/>
      <c r="DAA488" s="39"/>
      <c r="DAB488" s="40"/>
      <c r="DAC488" s="39"/>
      <c r="DAD488" s="40"/>
      <c r="DAE488" s="39"/>
      <c r="DAF488" s="40"/>
      <c r="DAG488" s="39"/>
      <c r="DAH488" s="40"/>
      <c r="DAI488" s="39"/>
      <c r="DAJ488" s="40"/>
      <c r="DAK488" s="39"/>
      <c r="DAL488" s="40"/>
      <c r="DAM488" s="39"/>
      <c r="DAN488" s="40"/>
      <c r="DAO488" s="39"/>
      <c r="DAP488" s="40"/>
      <c r="DAQ488" s="39"/>
      <c r="DAR488" s="40"/>
      <c r="DAS488" s="39"/>
      <c r="DAT488" s="40"/>
      <c r="DAU488" s="39"/>
      <c r="DAV488" s="40"/>
      <c r="DAW488" s="39"/>
      <c r="DAX488" s="40"/>
      <c r="DAY488" s="39"/>
      <c r="DAZ488" s="40"/>
      <c r="DBA488" s="39"/>
      <c r="DBB488" s="40"/>
      <c r="DBC488" s="39"/>
      <c r="DBD488" s="40"/>
      <c r="DBE488" s="39"/>
      <c r="DBF488" s="40"/>
      <c r="DBG488" s="39"/>
      <c r="DBH488" s="40"/>
      <c r="DBI488" s="39"/>
      <c r="DBJ488" s="40"/>
      <c r="DBK488" s="39"/>
      <c r="DBL488" s="40"/>
      <c r="DBM488" s="39"/>
      <c r="DBN488" s="40"/>
      <c r="DBO488" s="39"/>
      <c r="DBP488" s="40"/>
      <c r="DBQ488" s="39"/>
      <c r="DBR488" s="40"/>
      <c r="DBS488" s="39"/>
      <c r="DBT488" s="40"/>
      <c r="DBU488" s="39"/>
      <c r="DBV488" s="40"/>
      <c r="DBW488" s="39"/>
      <c r="DBX488" s="40"/>
      <c r="DBY488" s="39"/>
      <c r="DBZ488" s="40"/>
      <c r="DCA488" s="39"/>
      <c r="DCB488" s="40"/>
      <c r="DCC488" s="39"/>
      <c r="DCD488" s="40"/>
      <c r="DCE488" s="39"/>
      <c r="DCF488" s="40"/>
      <c r="DCG488" s="39"/>
      <c r="DCH488" s="40"/>
      <c r="DCI488" s="39"/>
      <c r="DCJ488" s="40"/>
      <c r="DCK488" s="39"/>
      <c r="DCL488" s="40"/>
      <c r="DCM488" s="39"/>
      <c r="DCN488" s="40"/>
      <c r="DCO488" s="39"/>
      <c r="DCP488" s="40"/>
      <c r="DCQ488" s="39"/>
      <c r="DCR488" s="40"/>
      <c r="DCS488" s="39"/>
      <c r="DCT488" s="40"/>
      <c r="DCU488" s="39"/>
      <c r="DCV488" s="40"/>
      <c r="DCW488" s="39"/>
      <c r="DCX488" s="40"/>
      <c r="DCY488" s="39"/>
      <c r="DCZ488" s="40"/>
      <c r="DDA488" s="39"/>
      <c r="DDB488" s="40"/>
      <c r="DDC488" s="39"/>
      <c r="DDD488" s="40"/>
      <c r="DDE488" s="39"/>
      <c r="DDF488" s="40"/>
      <c r="DDG488" s="39"/>
      <c r="DDH488" s="40"/>
      <c r="DDI488" s="39"/>
      <c r="DDJ488" s="40"/>
      <c r="DDK488" s="39"/>
      <c r="DDL488" s="40"/>
      <c r="DDM488" s="39"/>
      <c r="DDN488" s="40"/>
      <c r="DDO488" s="39"/>
      <c r="DDP488" s="40"/>
      <c r="DDQ488" s="39"/>
      <c r="DDR488" s="40"/>
      <c r="DDS488" s="39"/>
      <c r="DDT488" s="40"/>
      <c r="DDU488" s="39"/>
      <c r="DDV488" s="40"/>
      <c r="DDW488" s="39"/>
      <c r="DDX488" s="40"/>
      <c r="DDY488" s="39"/>
      <c r="DDZ488" s="40"/>
      <c r="DEA488" s="39"/>
      <c r="DEB488" s="40"/>
      <c r="DEC488" s="39"/>
      <c r="DED488" s="40"/>
      <c r="DEE488" s="39"/>
      <c r="DEF488" s="40"/>
      <c r="DEG488" s="39"/>
      <c r="DEH488" s="40"/>
      <c r="DEI488" s="39"/>
      <c r="DEJ488" s="40"/>
      <c r="DEK488" s="39"/>
      <c r="DEL488" s="40"/>
      <c r="DEM488" s="39"/>
      <c r="DEN488" s="40"/>
      <c r="DEO488" s="39"/>
      <c r="DEP488" s="40"/>
      <c r="DEQ488" s="39"/>
      <c r="DER488" s="40"/>
      <c r="DES488" s="39"/>
      <c r="DET488" s="40"/>
      <c r="DEU488" s="39"/>
      <c r="DEV488" s="40"/>
      <c r="DEW488" s="39"/>
      <c r="DEX488" s="40"/>
      <c r="DEY488" s="39"/>
      <c r="DEZ488" s="40"/>
      <c r="DFA488" s="39"/>
      <c r="DFB488" s="40"/>
      <c r="DFC488" s="39"/>
      <c r="DFD488" s="40"/>
      <c r="DFE488" s="39"/>
      <c r="DFF488" s="40"/>
      <c r="DFG488" s="39"/>
      <c r="DFH488" s="40"/>
      <c r="DFI488" s="39"/>
      <c r="DFJ488" s="40"/>
      <c r="DFK488" s="39"/>
      <c r="DFL488" s="40"/>
      <c r="DFM488" s="39"/>
      <c r="DFN488" s="40"/>
      <c r="DFO488" s="39"/>
      <c r="DFP488" s="40"/>
      <c r="DFQ488" s="39"/>
      <c r="DFR488" s="40"/>
      <c r="DFS488" s="39"/>
      <c r="DFT488" s="40"/>
      <c r="DFU488" s="39"/>
      <c r="DFV488" s="40"/>
      <c r="DFW488" s="39"/>
      <c r="DFX488" s="40"/>
      <c r="DFY488" s="39"/>
      <c r="DFZ488" s="40"/>
      <c r="DGA488" s="39"/>
      <c r="DGB488" s="40"/>
      <c r="DGC488" s="39"/>
      <c r="DGD488" s="40"/>
      <c r="DGE488" s="39"/>
      <c r="DGF488" s="40"/>
      <c r="DGG488" s="39"/>
      <c r="DGH488" s="40"/>
      <c r="DGI488" s="39"/>
      <c r="DGJ488" s="40"/>
      <c r="DGK488" s="39"/>
      <c r="DGL488" s="40"/>
      <c r="DGM488" s="39"/>
      <c r="DGN488" s="40"/>
      <c r="DGO488" s="39"/>
      <c r="DGP488" s="40"/>
      <c r="DGQ488" s="39"/>
      <c r="DGR488" s="40"/>
      <c r="DGS488" s="39"/>
      <c r="DGT488" s="40"/>
      <c r="DGU488" s="39"/>
      <c r="DGV488" s="40"/>
      <c r="DGW488" s="39"/>
      <c r="DGX488" s="40"/>
      <c r="DGY488" s="39"/>
      <c r="DGZ488" s="40"/>
      <c r="DHA488" s="39"/>
      <c r="DHB488" s="40"/>
      <c r="DHC488" s="39"/>
      <c r="DHD488" s="40"/>
      <c r="DHE488" s="39"/>
      <c r="DHF488" s="40"/>
      <c r="DHG488" s="39"/>
      <c r="DHH488" s="40"/>
      <c r="DHI488" s="39"/>
      <c r="DHJ488" s="40"/>
      <c r="DHK488" s="39"/>
      <c r="DHL488" s="40"/>
      <c r="DHM488" s="39"/>
      <c r="DHN488" s="40"/>
      <c r="DHO488" s="39"/>
      <c r="DHP488" s="40"/>
      <c r="DHQ488" s="39"/>
      <c r="DHR488" s="40"/>
      <c r="DHS488" s="39"/>
      <c r="DHT488" s="40"/>
      <c r="DHU488" s="39"/>
      <c r="DHV488" s="40"/>
      <c r="DHW488" s="39"/>
      <c r="DHX488" s="40"/>
      <c r="DHY488" s="39"/>
      <c r="DHZ488" s="40"/>
      <c r="DIA488" s="39"/>
      <c r="DIB488" s="40"/>
      <c r="DIC488" s="39"/>
      <c r="DID488" s="40"/>
      <c r="DIE488" s="39"/>
      <c r="DIF488" s="40"/>
      <c r="DIG488" s="39"/>
      <c r="DIH488" s="40"/>
      <c r="DII488" s="39"/>
      <c r="DIJ488" s="40"/>
      <c r="DIK488" s="39"/>
      <c r="DIL488" s="40"/>
      <c r="DIM488" s="39"/>
      <c r="DIN488" s="40"/>
      <c r="DIO488" s="39"/>
      <c r="DIP488" s="40"/>
      <c r="DIQ488" s="39"/>
      <c r="DIR488" s="40"/>
      <c r="DIS488" s="39"/>
      <c r="DIT488" s="40"/>
      <c r="DIU488" s="39"/>
      <c r="DIV488" s="40"/>
      <c r="DIW488" s="39"/>
      <c r="DIX488" s="40"/>
      <c r="DIY488" s="39"/>
      <c r="DIZ488" s="40"/>
      <c r="DJA488" s="39"/>
      <c r="DJB488" s="40"/>
      <c r="DJC488" s="39"/>
      <c r="DJD488" s="40"/>
      <c r="DJE488" s="39"/>
      <c r="DJF488" s="40"/>
      <c r="DJG488" s="39"/>
      <c r="DJH488" s="40"/>
      <c r="DJI488" s="39"/>
      <c r="DJJ488" s="40"/>
      <c r="DJK488" s="39"/>
      <c r="DJL488" s="40"/>
      <c r="DJM488" s="39"/>
      <c r="DJN488" s="40"/>
      <c r="DJO488" s="39"/>
      <c r="DJP488" s="40"/>
      <c r="DJQ488" s="39"/>
      <c r="DJR488" s="40"/>
      <c r="DJS488" s="39"/>
      <c r="DJT488" s="40"/>
      <c r="DJU488" s="39"/>
      <c r="DJV488" s="40"/>
      <c r="DJW488" s="39"/>
      <c r="DJX488" s="40"/>
      <c r="DJY488" s="39"/>
      <c r="DJZ488" s="40"/>
      <c r="DKA488" s="39"/>
      <c r="DKB488" s="40"/>
      <c r="DKC488" s="39"/>
      <c r="DKD488" s="40"/>
      <c r="DKE488" s="39"/>
      <c r="DKF488" s="40"/>
      <c r="DKG488" s="39"/>
      <c r="DKH488" s="40"/>
      <c r="DKI488" s="39"/>
      <c r="DKJ488" s="40"/>
      <c r="DKK488" s="39"/>
      <c r="DKL488" s="40"/>
      <c r="DKM488" s="39"/>
      <c r="DKN488" s="40"/>
      <c r="DKO488" s="39"/>
      <c r="DKP488" s="40"/>
      <c r="DKQ488" s="39"/>
      <c r="DKR488" s="40"/>
      <c r="DKS488" s="39"/>
      <c r="DKT488" s="40"/>
      <c r="DKU488" s="39"/>
      <c r="DKV488" s="40"/>
      <c r="DKW488" s="39"/>
      <c r="DKX488" s="40"/>
      <c r="DKY488" s="39"/>
      <c r="DKZ488" s="40"/>
      <c r="DLA488" s="39"/>
      <c r="DLB488" s="40"/>
      <c r="DLC488" s="39"/>
      <c r="DLD488" s="40"/>
      <c r="DLE488" s="39"/>
      <c r="DLF488" s="40"/>
      <c r="DLG488" s="39"/>
      <c r="DLH488" s="40"/>
      <c r="DLI488" s="39"/>
      <c r="DLJ488" s="40"/>
      <c r="DLK488" s="39"/>
      <c r="DLL488" s="40"/>
      <c r="DLM488" s="39"/>
      <c r="DLN488" s="40"/>
      <c r="DLO488" s="39"/>
      <c r="DLP488" s="40"/>
      <c r="DLQ488" s="39"/>
      <c r="DLR488" s="40"/>
      <c r="DLS488" s="39"/>
      <c r="DLT488" s="40"/>
      <c r="DLU488" s="39"/>
      <c r="DLV488" s="40"/>
      <c r="DLW488" s="39"/>
      <c r="DLX488" s="40"/>
      <c r="DLY488" s="39"/>
      <c r="DLZ488" s="40"/>
      <c r="DMA488" s="39"/>
      <c r="DMB488" s="40"/>
      <c r="DMC488" s="39"/>
      <c r="DMD488" s="40"/>
      <c r="DME488" s="39"/>
      <c r="DMF488" s="40"/>
      <c r="DMG488" s="39"/>
      <c r="DMH488" s="40"/>
      <c r="DMI488" s="39"/>
      <c r="DMJ488" s="40"/>
      <c r="DMK488" s="39"/>
      <c r="DML488" s="40"/>
      <c r="DMM488" s="39"/>
      <c r="DMN488" s="40"/>
      <c r="DMO488" s="39"/>
      <c r="DMP488" s="40"/>
      <c r="DMQ488" s="39"/>
      <c r="DMR488" s="40"/>
      <c r="DMS488" s="39"/>
      <c r="DMT488" s="40"/>
      <c r="DMU488" s="39"/>
      <c r="DMV488" s="40"/>
      <c r="DMW488" s="39"/>
      <c r="DMX488" s="40"/>
      <c r="DMY488" s="39"/>
      <c r="DMZ488" s="40"/>
      <c r="DNA488" s="39"/>
      <c r="DNB488" s="40"/>
      <c r="DNC488" s="39"/>
      <c r="DND488" s="40"/>
      <c r="DNE488" s="39"/>
      <c r="DNF488" s="40"/>
      <c r="DNG488" s="39"/>
      <c r="DNH488" s="40"/>
      <c r="DNI488" s="39"/>
      <c r="DNJ488" s="40"/>
      <c r="DNK488" s="39"/>
      <c r="DNL488" s="40"/>
      <c r="DNM488" s="39"/>
      <c r="DNN488" s="40"/>
      <c r="DNO488" s="39"/>
      <c r="DNP488" s="40"/>
      <c r="DNQ488" s="39"/>
      <c r="DNR488" s="40"/>
      <c r="DNS488" s="39"/>
      <c r="DNT488" s="40"/>
      <c r="DNU488" s="39"/>
      <c r="DNV488" s="40"/>
      <c r="DNW488" s="39"/>
      <c r="DNX488" s="40"/>
      <c r="DNY488" s="39"/>
      <c r="DNZ488" s="40"/>
      <c r="DOA488" s="39"/>
      <c r="DOB488" s="40"/>
      <c r="DOC488" s="39"/>
      <c r="DOD488" s="40"/>
      <c r="DOE488" s="39"/>
      <c r="DOF488" s="40"/>
      <c r="DOG488" s="39"/>
      <c r="DOH488" s="40"/>
      <c r="DOI488" s="39"/>
      <c r="DOJ488" s="40"/>
      <c r="DOK488" s="39"/>
      <c r="DOL488" s="40"/>
      <c r="DOM488" s="39"/>
      <c r="DON488" s="40"/>
      <c r="DOO488" s="39"/>
      <c r="DOP488" s="40"/>
      <c r="DOQ488" s="39"/>
      <c r="DOR488" s="40"/>
      <c r="DOS488" s="39"/>
      <c r="DOT488" s="40"/>
      <c r="DOU488" s="39"/>
      <c r="DOV488" s="40"/>
      <c r="DOW488" s="39"/>
      <c r="DOX488" s="40"/>
      <c r="DOY488" s="39"/>
      <c r="DOZ488" s="40"/>
      <c r="DPA488" s="39"/>
      <c r="DPB488" s="40"/>
      <c r="DPC488" s="39"/>
      <c r="DPD488" s="40"/>
      <c r="DPE488" s="39"/>
      <c r="DPF488" s="40"/>
      <c r="DPG488" s="39"/>
      <c r="DPH488" s="40"/>
      <c r="DPI488" s="39"/>
      <c r="DPJ488" s="40"/>
      <c r="DPK488" s="39"/>
      <c r="DPL488" s="40"/>
      <c r="DPM488" s="39"/>
      <c r="DPN488" s="40"/>
      <c r="DPO488" s="39"/>
      <c r="DPP488" s="40"/>
      <c r="DPQ488" s="39"/>
      <c r="DPR488" s="40"/>
      <c r="DPS488" s="39"/>
      <c r="DPT488" s="40"/>
      <c r="DPU488" s="39"/>
      <c r="DPV488" s="40"/>
      <c r="DPW488" s="39"/>
      <c r="DPX488" s="40"/>
      <c r="DPY488" s="39"/>
      <c r="DPZ488" s="40"/>
      <c r="DQA488" s="39"/>
      <c r="DQB488" s="40"/>
      <c r="DQC488" s="39"/>
      <c r="DQD488" s="40"/>
      <c r="DQE488" s="39"/>
      <c r="DQF488" s="40"/>
      <c r="DQG488" s="39"/>
      <c r="DQH488" s="40"/>
      <c r="DQI488" s="39"/>
      <c r="DQJ488" s="40"/>
      <c r="DQK488" s="39"/>
      <c r="DQL488" s="40"/>
      <c r="DQM488" s="39"/>
      <c r="DQN488" s="40"/>
      <c r="DQO488" s="39"/>
      <c r="DQP488" s="40"/>
      <c r="DQQ488" s="39"/>
      <c r="DQR488" s="40"/>
      <c r="DQS488" s="39"/>
      <c r="DQT488" s="40"/>
      <c r="DQU488" s="39"/>
      <c r="DQV488" s="40"/>
      <c r="DQW488" s="39"/>
      <c r="DQX488" s="40"/>
      <c r="DQY488" s="39"/>
      <c r="DQZ488" s="40"/>
      <c r="DRA488" s="39"/>
      <c r="DRB488" s="40"/>
      <c r="DRC488" s="39"/>
      <c r="DRD488" s="40"/>
      <c r="DRE488" s="39"/>
      <c r="DRF488" s="40"/>
      <c r="DRG488" s="39"/>
      <c r="DRH488" s="40"/>
      <c r="DRI488" s="39"/>
      <c r="DRJ488" s="40"/>
      <c r="DRK488" s="39"/>
      <c r="DRL488" s="40"/>
      <c r="DRM488" s="39"/>
      <c r="DRN488" s="40"/>
      <c r="DRO488" s="39"/>
      <c r="DRP488" s="40"/>
      <c r="DRQ488" s="39"/>
      <c r="DRR488" s="40"/>
      <c r="DRS488" s="39"/>
      <c r="DRT488" s="40"/>
      <c r="DRU488" s="39"/>
      <c r="DRV488" s="40"/>
      <c r="DRW488" s="39"/>
      <c r="DRX488" s="40"/>
      <c r="DRY488" s="39"/>
      <c r="DRZ488" s="40"/>
      <c r="DSA488" s="39"/>
      <c r="DSB488" s="40"/>
      <c r="DSC488" s="39"/>
      <c r="DSD488" s="40"/>
      <c r="DSE488" s="39"/>
      <c r="DSF488" s="40"/>
      <c r="DSG488" s="39"/>
      <c r="DSH488" s="40"/>
      <c r="DSI488" s="39"/>
      <c r="DSJ488" s="40"/>
      <c r="DSK488" s="39"/>
      <c r="DSL488" s="40"/>
      <c r="DSM488" s="39"/>
      <c r="DSN488" s="40"/>
      <c r="DSO488" s="39"/>
      <c r="DSP488" s="40"/>
      <c r="DSQ488" s="39"/>
      <c r="DSR488" s="40"/>
      <c r="DSS488" s="39"/>
      <c r="DST488" s="40"/>
      <c r="DSU488" s="39"/>
      <c r="DSV488" s="40"/>
      <c r="DSW488" s="39"/>
      <c r="DSX488" s="40"/>
      <c r="DSY488" s="39"/>
      <c r="DSZ488" s="40"/>
      <c r="DTA488" s="39"/>
      <c r="DTB488" s="40"/>
      <c r="DTC488" s="39"/>
      <c r="DTD488" s="40"/>
      <c r="DTE488" s="39"/>
      <c r="DTF488" s="40"/>
      <c r="DTG488" s="39"/>
      <c r="DTH488" s="40"/>
      <c r="DTI488" s="39"/>
      <c r="DTJ488" s="40"/>
      <c r="DTK488" s="39"/>
      <c r="DTL488" s="40"/>
      <c r="DTM488" s="39"/>
      <c r="DTN488" s="40"/>
      <c r="DTO488" s="39"/>
      <c r="DTP488" s="40"/>
      <c r="DTQ488" s="39"/>
      <c r="DTR488" s="40"/>
      <c r="DTS488" s="39"/>
      <c r="DTT488" s="40"/>
      <c r="DTU488" s="39"/>
      <c r="DTV488" s="40"/>
      <c r="DTW488" s="39"/>
      <c r="DTX488" s="40"/>
      <c r="DTY488" s="39"/>
      <c r="DTZ488" s="40"/>
      <c r="DUA488" s="39"/>
      <c r="DUB488" s="40"/>
      <c r="DUC488" s="39"/>
      <c r="DUD488" s="40"/>
      <c r="DUE488" s="39"/>
      <c r="DUF488" s="40"/>
      <c r="DUG488" s="39"/>
      <c r="DUH488" s="40"/>
      <c r="DUI488" s="39"/>
      <c r="DUJ488" s="40"/>
      <c r="DUK488" s="39"/>
      <c r="DUL488" s="40"/>
      <c r="DUM488" s="39"/>
      <c r="DUN488" s="40"/>
      <c r="DUO488" s="39"/>
      <c r="DUP488" s="40"/>
      <c r="DUQ488" s="39"/>
      <c r="DUR488" s="40"/>
      <c r="DUS488" s="39"/>
      <c r="DUT488" s="40"/>
      <c r="DUU488" s="39"/>
      <c r="DUV488" s="40"/>
      <c r="DUW488" s="39"/>
      <c r="DUX488" s="40"/>
      <c r="DUY488" s="39"/>
      <c r="DUZ488" s="40"/>
      <c r="DVA488" s="39"/>
      <c r="DVB488" s="40"/>
      <c r="DVC488" s="39"/>
      <c r="DVD488" s="40"/>
      <c r="DVE488" s="39"/>
      <c r="DVF488" s="40"/>
      <c r="DVG488" s="39"/>
      <c r="DVH488" s="40"/>
      <c r="DVI488" s="39"/>
      <c r="DVJ488" s="40"/>
      <c r="DVK488" s="39"/>
      <c r="DVL488" s="40"/>
      <c r="DVM488" s="39"/>
      <c r="DVN488" s="40"/>
      <c r="DVO488" s="39"/>
      <c r="DVP488" s="40"/>
      <c r="DVQ488" s="39"/>
      <c r="DVR488" s="40"/>
      <c r="DVS488" s="39"/>
      <c r="DVT488" s="40"/>
      <c r="DVU488" s="39"/>
      <c r="DVV488" s="40"/>
      <c r="DVW488" s="39"/>
      <c r="DVX488" s="40"/>
      <c r="DVY488" s="39"/>
      <c r="DVZ488" s="40"/>
      <c r="DWA488" s="39"/>
      <c r="DWB488" s="40"/>
      <c r="DWC488" s="39"/>
      <c r="DWD488" s="40"/>
      <c r="DWE488" s="39"/>
      <c r="DWF488" s="40"/>
      <c r="DWG488" s="39"/>
      <c r="DWH488" s="40"/>
      <c r="DWI488" s="39"/>
      <c r="DWJ488" s="40"/>
      <c r="DWK488" s="39"/>
      <c r="DWL488" s="40"/>
      <c r="DWM488" s="39"/>
      <c r="DWN488" s="40"/>
      <c r="DWO488" s="39"/>
      <c r="DWP488" s="40"/>
      <c r="DWQ488" s="39"/>
      <c r="DWR488" s="40"/>
      <c r="DWS488" s="39"/>
      <c r="DWT488" s="40"/>
      <c r="DWU488" s="39"/>
      <c r="DWV488" s="40"/>
      <c r="DWW488" s="39"/>
      <c r="DWX488" s="40"/>
      <c r="DWY488" s="39"/>
      <c r="DWZ488" s="40"/>
      <c r="DXA488" s="39"/>
      <c r="DXB488" s="40"/>
      <c r="DXC488" s="39"/>
      <c r="DXD488" s="40"/>
      <c r="DXE488" s="39"/>
      <c r="DXF488" s="40"/>
      <c r="DXG488" s="39"/>
      <c r="DXH488" s="40"/>
      <c r="DXI488" s="39"/>
      <c r="DXJ488" s="40"/>
      <c r="DXK488" s="39"/>
      <c r="DXL488" s="40"/>
      <c r="DXM488" s="39"/>
      <c r="DXN488" s="40"/>
      <c r="DXO488" s="39"/>
      <c r="DXP488" s="40"/>
      <c r="DXQ488" s="39"/>
      <c r="DXR488" s="40"/>
      <c r="DXS488" s="39"/>
      <c r="DXT488" s="40"/>
      <c r="DXU488" s="39"/>
      <c r="DXV488" s="40"/>
      <c r="DXW488" s="39"/>
      <c r="DXX488" s="40"/>
      <c r="DXY488" s="39"/>
      <c r="DXZ488" s="40"/>
      <c r="DYA488" s="39"/>
      <c r="DYB488" s="40"/>
      <c r="DYC488" s="39"/>
      <c r="DYD488" s="40"/>
      <c r="DYE488" s="39"/>
      <c r="DYF488" s="40"/>
      <c r="DYG488" s="39"/>
      <c r="DYH488" s="40"/>
      <c r="DYI488" s="39"/>
      <c r="DYJ488" s="40"/>
      <c r="DYK488" s="39"/>
      <c r="DYL488" s="40"/>
      <c r="DYM488" s="39"/>
      <c r="DYN488" s="40"/>
      <c r="DYO488" s="39"/>
      <c r="DYP488" s="40"/>
      <c r="DYQ488" s="39"/>
      <c r="DYR488" s="40"/>
      <c r="DYS488" s="39"/>
      <c r="DYT488" s="40"/>
      <c r="DYU488" s="39"/>
      <c r="DYV488" s="40"/>
      <c r="DYW488" s="39"/>
      <c r="DYX488" s="40"/>
      <c r="DYY488" s="39"/>
      <c r="DYZ488" s="40"/>
      <c r="DZA488" s="39"/>
      <c r="DZB488" s="40"/>
      <c r="DZC488" s="39"/>
      <c r="DZD488" s="40"/>
      <c r="DZE488" s="39"/>
      <c r="DZF488" s="40"/>
      <c r="DZG488" s="39"/>
      <c r="DZH488" s="40"/>
      <c r="DZI488" s="39"/>
      <c r="DZJ488" s="40"/>
      <c r="DZK488" s="39"/>
      <c r="DZL488" s="40"/>
      <c r="DZM488" s="39"/>
      <c r="DZN488" s="40"/>
      <c r="DZO488" s="39"/>
      <c r="DZP488" s="40"/>
      <c r="DZQ488" s="39"/>
      <c r="DZR488" s="40"/>
      <c r="DZS488" s="39"/>
      <c r="DZT488" s="40"/>
      <c r="DZU488" s="39"/>
      <c r="DZV488" s="40"/>
      <c r="DZW488" s="39"/>
      <c r="DZX488" s="40"/>
      <c r="DZY488" s="39"/>
      <c r="DZZ488" s="40"/>
      <c r="EAA488" s="39"/>
      <c r="EAB488" s="40"/>
      <c r="EAC488" s="39"/>
      <c r="EAD488" s="40"/>
      <c r="EAE488" s="39"/>
      <c r="EAF488" s="40"/>
      <c r="EAG488" s="39"/>
      <c r="EAH488" s="40"/>
      <c r="EAI488" s="39"/>
      <c r="EAJ488" s="40"/>
      <c r="EAK488" s="39"/>
      <c r="EAL488" s="40"/>
      <c r="EAM488" s="39"/>
      <c r="EAN488" s="40"/>
      <c r="EAO488" s="39"/>
      <c r="EAP488" s="40"/>
      <c r="EAQ488" s="39"/>
      <c r="EAR488" s="40"/>
      <c r="EAS488" s="39"/>
      <c r="EAT488" s="40"/>
      <c r="EAU488" s="39"/>
      <c r="EAV488" s="40"/>
      <c r="EAW488" s="39"/>
      <c r="EAX488" s="40"/>
      <c r="EAY488" s="39"/>
      <c r="EAZ488" s="40"/>
      <c r="EBA488" s="39"/>
      <c r="EBB488" s="40"/>
      <c r="EBC488" s="39"/>
      <c r="EBD488" s="40"/>
      <c r="EBE488" s="39"/>
      <c r="EBF488" s="40"/>
      <c r="EBG488" s="39"/>
      <c r="EBH488" s="40"/>
      <c r="EBI488" s="39"/>
      <c r="EBJ488" s="40"/>
      <c r="EBK488" s="39"/>
      <c r="EBL488" s="40"/>
      <c r="EBM488" s="39"/>
      <c r="EBN488" s="40"/>
      <c r="EBO488" s="39"/>
      <c r="EBP488" s="40"/>
      <c r="EBQ488" s="39"/>
      <c r="EBR488" s="40"/>
      <c r="EBS488" s="39"/>
      <c r="EBT488" s="40"/>
      <c r="EBU488" s="39"/>
      <c r="EBV488" s="40"/>
      <c r="EBW488" s="39"/>
      <c r="EBX488" s="40"/>
      <c r="EBY488" s="39"/>
      <c r="EBZ488" s="40"/>
      <c r="ECA488" s="39"/>
      <c r="ECB488" s="40"/>
      <c r="ECC488" s="39"/>
      <c r="ECD488" s="40"/>
      <c r="ECE488" s="39"/>
      <c r="ECF488" s="40"/>
      <c r="ECG488" s="39"/>
      <c r="ECH488" s="40"/>
      <c r="ECI488" s="39"/>
      <c r="ECJ488" s="40"/>
      <c r="ECK488" s="39"/>
      <c r="ECL488" s="40"/>
      <c r="ECM488" s="39"/>
      <c r="ECN488" s="40"/>
      <c r="ECO488" s="39"/>
      <c r="ECP488" s="40"/>
      <c r="ECQ488" s="39"/>
      <c r="ECR488" s="40"/>
      <c r="ECS488" s="39"/>
      <c r="ECT488" s="40"/>
      <c r="ECU488" s="39"/>
      <c r="ECV488" s="40"/>
      <c r="ECW488" s="39"/>
      <c r="ECX488" s="40"/>
      <c r="ECY488" s="39"/>
      <c r="ECZ488" s="40"/>
      <c r="EDA488" s="39"/>
      <c r="EDB488" s="40"/>
      <c r="EDC488" s="39"/>
      <c r="EDD488" s="40"/>
      <c r="EDE488" s="39"/>
      <c r="EDF488" s="40"/>
      <c r="EDG488" s="39"/>
      <c r="EDH488" s="40"/>
      <c r="EDI488" s="39"/>
      <c r="EDJ488" s="40"/>
      <c r="EDK488" s="39"/>
      <c r="EDL488" s="40"/>
      <c r="EDM488" s="39"/>
      <c r="EDN488" s="40"/>
      <c r="EDO488" s="39"/>
      <c r="EDP488" s="40"/>
      <c r="EDQ488" s="39"/>
      <c r="EDR488" s="40"/>
      <c r="EDS488" s="39"/>
      <c r="EDT488" s="40"/>
      <c r="EDU488" s="39"/>
      <c r="EDV488" s="40"/>
      <c r="EDW488" s="39"/>
      <c r="EDX488" s="40"/>
      <c r="EDY488" s="39"/>
      <c r="EDZ488" s="40"/>
      <c r="EEA488" s="39"/>
      <c r="EEB488" s="40"/>
      <c r="EEC488" s="39"/>
      <c r="EED488" s="40"/>
      <c r="EEE488" s="39"/>
      <c r="EEF488" s="40"/>
      <c r="EEG488" s="39"/>
      <c r="EEH488" s="40"/>
      <c r="EEI488" s="39"/>
      <c r="EEJ488" s="40"/>
      <c r="EEK488" s="39"/>
      <c r="EEL488" s="40"/>
      <c r="EEM488" s="39"/>
      <c r="EEN488" s="40"/>
      <c r="EEO488" s="39"/>
      <c r="EEP488" s="40"/>
      <c r="EEQ488" s="39"/>
      <c r="EER488" s="40"/>
      <c r="EES488" s="39"/>
      <c r="EET488" s="40"/>
      <c r="EEU488" s="39"/>
      <c r="EEV488" s="40"/>
      <c r="EEW488" s="39"/>
      <c r="EEX488" s="40"/>
      <c r="EEY488" s="39"/>
      <c r="EEZ488" s="40"/>
      <c r="EFA488" s="39"/>
      <c r="EFB488" s="40"/>
      <c r="EFC488" s="39"/>
      <c r="EFD488" s="40"/>
      <c r="EFE488" s="39"/>
      <c r="EFF488" s="40"/>
      <c r="EFG488" s="39"/>
      <c r="EFH488" s="40"/>
      <c r="EFI488" s="39"/>
      <c r="EFJ488" s="40"/>
      <c r="EFK488" s="39"/>
      <c r="EFL488" s="40"/>
      <c r="EFM488" s="39"/>
      <c r="EFN488" s="40"/>
      <c r="EFO488" s="39"/>
      <c r="EFP488" s="40"/>
      <c r="EFQ488" s="39"/>
      <c r="EFR488" s="40"/>
      <c r="EFS488" s="39"/>
      <c r="EFT488" s="40"/>
      <c r="EFU488" s="39"/>
      <c r="EFV488" s="40"/>
      <c r="EFW488" s="39"/>
      <c r="EFX488" s="40"/>
      <c r="EFY488" s="39"/>
      <c r="EFZ488" s="40"/>
      <c r="EGA488" s="39"/>
      <c r="EGB488" s="40"/>
      <c r="EGC488" s="39"/>
      <c r="EGD488" s="40"/>
      <c r="EGE488" s="39"/>
      <c r="EGF488" s="40"/>
      <c r="EGG488" s="39"/>
      <c r="EGH488" s="40"/>
      <c r="EGI488" s="39"/>
      <c r="EGJ488" s="40"/>
      <c r="EGK488" s="39"/>
      <c r="EGL488" s="40"/>
      <c r="EGM488" s="39"/>
      <c r="EGN488" s="40"/>
      <c r="EGO488" s="39"/>
      <c r="EGP488" s="40"/>
      <c r="EGQ488" s="39"/>
      <c r="EGR488" s="40"/>
      <c r="EGS488" s="39"/>
      <c r="EGT488" s="40"/>
      <c r="EGU488" s="39"/>
      <c r="EGV488" s="40"/>
      <c r="EGW488" s="39"/>
      <c r="EGX488" s="40"/>
      <c r="EGY488" s="39"/>
      <c r="EGZ488" s="40"/>
      <c r="EHA488" s="39"/>
      <c r="EHB488" s="40"/>
      <c r="EHC488" s="39"/>
      <c r="EHD488" s="40"/>
      <c r="EHE488" s="39"/>
      <c r="EHF488" s="40"/>
      <c r="EHG488" s="39"/>
      <c r="EHH488" s="40"/>
      <c r="EHI488" s="39"/>
      <c r="EHJ488" s="40"/>
      <c r="EHK488" s="39"/>
      <c r="EHL488" s="40"/>
      <c r="EHM488" s="39"/>
      <c r="EHN488" s="40"/>
      <c r="EHO488" s="39"/>
      <c r="EHP488" s="40"/>
      <c r="EHQ488" s="39"/>
      <c r="EHR488" s="40"/>
      <c r="EHS488" s="39"/>
      <c r="EHT488" s="40"/>
      <c r="EHU488" s="39"/>
      <c r="EHV488" s="40"/>
      <c r="EHW488" s="39"/>
      <c r="EHX488" s="40"/>
      <c r="EHY488" s="39"/>
      <c r="EHZ488" s="40"/>
      <c r="EIA488" s="39"/>
      <c r="EIB488" s="40"/>
      <c r="EIC488" s="39"/>
      <c r="EID488" s="40"/>
      <c r="EIE488" s="39"/>
      <c r="EIF488" s="40"/>
      <c r="EIG488" s="39"/>
      <c r="EIH488" s="40"/>
      <c r="EII488" s="39"/>
      <c r="EIJ488" s="40"/>
      <c r="EIK488" s="39"/>
      <c r="EIL488" s="40"/>
      <c r="EIM488" s="39"/>
      <c r="EIN488" s="40"/>
      <c r="EIO488" s="39"/>
      <c r="EIP488" s="40"/>
      <c r="EIQ488" s="39"/>
      <c r="EIR488" s="40"/>
      <c r="EIS488" s="39"/>
      <c r="EIT488" s="40"/>
      <c r="EIU488" s="39"/>
      <c r="EIV488" s="40"/>
      <c r="EIW488" s="39"/>
      <c r="EIX488" s="40"/>
      <c r="EIY488" s="39"/>
      <c r="EIZ488" s="40"/>
      <c r="EJA488" s="39"/>
      <c r="EJB488" s="40"/>
      <c r="EJC488" s="39"/>
      <c r="EJD488" s="40"/>
      <c r="EJE488" s="39"/>
      <c r="EJF488" s="40"/>
      <c r="EJG488" s="39"/>
      <c r="EJH488" s="40"/>
      <c r="EJI488" s="39"/>
      <c r="EJJ488" s="40"/>
      <c r="EJK488" s="39"/>
      <c r="EJL488" s="40"/>
      <c r="EJM488" s="39"/>
      <c r="EJN488" s="40"/>
      <c r="EJO488" s="39"/>
      <c r="EJP488" s="40"/>
      <c r="EJQ488" s="39"/>
      <c r="EJR488" s="40"/>
      <c r="EJS488" s="39"/>
      <c r="EJT488" s="40"/>
      <c r="EJU488" s="39"/>
      <c r="EJV488" s="40"/>
      <c r="EJW488" s="39"/>
      <c r="EJX488" s="40"/>
      <c r="EJY488" s="39"/>
      <c r="EJZ488" s="40"/>
      <c r="EKA488" s="39"/>
      <c r="EKB488" s="40"/>
      <c r="EKC488" s="39"/>
      <c r="EKD488" s="40"/>
      <c r="EKE488" s="39"/>
      <c r="EKF488" s="40"/>
      <c r="EKG488" s="39"/>
      <c r="EKH488" s="40"/>
      <c r="EKI488" s="39"/>
      <c r="EKJ488" s="40"/>
      <c r="EKK488" s="39"/>
      <c r="EKL488" s="40"/>
      <c r="EKM488" s="39"/>
      <c r="EKN488" s="40"/>
      <c r="EKO488" s="39"/>
      <c r="EKP488" s="40"/>
      <c r="EKQ488" s="39"/>
      <c r="EKR488" s="40"/>
      <c r="EKS488" s="39"/>
      <c r="EKT488" s="40"/>
      <c r="EKU488" s="39"/>
      <c r="EKV488" s="40"/>
      <c r="EKW488" s="39"/>
      <c r="EKX488" s="40"/>
      <c r="EKY488" s="39"/>
      <c r="EKZ488" s="40"/>
      <c r="ELA488" s="39"/>
      <c r="ELB488" s="40"/>
      <c r="ELC488" s="39"/>
      <c r="ELD488" s="40"/>
      <c r="ELE488" s="39"/>
      <c r="ELF488" s="40"/>
      <c r="ELG488" s="39"/>
      <c r="ELH488" s="40"/>
      <c r="ELI488" s="39"/>
      <c r="ELJ488" s="40"/>
      <c r="ELK488" s="39"/>
      <c r="ELL488" s="40"/>
      <c r="ELM488" s="39"/>
      <c r="ELN488" s="40"/>
      <c r="ELO488" s="39"/>
      <c r="ELP488" s="40"/>
      <c r="ELQ488" s="39"/>
      <c r="ELR488" s="40"/>
      <c r="ELS488" s="39"/>
      <c r="ELT488" s="40"/>
      <c r="ELU488" s="39"/>
      <c r="ELV488" s="40"/>
      <c r="ELW488" s="39"/>
      <c r="ELX488" s="40"/>
      <c r="ELY488" s="39"/>
      <c r="ELZ488" s="40"/>
      <c r="EMA488" s="39"/>
      <c r="EMB488" s="40"/>
      <c r="EMC488" s="39"/>
      <c r="EMD488" s="40"/>
      <c r="EME488" s="39"/>
      <c r="EMF488" s="40"/>
      <c r="EMG488" s="39"/>
      <c r="EMH488" s="40"/>
      <c r="EMI488" s="39"/>
      <c r="EMJ488" s="40"/>
      <c r="EMK488" s="39"/>
      <c r="EML488" s="40"/>
      <c r="EMM488" s="39"/>
      <c r="EMN488" s="40"/>
      <c r="EMO488" s="39"/>
      <c r="EMP488" s="40"/>
      <c r="EMQ488" s="39"/>
      <c r="EMR488" s="40"/>
      <c r="EMS488" s="39"/>
      <c r="EMT488" s="40"/>
      <c r="EMU488" s="39"/>
      <c r="EMV488" s="40"/>
      <c r="EMW488" s="39"/>
      <c r="EMX488" s="40"/>
      <c r="EMY488" s="39"/>
      <c r="EMZ488" s="40"/>
      <c r="ENA488" s="39"/>
      <c r="ENB488" s="40"/>
      <c r="ENC488" s="39"/>
      <c r="END488" s="40"/>
      <c r="ENE488" s="39"/>
      <c r="ENF488" s="40"/>
      <c r="ENG488" s="39"/>
      <c r="ENH488" s="40"/>
      <c r="ENI488" s="39"/>
      <c r="ENJ488" s="40"/>
      <c r="ENK488" s="39"/>
      <c r="ENL488" s="40"/>
      <c r="ENM488" s="39"/>
      <c r="ENN488" s="40"/>
      <c r="ENO488" s="39"/>
      <c r="ENP488" s="40"/>
      <c r="ENQ488" s="39"/>
      <c r="ENR488" s="40"/>
      <c r="ENS488" s="39"/>
      <c r="ENT488" s="40"/>
      <c r="ENU488" s="39"/>
      <c r="ENV488" s="40"/>
      <c r="ENW488" s="39"/>
      <c r="ENX488" s="40"/>
      <c r="ENY488" s="39"/>
      <c r="ENZ488" s="40"/>
      <c r="EOA488" s="39"/>
      <c r="EOB488" s="40"/>
      <c r="EOC488" s="39"/>
      <c r="EOD488" s="40"/>
      <c r="EOE488" s="39"/>
      <c r="EOF488" s="40"/>
      <c r="EOG488" s="39"/>
      <c r="EOH488" s="40"/>
      <c r="EOI488" s="39"/>
      <c r="EOJ488" s="40"/>
      <c r="EOK488" s="39"/>
      <c r="EOL488" s="40"/>
      <c r="EOM488" s="39"/>
      <c r="EON488" s="40"/>
      <c r="EOO488" s="39"/>
      <c r="EOP488" s="40"/>
      <c r="EOQ488" s="39"/>
      <c r="EOR488" s="40"/>
      <c r="EOS488" s="39"/>
      <c r="EOT488" s="40"/>
      <c r="EOU488" s="39"/>
      <c r="EOV488" s="40"/>
      <c r="EOW488" s="39"/>
      <c r="EOX488" s="40"/>
      <c r="EOY488" s="39"/>
      <c r="EOZ488" s="40"/>
      <c r="EPA488" s="39"/>
      <c r="EPB488" s="40"/>
      <c r="EPC488" s="39"/>
      <c r="EPD488" s="40"/>
      <c r="EPE488" s="39"/>
      <c r="EPF488" s="40"/>
      <c r="EPG488" s="39"/>
      <c r="EPH488" s="40"/>
      <c r="EPI488" s="39"/>
      <c r="EPJ488" s="40"/>
      <c r="EPK488" s="39"/>
      <c r="EPL488" s="40"/>
      <c r="EPM488" s="39"/>
      <c r="EPN488" s="40"/>
      <c r="EPO488" s="39"/>
      <c r="EPP488" s="40"/>
      <c r="EPQ488" s="39"/>
      <c r="EPR488" s="40"/>
      <c r="EPS488" s="39"/>
      <c r="EPT488" s="40"/>
      <c r="EPU488" s="39"/>
      <c r="EPV488" s="40"/>
      <c r="EPW488" s="39"/>
      <c r="EPX488" s="40"/>
      <c r="EPY488" s="39"/>
      <c r="EPZ488" s="40"/>
      <c r="EQA488" s="39"/>
      <c r="EQB488" s="40"/>
      <c r="EQC488" s="39"/>
      <c r="EQD488" s="40"/>
      <c r="EQE488" s="39"/>
      <c r="EQF488" s="40"/>
      <c r="EQG488" s="39"/>
      <c r="EQH488" s="40"/>
      <c r="EQI488" s="39"/>
      <c r="EQJ488" s="40"/>
      <c r="EQK488" s="39"/>
      <c r="EQL488" s="40"/>
      <c r="EQM488" s="39"/>
      <c r="EQN488" s="40"/>
      <c r="EQO488" s="39"/>
      <c r="EQP488" s="40"/>
      <c r="EQQ488" s="39"/>
      <c r="EQR488" s="40"/>
      <c r="EQS488" s="39"/>
      <c r="EQT488" s="40"/>
      <c r="EQU488" s="39"/>
      <c r="EQV488" s="40"/>
      <c r="EQW488" s="39"/>
      <c r="EQX488" s="40"/>
      <c r="EQY488" s="39"/>
      <c r="EQZ488" s="40"/>
      <c r="ERA488" s="39"/>
      <c r="ERB488" s="40"/>
      <c r="ERC488" s="39"/>
      <c r="ERD488" s="40"/>
      <c r="ERE488" s="39"/>
      <c r="ERF488" s="40"/>
      <c r="ERG488" s="39"/>
      <c r="ERH488" s="40"/>
      <c r="ERI488" s="39"/>
      <c r="ERJ488" s="40"/>
      <c r="ERK488" s="39"/>
      <c r="ERL488" s="40"/>
      <c r="ERM488" s="39"/>
      <c r="ERN488" s="40"/>
      <c r="ERO488" s="39"/>
      <c r="ERP488" s="40"/>
      <c r="ERQ488" s="39"/>
      <c r="ERR488" s="40"/>
      <c r="ERS488" s="39"/>
      <c r="ERT488" s="40"/>
      <c r="ERU488" s="39"/>
      <c r="ERV488" s="40"/>
      <c r="ERW488" s="39"/>
      <c r="ERX488" s="40"/>
      <c r="ERY488" s="39"/>
      <c r="ERZ488" s="40"/>
      <c r="ESA488" s="39"/>
      <c r="ESB488" s="40"/>
      <c r="ESC488" s="39"/>
      <c r="ESD488" s="40"/>
      <c r="ESE488" s="39"/>
      <c r="ESF488" s="40"/>
      <c r="ESG488" s="39"/>
      <c r="ESH488" s="40"/>
      <c r="ESI488" s="39"/>
      <c r="ESJ488" s="40"/>
      <c r="ESK488" s="39"/>
      <c r="ESL488" s="40"/>
      <c r="ESM488" s="39"/>
      <c r="ESN488" s="40"/>
      <c r="ESO488" s="39"/>
      <c r="ESP488" s="40"/>
      <c r="ESQ488" s="39"/>
      <c r="ESR488" s="40"/>
      <c r="ESS488" s="39"/>
      <c r="EST488" s="40"/>
      <c r="ESU488" s="39"/>
      <c r="ESV488" s="40"/>
      <c r="ESW488" s="39"/>
      <c r="ESX488" s="40"/>
      <c r="ESY488" s="39"/>
      <c r="ESZ488" s="40"/>
      <c r="ETA488" s="39"/>
      <c r="ETB488" s="40"/>
      <c r="ETC488" s="39"/>
      <c r="ETD488" s="40"/>
      <c r="ETE488" s="39"/>
      <c r="ETF488" s="40"/>
      <c r="ETG488" s="39"/>
      <c r="ETH488" s="40"/>
      <c r="ETI488" s="39"/>
      <c r="ETJ488" s="40"/>
      <c r="ETK488" s="39"/>
      <c r="ETL488" s="40"/>
      <c r="ETM488" s="39"/>
      <c r="ETN488" s="40"/>
      <c r="ETO488" s="39"/>
      <c r="ETP488" s="40"/>
      <c r="ETQ488" s="39"/>
      <c r="ETR488" s="40"/>
      <c r="ETS488" s="39"/>
      <c r="ETT488" s="40"/>
      <c r="ETU488" s="39"/>
      <c r="ETV488" s="40"/>
      <c r="ETW488" s="39"/>
      <c r="ETX488" s="40"/>
      <c r="ETY488" s="39"/>
      <c r="ETZ488" s="40"/>
      <c r="EUA488" s="39"/>
      <c r="EUB488" s="40"/>
      <c r="EUC488" s="39"/>
      <c r="EUD488" s="40"/>
      <c r="EUE488" s="39"/>
      <c r="EUF488" s="40"/>
      <c r="EUG488" s="39"/>
      <c r="EUH488" s="40"/>
      <c r="EUI488" s="39"/>
      <c r="EUJ488" s="40"/>
      <c r="EUK488" s="39"/>
      <c r="EUL488" s="40"/>
      <c r="EUM488" s="39"/>
      <c r="EUN488" s="40"/>
      <c r="EUO488" s="39"/>
      <c r="EUP488" s="40"/>
      <c r="EUQ488" s="39"/>
      <c r="EUR488" s="40"/>
      <c r="EUS488" s="39"/>
      <c r="EUT488" s="40"/>
      <c r="EUU488" s="39"/>
      <c r="EUV488" s="40"/>
      <c r="EUW488" s="39"/>
      <c r="EUX488" s="40"/>
      <c r="EUY488" s="39"/>
      <c r="EUZ488" s="40"/>
      <c r="EVA488" s="39"/>
      <c r="EVB488" s="40"/>
      <c r="EVC488" s="39"/>
      <c r="EVD488" s="40"/>
      <c r="EVE488" s="39"/>
      <c r="EVF488" s="40"/>
      <c r="EVG488" s="39"/>
      <c r="EVH488" s="40"/>
      <c r="EVI488" s="39"/>
      <c r="EVJ488" s="40"/>
      <c r="EVK488" s="39"/>
      <c r="EVL488" s="40"/>
      <c r="EVM488" s="39"/>
      <c r="EVN488" s="40"/>
      <c r="EVO488" s="39"/>
      <c r="EVP488" s="40"/>
      <c r="EVQ488" s="39"/>
      <c r="EVR488" s="40"/>
      <c r="EVS488" s="39"/>
      <c r="EVT488" s="40"/>
      <c r="EVU488" s="39"/>
      <c r="EVV488" s="40"/>
      <c r="EVW488" s="39"/>
      <c r="EVX488" s="40"/>
      <c r="EVY488" s="39"/>
      <c r="EVZ488" s="40"/>
      <c r="EWA488" s="39"/>
      <c r="EWB488" s="40"/>
      <c r="EWC488" s="39"/>
      <c r="EWD488" s="40"/>
      <c r="EWE488" s="39"/>
      <c r="EWF488" s="40"/>
      <c r="EWG488" s="39"/>
      <c r="EWH488" s="40"/>
      <c r="EWI488" s="39"/>
      <c r="EWJ488" s="40"/>
      <c r="EWK488" s="39"/>
      <c r="EWL488" s="40"/>
      <c r="EWM488" s="39"/>
      <c r="EWN488" s="40"/>
      <c r="EWO488" s="39"/>
      <c r="EWP488" s="40"/>
      <c r="EWQ488" s="39"/>
      <c r="EWR488" s="40"/>
      <c r="EWS488" s="39"/>
      <c r="EWT488" s="40"/>
      <c r="EWU488" s="39"/>
      <c r="EWV488" s="40"/>
      <c r="EWW488" s="39"/>
      <c r="EWX488" s="40"/>
      <c r="EWY488" s="39"/>
      <c r="EWZ488" s="40"/>
      <c r="EXA488" s="39"/>
      <c r="EXB488" s="40"/>
      <c r="EXC488" s="39"/>
      <c r="EXD488" s="40"/>
      <c r="EXE488" s="39"/>
      <c r="EXF488" s="40"/>
      <c r="EXG488" s="39"/>
      <c r="EXH488" s="40"/>
      <c r="EXI488" s="39"/>
      <c r="EXJ488" s="40"/>
      <c r="EXK488" s="39"/>
      <c r="EXL488" s="40"/>
      <c r="EXM488" s="39"/>
      <c r="EXN488" s="40"/>
      <c r="EXO488" s="39"/>
      <c r="EXP488" s="40"/>
      <c r="EXQ488" s="39"/>
      <c r="EXR488" s="40"/>
      <c r="EXS488" s="39"/>
      <c r="EXT488" s="40"/>
      <c r="EXU488" s="39"/>
      <c r="EXV488" s="40"/>
      <c r="EXW488" s="39"/>
      <c r="EXX488" s="40"/>
      <c r="EXY488" s="39"/>
      <c r="EXZ488" s="40"/>
      <c r="EYA488" s="39"/>
      <c r="EYB488" s="40"/>
      <c r="EYC488" s="39"/>
      <c r="EYD488" s="40"/>
      <c r="EYE488" s="39"/>
      <c r="EYF488" s="40"/>
      <c r="EYG488" s="39"/>
      <c r="EYH488" s="40"/>
      <c r="EYI488" s="39"/>
      <c r="EYJ488" s="40"/>
      <c r="EYK488" s="39"/>
      <c r="EYL488" s="40"/>
      <c r="EYM488" s="39"/>
      <c r="EYN488" s="40"/>
      <c r="EYO488" s="39"/>
      <c r="EYP488" s="40"/>
      <c r="EYQ488" s="39"/>
      <c r="EYR488" s="40"/>
      <c r="EYS488" s="39"/>
      <c r="EYT488" s="40"/>
      <c r="EYU488" s="39"/>
      <c r="EYV488" s="40"/>
      <c r="EYW488" s="39"/>
      <c r="EYX488" s="40"/>
      <c r="EYY488" s="39"/>
      <c r="EYZ488" s="40"/>
      <c r="EZA488" s="39"/>
      <c r="EZB488" s="40"/>
      <c r="EZC488" s="39"/>
      <c r="EZD488" s="40"/>
      <c r="EZE488" s="39"/>
      <c r="EZF488" s="40"/>
      <c r="EZG488" s="39"/>
      <c r="EZH488" s="40"/>
      <c r="EZI488" s="39"/>
      <c r="EZJ488" s="40"/>
      <c r="EZK488" s="39"/>
      <c r="EZL488" s="40"/>
      <c r="EZM488" s="39"/>
      <c r="EZN488" s="40"/>
      <c r="EZO488" s="39"/>
      <c r="EZP488" s="40"/>
      <c r="EZQ488" s="39"/>
      <c r="EZR488" s="40"/>
      <c r="EZS488" s="39"/>
      <c r="EZT488" s="40"/>
      <c r="EZU488" s="39"/>
      <c r="EZV488" s="40"/>
      <c r="EZW488" s="39"/>
      <c r="EZX488" s="40"/>
      <c r="EZY488" s="39"/>
      <c r="EZZ488" s="40"/>
      <c r="FAA488" s="39"/>
      <c r="FAB488" s="40"/>
      <c r="FAC488" s="39"/>
      <c r="FAD488" s="40"/>
      <c r="FAE488" s="39"/>
      <c r="FAF488" s="40"/>
      <c r="FAG488" s="39"/>
      <c r="FAH488" s="40"/>
      <c r="FAI488" s="39"/>
      <c r="FAJ488" s="40"/>
      <c r="FAK488" s="39"/>
      <c r="FAL488" s="40"/>
      <c r="FAM488" s="39"/>
      <c r="FAN488" s="40"/>
      <c r="FAO488" s="39"/>
      <c r="FAP488" s="40"/>
      <c r="FAQ488" s="39"/>
      <c r="FAR488" s="40"/>
      <c r="FAS488" s="39"/>
      <c r="FAT488" s="40"/>
      <c r="FAU488" s="39"/>
      <c r="FAV488" s="40"/>
      <c r="FAW488" s="39"/>
      <c r="FAX488" s="40"/>
      <c r="FAY488" s="39"/>
      <c r="FAZ488" s="40"/>
      <c r="FBA488" s="39"/>
      <c r="FBB488" s="40"/>
      <c r="FBC488" s="39"/>
      <c r="FBD488" s="40"/>
      <c r="FBE488" s="39"/>
      <c r="FBF488" s="40"/>
      <c r="FBG488" s="39"/>
      <c r="FBH488" s="40"/>
      <c r="FBI488" s="39"/>
      <c r="FBJ488" s="40"/>
      <c r="FBK488" s="39"/>
      <c r="FBL488" s="40"/>
      <c r="FBM488" s="39"/>
      <c r="FBN488" s="40"/>
      <c r="FBO488" s="39"/>
      <c r="FBP488" s="40"/>
      <c r="FBQ488" s="39"/>
      <c r="FBR488" s="40"/>
      <c r="FBS488" s="39"/>
      <c r="FBT488" s="40"/>
      <c r="FBU488" s="39"/>
      <c r="FBV488" s="40"/>
      <c r="FBW488" s="39"/>
      <c r="FBX488" s="40"/>
      <c r="FBY488" s="39"/>
      <c r="FBZ488" s="40"/>
      <c r="FCA488" s="39"/>
      <c r="FCB488" s="40"/>
      <c r="FCC488" s="39"/>
      <c r="FCD488" s="40"/>
      <c r="FCE488" s="39"/>
      <c r="FCF488" s="40"/>
      <c r="FCG488" s="39"/>
      <c r="FCH488" s="40"/>
      <c r="FCI488" s="39"/>
      <c r="FCJ488" s="40"/>
      <c r="FCK488" s="39"/>
      <c r="FCL488" s="40"/>
      <c r="FCM488" s="39"/>
      <c r="FCN488" s="40"/>
      <c r="FCO488" s="39"/>
      <c r="FCP488" s="40"/>
      <c r="FCQ488" s="39"/>
      <c r="FCR488" s="40"/>
      <c r="FCS488" s="39"/>
      <c r="FCT488" s="40"/>
      <c r="FCU488" s="39"/>
      <c r="FCV488" s="40"/>
      <c r="FCW488" s="39"/>
      <c r="FCX488" s="40"/>
      <c r="FCY488" s="39"/>
      <c r="FCZ488" s="40"/>
      <c r="FDA488" s="39"/>
      <c r="FDB488" s="40"/>
      <c r="FDC488" s="39"/>
      <c r="FDD488" s="40"/>
      <c r="FDE488" s="39"/>
      <c r="FDF488" s="40"/>
      <c r="FDG488" s="39"/>
      <c r="FDH488" s="40"/>
      <c r="FDI488" s="39"/>
      <c r="FDJ488" s="40"/>
      <c r="FDK488" s="39"/>
      <c r="FDL488" s="40"/>
      <c r="FDM488" s="39"/>
      <c r="FDN488" s="40"/>
      <c r="FDO488" s="39"/>
      <c r="FDP488" s="40"/>
      <c r="FDQ488" s="39"/>
      <c r="FDR488" s="40"/>
      <c r="FDS488" s="39"/>
      <c r="FDT488" s="40"/>
      <c r="FDU488" s="39"/>
      <c r="FDV488" s="40"/>
      <c r="FDW488" s="39"/>
      <c r="FDX488" s="40"/>
      <c r="FDY488" s="39"/>
      <c r="FDZ488" s="40"/>
      <c r="FEA488" s="39"/>
      <c r="FEB488" s="40"/>
      <c r="FEC488" s="39"/>
      <c r="FED488" s="40"/>
      <c r="FEE488" s="39"/>
      <c r="FEF488" s="40"/>
      <c r="FEG488" s="39"/>
      <c r="FEH488" s="40"/>
      <c r="FEI488" s="39"/>
      <c r="FEJ488" s="40"/>
      <c r="FEK488" s="39"/>
      <c r="FEL488" s="40"/>
      <c r="FEM488" s="39"/>
      <c r="FEN488" s="40"/>
      <c r="FEO488" s="39"/>
      <c r="FEP488" s="40"/>
      <c r="FEQ488" s="39"/>
      <c r="FER488" s="40"/>
      <c r="FES488" s="39"/>
      <c r="FET488" s="40"/>
      <c r="FEU488" s="39"/>
      <c r="FEV488" s="40"/>
      <c r="FEW488" s="39"/>
      <c r="FEX488" s="40"/>
      <c r="FEY488" s="39"/>
      <c r="FEZ488" s="40"/>
      <c r="FFA488" s="39"/>
      <c r="FFB488" s="40"/>
      <c r="FFC488" s="39"/>
      <c r="FFD488" s="40"/>
      <c r="FFE488" s="39"/>
      <c r="FFF488" s="40"/>
      <c r="FFG488" s="39"/>
      <c r="FFH488" s="40"/>
      <c r="FFI488" s="39"/>
      <c r="FFJ488" s="40"/>
      <c r="FFK488" s="39"/>
      <c r="FFL488" s="40"/>
      <c r="FFM488" s="39"/>
      <c r="FFN488" s="40"/>
      <c r="FFO488" s="39"/>
      <c r="FFP488" s="40"/>
      <c r="FFQ488" s="39"/>
      <c r="FFR488" s="40"/>
      <c r="FFS488" s="39"/>
      <c r="FFT488" s="40"/>
      <c r="FFU488" s="39"/>
      <c r="FFV488" s="40"/>
      <c r="FFW488" s="39"/>
      <c r="FFX488" s="40"/>
      <c r="FFY488" s="39"/>
      <c r="FFZ488" s="40"/>
      <c r="FGA488" s="39"/>
      <c r="FGB488" s="40"/>
      <c r="FGC488" s="39"/>
      <c r="FGD488" s="40"/>
      <c r="FGE488" s="39"/>
      <c r="FGF488" s="40"/>
      <c r="FGG488" s="39"/>
      <c r="FGH488" s="40"/>
      <c r="FGI488" s="39"/>
      <c r="FGJ488" s="40"/>
      <c r="FGK488" s="39"/>
      <c r="FGL488" s="40"/>
      <c r="FGM488" s="39"/>
      <c r="FGN488" s="40"/>
      <c r="FGO488" s="39"/>
      <c r="FGP488" s="40"/>
      <c r="FGQ488" s="39"/>
      <c r="FGR488" s="40"/>
      <c r="FGS488" s="39"/>
      <c r="FGT488" s="40"/>
      <c r="FGU488" s="39"/>
      <c r="FGV488" s="40"/>
      <c r="FGW488" s="39"/>
      <c r="FGX488" s="40"/>
      <c r="FGY488" s="39"/>
      <c r="FGZ488" s="40"/>
      <c r="FHA488" s="39"/>
      <c r="FHB488" s="40"/>
      <c r="FHC488" s="39"/>
      <c r="FHD488" s="40"/>
      <c r="FHE488" s="39"/>
      <c r="FHF488" s="40"/>
      <c r="FHG488" s="39"/>
      <c r="FHH488" s="40"/>
      <c r="FHI488" s="39"/>
      <c r="FHJ488" s="40"/>
      <c r="FHK488" s="39"/>
      <c r="FHL488" s="40"/>
      <c r="FHM488" s="39"/>
      <c r="FHN488" s="40"/>
      <c r="FHO488" s="39"/>
      <c r="FHP488" s="40"/>
      <c r="FHQ488" s="39"/>
      <c r="FHR488" s="40"/>
      <c r="FHS488" s="39"/>
      <c r="FHT488" s="40"/>
      <c r="FHU488" s="39"/>
      <c r="FHV488" s="40"/>
      <c r="FHW488" s="39"/>
      <c r="FHX488" s="40"/>
      <c r="FHY488" s="39"/>
      <c r="FHZ488" s="40"/>
      <c r="FIA488" s="39"/>
      <c r="FIB488" s="40"/>
      <c r="FIC488" s="39"/>
      <c r="FID488" s="40"/>
      <c r="FIE488" s="39"/>
      <c r="FIF488" s="40"/>
      <c r="FIG488" s="39"/>
      <c r="FIH488" s="40"/>
      <c r="FII488" s="39"/>
      <c r="FIJ488" s="40"/>
      <c r="FIK488" s="39"/>
      <c r="FIL488" s="40"/>
      <c r="FIM488" s="39"/>
      <c r="FIN488" s="40"/>
      <c r="FIO488" s="39"/>
      <c r="FIP488" s="40"/>
      <c r="FIQ488" s="39"/>
      <c r="FIR488" s="40"/>
      <c r="FIS488" s="39"/>
      <c r="FIT488" s="40"/>
      <c r="FIU488" s="39"/>
      <c r="FIV488" s="40"/>
      <c r="FIW488" s="39"/>
      <c r="FIX488" s="40"/>
      <c r="FIY488" s="39"/>
      <c r="FIZ488" s="40"/>
      <c r="FJA488" s="39"/>
      <c r="FJB488" s="40"/>
      <c r="FJC488" s="39"/>
      <c r="FJD488" s="40"/>
      <c r="FJE488" s="39"/>
      <c r="FJF488" s="40"/>
      <c r="FJG488" s="39"/>
      <c r="FJH488" s="40"/>
      <c r="FJI488" s="39"/>
      <c r="FJJ488" s="40"/>
      <c r="FJK488" s="39"/>
      <c r="FJL488" s="40"/>
      <c r="FJM488" s="39"/>
      <c r="FJN488" s="40"/>
      <c r="FJO488" s="39"/>
      <c r="FJP488" s="40"/>
      <c r="FJQ488" s="39"/>
      <c r="FJR488" s="40"/>
      <c r="FJS488" s="39"/>
      <c r="FJT488" s="40"/>
      <c r="FJU488" s="39"/>
      <c r="FJV488" s="40"/>
      <c r="FJW488" s="39"/>
      <c r="FJX488" s="40"/>
      <c r="FJY488" s="39"/>
      <c r="FJZ488" s="40"/>
      <c r="FKA488" s="39"/>
      <c r="FKB488" s="40"/>
      <c r="FKC488" s="39"/>
      <c r="FKD488" s="40"/>
      <c r="FKE488" s="39"/>
      <c r="FKF488" s="40"/>
      <c r="FKG488" s="39"/>
      <c r="FKH488" s="40"/>
      <c r="FKI488" s="39"/>
      <c r="FKJ488" s="40"/>
      <c r="FKK488" s="39"/>
      <c r="FKL488" s="40"/>
      <c r="FKM488" s="39"/>
      <c r="FKN488" s="40"/>
      <c r="FKO488" s="39"/>
      <c r="FKP488" s="40"/>
      <c r="FKQ488" s="39"/>
      <c r="FKR488" s="40"/>
      <c r="FKS488" s="39"/>
      <c r="FKT488" s="40"/>
      <c r="FKU488" s="39"/>
      <c r="FKV488" s="40"/>
      <c r="FKW488" s="39"/>
      <c r="FKX488" s="40"/>
      <c r="FKY488" s="39"/>
      <c r="FKZ488" s="40"/>
      <c r="FLA488" s="39"/>
      <c r="FLB488" s="40"/>
      <c r="FLC488" s="39"/>
      <c r="FLD488" s="40"/>
      <c r="FLE488" s="39"/>
      <c r="FLF488" s="40"/>
      <c r="FLG488" s="39"/>
      <c r="FLH488" s="40"/>
      <c r="FLI488" s="39"/>
      <c r="FLJ488" s="40"/>
      <c r="FLK488" s="39"/>
      <c r="FLL488" s="40"/>
      <c r="FLM488" s="39"/>
      <c r="FLN488" s="40"/>
      <c r="FLO488" s="39"/>
      <c r="FLP488" s="40"/>
      <c r="FLQ488" s="39"/>
      <c r="FLR488" s="40"/>
      <c r="FLS488" s="39"/>
      <c r="FLT488" s="40"/>
      <c r="FLU488" s="39"/>
      <c r="FLV488" s="40"/>
      <c r="FLW488" s="39"/>
      <c r="FLX488" s="40"/>
      <c r="FLY488" s="39"/>
      <c r="FLZ488" s="40"/>
      <c r="FMA488" s="39"/>
      <c r="FMB488" s="40"/>
      <c r="FMC488" s="39"/>
      <c r="FMD488" s="40"/>
      <c r="FME488" s="39"/>
      <c r="FMF488" s="40"/>
      <c r="FMG488" s="39"/>
      <c r="FMH488" s="40"/>
      <c r="FMI488" s="39"/>
      <c r="FMJ488" s="40"/>
      <c r="FMK488" s="39"/>
      <c r="FML488" s="40"/>
      <c r="FMM488" s="39"/>
      <c r="FMN488" s="40"/>
      <c r="FMO488" s="39"/>
      <c r="FMP488" s="40"/>
      <c r="FMQ488" s="39"/>
      <c r="FMR488" s="40"/>
      <c r="FMS488" s="39"/>
      <c r="FMT488" s="40"/>
      <c r="FMU488" s="39"/>
      <c r="FMV488" s="40"/>
      <c r="FMW488" s="39"/>
      <c r="FMX488" s="40"/>
      <c r="FMY488" s="39"/>
      <c r="FMZ488" s="40"/>
      <c r="FNA488" s="39"/>
      <c r="FNB488" s="40"/>
      <c r="FNC488" s="39"/>
      <c r="FND488" s="40"/>
      <c r="FNE488" s="39"/>
      <c r="FNF488" s="40"/>
      <c r="FNG488" s="39"/>
      <c r="FNH488" s="40"/>
      <c r="FNI488" s="39"/>
      <c r="FNJ488" s="40"/>
      <c r="FNK488" s="39"/>
      <c r="FNL488" s="40"/>
      <c r="FNM488" s="39"/>
      <c r="FNN488" s="40"/>
      <c r="FNO488" s="39"/>
      <c r="FNP488" s="40"/>
      <c r="FNQ488" s="39"/>
      <c r="FNR488" s="40"/>
      <c r="FNS488" s="39"/>
      <c r="FNT488" s="40"/>
      <c r="FNU488" s="39"/>
      <c r="FNV488" s="40"/>
      <c r="FNW488" s="39"/>
      <c r="FNX488" s="40"/>
      <c r="FNY488" s="39"/>
      <c r="FNZ488" s="40"/>
      <c r="FOA488" s="39"/>
      <c r="FOB488" s="40"/>
      <c r="FOC488" s="39"/>
      <c r="FOD488" s="40"/>
      <c r="FOE488" s="39"/>
      <c r="FOF488" s="40"/>
      <c r="FOG488" s="39"/>
      <c r="FOH488" s="40"/>
      <c r="FOI488" s="39"/>
      <c r="FOJ488" s="40"/>
      <c r="FOK488" s="39"/>
      <c r="FOL488" s="40"/>
      <c r="FOM488" s="39"/>
      <c r="FON488" s="40"/>
      <c r="FOO488" s="39"/>
      <c r="FOP488" s="40"/>
      <c r="FOQ488" s="39"/>
      <c r="FOR488" s="40"/>
      <c r="FOS488" s="39"/>
      <c r="FOT488" s="40"/>
      <c r="FOU488" s="39"/>
      <c r="FOV488" s="40"/>
      <c r="FOW488" s="39"/>
      <c r="FOX488" s="40"/>
      <c r="FOY488" s="39"/>
      <c r="FOZ488" s="40"/>
      <c r="FPA488" s="39"/>
      <c r="FPB488" s="40"/>
      <c r="FPC488" s="39"/>
      <c r="FPD488" s="40"/>
      <c r="FPE488" s="39"/>
      <c r="FPF488" s="40"/>
      <c r="FPG488" s="39"/>
      <c r="FPH488" s="40"/>
      <c r="FPI488" s="39"/>
      <c r="FPJ488" s="40"/>
      <c r="FPK488" s="39"/>
      <c r="FPL488" s="40"/>
      <c r="FPM488" s="39"/>
      <c r="FPN488" s="40"/>
      <c r="FPO488" s="39"/>
      <c r="FPP488" s="40"/>
      <c r="FPQ488" s="39"/>
      <c r="FPR488" s="40"/>
      <c r="FPS488" s="39"/>
      <c r="FPT488" s="40"/>
      <c r="FPU488" s="39"/>
      <c r="FPV488" s="40"/>
      <c r="FPW488" s="39"/>
      <c r="FPX488" s="40"/>
      <c r="FPY488" s="39"/>
      <c r="FPZ488" s="40"/>
      <c r="FQA488" s="39"/>
      <c r="FQB488" s="40"/>
      <c r="FQC488" s="39"/>
      <c r="FQD488" s="40"/>
      <c r="FQE488" s="39"/>
      <c r="FQF488" s="40"/>
      <c r="FQG488" s="39"/>
      <c r="FQH488" s="40"/>
      <c r="FQI488" s="39"/>
      <c r="FQJ488" s="40"/>
      <c r="FQK488" s="39"/>
      <c r="FQL488" s="40"/>
      <c r="FQM488" s="39"/>
      <c r="FQN488" s="40"/>
      <c r="FQO488" s="39"/>
      <c r="FQP488" s="40"/>
      <c r="FQQ488" s="39"/>
      <c r="FQR488" s="40"/>
      <c r="FQS488" s="39"/>
      <c r="FQT488" s="40"/>
      <c r="FQU488" s="39"/>
      <c r="FQV488" s="40"/>
      <c r="FQW488" s="39"/>
      <c r="FQX488" s="40"/>
      <c r="FQY488" s="39"/>
      <c r="FQZ488" s="40"/>
      <c r="FRA488" s="39"/>
      <c r="FRB488" s="40"/>
      <c r="FRC488" s="39"/>
      <c r="FRD488" s="40"/>
      <c r="FRE488" s="39"/>
      <c r="FRF488" s="40"/>
      <c r="FRG488" s="39"/>
      <c r="FRH488" s="40"/>
      <c r="FRI488" s="39"/>
      <c r="FRJ488" s="40"/>
      <c r="FRK488" s="39"/>
      <c r="FRL488" s="40"/>
      <c r="FRM488" s="39"/>
      <c r="FRN488" s="40"/>
      <c r="FRO488" s="39"/>
      <c r="FRP488" s="40"/>
      <c r="FRQ488" s="39"/>
      <c r="FRR488" s="40"/>
      <c r="FRS488" s="39"/>
      <c r="FRT488" s="40"/>
      <c r="FRU488" s="39"/>
      <c r="FRV488" s="40"/>
      <c r="FRW488" s="39"/>
      <c r="FRX488" s="40"/>
      <c r="FRY488" s="39"/>
      <c r="FRZ488" s="40"/>
      <c r="FSA488" s="39"/>
      <c r="FSB488" s="40"/>
      <c r="FSC488" s="39"/>
      <c r="FSD488" s="40"/>
      <c r="FSE488" s="39"/>
      <c r="FSF488" s="40"/>
      <c r="FSG488" s="39"/>
      <c r="FSH488" s="40"/>
      <c r="FSI488" s="39"/>
      <c r="FSJ488" s="40"/>
      <c r="FSK488" s="39"/>
      <c r="FSL488" s="40"/>
      <c r="FSM488" s="39"/>
      <c r="FSN488" s="40"/>
      <c r="FSO488" s="39"/>
      <c r="FSP488" s="40"/>
      <c r="FSQ488" s="39"/>
      <c r="FSR488" s="40"/>
      <c r="FSS488" s="39"/>
      <c r="FST488" s="40"/>
      <c r="FSU488" s="39"/>
      <c r="FSV488" s="40"/>
      <c r="FSW488" s="39"/>
      <c r="FSX488" s="40"/>
      <c r="FSY488" s="39"/>
      <c r="FSZ488" s="40"/>
      <c r="FTA488" s="39"/>
      <c r="FTB488" s="40"/>
      <c r="FTC488" s="39"/>
      <c r="FTD488" s="40"/>
      <c r="FTE488" s="39"/>
      <c r="FTF488" s="40"/>
      <c r="FTG488" s="39"/>
      <c r="FTH488" s="40"/>
      <c r="FTI488" s="39"/>
      <c r="FTJ488" s="40"/>
      <c r="FTK488" s="39"/>
      <c r="FTL488" s="40"/>
      <c r="FTM488" s="39"/>
      <c r="FTN488" s="40"/>
      <c r="FTO488" s="39"/>
      <c r="FTP488" s="40"/>
      <c r="FTQ488" s="39"/>
      <c r="FTR488" s="40"/>
      <c r="FTS488" s="39"/>
      <c r="FTT488" s="40"/>
      <c r="FTU488" s="39"/>
      <c r="FTV488" s="40"/>
      <c r="FTW488" s="39"/>
      <c r="FTX488" s="40"/>
      <c r="FTY488" s="39"/>
      <c r="FTZ488" s="40"/>
      <c r="FUA488" s="39"/>
      <c r="FUB488" s="40"/>
      <c r="FUC488" s="39"/>
      <c r="FUD488" s="40"/>
      <c r="FUE488" s="39"/>
      <c r="FUF488" s="40"/>
      <c r="FUG488" s="39"/>
      <c r="FUH488" s="40"/>
      <c r="FUI488" s="39"/>
      <c r="FUJ488" s="40"/>
      <c r="FUK488" s="39"/>
      <c r="FUL488" s="40"/>
      <c r="FUM488" s="39"/>
      <c r="FUN488" s="40"/>
      <c r="FUO488" s="39"/>
      <c r="FUP488" s="40"/>
      <c r="FUQ488" s="39"/>
      <c r="FUR488" s="40"/>
      <c r="FUS488" s="39"/>
      <c r="FUT488" s="40"/>
      <c r="FUU488" s="39"/>
      <c r="FUV488" s="40"/>
      <c r="FUW488" s="39"/>
      <c r="FUX488" s="40"/>
      <c r="FUY488" s="39"/>
      <c r="FUZ488" s="40"/>
      <c r="FVA488" s="39"/>
      <c r="FVB488" s="40"/>
      <c r="FVC488" s="39"/>
      <c r="FVD488" s="40"/>
      <c r="FVE488" s="39"/>
      <c r="FVF488" s="40"/>
      <c r="FVG488" s="39"/>
      <c r="FVH488" s="40"/>
      <c r="FVI488" s="39"/>
      <c r="FVJ488" s="40"/>
      <c r="FVK488" s="39"/>
      <c r="FVL488" s="40"/>
      <c r="FVM488" s="39"/>
      <c r="FVN488" s="40"/>
      <c r="FVO488" s="39"/>
      <c r="FVP488" s="40"/>
      <c r="FVQ488" s="39"/>
      <c r="FVR488" s="40"/>
      <c r="FVS488" s="39"/>
      <c r="FVT488" s="40"/>
      <c r="FVU488" s="39"/>
      <c r="FVV488" s="40"/>
      <c r="FVW488" s="39"/>
      <c r="FVX488" s="40"/>
      <c r="FVY488" s="39"/>
      <c r="FVZ488" s="40"/>
      <c r="FWA488" s="39"/>
      <c r="FWB488" s="40"/>
      <c r="FWC488" s="39"/>
      <c r="FWD488" s="40"/>
      <c r="FWE488" s="39"/>
      <c r="FWF488" s="40"/>
      <c r="FWG488" s="39"/>
      <c r="FWH488" s="40"/>
      <c r="FWI488" s="39"/>
      <c r="FWJ488" s="40"/>
      <c r="FWK488" s="39"/>
      <c r="FWL488" s="40"/>
      <c r="FWM488" s="39"/>
      <c r="FWN488" s="40"/>
      <c r="FWO488" s="39"/>
      <c r="FWP488" s="40"/>
      <c r="FWQ488" s="39"/>
      <c r="FWR488" s="40"/>
      <c r="FWS488" s="39"/>
      <c r="FWT488" s="40"/>
      <c r="FWU488" s="39"/>
      <c r="FWV488" s="40"/>
      <c r="FWW488" s="39"/>
      <c r="FWX488" s="40"/>
      <c r="FWY488" s="39"/>
      <c r="FWZ488" s="40"/>
      <c r="FXA488" s="39"/>
      <c r="FXB488" s="40"/>
      <c r="FXC488" s="39"/>
      <c r="FXD488" s="40"/>
      <c r="FXE488" s="39"/>
      <c r="FXF488" s="40"/>
      <c r="FXG488" s="39"/>
      <c r="FXH488" s="40"/>
      <c r="FXI488" s="39"/>
      <c r="FXJ488" s="40"/>
      <c r="FXK488" s="39"/>
      <c r="FXL488" s="40"/>
      <c r="FXM488" s="39"/>
      <c r="FXN488" s="40"/>
      <c r="FXO488" s="39"/>
      <c r="FXP488" s="40"/>
      <c r="FXQ488" s="39"/>
      <c r="FXR488" s="40"/>
      <c r="FXS488" s="39"/>
      <c r="FXT488" s="40"/>
      <c r="FXU488" s="39"/>
      <c r="FXV488" s="40"/>
      <c r="FXW488" s="39"/>
      <c r="FXX488" s="40"/>
      <c r="FXY488" s="39"/>
      <c r="FXZ488" s="40"/>
      <c r="FYA488" s="39"/>
      <c r="FYB488" s="40"/>
      <c r="FYC488" s="39"/>
      <c r="FYD488" s="40"/>
      <c r="FYE488" s="39"/>
      <c r="FYF488" s="40"/>
      <c r="FYG488" s="39"/>
      <c r="FYH488" s="40"/>
      <c r="FYI488" s="39"/>
      <c r="FYJ488" s="40"/>
      <c r="FYK488" s="39"/>
      <c r="FYL488" s="40"/>
      <c r="FYM488" s="39"/>
      <c r="FYN488" s="40"/>
      <c r="FYO488" s="39"/>
      <c r="FYP488" s="40"/>
      <c r="FYQ488" s="39"/>
      <c r="FYR488" s="40"/>
      <c r="FYS488" s="39"/>
      <c r="FYT488" s="40"/>
      <c r="FYU488" s="39"/>
      <c r="FYV488" s="40"/>
      <c r="FYW488" s="39"/>
      <c r="FYX488" s="40"/>
      <c r="FYY488" s="39"/>
      <c r="FYZ488" s="40"/>
      <c r="FZA488" s="39"/>
      <c r="FZB488" s="40"/>
      <c r="FZC488" s="39"/>
      <c r="FZD488" s="40"/>
      <c r="FZE488" s="39"/>
      <c r="FZF488" s="40"/>
      <c r="FZG488" s="39"/>
      <c r="FZH488" s="40"/>
      <c r="FZI488" s="39"/>
      <c r="FZJ488" s="40"/>
      <c r="FZK488" s="39"/>
      <c r="FZL488" s="40"/>
      <c r="FZM488" s="39"/>
      <c r="FZN488" s="40"/>
      <c r="FZO488" s="39"/>
      <c r="FZP488" s="40"/>
      <c r="FZQ488" s="39"/>
      <c r="FZR488" s="40"/>
      <c r="FZS488" s="39"/>
      <c r="FZT488" s="40"/>
      <c r="FZU488" s="39"/>
      <c r="FZV488" s="40"/>
      <c r="FZW488" s="39"/>
      <c r="FZX488" s="40"/>
      <c r="FZY488" s="39"/>
      <c r="FZZ488" s="40"/>
      <c r="GAA488" s="39"/>
      <c r="GAB488" s="40"/>
      <c r="GAC488" s="39"/>
      <c r="GAD488" s="40"/>
      <c r="GAE488" s="39"/>
      <c r="GAF488" s="40"/>
      <c r="GAG488" s="39"/>
      <c r="GAH488" s="40"/>
      <c r="GAI488" s="39"/>
      <c r="GAJ488" s="40"/>
      <c r="GAK488" s="39"/>
      <c r="GAL488" s="40"/>
      <c r="GAM488" s="39"/>
      <c r="GAN488" s="40"/>
      <c r="GAO488" s="39"/>
      <c r="GAP488" s="40"/>
      <c r="GAQ488" s="39"/>
      <c r="GAR488" s="40"/>
      <c r="GAS488" s="39"/>
      <c r="GAT488" s="40"/>
      <c r="GAU488" s="39"/>
      <c r="GAV488" s="40"/>
      <c r="GAW488" s="39"/>
      <c r="GAX488" s="40"/>
      <c r="GAY488" s="39"/>
      <c r="GAZ488" s="40"/>
      <c r="GBA488" s="39"/>
      <c r="GBB488" s="40"/>
      <c r="GBC488" s="39"/>
      <c r="GBD488" s="40"/>
      <c r="GBE488" s="39"/>
      <c r="GBF488" s="40"/>
      <c r="GBG488" s="39"/>
      <c r="GBH488" s="40"/>
      <c r="GBI488" s="39"/>
      <c r="GBJ488" s="40"/>
      <c r="GBK488" s="39"/>
      <c r="GBL488" s="40"/>
      <c r="GBM488" s="39"/>
      <c r="GBN488" s="40"/>
      <c r="GBO488" s="39"/>
      <c r="GBP488" s="40"/>
      <c r="GBQ488" s="39"/>
      <c r="GBR488" s="40"/>
      <c r="GBS488" s="39"/>
      <c r="GBT488" s="40"/>
      <c r="GBU488" s="39"/>
      <c r="GBV488" s="40"/>
      <c r="GBW488" s="39"/>
      <c r="GBX488" s="40"/>
      <c r="GBY488" s="39"/>
      <c r="GBZ488" s="40"/>
      <c r="GCA488" s="39"/>
      <c r="GCB488" s="40"/>
      <c r="GCC488" s="39"/>
      <c r="GCD488" s="40"/>
      <c r="GCE488" s="39"/>
      <c r="GCF488" s="40"/>
      <c r="GCG488" s="39"/>
      <c r="GCH488" s="40"/>
      <c r="GCI488" s="39"/>
      <c r="GCJ488" s="40"/>
      <c r="GCK488" s="39"/>
      <c r="GCL488" s="40"/>
      <c r="GCM488" s="39"/>
      <c r="GCN488" s="40"/>
      <c r="GCO488" s="39"/>
      <c r="GCP488" s="40"/>
      <c r="GCQ488" s="39"/>
      <c r="GCR488" s="40"/>
      <c r="GCS488" s="39"/>
      <c r="GCT488" s="40"/>
      <c r="GCU488" s="39"/>
      <c r="GCV488" s="40"/>
      <c r="GCW488" s="39"/>
      <c r="GCX488" s="40"/>
      <c r="GCY488" s="39"/>
      <c r="GCZ488" s="40"/>
      <c r="GDA488" s="39"/>
      <c r="GDB488" s="40"/>
      <c r="GDC488" s="39"/>
      <c r="GDD488" s="40"/>
      <c r="GDE488" s="39"/>
      <c r="GDF488" s="40"/>
      <c r="GDG488" s="39"/>
      <c r="GDH488" s="40"/>
      <c r="GDI488" s="39"/>
      <c r="GDJ488" s="40"/>
      <c r="GDK488" s="39"/>
      <c r="GDL488" s="40"/>
      <c r="GDM488" s="39"/>
      <c r="GDN488" s="40"/>
      <c r="GDO488" s="39"/>
      <c r="GDP488" s="40"/>
      <c r="GDQ488" s="39"/>
      <c r="GDR488" s="40"/>
      <c r="GDS488" s="39"/>
      <c r="GDT488" s="40"/>
      <c r="GDU488" s="39"/>
      <c r="GDV488" s="40"/>
      <c r="GDW488" s="39"/>
      <c r="GDX488" s="40"/>
      <c r="GDY488" s="39"/>
      <c r="GDZ488" s="40"/>
      <c r="GEA488" s="39"/>
      <c r="GEB488" s="40"/>
      <c r="GEC488" s="39"/>
      <c r="GED488" s="40"/>
      <c r="GEE488" s="39"/>
      <c r="GEF488" s="40"/>
      <c r="GEG488" s="39"/>
      <c r="GEH488" s="40"/>
      <c r="GEI488" s="39"/>
      <c r="GEJ488" s="40"/>
      <c r="GEK488" s="39"/>
      <c r="GEL488" s="40"/>
      <c r="GEM488" s="39"/>
      <c r="GEN488" s="40"/>
      <c r="GEO488" s="39"/>
      <c r="GEP488" s="40"/>
      <c r="GEQ488" s="39"/>
      <c r="GER488" s="40"/>
      <c r="GES488" s="39"/>
      <c r="GET488" s="40"/>
      <c r="GEU488" s="39"/>
      <c r="GEV488" s="40"/>
      <c r="GEW488" s="39"/>
      <c r="GEX488" s="40"/>
      <c r="GEY488" s="39"/>
      <c r="GEZ488" s="40"/>
      <c r="GFA488" s="39"/>
      <c r="GFB488" s="40"/>
      <c r="GFC488" s="39"/>
      <c r="GFD488" s="40"/>
      <c r="GFE488" s="39"/>
      <c r="GFF488" s="40"/>
      <c r="GFG488" s="39"/>
      <c r="GFH488" s="40"/>
      <c r="GFI488" s="39"/>
      <c r="GFJ488" s="40"/>
      <c r="GFK488" s="39"/>
      <c r="GFL488" s="40"/>
      <c r="GFM488" s="39"/>
      <c r="GFN488" s="40"/>
      <c r="GFO488" s="39"/>
      <c r="GFP488" s="40"/>
      <c r="GFQ488" s="39"/>
      <c r="GFR488" s="40"/>
      <c r="GFS488" s="39"/>
      <c r="GFT488" s="40"/>
      <c r="GFU488" s="39"/>
      <c r="GFV488" s="40"/>
      <c r="GFW488" s="39"/>
      <c r="GFX488" s="40"/>
      <c r="GFY488" s="39"/>
      <c r="GFZ488" s="40"/>
      <c r="GGA488" s="39"/>
      <c r="GGB488" s="40"/>
      <c r="GGC488" s="39"/>
      <c r="GGD488" s="40"/>
      <c r="GGE488" s="39"/>
      <c r="GGF488" s="40"/>
      <c r="GGG488" s="39"/>
      <c r="GGH488" s="40"/>
      <c r="GGI488" s="39"/>
      <c r="GGJ488" s="40"/>
      <c r="GGK488" s="39"/>
      <c r="GGL488" s="40"/>
      <c r="GGM488" s="39"/>
      <c r="GGN488" s="40"/>
      <c r="GGO488" s="39"/>
      <c r="GGP488" s="40"/>
      <c r="GGQ488" s="39"/>
      <c r="GGR488" s="40"/>
      <c r="GGS488" s="39"/>
      <c r="GGT488" s="40"/>
      <c r="GGU488" s="39"/>
      <c r="GGV488" s="40"/>
      <c r="GGW488" s="39"/>
      <c r="GGX488" s="40"/>
      <c r="GGY488" s="39"/>
      <c r="GGZ488" s="40"/>
      <c r="GHA488" s="39"/>
      <c r="GHB488" s="40"/>
      <c r="GHC488" s="39"/>
      <c r="GHD488" s="40"/>
      <c r="GHE488" s="39"/>
      <c r="GHF488" s="40"/>
      <c r="GHG488" s="39"/>
      <c r="GHH488" s="40"/>
      <c r="GHI488" s="39"/>
      <c r="GHJ488" s="40"/>
      <c r="GHK488" s="39"/>
      <c r="GHL488" s="40"/>
      <c r="GHM488" s="39"/>
      <c r="GHN488" s="40"/>
      <c r="GHO488" s="39"/>
      <c r="GHP488" s="40"/>
      <c r="GHQ488" s="39"/>
      <c r="GHR488" s="40"/>
      <c r="GHS488" s="39"/>
      <c r="GHT488" s="40"/>
      <c r="GHU488" s="39"/>
      <c r="GHV488" s="40"/>
      <c r="GHW488" s="39"/>
      <c r="GHX488" s="40"/>
      <c r="GHY488" s="39"/>
      <c r="GHZ488" s="40"/>
      <c r="GIA488" s="39"/>
      <c r="GIB488" s="40"/>
      <c r="GIC488" s="39"/>
      <c r="GID488" s="40"/>
      <c r="GIE488" s="39"/>
      <c r="GIF488" s="40"/>
      <c r="GIG488" s="39"/>
      <c r="GIH488" s="40"/>
      <c r="GII488" s="39"/>
      <c r="GIJ488" s="40"/>
      <c r="GIK488" s="39"/>
      <c r="GIL488" s="40"/>
      <c r="GIM488" s="39"/>
      <c r="GIN488" s="40"/>
      <c r="GIO488" s="39"/>
      <c r="GIP488" s="40"/>
      <c r="GIQ488" s="39"/>
      <c r="GIR488" s="40"/>
      <c r="GIS488" s="39"/>
      <c r="GIT488" s="40"/>
      <c r="GIU488" s="39"/>
      <c r="GIV488" s="40"/>
      <c r="GIW488" s="39"/>
      <c r="GIX488" s="40"/>
      <c r="GIY488" s="39"/>
      <c r="GIZ488" s="40"/>
      <c r="GJA488" s="39"/>
      <c r="GJB488" s="40"/>
      <c r="GJC488" s="39"/>
      <c r="GJD488" s="40"/>
      <c r="GJE488" s="39"/>
      <c r="GJF488" s="40"/>
      <c r="GJG488" s="39"/>
      <c r="GJH488" s="40"/>
      <c r="GJI488" s="39"/>
      <c r="GJJ488" s="40"/>
      <c r="GJK488" s="39"/>
      <c r="GJL488" s="40"/>
      <c r="GJM488" s="39"/>
      <c r="GJN488" s="40"/>
      <c r="GJO488" s="39"/>
      <c r="GJP488" s="40"/>
      <c r="GJQ488" s="39"/>
      <c r="GJR488" s="40"/>
      <c r="GJS488" s="39"/>
      <c r="GJT488" s="40"/>
      <c r="GJU488" s="39"/>
      <c r="GJV488" s="40"/>
      <c r="GJW488" s="39"/>
      <c r="GJX488" s="40"/>
      <c r="GJY488" s="39"/>
      <c r="GJZ488" s="40"/>
      <c r="GKA488" s="39"/>
      <c r="GKB488" s="40"/>
      <c r="GKC488" s="39"/>
      <c r="GKD488" s="40"/>
      <c r="GKE488" s="39"/>
      <c r="GKF488" s="40"/>
      <c r="GKG488" s="39"/>
      <c r="GKH488" s="40"/>
      <c r="GKI488" s="39"/>
      <c r="GKJ488" s="40"/>
      <c r="GKK488" s="39"/>
      <c r="GKL488" s="40"/>
      <c r="GKM488" s="39"/>
      <c r="GKN488" s="40"/>
      <c r="GKO488" s="39"/>
      <c r="GKP488" s="40"/>
      <c r="GKQ488" s="39"/>
      <c r="GKR488" s="40"/>
      <c r="GKS488" s="39"/>
      <c r="GKT488" s="40"/>
      <c r="GKU488" s="39"/>
      <c r="GKV488" s="40"/>
      <c r="GKW488" s="39"/>
      <c r="GKX488" s="40"/>
      <c r="GKY488" s="39"/>
      <c r="GKZ488" s="40"/>
      <c r="GLA488" s="39"/>
      <c r="GLB488" s="40"/>
      <c r="GLC488" s="39"/>
      <c r="GLD488" s="40"/>
      <c r="GLE488" s="39"/>
      <c r="GLF488" s="40"/>
      <c r="GLG488" s="39"/>
      <c r="GLH488" s="40"/>
      <c r="GLI488" s="39"/>
      <c r="GLJ488" s="40"/>
      <c r="GLK488" s="39"/>
      <c r="GLL488" s="40"/>
      <c r="GLM488" s="39"/>
      <c r="GLN488" s="40"/>
      <c r="GLO488" s="39"/>
      <c r="GLP488" s="40"/>
      <c r="GLQ488" s="39"/>
      <c r="GLR488" s="40"/>
      <c r="GLS488" s="39"/>
      <c r="GLT488" s="40"/>
      <c r="GLU488" s="39"/>
      <c r="GLV488" s="40"/>
      <c r="GLW488" s="39"/>
      <c r="GLX488" s="40"/>
      <c r="GLY488" s="39"/>
      <c r="GLZ488" s="40"/>
      <c r="GMA488" s="39"/>
      <c r="GMB488" s="40"/>
      <c r="GMC488" s="39"/>
      <c r="GMD488" s="40"/>
      <c r="GME488" s="39"/>
      <c r="GMF488" s="40"/>
      <c r="GMG488" s="39"/>
      <c r="GMH488" s="40"/>
      <c r="GMI488" s="39"/>
      <c r="GMJ488" s="40"/>
      <c r="GMK488" s="39"/>
      <c r="GML488" s="40"/>
      <c r="GMM488" s="39"/>
      <c r="GMN488" s="40"/>
      <c r="GMO488" s="39"/>
      <c r="GMP488" s="40"/>
      <c r="GMQ488" s="39"/>
      <c r="GMR488" s="40"/>
      <c r="GMS488" s="39"/>
      <c r="GMT488" s="40"/>
      <c r="GMU488" s="39"/>
      <c r="GMV488" s="40"/>
      <c r="GMW488" s="39"/>
      <c r="GMX488" s="40"/>
      <c r="GMY488" s="39"/>
      <c r="GMZ488" s="40"/>
      <c r="GNA488" s="39"/>
      <c r="GNB488" s="40"/>
      <c r="GNC488" s="39"/>
      <c r="GND488" s="40"/>
      <c r="GNE488" s="39"/>
      <c r="GNF488" s="40"/>
      <c r="GNG488" s="39"/>
      <c r="GNH488" s="40"/>
      <c r="GNI488" s="39"/>
      <c r="GNJ488" s="40"/>
      <c r="GNK488" s="39"/>
      <c r="GNL488" s="40"/>
      <c r="GNM488" s="39"/>
      <c r="GNN488" s="40"/>
      <c r="GNO488" s="39"/>
      <c r="GNP488" s="40"/>
      <c r="GNQ488" s="39"/>
      <c r="GNR488" s="40"/>
      <c r="GNS488" s="39"/>
      <c r="GNT488" s="40"/>
      <c r="GNU488" s="39"/>
      <c r="GNV488" s="40"/>
      <c r="GNW488" s="39"/>
      <c r="GNX488" s="40"/>
      <c r="GNY488" s="39"/>
      <c r="GNZ488" s="40"/>
      <c r="GOA488" s="39"/>
      <c r="GOB488" s="40"/>
      <c r="GOC488" s="39"/>
      <c r="GOD488" s="40"/>
      <c r="GOE488" s="39"/>
      <c r="GOF488" s="40"/>
      <c r="GOG488" s="39"/>
      <c r="GOH488" s="40"/>
      <c r="GOI488" s="39"/>
      <c r="GOJ488" s="40"/>
      <c r="GOK488" s="39"/>
      <c r="GOL488" s="40"/>
      <c r="GOM488" s="39"/>
      <c r="GON488" s="40"/>
      <c r="GOO488" s="39"/>
      <c r="GOP488" s="40"/>
      <c r="GOQ488" s="39"/>
      <c r="GOR488" s="40"/>
      <c r="GOS488" s="39"/>
      <c r="GOT488" s="40"/>
      <c r="GOU488" s="39"/>
      <c r="GOV488" s="40"/>
      <c r="GOW488" s="39"/>
      <c r="GOX488" s="40"/>
      <c r="GOY488" s="39"/>
      <c r="GOZ488" s="40"/>
      <c r="GPA488" s="39"/>
      <c r="GPB488" s="40"/>
      <c r="GPC488" s="39"/>
      <c r="GPD488" s="40"/>
      <c r="GPE488" s="39"/>
      <c r="GPF488" s="40"/>
      <c r="GPG488" s="39"/>
      <c r="GPH488" s="40"/>
      <c r="GPI488" s="39"/>
      <c r="GPJ488" s="40"/>
      <c r="GPK488" s="39"/>
      <c r="GPL488" s="40"/>
      <c r="GPM488" s="39"/>
      <c r="GPN488" s="40"/>
      <c r="GPO488" s="39"/>
      <c r="GPP488" s="40"/>
      <c r="GPQ488" s="39"/>
      <c r="GPR488" s="40"/>
      <c r="GPS488" s="39"/>
      <c r="GPT488" s="40"/>
      <c r="GPU488" s="39"/>
      <c r="GPV488" s="40"/>
      <c r="GPW488" s="39"/>
      <c r="GPX488" s="40"/>
      <c r="GPY488" s="39"/>
      <c r="GPZ488" s="40"/>
      <c r="GQA488" s="39"/>
      <c r="GQB488" s="40"/>
      <c r="GQC488" s="39"/>
      <c r="GQD488" s="40"/>
      <c r="GQE488" s="39"/>
      <c r="GQF488" s="40"/>
      <c r="GQG488" s="39"/>
      <c r="GQH488" s="40"/>
      <c r="GQI488" s="39"/>
      <c r="GQJ488" s="40"/>
      <c r="GQK488" s="39"/>
      <c r="GQL488" s="40"/>
      <c r="GQM488" s="39"/>
      <c r="GQN488" s="40"/>
      <c r="GQO488" s="39"/>
      <c r="GQP488" s="40"/>
      <c r="GQQ488" s="39"/>
      <c r="GQR488" s="40"/>
      <c r="GQS488" s="39"/>
      <c r="GQT488" s="40"/>
      <c r="GQU488" s="39"/>
      <c r="GQV488" s="40"/>
      <c r="GQW488" s="39"/>
      <c r="GQX488" s="40"/>
      <c r="GQY488" s="39"/>
      <c r="GQZ488" s="40"/>
      <c r="GRA488" s="39"/>
      <c r="GRB488" s="40"/>
      <c r="GRC488" s="39"/>
      <c r="GRD488" s="40"/>
      <c r="GRE488" s="39"/>
      <c r="GRF488" s="40"/>
      <c r="GRG488" s="39"/>
      <c r="GRH488" s="40"/>
      <c r="GRI488" s="39"/>
      <c r="GRJ488" s="40"/>
      <c r="GRK488" s="39"/>
      <c r="GRL488" s="40"/>
      <c r="GRM488" s="39"/>
      <c r="GRN488" s="40"/>
      <c r="GRO488" s="39"/>
      <c r="GRP488" s="40"/>
      <c r="GRQ488" s="39"/>
      <c r="GRR488" s="40"/>
      <c r="GRS488" s="39"/>
      <c r="GRT488" s="40"/>
      <c r="GRU488" s="39"/>
      <c r="GRV488" s="40"/>
      <c r="GRW488" s="39"/>
      <c r="GRX488" s="40"/>
      <c r="GRY488" s="39"/>
      <c r="GRZ488" s="40"/>
      <c r="GSA488" s="39"/>
      <c r="GSB488" s="40"/>
      <c r="GSC488" s="39"/>
      <c r="GSD488" s="40"/>
      <c r="GSE488" s="39"/>
      <c r="GSF488" s="40"/>
      <c r="GSG488" s="39"/>
      <c r="GSH488" s="40"/>
      <c r="GSI488" s="39"/>
      <c r="GSJ488" s="40"/>
      <c r="GSK488" s="39"/>
      <c r="GSL488" s="40"/>
      <c r="GSM488" s="39"/>
      <c r="GSN488" s="40"/>
      <c r="GSO488" s="39"/>
      <c r="GSP488" s="40"/>
      <c r="GSQ488" s="39"/>
      <c r="GSR488" s="40"/>
      <c r="GSS488" s="39"/>
      <c r="GST488" s="40"/>
      <c r="GSU488" s="39"/>
      <c r="GSV488" s="40"/>
      <c r="GSW488" s="39"/>
      <c r="GSX488" s="40"/>
      <c r="GSY488" s="39"/>
      <c r="GSZ488" s="40"/>
      <c r="GTA488" s="39"/>
      <c r="GTB488" s="40"/>
      <c r="GTC488" s="39"/>
      <c r="GTD488" s="40"/>
      <c r="GTE488" s="39"/>
      <c r="GTF488" s="40"/>
      <c r="GTG488" s="39"/>
      <c r="GTH488" s="40"/>
      <c r="GTI488" s="39"/>
      <c r="GTJ488" s="40"/>
      <c r="GTK488" s="39"/>
      <c r="GTL488" s="40"/>
      <c r="GTM488" s="39"/>
      <c r="GTN488" s="40"/>
      <c r="GTO488" s="39"/>
      <c r="GTP488" s="40"/>
      <c r="GTQ488" s="39"/>
      <c r="GTR488" s="40"/>
      <c r="GTS488" s="39"/>
      <c r="GTT488" s="40"/>
      <c r="GTU488" s="39"/>
      <c r="GTV488" s="40"/>
      <c r="GTW488" s="39"/>
      <c r="GTX488" s="40"/>
      <c r="GTY488" s="39"/>
      <c r="GTZ488" s="40"/>
      <c r="GUA488" s="39"/>
      <c r="GUB488" s="40"/>
      <c r="GUC488" s="39"/>
      <c r="GUD488" s="40"/>
      <c r="GUE488" s="39"/>
      <c r="GUF488" s="40"/>
      <c r="GUG488" s="39"/>
      <c r="GUH488" s="40"/>
      <c r="GUI488" s="39"/>
      <c r="GUJ488" s="40"/>
      <c r="GUK488" s="39"/>
      <c r="GUL488" s="40"/>
      <c r="GUM488" s="39"/>
      <c r="GUN488" s="40"/>
      <c r="GUO488" s="39"/>
      <c r="GUP488" s="40"/>
      <c r="GUQ488" s="39"/>
      <c r="GUR488" s="40"/>
      <c r="GUS488" s="39"/>
      <c r="GUT488" s="40"/>
      <c r="GUU488" s="39"/>
      <c r="GUV488" s="40"/>
      <c r="GUW488" s="39"/>
      <c r="GUX488" s="40"/>
      <c r="GUY488" s="39"/>
      <c r="GUZ488" s="40"/>
      <c r="GVA488" s="39"/>
      <c r="GVB488" s="40"/>
      <c r="GVC488" s="39"/>
      <c r="GVD488" s="40"/>
      <c r="GVE488" s="39"/>
      <c r="GVF488" s="40"/>
      <c r="GVG488" s="39"/>
      <c r="GVH488" s="40"/>
      <c r="GVI488" s="39"/>
      <c r="GVJ488" s="40"/>
      <c r="GVK488" s="39"/>
      <c r="GVL488" s="40"/>
      <c r="GVM488" s="39"/>
      <c r="GVN488" s="40"/>
      <c r="GVO488" s="39"/>
      <c r="GVP488" s="40"/>
      <c r="GVQ488" s="39"/>
      <c r="GVR488" s="40"/>
      <c r="GVS488" s="39"/>
      <c r="GVT488" s="40"/>
      <c r="GVU488" s="39"/>
      <c r="GVV488" s="40"/>
      <c r="GVW488" s="39"/>
      <c r="GVX488" s="40"/>
      <c r="GVY488" s="39"/>
      <c r="GVZ488" s="40"/>
      <c r="GWA488" s="39"/>
      <c r="GWB488" s="40"/>
      <c r="GWC488" s="39"/>
      <c r="GWD488" s="40"/>
      <c r="GWE488" s="39"/>
      <c r="GWF488" s="40"/>
      <c r="GWG488" s="39"/>
      <c r="GWH488" s="40"/>
      <c r="GWI488" s="39"/>
      <c r="GWJ488" s="40"/>
      <c r="GWK488" s="39"/>
      <c r="GWL488" s="40"/>
      <c r="GWM488" s="39"/>
      <c r="GWN488" s="40"/>
      <c r="GWO488" s="39"/>
      <c r="GWP488" s="40"/>
      <c r="GWQ488" s="39"/>
      <c r="GWR488" s="40"/>
      <c r="GWS488" s="39"/>
      <c r="GWT488" s="40"/>
      <c r="GWU488" s="39"/>
      <c r="GWV488" s="40"/>
      <c r="GWW488" s="39"/>
      <c r="GWX488" s="40"/>
      <c r="GWY488" s="39"/>
      <c r="GWZ488" s="40"/>
      <c r="GXA488" s="39"/>
      <c r="GXB488" s="40"/>
      <c r="GXC488" s="39"/>
      <c r="GXD488" s="40"/>
      <c r="GXE488" s="39"/>
      <c r="GXF488" s="40"/>
      <c r="GXG488" s="39"/>
      <c r="GXH488" s="40"/>
      <c r="GXI488" s="39"/>
      <c r="GXJ488" s="40"/>
      <c r="GXK488" s="39"/>
      <c r="GXL488" s="40"/>
      <c r="GXM488" s="39"/>
      <c r="GXN488" s="40"/>
      <c r="GXO488" s="39"/>
      <c r="GXP488" s="40"/>
      <c r="GXQ488" s="39"/>
      <c r="GXR488" s="40"/>
      <c r="GXS488" s="39"/>
      <c r="GXT488" s="40"/>
      <c r="GXU488" s="39"/>
      <c r="GXV488" s="40"/>
      <c r="GXW488" s="39"/>
      <c r="GXX488" s="40"/>
      <c r="GXY488" s="39"/>
      <c r="GXZ488" s="40"/>
      <c r="GYA488" s="39"/>
      <c r="GYB488" s="40"/>
      <c r="GYC488" s="39"/>
      <c r="GYD488" s="40"/>
      <c r="GYE488" s="39"/>
      <c r="GYF488" s="40"/>
      <c r="GYG488" s="39"/>
      <c r="GYH488" s="40"/>
      <c r="GYI488" s="39"/>
      <c r="GYJ488" s="40"/>
      <c r="GYK488" s="39"/>
      <c r="GYL488" s="40"/>
      <c r="GYM488" s="39"/>
      <c r="GYN488" s="40"/>
      <c r="GYO488" s="39"/>
      <c r="GYP488" s="40"/>
      <c r="GYQ488" s="39"/>
      <c r="GYR488" s="40"/>
      <c r="GYS488" s="39"/>
      <c r="GYT488" s="40"/>
      <c r="GYU488" s="39"/>
      <c r="GYV488" s="40"/>
      <c r="GYW488" s="39"/>
      <c r="GYX488" s="40"/>
      <c r="GYY488" s="39"/>
      <c r="GYZ488" s="40"/>
      <c r="GZA488" s="39"/>
      <c r="GZB488" s="40"/>
      <c r="GZC488" s="39"/>
      <c r="GZD488" s="40"/>
      <c r="GZE488" s="39"/>
      <c r="GZF488" s="40"/>
      <c r="GZG488" s="39"/>
      <c r="GZH488" s="40"/>
      <c r="GZI488" s="39"/>
      <c r="GZJ488" s="40"/>
      <c r="GZK488" s="39"/>
      <c r="GZL488" s="40"/>
      <c r="GZM488" s="39"/>
      <c r="GZN488" s="40"/>
      <c r="GZO488" s="39"/>
      <c r="GZP488" s="40"/>
      <c r="GZQ488" s="39"/>
      <c r="GZR488" s="40"/>
      <c r="GZS488" s="39"/>
      <c r="GZT488" s="40"/>
      <c r="GZU488" s="39"/>
      <c r="GZV488" s="40"/>
      <c r="GZW488" s="39"/>
      <c r="GZX488" s="40"/>
      <c r="GZY488" s="39"/>
      <c r="GZZ488" s="40"/>
      <c r="HAA488" s="39"/>
      <c r="HAB488" s="40"/>
      <c r="HAC488" s="39"/>
      <c r="HAD488" s="40"/>
      <c r="HAE488" s="39"/>
      <c r="HAF488" s="40"/>
      <c r="HAG488" s="39"/>
      <c r="HAH488" s="40"/>
      <c r="HAI488" s="39"/>
      <c r="HAJ488" s="40"/>
      <c r="HAK488" s="39"/>
      <c r="HAL488" s="40"/>
      <c r="HAM488" s="39"/>
      <c r="HAN488" s="40"/>
      <c r="HAO488" s="39"/>
      <c r="HAP488" s="40"/>
      <c r="HAQ488" s="39"/>
      <c r="HAR488" s="40"/>
      <c r="HAS488" s="39"/>
      <c r="HAT488" s="40"/>
      <c r="HAU488" s="39"/>
      <c r="HAV488" s="40"/>
      <c r="HAW488" s="39"/>
      <c r="HAX488" s="40"/>
      <c r="HAY488" s="39"/>
      <c r="HAZ488" s="40"/>
      <c r="HBA488" s="39"/>
      <c r="HBB488" s="40"/>
      <c r="HBC488" s="39"/>
      <c r="HBD488" s="40"/>
      <c r="HBE488" s="39"/>
      <c r="HBF488" s="40"/>
      <c r="HBG488" s="39"/>
      <c r="HBH488" s="40"/>
      <c r="HBI488" s="39"/>
      <c r="HBJ488" s="40"/>
      <c r="HBK488" s="39"/>
      <c r="HBL488" s="40"/>
      <c r="HBM488" s="39"/>
      <c r="HBN488" s="40"/>
      <c r="HBO488" s="39"/>
      <c r="HBP488" s="40"/>
      <c r="HBQ488" s="39"/>
      <c r="HBR488" s="40"/>
      <c r="HBS488" s="39"/>
      <c r="HBT488" s="40"/>
      <c r="HBU488" s="39"/>
      <c r="HBV488" s="40"/>
      <c r="HBW488" s="39"/>
      <c r="HBX488" s="40"/>
      <c r="HBY488" s="39"/>
      <c r="HBZ488" s="40"/>
      <c r="HCA488" s="39"/>
      <c r="HCB488" s="40"/>
      <c r="HCC488" s="39"/>
      <c r="HCD488" s="40"/>
      <c r="HCE488" s="39"/>
      <c r="HCF488" s="40"/>
      <c r="HCG488" s="39"/>
      <c r="HCH488" s="40"/>
      <c r="HCI488" s="39"/>
      <c r="HCJ488" s="40"/>
      <c r="HCK488" s="39"/>
      <c r="HCL488" s="40"/>
      <c r="HCM488" s="39"/>
      <c r="HCN488" s="40"/>
      <c r="HCO488" s="39"/>
      <c r="HCP488" s="40"/>
      <c r="HCQ488" s="39"/>
      <c r="HCR488" s="40"/>
      <c r="HCS488" s="39"/>
      <c r="HCT488" s="40"/>
      <c r="HCU488" s="39"/>
      <c r="HCV488" s="40"/>
      <c r="HCW488" s="39"/>
      <c r="HCX488" s="40"/>
      <c r="HCY488" s="39"/>
      <c r="HCZ488" s="40"/>
      <c r="HDA488" s="39"/>
      <c r="HDB488" s="40"/>
      <c r="HDC488" s="39"/>
      <c r="HDD488" s="40"/>
      <c r="HDE488" s="39"/>
      <c r="HDF488" s="40"/>
      <c r="HDG488" s="39"/>
      <c r="HDH488" s="40"/>
      <c r="HDI488" s="39"/>
      <c r="HDJ488" s="40"/>
      <c r="HDK488" s="39"/>
      <c r="HDL488" s="40"/>
      <c r="HDM488" s="39"/>
      <c r="HDN488" s="40"/>
      <c r="HDO488" s="39"/>
      <c r="HDP488" s="40"/>
      <c r="HDQ488" s="39"/>
      <c r="HDR488" s="40"/>
      <c r="HDS488" s="39"/>
      <c r="HDT488" s="40"/>
      <c r="HDU488" s="39"/>
      <c r="HDV488" s="40"/>
      <c r="HDW488" s="39"/>
      <c r="HDX488" s="40"/>
      <c r="HDY488" s="39"/>
      <c r="HDZ488" s="40"/>
      <c r="HEA488" s="39"/>
      <c r="HEB488" s="40"/>
      <c r="HEC488" s="39"/>
      <c r="HED488" s="40"/>
      <c r="HEE488" s="39"/>
      <c r="HEF488" s="40"/>
      <c r="HEG488" s="39"/>
      <c r="HEH488" s="40"/>
      <c r="HEI488" s="39"/>
      <c r="HEJ488" s="40"/>
      <c r="HEK488" s="39"/>
      <c r="HEL488" s="40"/>
      <c r="HEM488" s="39"/>
      <c r="HEN488" s="40"/>
      <c r="HEO488" s="39"/>
      <c r="HEP488" s="40"/>
      <c r="HEQ488" s="39"/>
      <c r="HER488" s="40"/>
      <c r="HES488" s="39"/>
      <c r="HET488" s="40"/>
      <c r="HEU488" s="39"/>
      <c r="HEV488" s="40"/>
      <c r="HEW488" s="39"/>
      <c r="HEX488" s="40"/>
      <c r="HEY488" s="39"/>
      <c r="HEZ488" s="40"/>
      <c r="HFA488" s="39"/>
      <c r="HFB488" s="40"/>
      <c r="HFC488" s="39"/>
      <c r="HFD488" s="40"/>
      <c r="HFE488" s="39"/>
      <c r="HFF488" s="40"/>
      <c r="HFG488" s="39"/>
      <c r="HFH488" s="40"/>
      <c r="HFI488" s="39"/>
      <c r="HFJ488" s="40"/>
      <c r="HFK488" s="39"/>
      <c r="HFL488" s="40"/>
      <c r="HFM488" s="39"/>
      <c r="HFN488" s="40"/>
      <c r="HFO488" s="39"/>
      <c r="HFP488" s="40"/>
      <c r="HFQ488" s="39"/>
      <c r="HFR488" s="40"/>
      <c r="HFS488" s="39"/>
      <c r="HFT488" s="40"/>
      <c r="HFU488" s="39"/>
      <c r="HFV488" s="40"/>
      <c r="HFW488" s="39"/>
      <c r="HFX488" s="40"/>
      <c r="HFY488" s="39"/>
      <c r="HFZ488" s="40"/>
      <c r="HGA488" s="39"/>
      <c r="HGB488" s="40"/>
      <c r="HGC488" s="39"/>
      <c r="HGD488" s="40"/>
      <c r="HGE488" s="39"/>
      <c r="HGF488" s="40"/>
      <c r="HGG488" s="39"/>
      <c r="HGH488" s="40"/>
      <c r="HGI488" s="39"/>
      <c r="HGJ488" s="40"/>
      <c r="HGK488" s="39"/>
      <c r="HGL488" s="40"/>
      <c r="HGM488" s="39"/>
      <c r="HGN488" s="40"/>
      <c r="HGO488" s="39"/>
      <c r="HGP488" s="40"/>
      <c r="HGQ488" s="39"/>
      <c r="HGR488" s="40"/>
      <c r="HGS488" s="39"/>
      <c r="HGT488" s="40"/>
      <c r="HGU488" s="39"/>
      <c r="HGV488" s="40"/>
      <c r="HGW488" s="39"/>
      <c r="HGX488" s="40"/>
      <c r="HGY488" s="39"/>
      <c r="HGZ488" s="40"/>
      <c r="HHA488" s="39"/>
      <c r="HHB488" s="40"/>
      <c r="HHC488" s="39"/>
      <c r="HHD488" s="40"/>
      <c r="HHE488" s="39"/>
      <c r="HHF488" s="40"/>
      <c r="HHG488" s="39"/>
      <c r="HHH488" s="40"/>
      <c r="HHI488" s="39"/>
      <c r="HHJ488" s="40"/>
      <c r="HHK488" s="39"/>
      <c r="HHL488" s="40"/>
      <c r="HHM488" s="39"/>
      <c r="HHN488" s="40"/>
      <c r="HHO488" s="39"/>
      <c r="HHP488" s="40"/>
      <c r="HHQ488" s="39"/>
      <c r="HHR488" s="40"/>
      <c r="HHS488" s="39"/>
      <c r="HHT488" s="40"/>
      <c r="HHU488" s="39"/>
      <c r="HHV488" s="40"/>
      <c r="HHW488" s="39"/>
      <c r="HHX488" s="40"/>
      <c r="HHY488" s="39"/>
      <c r="HHZ488" s="40"/>
      <c r="HIA488" s="39"/>
      <c r="HIB488" s="40"/>
      <c r="HIC488" s="39"/>
      <c r="HID488" s="40"/>
      <c r="HIE488" s="39"/>
      <c r="HIF488" s="40"/>
      <c r="HIG488" s="39"/>
      <c r="HIH488" s="40"/>
      <c r="HII488" s="39"/>
      <c r="HIJ488" s="40"/>
      <c r="HIK488" s="39"/>
      <c r="HIL488" s="40"/>
      <c r="HIM488" s="39"/>
      <c r="HIN488" s="40"/>
      <c r="HIO488" s="39"/>
      <c r="HIP488" s="40"/>
      <c r="HIQ488" s="39"/>
      <c r="HIR488" s="40"/>
      <c r="HIS488" s="39"/>
      <c r="HIT488" s="40"/>
      <c r="HIU488" s="39"/>
      <c r="HIV488" s="40"/>
      <c r="HIW488" s="39"/>
      <c r="HIX488" s="40"/>
      <c r="HIY488" s="39"/>
      <c r="HIZ488" s="40"/>
      <c r="HJA488" s="39"/>
      <c r="HJB488" s="40"/>
      <c r="HJC488" s="39"/>
      <c r="HJD488" s="40"/>
      <c r="HJE488" s="39"/>
      <c r="HJF488" s="40"/>
      <c r="HJG488" s="39"/>
      <c r="HJH488" s="40"/>
      <c r="HJI488" s="39"/>
      <c r="HJJ488" s="40"/>
      <c r="HJK488" s="39"/>
      <c r="HJL488" s="40"/>
      <c r="HJM488" s="39"/>
      <c r="HJN488" s="40"/>
      <c r="HJO488" s="39"/>
      <c r="HJP488" s="40"/>
      <c r="HJQ488" s="39"/>
      <c r="HJR488" s="40"/>
      <c r="HJS488" s="39"/>
      <c r="HJT488" s="40"/>
      <c r="HJU488" s="39"/>
      <c r="HJV488" s="40"/>
      <c r="HJW488" s="39"/>
      <c r="HJX488" s="40"/>
      <c r="HJY488" s="39"/>
      <c r="HJZ488" s="40"/>
      <c r="HKA488" s="39"/>
      <c r="HKB488" s="40"/>
      <c r="HKC488" s="39"/>
      <c r="HKD488" s="40"/>
      <c r="HKE488" s="39"/>
      <c r="HKF488" s="40"/>
      <c r="HKG488" s="39"/>
      <c r="HKH488" s="40"/>
      <c r="HKI488" s="39"/>
      <c r="HKJ488" s="40"/>
      <c r="HKK488" s="39"/>
      <c r="HKL488" s="40"/>
      <c r="HKM488" s="39"/>
      <c r="HKN488" s="40"/>
      <c r="HKO488" s="39"/>
      <c r="HKP488" s="40"/>
      <c r="HKQ488" s="39"/>
      <c r="HKR488" s="40"/>
      <c r="HKS488" s="39"/>
      <c r="HKT488" s="40"/>
      <c r="HKU488" s="39"/>
      <c r="HKV488" s="40"/>
      <c r="HKW488" s="39"/>
      <c r="HKX488" s="40"/>
      <c r="HKY488" s="39"/>
      <c r="HKZ488" s="40"/>
      <c r="HLA488" s="39"/>
      <c r="HLB488" s="40"/>
      <c r="HLC488" s="39"/>
      <c r="HLD488" s="40"/>
      <c r="HLE488" s="39"/>
      <c r="HLF488" s="40"/>
      <c r="HLG488" s="39"/>
      <c r="HLH488" s="40"/>
      <c r="HLI488" s="39"/>
      <c r="HLJ488" s="40"/>
      <c r="HLK488" s="39"/>
      <c r="HLL488" s="40"/>
      <c r="HLM488" s="39"/>
      <c r="HLN488" s="40"/>
      <c r="HLO488" s="39"/>
      <c r="HLP488" s="40"/>
      <c r="HLQ488" s="39"/>
      <c r="HLR488" s="40"/>
      <c r="HLS488" s="39"/>
      <c r="HLT488" s="40"/>
      <c r="HLU488" s="39"/>
      <c r="HLV488" s="40"/>
      <c r="HLW488" s="39"/>
      <c r="HLX488" s="40"/>
      <c r="HLY488" s="39"/>
      <c r="HLZ488" s="40"/>
      <c r="HMA488" s="39"/>
      <c r="HMB488" s="40"/>
      <c r="HMC488" s="39"/>
      <c r="HMD488" s="40"/>
      <c r="HME488" s="39"/>
      <c r="HMF488" s="40"/>
      <c r="HMG488" s="39"/>
      <c r="HMH488" s="40"/>
      <c r="HMI488" s="39"/>
      <c r="HMJ488" s="40"/>
      <c r="HMK488" s="39"/>
      <c r="HML488" s="40"/>
      <c r="HMM488" s="39"/>
      <c r="HMN488" s="40"/>
      <c r="HMO488" s="39"/>
      <c r="HMP488" s="40"/>
      <c r="HMQ488" s="39"/>
      <c r="HMR488" s="40"/>
      <c r="HMS488" s="39"/>
      <c r="HMT488" s="40"/>
      <c r="HMU488" s="39"/>
      <c r="HMV488" s="40"/>
      <c r="HMW488" s="39"/>
      <c r="HMX488" s="40"/>
      <c r="HMY488" s="39"/>
      <c r="HMZ488" s="40"/>
      <c r="HNA488" s="39"/>
      <c r="HNB488" s="40"/>
      <c r="HNC488" s="39"/>
      <c r="HND488" s="40"/>
      <c r="HNE488" s="39"/>
      <c r="HNF488" s="40"/>
      <c r="HNG488" s="39"/>
      <c r="HNH488" s="40"/>
      <c r="HNI488" s="39"/>
      <c r="HNJ488" s="40"/>
      <c r="HNK488" s="39"/>
      <c r="HNL488" s="40"/>
      <c r="HNM488" s="39"/>
      <c r="HNN488" s="40"/>
      <c r="HNO488" s="39"/>
      <c r="HNP488" s="40"/>
      <c r="HNQ488" s="39"/>
      <c r="HNR488" s="40"/>
      <c r="HNS488" s="39"/>
      <c r="HNT488" s="40"/>
      <c r="HNU488" s="39"/>
      <c r="HNV488" s="40"/>
      <c r="HNW488" s="39"/>
      <c r="HNX488" s="40"/>
      <c r="HNY488" s="39"/>
      <c r="HNZ488" s="40"/>
      <c r="HOA488" s="39"/>
      <c r="HOB488" s="40"/>
      <c r="HOC488" s="39"/>
      <c r="HOD488" s="40"/>
      <c r="HOE488" s="39"/>
      <c r="HOF488" s="40"/>
      <c r="HOG488" s="39"/>
      <c r="HOH488" s="40"/>
      <c r="HOI488" s="39"/>
      <c r="HOJ488" s="40"/>
      <c r="HOK488" s="39"/>
      <c r="HOL488" s="40"/>
      <c r="HOM488" s="39"/>
      <c r="HON488" s="40"/>
      <c r="HOO488" s="39"/>
      <c r="HOP488" s="40"/>
      <c r="HOQ488" s="39"/>
      <c r="HOR488" s="40"/>
      <c r="HOS488" s="39"/>
      <c r="HOT488" s="40"/>
      <c r="HOU488" s="39"/>
      <c r="HOV488" s="40"/>
      <c r="HOW488" s="39"/>
      <c r="HOX488" s="40"/>
      <c r="HOY488" s="39"/>
      <c r="HOZ488" s="40"/>
      <c r="HPA488" s="39"/>
      <c r="HPB488" s="40"/>
      <c r="HPC488" s="39"/>
      <c r="HPD488" s="40"/>
      <c r="HPE488" s="39"/>
      <c r="HPF488" s="40"/>
      <c r="HPG488" s="39"/>
      <c r="HPH488" s="40"/>
      <c r="HPI488" s="39"/>
      <c r="HPJ488" s="40"/>
      <c r="HPK488" s="39"/>
      <c r="HPL488" s="40"/>
      <c r="HPM488" s="39"/>
      <c r="HPN488" s="40"/>
      <c r="HPO488" s="39"/>
      <c r="HPP488" s="40"/>
      <c r="HPQ488" s="39"/>
      <c r="HPR488" s="40"/>
      <c r="HPS488" s="39"/>
      <c r="HPT488" s="40"/>
      <c r="HPU488" s="39"/>
      <c r="HPV488" s="40"/>
      <c r="HPW488" s="39"/>
      <c r="HPX488" s="40"/>
      <c r="HPY488" s="39"/>
      <c r="HPZ488" s="40"/>
      <c r="HQA488" s="39"/>
      <c r="HQB488" s="40"/>
      <c r="HQC488" s="39"/>
      <c r="HQD488" s="40"/>
      <c r="HQE488" s="39"/>
      <c r="HQF488" s="40"/>
      <c r="HQG488" s="39"/>
      <c r="HQH488" s="40"/>
      <c r="HQI488" s="39"/>
      <c r="HQJ488" s="40"/>
      <c r="HQK488" s="39"/>
      <c r="HQL488" s="40"/>
      <c r="HQM488" s="39"/>
      <c r="HQN488" s="40"/>
      <c r="HQO488" s="39"/>
      <c r="HQP488" s="40"/>
      <c r="HQQ488" s="39"/>
      <c r="HQR488" s="40"/>
      <c r="HQS488" s="39"/>
      <c r="HQT488" s="40"/>
      <c r="HQU488" s="39"/>
      <c r="HQV488" s="40"/>
      <c r="HQW488" s="39"/>
      <c r="HQX488" s="40"/>
      <c r="HQY488" s="39"/>
      <c r="HQZ488" s="40"/>
      <c r="HRA488" s="39"/>
      <c r="HRB488" s="40"/>
      <c r="HRC488" s="39"/>
      <c r="HRD488" s="40"/>
      <c r="HRE488" s="39"/>
      <c r="HRF488" s="40"/>
      <c r="HRG488" s="39"/>
      <c r="HRH488" s="40"/>
      <c r="HRI488" s="39"/>
      <c r="HRJ488" s="40"/>
      <c r="HRK488" s="39"/>
      <c r="HRL488" s="40"/>
      <c r="HRM488" s="39"/>
      <c r="HRN488" s="40"/>
      <c r="HRO488" s="39"/>
      <c r="HRP488" s="40"/>
      <c r="HRQ488" s="39"/>
      <c r="HRR488" s="40"/>
      <c r="HRS488" s="39"/>
      <c r="HRT488" s="40"/>
      <c r="HRU488" s="39"/>
      <c r="HRV488" s="40"/>
      <c r="HRW488" s="39"/>
      <c r="HRX488" s="40"/>
      <c r="HRY488" s="39"/>
      <c r="HRZ488" s="40"/>
      <c r="HSA488" s="39"/>
      <c r="HSB488" s="40"/>
      <c r="HSC488" s="39"/>
      <c r="HSD488" s="40"/>
      <c r="HSE488" s="39"/>
      <c r="HSF488" s="40"/>
      <c r="HSG488" s="39"/>
      <c r="HSH488" s="40"/>
      <c r="HSI488" s="39"/>
      <c r="HSJ488" s="40"/>
      <c r="HSK488" s="39"/>
      <c r="HSL488" s="40"/>
      <c r="HSM488" s="39"/>
      <c r="HSN488" s="40"/>
      <c r="HSO488" s="39"/>
      <c r="HSP488" s="40"/>
      <c r="HSQ488" s="39"/>
      <c r="HSR488" s="40"/>
      <c r="HSS488" s="39"/>
      <c r="HST488" s="40"/>
      <c r="HSU488" s="39"/>
      <c r="HSV488" s="40"/>
      <c r="HSW488" s="39"/>
      <c r="HSX488" s="40"/>
      <c r="HSY488" s="39"/>
      <c r="HSZ488" s="40"/>
      <c r="HTA488" s="39"/>
      <c r="HTB488" s="40"/>
      <c r="HTC488" s="39"/>
      <c r="HTD488" s="40"/>
      <c r="HTE488" s="39"/>
      <c r="HTF488" s="40"/>
      <c r="HTG488" s="39"/>
      <c r="HTH488" s="40"/>
      <c r="HTI488" s="39"/>
      <c r="HTJ488" s="40"/>
      <c r="HTK488" s="39"/>
      <c r="HTL488" s="40"/>
      <c r="HTM488" s="39"/>
      <c r="HTN488" s="40"/>
      <c r="HTO488" s="39"/>
      <c r="HTP488" s="40"/>
      <c r="HTQ488" s="39"/>
      <c r="HTR488" s="40"/>
      <c r="HTS488" s="39"/>
      <c r="HTT488" s="40"/>
      <c r="HTU488" s="39"/>
      <c r="HTV488" s="40"/>
      <c r="HTW488" s="39"/>
      <c r="HTX488" s="40"/>
      <c r="HTY488" s="39"/>
      <c r="HTZ488" s="40"/>
      <c r="HUA488" s="39"/>
      <c r="HUB488" s="40"/>
      <c r="HUC488" s="39"/>
      <c r="HUD488" s="40"/>
      <c r="HUE488" s="39"/>
      <c r="HUF488" s="40"/>
      <c r="HUG488" s="39"/>
      <c r="HUH488" s="40"/>
      <c r="HUI488" s="39"/>
      <c r="HUJ488" s="40"/>
      <c r="HUK488" s="39"/>
      <c r="HUL488" s="40"/>
      <c r="HUM488" s="39"/>
      <c r="HUN488" s="40"/>
      <c r="HUO488" s="39"/>
      <c r="HUP488" s="40"/>
      <c r="HUQ488" s="39"/>
      <c r="HUR488" s="40"/>
      <c r="HUS488" s="39"/>
      <c r="HUT488" s="40"/>
      <c r="HUU488" s="39"/>
      <c r="HUV488" s="40"/>
      <c r="HUW488" s="39"/>
      <c r="HUX488" s="40"/>
      <c r="HUY488" s="39"/>
      <c r="HUZ488" s="40"/>
      <c r="HVA488" s="39"/>
      <c r="HVB488" s="40"/>
      <c r="HVC488" s="39"/>
      <c r="HVD488" s="40"/>
      <c r="HVE488" s="39"/>
      <c r="HVF488" s="40"/>
      <c r="HVG488" s="39"/>
      <c r="HVH488" s="40"/>
      <c r="HVI488" s="39"/>
      <c r="HVJ488" s="40"/>
      <c r="HVK488" s="39"/>
      <c r="HVL488" s="40"/>
      <c r="HVM488" s="39"/>
      <c r="HVN488" s="40"/>
      <c r="HVO488" s="39"/>
      <c r="HVP488" s="40"/>
      <c r="HVQ488" s="39"/>
      <c r="HVR488" s="40"/>
      <c r="HVS488" s="39"/>
      <c r="HVT488" s="40"/>
      <c r="HVU488" s="39"/>
      <c r="HVV488" s="40"/>
      <c r="HVW488" s="39"/>
      <c r="HVX488" s="40"/>
      <c r="HVY488" s="39"/>
      <c r="HVZ488" s="40"/>
      <c r="HWA488" s="39"/>
      <c r="HWB488" s="40"/>
      <c r="HWC488" s="39"/>
      <c r="HWD488" s="40"/>
      <c r="HWE488" s="39"/>
      <c r="HWF488" s="40"/>
      <c r="HWG488" s="39"/>
      <c r="HWH488" s="40"/>
      <c r="HWI488" s="39"/>
      <c r="HWJ488" s="40"/>
      <c r="HWK488" s="39"/>
      <c r="HWL488" s="40"/>
      <c r="HWM488" s="39"/>
      <c r="HWN488" s="40"/>
      <c r="HWO488" s="39"/>
      <c r="HWP488" s="40"/>
      <c r="HWQ488" s="39"/>
      <c r="HWR488" s="40"/>
      <c r="HWS488" s="39"/>
      <c r="HWT488" s="40"/>
      <c r="HWU488" s="39"/>
      <c r="HWV488" s="40"/>
      <c r="HWW488" s="39"/>
      <c r="HWX488" s="40"/>
      <c r="HWY488" s="39"/>
      <c r="HWZ488" s="40"/>
      <c r="HXA488" s="39"/>
      <c r="HXB488" s="40"/>
      <c r="HXC488" s="39"/>
      <c r="HXD488" s="40"/>
      <c r="HXE488" s="39"/>
      <c r="HXF488" s="40"/>
      <c r="HXG488" s="39"/>
      <c r="HXH488" s="40"/>
      <c r="HXI488" s="39"/>
      <c r="HXJ488" s="40"/>
      <c r="HXK488" s="39"/>
      <c r="HXL488" s="40"/>
      <c r="HXM488" s="39"/>
      <c r="HXN488" s="40"/>
      <c r="HXO488" s="39"/>
      <c r="HXP488" s="40"/>
      <c r="HXQ488" s="39"/>
      <c r="HXR488" s="40"/>
      <c r="HXS488" s="39"/>
      <c r="HXT488" s="40"/>
      <c r="HXU488" s="39"/>
      <c r="HXV488" s="40"/>
      <c r="HXW488" s="39"/>
      <c r="HXX488" s="40"/>
      <c r="HXY488" s="39"/>
      <c r="HXZ488" s="40"/>
      <c r="HYA488" s="39"/>
      <c r="HYB488" s="40"/>
      <c r="HYC488" s="39"/>
      <c r="HYD488" s="40"/>
      <c r="HYE488" s="39"/>
      <c r="HYF488" s="40"/>
      <c r="HYG488" s="39"/>
      <c r="HYH488" s="40"/>
      <c r="HYI488" s="39"/>
      <c r="HYJ488" s="40"/>
      <c r="HYK488" s="39"/>
      <c r="HYL488" s="40"/>
      <c r="HYM488" s="39"/>
      <c r="HYN488" s="40"/>
      <c r="HYO488" s="39"/>
      <c r="HYP488" s="40"/>
      <c r="HYQ488" s="39"/>
      <c r="HYR488" s="40"/>
      <c r="HYS488" s="39"/>
      <c r="HYT488" s="40"/>
      <c r="HYU488" s="39"/>
      <c r="HYV488" s="40"/>
      <c r="HYW488" s="39"/>
      <c r="HYX488" s="40"/>
      <c r="HYY488" s="39"/>
      <c r="HYZ488" s="40"/>
      <c r="HZA488" s="39"/>
      <c r="HZB488" s="40"/>
      <c r="HZC488" s="39"/>
      <c r="HZD488" s="40"/>
      <c r="HZE488" s="39"/>
      <c r="HZF488" s="40"/>
      <c r="HZG488" s="39"/>
      <c r="HZH488" s="40"/>
      <c r="HZI488" s="39"/>
      <c r="HZJ488" s="40"/>
      <c r="HZK488" s="39"/>
      <c r="HZL488" s="40"/>
      <c r="HZM488" s="39"/>
      <c r="HZN488" s="40"/>
      <c r="HZO488" s="39"/>
      <c r="HZP488" s="40"/>
      <c r="HZQ488" s="39"/>
      <c r="HZR488" s="40"/>
      <c r="HZS488" s="39"/>
      <c r="HZT488" s="40"/>
      <c r="HZU488" s="39"/>
      <c r="HZV488" s="40"/>
      <c r="HZW488" s="39"/>
      <c r="HZX488" s="40"/>
      <c r="HZY488" s="39"/>
      <c r="HZZ488" s="40"/>
      <c r="IAA488" s="39"/>
      <c r="IAB488" s="40"/>
      <c r="IAC488" s="39"/>
      <c r="IAD488" s="40"/>
      <c r="IAE488" s="39"/>
      <c r="IAF488" s="40"/>
      <c r="IAG488" s="39"/>
      <c r="IAH488" s="40"/>
      <c r="IAI488" s="39"/>
      <c r="IAJ488" s="40"/>
      <c r="IAK488" s="39"/>
      <c r="IAL488" s="40"/>
      <c r="IAM488" s="39"/>
      <c r="IAN488" s="40"/>
      <c r="IAO488" s="39"/>
      <c r="IAP488" s="40"/>
      <c r="IAQ488" s="39"/>
      <c r="IAR488" s="40"/>
      <c r="IAS488" s="39"/>
      <c r="IAT488" s="40"/>
      <c r="IAU488" s="39"/>
      <c r="IAV488" s="40"/>
      <c r="IAW488" s="39"/>
      <c r="IAX488" s="40"/>
      <c r="IAY488" s="39"/>
      <c r="IAZ488" s="40"/>
      <c r="IBA488" s="39"/>
      <c r="IBB488" s="40"/>
      <c r="IBC488" s="39"/>
      <c r="IBD488" s="40"/>
      <c r="IBE488" s="39"/>
      <c r="IBF488" s="40"/>
      <c r="IBG488" s="39"/>
      <c r="IBH488" s="40"/>
      <c r="IBI488" s="39"/>
      <c r="IBJ488" s="40"/>
      <c r="IBK488" s="39"/>
      <c r="IBL488" s="40"/>
      <c r="IBM488" s="39"/>
      <c r="IBN488" s="40"/>
      <c r="IBO488" s="39"/>
      <c r="IBP488" s="40"/>
      <c r="IBQ488" s="39"/>
      <c r="IBR488" s="40"/>
      <c r="IBS488" s="39"/>
      <c r="IBT488" s="40"/>
      <c r="IBU488" s="39"/>
      <c r="IBV488" s="40"/>
      <c r="IBW488" s="39"/>
      <c r="IBX488" s="40"/>
      <c r="IBY488" s="39"/>
      <c r="IBZ488" s="40"/>
      <c r="ICA488" s="39"/>
      <c r="ICB488" s="40"/>
      <c r="ICC488" s="39"/>
      <c r="ICD488" s="40"/>
      <c r="ICE488" s="39"/>
      <c r="ICF488" s="40"/>
      <c r="ICG488" s="39"/>
      <c r="ICH488" s="40"/>
      <c r="ICI488" s="39"/>
      <c r="ICJ488" s="40"/>
      <c r="ICK488" s="39"/>
      <c r="ICL488" s="40"/>
      <c r="ICM488" s="39"/>
      <c r="ICN488" s="40"/>
      <c r="ICO488" s="39"/>
      <c r="ICP488" s="40"/>
      <c r="ICQ488" s="39"/>
      <c r="ICR488" s="40"/>
      <c r="ICS488" s="39"/>
      <c r="ICT488" s="40"/>
      <c r="ICU488" s="39"/>
      <c r="ICV488" s="40"/>
      <c r="ICW488" s="39"/>
      <c r="ICX488" s="40"/>
      <c r="ICY488" s="39"/>
      <c r="ICZ488" s="40"/>
      <c r="IDA488" s="39"/>
      <c r="IDB488" s="40"/>
      <c r="IDC488" s="39"/>
      <c r="IDD488" s="40"/>
      <c r="IDE488" s="39"/>
      <c r="IDF488" s="40"/>
      <c r="IDG488" s="39"/>
      <c r="IDH488" s="40"/>
      <c r="IDI488" s="39"/>
      <c r="IDJ488" s="40"/>
      <c r="IDK488" s="39"/>
      <c r="IDL488" s="40"/>
      <c r="IDM488" s="39"/>
      <c r="IDN488" s="40"/>
      <c r="IDO488" s="39"/>
      <c r="IDP488" s="40"/>
      <c r="IDQ488" s="39"/>
      <c r="IDR488" s="40"/>
      <c r="IDS488" s="39"/>
      <c r="IDT488" s="40"/>
      <c r="IDU488" s="39"/>
      <c r="IDV488" s="40"/>
      <c r="IDW488" s="39"/>
      <c r="IDX488" s="40"/>
      <c r="IDY488" s="39"/>
      <c r="IDZ488" s="40"/>
      <c r="IEA488" s="39"/>
      <c r="IEB488" s="40"/>
      <c r="IEC488" s="39"/>
      <c r="IED488" s="40"/>
      <c r="IEE488" s="39"/>
      <c r="IEF488" s="40"/>
      <c r="IEG488" s="39"/>
      <c r="IEH488" s="40"/>
      <c r="IEI488" s="39"/>
      <c r="IEJ488" s="40"/>
      <c r="IEK488" s="39"/>
      <c r="IEL488" s="40"/>
      <c r="IEM488" s="39"/>
      <c r="IEN488" s="40"/>
      <c r="IEO488" s="39"/>
      <c r="IEP488" s="40"/>
      <c r="IEQ488" s="39"/>
      <c r="IER488" s="40"/>
      <c r="IES488" s="39"/>
      <c r="IET488" s="40"/>
      <c r="IEU488" s="39"/>
      <c r="IEV488" s="40"/>
      <c r="IEW488" s="39"/>
      <c r="IEX488" s="40"/>
      <c r="IEY488" s="39"/>
      <c r="IEZ488" s="40"/>
      <c r="IFA488" s="39"/>
      <c r="IFB488" s="40"/>
      <c r="IFC488" s="39"/>
      <c r="IFD488" s="40"/>
      <c r="IFE488" s="39"/>
      <c r="IFF488" s="40"/>
      <c r="IFG488" s="39"/>
      <c r="IFH488" s="40"/>
      <c r="IFI488" s="39"/>
      <c r="IFJ488" s="40"/>
      <c r="IFK488" s="39"/>
      <c r="IFL488" s="40"/>
      <c r="IFM488" s="39"/>
      <c r="IFN488" s="40"/>
      <c r="IFO488" s="39"/>
      <c r="IFP488" s="40"/>
      <c r="IFQ488" s="39"/>
      <c r="IFR488" s="40"/>
      <c r="IFS488" s="39"/>
      <c r="IFT488" s="40"/>
      <c r="IFU488" s="39"/>
      <c r="IFV488" s="40"/>
      <c r="IFW488" s="39"/>
      <c r="IFX488" s="40"/>
      <c r="IFY488" s="39"/>
      <c r="IFZ488" s="40"/>
      <c r="IGA488" s="39"/>
      <c r="IGB488" s="40"/>
      <c r="IGC488" s="39"/>
      <c r="IGD488" s="40"/>
      <c r="IGE488" s="39"/>
      <c r="IGF488" s="40"/>
      <c r="IGG488" s="39"/>
      <c r="IGH488" s="40"/>
      <c r="IGI488" s="39"/>
      <c r="IGJ488" s="40"/>
      <c r="IGK488" s="39"/>
      <c r="IGL488" s="40"/>
      <c r="IGM488" s="39"/>
      <c r="IGN488" s="40"/>
      <c r="IGO488" s="39"/>
      <c r="IGP488" s="40"/>
      <c r="IGQ488" s="39"/>
      <c r="IGR488" s="40"/>
      <c r="IGS488" s="39"/>
      <c r="IGT488" s="40"/>
      <c r="IGU488" s="39"/>
      <c r="IGV488" s="40"/>
      <c r="IGW488" s="39"/>
      <c r="IGX488" s="40"/>
      <c r="IGY488" s="39"/>
      <c r="IGZ488" s="40"/>
      <c r="IHA488" s="39"/>
      <c r="IHB488" s="40"/>
      <c r="IHC488" s="39"/>
      <c r="IHD488" s="40"/>
      <c r="IHE488" s="39"/>
      <c r="IHF488" s="40"/>
      <c r="IHG488" s="39"/>
      <c r="IHH488" s="40"/>
      <c r="IHI488" s="39"/>
      <c r="IHJ488" s="40"/>
      <c r="IHK488" s="39"/>
      <c r="IHL488" s="40"/>
      <c r="IHM488" s="39"/>
      <c r="IHN488" s="40"/>
      <c r="IHO488" s="39"/>
      <c r="IHP488" s="40"/>
      <c r="IHQ488" s="39"/>
      <c r="IHR488" s="40"/>
      <c r="IHS488" s="39"/>
      <c r="IHT488" s="40"/>
      <c r="IHU488" s="39"/>
      <c r="IHV488" s="40"/>
      <c r="IHW488" s="39"/>
      <c r="IHX488" s="40"/>
      <c r="IHY488" s="39"/>
      <c r="IHZ488" s="40"/>
      <c r="IIA488" s="39"/>
      <c r="IIB488" s="40"/>
      <c r="IIC488" s="39"/>
      <c r="IID488" s="40"/>
      <c r="IIE488" s="39"/>
      <c r="IIF488" s="40"/>
      <c r="IIG488" s="39"/>
      <c r="IIH488" s="40"/>
      <c r="III488" s="39"/>
      <c r="IIJ488" s="40"/>
      <c r="IIK488" s="39"/>
      <c r="IIL488" s="40"/>
      <c r="IIM488" s="39"/>
      <c r="IIN488" s="40"/>
      <c r="IIO488" s="39"/>
      <c r="IIP488" s="40"/>
      <c r="IIQ488" s="39"/>
      <c r="IIR488" s="40"/>
      <c r="IIS488" s="39"/>
      <c r="IIT488" s="40"/>
      <c r="IIU488" s="39"/>
      <c r="IIV488" s="40"/>
      <c r="IIW488" s="39"/>
      <c r="IIX488" s="40"/>
      <c r="IIY488" s="39"/>
      <c r="IIZ488" s="40"/>
      <c r="IJA488" s="39"/>
      <c r="IJB488" s="40"/>
      <c r="IJC488" s="39"/>
      <c r="IJD488" s="40"/>
      <c r="IJE488" s="39"/>
      <c r="IJF488" s="40"/>
      <c r="IJG488" s="39"/>
      <c r="IJH488" s="40"/>
      <c r="IJI488" s="39"/>
      <c r="IJJ488" s="40"/>
      <c r="IJK488" s="39"/>
      <c r="IJL488" s="40"/>
      <c r="IJM488" s="39"/>
      <c r="IJN488" s="40"/>
      <c r="IJO488" s="39"/>
      <c r="IJP488" s="40"/>
      <c r="IJQ488" s="39"/>
      <c r="IJR488" s="40"/>
      <c r="IJS488" s="39"/>
      <c r="IJT488" s="40"/>
      <c r="IJU488" s="39"/>
      <c r="IJV488" s="40"/>
      <c r="IJW488" s="39"/>
      <c r="IJX488" s="40"/>
      <c r="IJY488" s="39"/>
      <c r="IJZ488" s="40"/>
      <c r="IKA488" s="39"/>
      <c r="IKB488" s="40"/>
      <c r="IKC488" s="39"/>
      <c r="IKD488" s="40"/>
      <c r="IKE488" s="39"/>
      <c r="IKF488" s="40"/>
      <c r="IKG488" s="39"/>
      <c r="IKH488" s="40"/>
      <c r="IKI488" s="39"/>
      <c r="IKJ488" s="40"/>
      <c r="IKK488" s="39"/>
      <c r="IKL488" s="40"/>
      <c r="IKM488" s="39"/>
      <c r="IKN488" s="40"/>
      <c r="IKO488" s="39"/>
      <c r="IKP488" s="40"/>
      <c r="IKQ488" s="39"/>
      <c r="IKR488" s="40"/>
      <c r="IKS488" s="39"/>
      <c r="IKT488" s="40"/>
      <c r="IKU488" s="39"/>
      <c r="IKV488" s="40"/>
      <c r="IKW488" s="39"/>
      <c r="IKX488" s="40"/>
      <c r="IKY488" s="39"/>
      <c r="IKZ488" s="40"/>
      <c r="ILA488" s="39"/>
      <c r="ILB488" s="40"/>
      <c r="ILC488" s="39"/>
      <c r="ILD488" s="40"/>
      <c r="ILE488" s="39"/>
      <c r="ILF488" s="40"/>
      <c r="ILG488" s="39"/>
      <c r="ILH488" s="40"/>
      <c r="ILI488" s="39"/>
      <c r="ILJ488" s="40"/>
      <c r="ILK488" s="39"/>
      <c r="ILL488" s="40"/>
      <c r="ILM488" s="39"/>
      <c r="ILN488" s="40"/>
      <c r="ILO488" s="39"/>
      <c r="ILP488" s="40"/>
      <c r="ILQ488" s="39"/>
      <c r="ILR488" s="40"/>
      <c r="ILS488" s="39"/>
      <c r="ILT488" s="40"/>
      <c r="ILU488" s="39"/>
      <c r="ILV488" s="40"/>
      <c r="ILW488" s="39"/>
      <c r="ILX488" s="40"/>
      <c r="ILY488" s="39"/>
      <c r="ILZ488" s="40"/>
      <c r="IMA488" s="39"/>
      <c r="IMB488" s="40"/>
      <c r="IMC488" s="39"/>
      <c r="IMD488" s="40"/>
      <c r="IME488" s="39"/>
      <c r="IMF488" s="40"/>
      <c r="IMG488" s="39"/>
      <c r="IMH488" s="40"/>
      <c r="IMI488" s="39"/>
      <c r="IMJ488" s="40"/>
      <c r="IMK488" s="39"/>
      <c r="IML488" s="40"/>
      <c r="IMM488" s="39"/>
      <c r="IMN488" s="40"/>
      <c r="IMO488" s="39"/>
      <c r="IMP488" s="40"/>
      <c r="IMQ488" s="39"/>
      <c r="IMR488" s="40"/>
      <c r="IMS488" s="39"/>
      <c r="IMT488" s="40"/>
      <c r="IMU488" s="39"/>
      <c r="IMV488" s="40"/>
      <c r="IMW488" s="39"/>
      <c r="IMX488" s="40"/>
      <c r="IMY488" s="39"/>
      <c r="IMZ488" s="40"/>
      <c r="INA488" s="39"/>
      <c r="INB488" s="40"/>
      <c r="INC488" s="39"/>
      <c r="IND488" s="40"/>
      <c r="INE488" s="39"/>
      <c r="INF488" s="40"/>
      <c r="ING488" s="39"/>
      <c r="INH488" s="40"/>
      <c r="INI488" s="39"/>
      <c r="INJ488" s="40"/>
      <c r="INK488" s="39"/>
      <c r="INL488" s="40"/>
      <c r="INM488" s="39"/>
      <c r="INN488" s="40"/>
      <c r="INO488" s="39"/>
      <c r="INP488" s="40"/>
      <c r="INQ488" s="39"/>
      <c r="INR488" s="40"/>
      <c r="INS488" s="39"/>
      <c r="INT488" s="40"/>
      <c r="INU488" s="39"/>
      <c r="INV488" s="40"/>
      <c r="INW488" s="39"/>
      <c r="INX488" s="40"/>
      <c r="INY488" s="39"/>
      <c r="INZ488" s="40"/>
      <c r="IOA488" s="39"/>
      <c r="IOB488" s="40"/>
      <c r="IOC488" s="39"/>
      <c r="IOD488" s="40"/>
      <c r="IOE488" s="39"/>
      <c r="IOF488" s="40"/>
      <c r="IOG488" s="39"/>
      <c r="IOH488" s="40"/>
      <c r="IOI488" s="39"/>
      <c r="IOJ488" s="40"/>
      <c r="IOK488" s="39"/>
      <c r="IOL488" s="40"/>
      <c r="IOM488" s="39"/>
      <c r="ION488" s="40"/>
      <c r="IOO488" s="39"/>
      <c r="IOP488" s="40"/>
      <c r="IOQ488" s="39"/>
      <c r="IOR488" s="40"/>
      <c r="IOS488" s="39"/>
      <c r="IOT488" s="40"/>
      <c r="IOU488" s="39"/>
      <c r="IOV488" s="40"/>
      <c r="IOW488" s="39"/>
      <c r="IOX488" s="40"/>
      <c r="IOY488" s="39"/>
      <c r="IOZ488" s="40"/>
      <c r="IPA488" s="39"/>
      <c r="IPB488" s="40"/>
      <c r="IPC488" s="39"/>
      <c r="IPD488" s="40"/>
      <c r="IPE488" s="39"/>
      <c r="IPF488" s="40"/>
      <c r="IPG488" s="39"/>
      <c r="IPH488" s="40"/>
      <c r="IPI488" s="39"/>
      <c r="IPJ488" s="40"/>
      <c r="IPK488" s="39"/>
      <c r="IPL488" s="40"/>
      <c r="IPM488" s="39"/>
      <c r="IPN488" s="40"/>
      <c r="IPO488" s="39"/>
      <c r="IPP488" s="40"/>
      <c r="IPQ488" s="39"/>
      <c r="IPR488" s="40"/>
      <c r="IPS488" s="39"/>
      <c r="IPT488" s="40"/>
      <c r="IPU488" s="39"/>
      <c r="IPV488" s="40"/>
      <c r="IPW488" s="39"/>
      <c r="IPX488" s="40"/>
      <c r="IPY488" s="39"/>
      <c r="IPZ488" s="40"/>
      <c r="IQA488" s="39"/>
      <c r="IQB488" s="40"/>
      <c r="IQC488" s="39"/>
      <c r="IQD488" s="40"/>
      <c r="IQE488" s="39"/>
      <c r="IQF488" s="40"/>
      <c r="IQG488" s="39"/>
      <c r="IQH488" s="40"/>
      <c r="IQI488" s="39"/>
      <c r="IQJ488" s="40"/>
      <c r="IQK488" s="39"/>
      <c r="IQL488" s="40"/>
      <c r="IQM488" s="39"/>
      <c r="IQN488" s="40"/>
      <c r="IQO488" s="39"/>
      <c r="IQP488" s="40"/>
      <c r="IQQ488" s="39"/>
      <c r="IQR488" s="40"/>
      <c r="IQS488" s="39"/>
      <c r="IQT488" s="40"/>
      <c r="IQU488" s="39"/>
      <c r="IQV488" s="40"/>
      <c r="IQW488" s="39"/>
      <c r="IQX488" s="40"/>
      <c r="IQY488" s="39"/>
      <c r="IQZ488" s="40"/>
      <c r="IRA488" s="39"/>
      <c r="IRB488" s="40"/>
      <c r="IRC488" s="39"/>
      <c r="IRD488" s="40"/>
      <c r="IRE488" s="39"/>
      <c r="IRF488" s="40"/>
      <c r="IRG488" s="39"/>
      <c r="IRH488" s="40"/>
      <c r="IRI488" s="39"/>
      <c r="IRJ488" s="40"/>
      <c r="IRK488" s="39"/>
      <c r="IRL488" s="40"/>
      <c r="IRM488" s="39"/>
      <c r="IRN488" s="40"/>
      <c r="IRO488" s="39"/>
      <c r="IRP488" s="40"/>
      <c r="IRQ488" s="39"/>
      <c r="IRR488" s="40"/>
      <c r="IRS488" s="39"/>
      <c r="IRT488" s="40"/>
      <c r="IRU488" s="39"/>
      <c r="IRV488" s="40"/>
      <c r="IRW488" s="39"/>
      <c r="IRX488" s="40"/>
      <c r="IRY488" s="39"/>
      <c r="IRZ488" s="40"/>
      <c r="ISA488" s="39"/>
      <c r="ISB488" s="40"/>
      <c r="ISC488" s="39"/>
      <c r="ISD488" s="40"/>
      <c r="ISE488" s="39"/>
      <c r="ISF488" s="40"/>
      <c r="ISG488" s="39"/>
      <c r="ISH488" s="40"/>
      <c r="ISI488" s="39"/>
      <c r="ISJ488" s="40"/>
      <c r="ISK488" s="39"/>
      <c r="ISL488" s="40"/>
      <c r="ISM488" s="39"/>
      <c r="ISN488" s="40"/>
      <c r="ISO488" s="39"/>
      <c r="ISP488" s="40"/>
      <c r="ISQ488" s="39"/>
      <c r="ISR488" s="40"/>
      <c r="ISS488" s="39"/>
      <c r="IST488" s="40"/>
      <c r="ISU488" s="39"/>
      <c r="ISV488" s="40"/>
      <c r="ISW488" s="39"/>
      <c r="ISX488" s="40"/>
      <c r="ISY488" s="39"/>
      <c r="ISZ488" s="40"/>
      <c r="ITA488" s="39"/>
      <c r="ITB488" s="40"/>
      <c r="ITC488" s="39"/>
      <c r="ITD488" s="40"/>
      <c r="ITE488" s="39"/>
      <c r="ITF488" s="40"/>
      <c r="ITG488" s="39"/>
      <c r="ITH488" s="40"/>
      <c r="ITI488" s="39"/>
      <c r="ITJ488" s="40"/>
      <c r="ITK488" s="39"/>
      <c r="ITL488" s="40"/>
      <c r="ITM488" s="39"/>
      <c r="ITN488" s="40"/>
      <c r="ITO488" s="39"/>
      <c r="ITP488" s="40"/>
      <c r="ITQ488" s="39"/>
      <c r="ITR488" s="40"/>
      <c r="ITS488" s="39"/>
      <c r="ITT488" s="40"/>
      <c r="ITU488" s="39"/>
      <c r="ITV488" s="40"/>
      <c r="ITW488" s="39"/>
      <c r="ITX488" s="40"/>
      <c r="ITY488" s="39"/>
      <c r="ITZ488" s="40"/>
      <c r="IUA488" s="39"/>
      <c r="IUB488" s="40"/>
      <c r="IUC488" s="39"/>
      <c r="IUD488" s="40"/>
      <c r="IUE488" s="39"/>
      <c r="IUF488" s="40"/>
      <c r="IUG488" s="39"/>
      <c r="IUH488" s="40"/>
      <c r="IUI488" s="39"/>
      <c r="IUJ488" s="40"/>
      <c r="IUK488" s="39"/>
      <c r="IUL488" s="40"/>
      <c r="IUM488" s="39"/>
      <c r="IUN488" s="40"/>
      <c r="IUO488" s="39"/>
      <c r="IUP488" s="40"/>
      <c r="IUQ488" s="39"/>
      <c r="IUR488" s="40"/>
      <c r="IUS488" s="39"/>
      <c r="IUT488" s="40"/>
      <c r="IUU488" s="39"/>
      <c r="IUV488" s="40"/>
      <c r="IUW488" s="39"/>
      <c r="IUX488" s="40"/>
      <c r="IUY488" s="39"/>
      <c r="IUZ488" s="40"/>
      <c r="IVA488" s="39"/>
      <c r="IVB488" s="40"/>
      <c r="IVC488" s="39"/>
      <c r="IVD488" s="40"/>
      <c r="IVE488" s="39"/>
      <c r="IVF488" s="40"/>
      <c r="IVG488" s="39"/>
      <c r="IVH488" s="40"/>
      <c r="IVI488" s="39"/>
      <c r="IVJ488" s="40"/>
      <c r="IVK488" s="39"/>
      <c r="IVL488" s="40"/>
      <c r="IVM488" s="39"/>
      <c r="IVN488" s="40"/>
      <c r="IVO488" s="39"/>
      <c r="IVP488" s="40"/>
      <c r="IVQ488" s="39"/>
      <c r="IVR488" s="40"/>
      <c r="IVS488" s="39"/>
      <c r="IVT488" s="40"/>
      <c r="IVU488" s="39"/>
      <c r="IVV488" s="40"/>
      <c r="IVW488" s="39"/>
      <c r="IVX488" s="40"/>
      <c r="IVY488" s="39"/>
      <c r="IVZ488" s="40"/>
      <c r="IWA488" s="39"/>
      <c r="IWB488" s="40"/>
      <c r="IWC488" s="39"/>
      <c r="IWD488" s="40"/>
      <c r="IWE488" s="39"/>
      <c r="IWF488" s="40"/>
      <c r="IWG488" s="39"/>
      <c r="IWH488" s="40"/>
      <c r="IWI488" s="39"/>
      <c r="IWJ488" s="40"/>
      <c r="IWK488" s="39"/>
      <c r="IWL488" s="40"/>
      <c r="IWM488" s="39"/>
      <c r="IWN488" s="40"/>
      <c r="IWO488" s="39"/>
      <c r="IWP488" s="40"/>
      <c r="IWQ488" s="39"/>
      <c r="IWR488" s="40"/>
      <c r="IWS488" s="39"/>
      <c r="IWT488" s="40"/>
      <c r="IWU488" s="39"/>
      <c r="IWV488" s="40"/>
      <c r="IWW488" s="39"/>
      <c r="IWX488" s="40"/>
      <c r="IWY488" s="39"/>
      <c r="IWZ488" s="40"/>
      <c r="IXA488" s="39"/>
      <c r="IXB488" s="40"/>
      <c r="IXC488" s="39"/>
      <c r="IXD488" s="40"/>
      <c r="IXE488" s="39"/>
      <c r="IXF488" s="40"/>
      <c r="IXG488" s="39"/>
      <c r="IXH488" s="40"/>
      <c r="IXI488" s="39"/>
      <c r="IXJ488" s="40"/>
      <c r="IXK488" s="39"/>
      <c r="IXL488" s="40"/>
      <c r="IXM488" s="39"/>
      <c r="IXN488" s="40"/>
      <c r="IXO488" s="39"/>
      <c r="IXP488" s="40"/>
      <c r="IXQ488" s="39"/>
      <c r="IXR488" s="40"/>
      <c r="IXS488" s="39"/>
      <c r="IXT488" s="40"/>
      <c r="IXU488" s="39"/>
      <c r="IXV488" s="40"/>
      <c r="IXW488" s="39"/>
      <c r="IXX488" s="40"/>
      <c r="IXY488" s="39"/>
      <c r="IXZ488" s="40"/>
      <c r="IYA488" s="39"/>
      <c r="IYB488" s="40"/>
      <c r="IYC488" s="39"/>
      <c r="IYD488" s="40"/>
      <c r="IYE488" s="39"/>
      <c r="IYF488" s="40"/>
      <c r="IYG488" s="39"/>
      <c r="IYH488" s="40"/>
      <c r="IYI488" s="39"/>
      <c r="IYJ488" s="40"/>
      <c r="IYK488" s="39"/>
      <c r="IYL488" s="40"/>
      <c r="IYM488" s="39"/>
      <c r="IYN488" s="40"/>
      <c r="IYO488" s="39"/>
      <c r="IYP488" s="40"/>
      <c r="IYQ488" s="39"/>
      <c r="IYR488" s="40"/>
      <c r="IYS488" s="39"/>
      <c r="IYT488" s="40"/>
      <c r="IYU488" s="39"/>
      <c r="IYV488" s="40"/>
      <c r="IYW488" s="39"/>
      <c r="IYX488" s="40"/>
      <c r="IYY488" s="39"/>
      <c r="IYZ488" s="40"/>
      <c r="IZA488" s="39"/>
      <c r="IZB488" s="40"/>
      <c r="IZC488" s="39"/>
      <c r="IZD488" s="40"/>
      <c r="IZE488" s="39"/>
      <c r="IZF488" s="40"/>
      <c r="IZG488" s="39"/>
      <c r="IZH488" s="40"/>
      <c r="IZI488" s="39"/>
      <c r="IZJ488" s="40"/>
      <c r="IZK488" s="39"/>
      <c r="IZL488" s="40"/>
      <c r="IZM488" s="39"/>
      <c r="IZN488" s="40"/>
      <c r="IZO488" s="39"/>
      <c r="IZP488" s="40"/>
      <c r="IZQ488" s="39"/>
      <c r="IZR488" s="40"/>
      <c r="IZS488" s="39"/>
      <c r="IZT488" s="40"/>
      <c r="IZU488" s="39"/>
      <c r="IZV488" s="40"/>
      <c r="IZW488" s="39"/>
      <c r="IZX488" s="40"/>
      <c r="IZY488" s="39"/>
      <c r="IZZ488" s="40"/>
      <c r="JAA488" s="39"/>
      <c r="JAB488" s="40"/>
      <c r="JAC488" s="39"/>
      <c r="JAD488" s="40"/>
      <c r="JAE488" s="39"/>
      <c r="JAF488" s="40"/>
      <c r="JAG488" s="39"/>
      <c r="JAH488" s="40"/>
      <c r="JAI488" s="39"/>
      <c r="JAJ488" s="40"/>
      <c r="JAK488" s="39"/>
      <c r="JAL488" s="40"/>
      <c r="JAM488" s="39"/>
      <c r="JAN488" s="40"/>
      <c r="JAO488" s="39"/>
      <c r="JAP488" s="40"/>
      <c r="JAQ488" s="39"/>
      <c r="JAR488" s="40"/>
      <c r="JAS488" s="39"/>
      <c r="JAT488" s="40"/>
      <c r="JAU488" s="39"/>
      <c r="JAV488" s="40"/>
      <c r="JAW488" s="39"/>
      <c r="JAX488" s="40"/>
      <c r="JAY488" s="39"/>
      <c r="JAZ488" s="40"/>
      <c r="JBA488" s="39"/>
      <c r="JBB488" s="40"/>
      <c r="JBC488" s="39"/>
      <c r="JBD488" s="40"/>
      <c r="JBE488" s="39"/>
      <c r="JBF488" s="40"/>
      <c r="JBG488" s="39"/>
      <c r="JBH488" s="40"/>
      <c r="JBI488" s="39"/>
      <c r="JBJ488" s="40"/>
      <c r="JBK488" s="39"/>
      <c r="JBL488" s="40"/>
      <c r="JBM488" s="39"/>
      <c r="JBN488" s="40"/>
      <c r="JBO488" s="39"/>
      <c r="JBP488" s="40"/>
      <c r="JBQ488" s="39"/>
      <c r="JBR488" s="40"/>
      <c r="JBS488" s="39"/>
      <c r="JBT488" s="40"/>
      <c r="JBU488" s="39"/>
      <c r="JBV488" s="40"/>
      <c r="JBW488" s="39"/>
      <c r="JBX488" s="40"/>
      <c r="JBY488" s="39"/>
      <c r="JBZ488" s="40"/>
      <c r="JCA488" s="39"/>
      <c r="JCB488" s="40"/>
      <c r="JCC488" s="39"/>
      <c r="JCD488" s="40"/>
      <c r="JCE488" s="39"/>
      <c r="JCF488" s="40"/>
      <c r="JCG488" s="39"/>
      <c r="JCH488" s="40"/>
      <c r="JCI488" s="39"/>
      <c r="JCJ488" s="40"/>
      <c r="JCK488" s="39"/>
      <c r="JCL488" s="40"/>
      <c r="JCM488" s="39"/>
      <c r="JCN488" s="40"/>
      <c r="JCO488" s="39"/>
      <c r="JCP488" s="40"/>
      <c r="JCQ488" s="39"/>
      <c r="JCR488" s="40"/>
      <c r="JCS488" s="39"/>
      <c r="JCT488" s="40"/>
      <c r="JCU488" s="39"/>
      <c r="JCV488" s="40"/>
      <c r="JCW488" s="39"/>
      <c r="JCX488" s="40"/>
      <c r="JCY488" s="39"/>
      <c r="JCZ488" s="40"/>
      <c r="JDA488" s="39"/>
      <c r="JDB488" s="40"/>
      <c r="JDC488" s="39"/>
      <c r="JDD488" s="40"/>
      <c r="JDE488" s="39"/>
      <c r="JDF488" s="40"/>
      <c r="JDG488" s="39"/>
      <c r="JDH488" s="40"/>
      <c r="JDI488" s="39"/>
      <c r="JDJ488" s="40"/>
      <c r="JDK488" s="39"/>
      <c r="JDL488" s="40"/>
      <c r="JDM488" s="39"/>
      <c r="JDN488" s="40"/>
      <c r="JDO488" s="39"/>
      <c r="JDP488" s="40"/>
      <c r="JDQ488" s="39"/>
      <c r="JDR488" s="40"/>
      <c r="JDS488" s="39"/>
      <c r="JDT488" s="40"/>
      <c r="JDU488" s="39"/>
      <c r="JDV488" s="40"/>
      <c r="JDW488" s="39"/>
      <c r="JDX488" s="40"/>
      <c r="JDY488" s="39"/>
      <c r="JDZ488" s="40"/>
      <c r="JEA488" s="39"/>
      <c r="JEB488" s="40"/>
      <c r="JEC488" s="39"/>
      <c r="JED488" s="40"/>
      <c r="JEE488" s="39"/>
      <c r="JEF488" s="40"/>
      <c r="JEG488" s="39"/>
      <c r="JEH488" s="40"/>
      <c r="JEI488" s="39"/>
      <c r="JEJ488" s="40"/>
      <c r="JEK488" s="39"/>
      <c r="JEL488" s="40"/>
      <c r="JEM488" s="39"/>
      <c r="JEN488" s="40"/>
      <c r="JEO488" s="39"/>
      <c r="JEP488" s="40"/>
      <c r="JEQ488" s="39"/>
      <c r="JER488" s="40"/>
      <c r="JES488" s="39"/>
      <c r="JET488" s="40"/>
      <c r="JEU488" s="39"/>
      <c r="JEV488" s="40"/>
      <c r="JEW488" s="39"/>
      <c r="JEX488" s="40"/>
      <c r="JEY488" s="39"/>
      <c r="JEZ488" s="40"/>
      <c r="JFA488" s="39"/>
      <c r="JFB488" s="40"/>
      <c r="JFC488" s="39"/>
      <c r="JFD488" s="40"/>
      <c r="JFE488" s="39"/>
      <c r="JFF488" s="40"/>
      <c r="JFG488" s="39"/>
      <c r="JFH488" s="40"/>
      <c r="JFI488" s="39"/>
      <c r="JFJ488" s="40"/>
      <c r="JFK488" s="39"/>
      <c r="JFL488" s="40"/>
      <c r="JFM488" s="39"/>
      <c r="JFN488" s="40"/>
      <c r="JFO488" s="39"/>
      <c r="JFP488" s="40"/>
      <c r="JFQ488" s="39"/>
      <c r="JFR488" s="40"/>
      <c r="JFS488" s="39"/>
      <c r="JFT488" s="40"/>
      <c r="JFU488" s="39"/>
      <c r="JFV488" s="40"/>
      <c r="JFW488" s="39"/>
      <c r="JFX488" s="40"/>
      <c r="JFY488" s="39"/>
      <c r="JFZ488" s="40"/>
      <c r="JGA488" s="39"/>
      <c r="JGB488" s="40"/>
      <c r="JGC488" s="39"/>
      <c r="JGD488" s="40"/>
      <c r="JGE488" s="39"/>
      <c r="JGF488" s="40"/>
      <c r="JGG488" s="39"/>
      <c r="JGH488" s="40"/>
      <c r="JGI488" s="39"/>
      <c r="JGJ488" s="40"/>
      <c r="JGK488" s="39"/>
      <c r="JGL488" s="40"/>
      <c r="JGM488" s="39"/>
      <c r="JGN488" s="40"/>
      <c r="JGO488" s="39"/>
      <c r="JGP488" s="40"/>
      <c r="JGQ488" s="39"/>
      <c r="JGR488" s="40"/>
      <c r="JGS488" s="39"/>
      <c r="JGT488" s="40"/>
      <c r="JGU488" s="39"/>
      <c r="JGV488" s="40"/>
      <c r="JGW488" s="39"/>
      <c r="JGX488" s="40"/>
      <c r="JGY488" s="39"/>
      <c r="JGZ488" s="40"/>
      <c r="JHA488" s="39"/>
      <c r="JHB488" s="40"/>
      <c r="JHC488" s="39"/>
      <c r="JHD488" s="40"/>
      <c r="JHE488" s="39"/>
      <c r="JHF488" s="40"/>
      <c r="JHG488" s="39"/>
      <c r="JHH488" s="40"/>
      <c r="JHI488" s="39"/>
      <c r="JHJ488" s="40"/>
      <c r="JHK488" s="39"/>
      <c r="JHL488" s="40"/>
      <c r="JHM488" s="39"/>
      <c r="JHN488" s="40"/>
      <c r="JHO488" s="39"/>
      <c r="JHP488" s="40"/>
      <c r="JHQ488" s="39"/>
      <c r="JHR488" s="40"/>
      <c r="JHS488" s="39"/>
      <c r="JHT488" s="40"/>
      <c r="JHU488" s="39"/>
      <c r="JHV488" s="40"/>
      <c r="JHW488" s="39"/>
      <c r="JHX488" s="40"/>
      <c r="JHY488" s="39"/>
      <c r="JHZ488" s="40"/>
      <c r="JIA488" s="39"/>
      <c r="JIB488" s="40"/>
      <c r="JIC488" s="39"/>
      <c r="JID488" s="40"/>
      <c r="JIE488" s="39"/>
      <c r="JIF488" s="40"/>
      <c r="JIG488" s="39"/>
      <c r="JIH488" s="40"/>
      <c r="JII488" s="39"/>
      <c r="JIJ488" s="40"/>
      <c r="JIK488" s="39"/>
      <c r="JIL488" s="40"/>
      <c r="JIM488" s="39"/>
      <c r="JIN488" s="40"/>
      <c r="JIO488" s="39"/>
      <c r="JIP488" s="40"/>
      <c r="JIQ488" s="39"/>
      <c r="JIR488" s="40"/>
      <c r="JIS488" s="39"/>
      <c r="JIT488" s="40"/>
      <c r="JIU488" s="39"/>
      <c r="JIV488" s="40"/>
      <c r="JIW488" s="39"/>
      <c r="JIX488" s="40"/>
      <c r="JIY488" s="39"/>
      <c r="JIZ488" s="40"/>
      <c r="JJA488" s="39"/>
      <c r="JJB488" s="40"/>
      <c r="JJC488" s="39"/>
      <c r="JJD488" s="40"/>
      <c r="JJE488" s="39"/>
      <c r="JJF488" s="40"/>
      <c r="JJG488" s="39"/>
      <c r="JJH488" s="40"/>
      <c r="JJI488" s="39"/>
      <c r="JJJ488" s="40"/>
      <c r="JJK488" s="39"/>
      <c r="JJL488" s="40"/>
      <c r="JJM488" s="39"/>
      <c r="JJN488" s="40"/>
      <c r="JJO488" s="39"/>
      <c r="JJP488" s="40"/>
      <c r="JJQ488" s="39"/>
      <c r="JJR488" s="40"/>
      <c r="JJS488" s="39"/>
      <c r="JJT488" s="40"/>
      <c r="JJU488" s="39"/>
      <c r="JJV488" s="40"/>
      <c r="JJW488" s="39"/>
      <c r="JJX488" s="40"/>
      <c r="JJY488" s="39"/>
      <c r="JJZ488" s="40"/>
      <c r="JKA488" s="39"/>
      <c r="JKB488" s="40"/>
      <c r="JKC488" s="39"/>
      <c r="JKD488" s="40"/>
      <c r="JKE488" s="39"/>
      <c r="JKF488" s="40"/>
      <c r="JKG488" s="39"/>
      <c r="JKH488" s="40"/>
      <c r="JKI488" s="39"/>
      <c r="JKJ488" s="40"/>
      <c r="JKK488" s="39"/>
      <c r="JKL488" s="40"/>
      <c r="JKM488" s="39"/>
      <c r="JKN488" s="40"/>
      <c r="JKO488" s="39"/>
      <c r="JKP488" s="40"/>
      <c r="JKQ488" s="39"/>
      <c r="JKR488" s="40"/>
      <c r="JKS488" s="39"/>
      <c r="JKT488" s="40"/>
      <c r="JKU488" s="39"/>
      <c r="JKV488" s="40"/>
      <c r="JKW488" s="39"/>
      <c r="JKX488" s="40"/>
      <c r="JKY488" s="39"/>
      <c r="JKZ488" s="40"/>
      <c r="JLA488" s="39"/>
      <c r="JLB488" s="40"/>
      <c r="JLC488" s="39"/>
      <c r="JLD488" s="40"/>
      <c r="JLE488" s="39"/>
      <c r="JLF488" s="40"/>
      <c r="JLG488" s="39"/>
      <c r="JLH488" s="40"/>
      <c r="JLI488" s="39"/>
      <c r="JLJ488" s="40"/>
      <c r="JLK488" s="39"/>
      <c r="JLL488" s="40"/>
      <c r="JLM488" s="39"/>
      <c r="JLN488" s="40"/>
      <c r="JLO488" s="39"/>
      <c r="JLP488" s="40"/>
      <c r="JLQ488" s="39"/>
      <c r="JLR488" s="40"/>
      <c r="JLS488" s="39"/>
      <c r="JLT488" s="40"/>
      <c r="JLU488" s="39"/>
      <c r="JLV488" s="40"/>
      <c r="JLW488" s="39"/>
      <c r="JLX488" s="40"/>
      <c r="JLY488" s="39"/>
      <c r="JLZ488" s="40"/>
      <c r="JMA488" s="39"/>
      <c r="JMB488" s="40"/>
      <c r="JMC488" s="39"/>
      <c r="JMD488" s="40"/>
      <c r="JME488" s="39"/>
      <c r="JMF488" s="40"/>
      <c r="JMG488" s="39"/>
      <c r="JMH488" s="40"/>
      <c r="JMI488" s="39"/>
      <c r="JMJ488" s="40"/>
      <c r="JMK488" s="39"/>
      <c r="JML488" s="40"/>
      <c r="JMM488" s="39"/>
      <c r="JMN488" s="40"/>
      <c r="JMO488" s="39"/>
      <c r="JMP488" s="40"/>
      <c r="JMQ488" s="39"/>
      <c r="JMR488" s="40"/>
      <c r="JMS488" s="39"/>
      <c r="JMT488" s="40"/>
      <c r="JMU488" s="39"/>
      <c r="JMV488" s="40"/>
      <c r="JMW488" s="39"/>
      <c r="JMX488" s="40"/>
      <c r="JMY488" s="39"/>
      <c r="JMZ488" s="40"/>
      <c r="JNA488" s="39"/>
      <c r="JNB488" s="40"/>
      <c r="JNC488" s="39"/>
      <c r="JND488" s="40"/>
      <c r="JNE488" s="39"/>
      <c r="JNF488" s="40"/>
      <c r="JNG488" s="39"/>
      <c r="JNH488" s="40"/>
      <c r="JNI488" s="39"/>
      <c r="JNJ488" s="40"/>
      <c r="JNK488" s="39"/>
      <c r="JNL488" s="40"/>
      <c r="JNM488" s="39"/>
      <c r="JNN488" s="40"/>
      <c r="JNO488" s="39"/>
      <c r="JNP488" s="40"/>
      <c r="JNQ488" s="39"/>
      <c r="JNR488" s="40"/>
      <c r="JNS488" s="39"/>
      <c r="JNT488" s="40"/>
      <c r="JNU488" s="39"/>
      <c r="JNV488" s="40"/>
      <c r="JNW488" s="39"/>
      <c r="JNX488" s="40"/>
      <c r="JNY488" s="39"/>
      <c r="JNZ488" s="40"/>
      <c r="JOA488" s="39"/>
      <c r="JOB488" s="40"/>
      <c r="JOC488" s="39"/>
      <c r="JOD488" s="40"/>
      <c r="JOE488" s="39"/>
      <c r="JOF488" s="40"/>
      <c r="JOG488" s="39"/>
      <c r="JOH488" s="40"/>
      <c r="JOI488" s="39"/>
      <c r="JOJ488" s="40"/>
      <c r="JOK488" s="39"/>
      <c r="JOL488" s="40"/>
      <c r="JOM488" s="39"/>
      <c r="JON488" s="40"/>
      <c r="JOO488" s="39"/>
      <c r="JOP488" s="40"/>
      <c r="JOQ488" s="39"/>
      <c r="JOR488" s="40"/>
      <c r="JOS488" s="39"/>
      <c r="JOT488" s="40"/>
      <c r="JOU488" s="39"/>
      <c r="JOV488" s="40"/>
      <c r="JOW488" s="39"/>
      <c r="JOX488" s="40"/>
      <c r="JOY488" s="39"/>
      <c r="JOZ488" s="40"/>
      <c r="JPA488" s="39"/>
      <c r="JPB488" s="40"/>
      <c r="JPC488" s="39"/>
      <c r="JPD488" s="40"/>
      <c r="JPE488" s="39"/>
      <c r="JPF488" s="40"/>
      <c r="JPG488" s="39"/>
      <c r="JPH488" s="40"/>
      <c r="JPI488" s="39"/>
      <c r="JPJ488" s="40"/>
      <c r="JPK488" s="39"/>
      <c r="JPL488" s="40"/>
      <c r="JPM488" s="39"/>
      <c r="JPN488" s="40"/>
      <c r="JPO488" s="39"/>
      <c r="JPP488" s="40"/>
      <c r="JPQ488" s="39"/>
      <c r="JPR488" s="40"/>
      <c r="JPS488" s="39"/>
      <c r="JPT488" s="40"/>
      <c r="JPU488" s="39"/>
      <c r="JPV488" s="40"/>
      <c r="JPW488" s="39"/>
      <c r="JPX488" s="40"/>
      <c r="JPY488" s="39"/>
      <c r="JPZ488" s="40"/>
      <c r="JQA488" s="39"/>
      <c r="JQB488" s="40"/>
      <c r="JQC488" s="39"/>
      <c r="JQD488" s="40"/>
      <c r="JQE488" s="39"/>
      <c r="JQF488" s="40"/>
      <c r="JQG488" s="39"/>
      <c r="JQH488" s="40"/>
      <c r="JQI488" s="39"/>
      <c r="JQJ488" s="40"/>
      <c r="JQK488" s="39"/>
      <c r="JQL488" s="40"/>
      <c r="JQM488" s="39"/>
      <c r="JQN488" s="40"/>
      <c r="JQO488" s="39"/>
      <c r="JQP488" s="40"/>
      <c r="JQQ488" s="39"/>
      <c r="JQR488" s="40"/>
      <c r="JQS488" s="39"/>
      <c r="JQT488" s="40"/>
      <c r="JQU488" s="39"/>
      <c r="JQV488" s="40"/>
      <c r="JQW488" s="39"/>
      <c r="JQX488" s="40"/>
      <c r="JQY488" s="39"/>
      <c r="JQZ488" s="40"/>
      <c r="JRA488" s="39"/>
      <c r="JRB488" s="40"/>
      <c r="JRC488" s="39"/>
      <c r="JRD488" s="40"/>
      <c r="JRE488" s="39"/>
      <c r="JRF488" s="40"/>
      <c r="JRG488" s="39"/>
      <c r="JRH488" s="40"/>
      <c r="JRI488" s="39"/>
      <c r="JRJ488" s="40"/>
      <c r="JRK488" s="39"/>
      <c r="JRL488" s="40"/>
      <c r="JRM488" s="39"/>
      <c r="JRN488" s="40"/>
      <c r="JRO488" s="39"/>
      <c r="JRP488" s="40"/>
      <c r="JRQ488" s="39"/>
      <c r="JRR488" s="40"/>
      <c r="JRS488" s="39"/>
      <c r="JRT488" s="40"/>
      <c r="JRU488" s="39"/>
      <c r="JRV488" s="40"/>
      <c r="JRW488" s="39"/>
      <c r="JRX488" s="40"/>
      <c r="JRY488" s="39"/>
      <c r="JRZ488" s="40"/>
      <c r="JSA488" s="39"/>
      <c r="JSB488" s="40"/>
      <c r="JSC488" s="39"/>
      <c r="JSD488" s="40"/>
      <c r="JSE488" s="39"/>
      <c r="JSF488" s="40"/>
      <c r="JSG488" s="39"/>
      <c r="JSH488" s="40"/>
      <c r="JSI488" s="39"/>
      <c r="JSJ488" s="40"/>
      <c r="JSK488" s="39"/>
      <c r="JSL488" s="40"/>
      <c r="JSM488" s="39"/>
      <c r="JSN488" s="40"/>
      <c r="JSO488" s="39"/>
      <c r="JSP488" s="40"/>
      <c r="JSQ488" s="39"/>
      <c r="JSR488" s="40"/>
      <c r="JSS488" s="39"/>
      <c r="JST488" s="40"/>
      <c r="JSU488" s="39"/>
      <c r="JSV488" s="40"/>
      <c r="JSW488" s="39"/>
      <c r="JSX488" s="40"/>
      <c r="JSY488" s="39"/>
      <c r="JSZ488" s="40"/>
      <c r="JTA488" s="39"/>
      <c r="JTB488" s="40"/>
      <c r="JTC488" s="39"/>
      <c r="JTD488" s="40"/>
      <c r="JTE488" s="39"/>
      <c r="JTF488" s="40"/>
      <c r="JTG488" s="39"/>
      <c r="JTH488" s="40"/>
      <c r="JTI488" s="39"/>
      <c r="JTJ488" s="40"/>
      <c r="JTK488" s="39"/>
      <c r="JTL488" s="40"/>
      <c r="JTM488" s="39"/>
      <c r="JTN488" s="40"/>
      <c r="JTO488" s="39"/>
      <c r="JTP488" s="40"/>
      <c r="JTQ488" s="39"/>
      <c r="JTR488" s="40"/>
      <c r="JTS488" s="39"/>
      <c r="JTT488" s="40"/>
      <c r="JTU488" s="39"/>
      <c r="JTV488" s="40"/>
      <c r="JTW488" s="39"/>
      <c r="JTX488" s="40"/>
      <c r="JTY488" s="39"/>
      <c r="JTZ488" s="40"/>
      <c r="JUA488" s="39"/>
      <c r="JUB488" s="40"/>
      <c r="JUC488" s="39"/>
      <c r="JUD488" s="40"/>
      <c r="JUE488" s="39"/>
      <c r="JUF488" s="40"/>
      <c r="JUG488" s="39"/>
      <c r="JUH488" s="40"/>
      <c r="JUI488" s="39"/>
      <c r="JUJ488" s="40"/>
      <c r="JUK488" s="39"/>
      <c r="JUL488" s="40"/>
      <c r="JUM488" s="39"/>
      <c r="JUN488" s="40"/>
      <c r="JUO488" s="39"/>
      <c r="JUP488" s="40"/>
      <c r="JUQ488" s="39"/>
      <c r="JUR488" s="40"/>
      <c r="JUS488" s="39"/>
      <c r="JUT488" s="40"/>
      <c r="JUU488" s="39"/>
      <c r="JUV488" s="40"/>
      <c r="JUW488" s="39"/>
      <c r="JUX488" s="40"/>
      <c r="JUY488" s="39"/>
      <c r="JUZ488" s="40"/>
      <c r="JVA488" s="39"/>
      <c r="JVB488" s="40"/>
      <c r="JVC488" s="39"/>
      <c r="JVD488" s="40"/>
      <c r="JVE488" s="39"/>
      <c r="JVF488" s="40"/>
      <c r="JVG488" s="39"/>
      <c r="JVH488" s="40"/>
      <c r="JVI488" s="39"/>
      <c r="JVJ488" s="40"/>
      <c r="JVK488" s="39"/>
      <c r="JVL488" s="40"/>
      <c r="JVM488" s="39"/>
      <c r="JVN488" s="40"/>
      <c r="JVO488" s="39"/>
      <c r="JVP488" s="40"/>
      <c r="JVQ488" s="39"/>
      <c r="JVR488" s="40"/>
      <c r="JVS488" s="39"/>
      <c r="JVT488" s="40"/>
      <c r="JVU488" s="39"/>
      <c r="JVV488" s="40"/>
      <c r="JVW488" s="39"/>
      <c r="JVX488" s="40"/>
      <c r="JVY488" s="39"/>
      <c r="JVZ488" s="40"/>
      <c r="JWA488" s="39"/>
      <c r="JWB488" s="40"/>
      <c r="JWC488" s="39"/>
      <c r="JWD488" s="40"/>
      <c r="JWE488" s="39"/>
      <c r="JWF488" s="40"/>
      <c r="JWG488" s="39"/>
      <c r="JWH488" s="40"/>
      <c r="JWI488" s="39"/>
      <c r="JWJ488" s="40"/>
      <c r="JWK488" s="39"/>
      <c r="JWL488" s="40"/>
      <c r="JWM488" s="39"/>
      <c r="JWN488" s="40"/>
      <c r="JWO488" s="39"/>
      <c r="JWP488" s="40"/>
      <c r="JWQ488" s="39"/>
      <c r="JWR488" s="40"/>
      <c r="JWS488" s="39"/>
      <c r="JWT488" s="40"/>
      <c r="JWU488" s="39"/>
      <c r="JWV488" s="40"/>
      <c r="JWW488" s="39"/>
      <c r="JWX488" s="40"/>
      <c r="JWY488" s="39"/>
      <c r="JWZ488" s="40"/>
      <c r="JXA488" s="39"/>
      <c r="JXB488" s="40"/>
      <c r="JXC488" s="39"/>
      <c r="JXD488" s="40"/>
      <c r="JXE488" s="39"/>
      <c r="JXF488" s="40"/>
      <c r="JXG488" s="39"/>
      <c r="JXH488" s="40"/>
      <c r="JXI488" s="39"/>
      <c r="JXJ488" s="40"/>
      <c r="JXK488" s="39"/>
      <c r="JXL488" s="40"/>
      <c r="JXM488" s="39"/>
      <c r="JXN488" s="40"/>
      <c r="JXO488" s="39"/>
      <c r="JXP488" s="40"/>
      <c r="JXQ488" s="39"/>
      <c r="JXR488" s="40"/>
      <c r="JXS488" s="39"/>
      <c r="JXT488" s="40"/>
      <c r="JXU488" s="39"/>
      <c r="JXV488" s="40"/>
      <c r="JXW488" s="39"/>
      <c r="JXX488" s="40"/>
      <c r="JXY488" s="39"/>
      <c r="JXZ488" s="40"/>
      <c r="JYA488" s="39"/>
      <c r="JYB488" s="40"/>
      <c r="JYC488" s="39"/>
      <c r="JYD488" s="40"/>
      <c r="JYE488" s="39"/>
      <c r="JYF488" s="40"/>
      <c r="JYG488" s="39"/>
      <c r="JYH488" s="40"/>
      <c r="JYI488" s="39"/>
      <c r="JYJ488" s="40"/>
      <c r="JYK488" s="39"/>
      <c r="JYL488" s="40"/>
      <c r="JYM488" s="39"/>
      <c r="JYN488" s="40"/>
      <c r="JYO488" s="39"/>
      <c r="JYP488" s="40"/>
      <c r="JYQ488" s="39"/>
      <c r="JYR488" s="40"/>
      <c r="JYS488" s="39"/>
      <c r="JYT488" s="40"/>
      <c r="JYU488" s="39"/>
      <c r="JYV488" s="40"/>
      <c r="JYW488" s="39"/>
      <c r="JYX488" s="40"/>
      <c r="JYY488" s="39"/>
      <c r="JYZ488" s="40"/>
      <c r="JZA488" s="39"/>
      <c r="JZB488" s="40"/>
      <c r="JZC488" s="39"/>
      <c r="JZD488" s="40"/>
      <c r="JZE488" s="39"/>
      <c r="JZF488" s="40"/>
      <c r="JZG488" s="39"/>
      <c r="JZH488" s="40"/>
      <c r="JZI488" s="39"/>
      <c r="JZJ488" s="40"/>
      <c r="JZK488" s="39"/>
      <c r="JZL488" s="40"/>
      <c r="JZM488" s="39"/>
      <c r="JZN488" s="40"/>
      <c r="JZO488" s="39"/>
      <c r="JZP488" s="40"/>
      <c r="JZQ488" s="39"/>
      <c r="JZR488" s="40"/>
      <c r="JZS488" s="39"/>
      <c r="JZT488" s="40"/>
      <c r="JZU488" s="39"/>
      <c r="JZV488" s="40"/>
      <c r="JZW488" s="39"/>
      <c r="JZX488" s="40"/>
      <c r="JZY488" s="39"/>
      <c r="JZZ488" s="40"/>
      <c r="KAA488" s="39"/>
      <c r="KAB488" s="40"/>
      <c r="KAC488" s="39"/>
      <c r="KAD488" s="40"/>
      <c r="KAE488" s="39"/>
      <c r="KAF488" s="40"/>
      <c r="KAG488" s="39"/>
      <c r="KAH488" s="40"/>
      <c r="KAI488" s="39"/>
      <c r="KAJ488" s="40"/>
      <c r="KAK488" s="39"/>
      <c r="KAL488" s="40"/>
      <c r="KAM488" s="39"/>
      <c r="KAN488" s="40"/>
      <c r="KAO488" s="39"/>
      <c r="KAP488" s="40"/>
      <c r="KAQ488" s="39"/>
      <c r="KAR488" s="40"/>
      <c r="KAS488" s="39"/>
      <c r="KAT488" s="40"/>
      <c r="KAU488" s="39"/>
      <c r="KAV488" s="40"/>
      <c r="KAW488" s="39"/>
      <c r="KAX488" s="40"/>
      <c r="KAY488" s="39"/>
      <c r="KAZ488" s="40"/>
      <c r="KBA488" s="39"/>
      <c r="KBB488" s="40"/>
      <c r="KBC488" s="39"/>
      <c r="KBD488" s="40"/>
      <c r="KBE488" s="39"/>
      <c r="KBF488" s="40"/>
      <c r="KBG488" s="39"/>
      <c r="KBH488" s="40"/>
      <c r="KBI488" s="39"/>
      <c r="KBJ488" s="40"/>
      <c r="KBK488" s="39"/>
      <c r="KBL488" s="40"/>
      <c r="KBM488" s="39"/>
      <c r="KBN488" s="40"/>
      <c r="KBO488" s="39"/>
      <c r="KBP488" s="40"/>
      <c r="KBQ488" s="39"/>
      <c r="KBR488" s="40"/>
      <c r="KBS488" s="39"/>
      <c r="KBT488" s="40"/>
      <c r="KBU488" s="39"/>
      <c r="KBV488" s="40"/>
      <c r="KBW488" s="39"/>
      <c r="KBX488" s="40"/>
      <c r="KBY488" s="39"/>
      <c r="KBZ488" s="40"/>
      <c r="KCA488" s="39"/>
      <c r="KCB488" s="40"/>
      <c r="KCC488" s="39"/>
      <c r="KCD488" s="40"/>
      <c r="KCE488" s="39"/>
      <c r="KCF488" s="40"/>
      <c r="KCG488" s="39"/>
      <c r="KCH488" s="40"/>
      <c r="KCI488" s="39"/>
      <c r="KCJ488" s="40"/>
      <c r="KCK488" s="39"/>
      <c r="KCL488" s="40"/>
      <c r="KCM488" s="39"/>
      <c r="KCN488" s="40"/>
      <c r="KCO488" s="39"/>
      <c r="KCP488" s="40"/>
      <c r="KCQ488" s="39"/>
      <c r="KCR488" s="40"/>
      <c r="KCS488" s="39"/>
      <c r="KCT488" s="40"/>
      <c r="KCU488" s="39"/>
      <c r="KCV488" s="40"/>
      <c r="KCW488" s="39"/>
      <c r="KCX488" s="40"/>
      <c r="KCY488" s="39"/>
      <c r="KCZ488" s="40"/>
      <c r="KDA488" s="39"/>
      <c r="KDB488" s="40"/>
      <c r="KDC488" s="39"/>
      <c r="KDD488" s="40"/>
      <c r="KDE488" s="39"/>
      <c r="KDF488" s="40"/>
      <c r="KDG488" s="39"/>
      <c r="KDH488" s="40"/>
      <c r="KDI488" s="39"/>
      <c r="KDJ488" s="40"/>
      <c r="KDK488" s="39"/>
      <c r="KDL488" s="40"/>
      <c r="KDM488" s="39"/>
      <c r="KDN488" s="40"/>
      <c r="KDO488" s="39"/>
      <c r="KDP488" s="40"/>
      <c r="KDQ488" s="39"/>
      <c r="KDR488" s="40"/>
      <c r="KDS488" s="39"/>
      <c r="KDT488" s="40"/>
      <c r="KDU488" s="39"/>
      <c r="KDV488" s="40"/>
      <c r="KDW488" s="39"/>
      <c r="KDX488" s="40"/>
      <c r="KDY488" s="39"/>
      <c r="KDZ488" s="40"/>
      <c r="KEA488" s="39"/>
      <c r="KEB488" s="40"/>
      <c r="KEC488" s="39"/>
      <c r="KED488" s="40"/>
      <c r="KEE488" s="39"/>
      <c r="KEF488" s="40"/>
      <c r="KEG488" s="39"/>
      <c r="KEH488" s="40"/>
      <c r="KEI488" s="39"/>
      <c r="KEJ488" s="40"/>
      <c r="KEK488" s="39"/>
      <c r="KEL488" s="40"/>
      <c r="KEM488" s="39"/>
      <c r="KEN488" s="40"/>
      <c r="KEO488" s="39"/>
      <c r="KEP488" s="40"/>
      <c r="KEQ488" s="39"/>
      <c r="KER488" s="40"/>
      <c r="KES488" s="39"/>
      <c r="KET488" s="40"/>
      <c r="KEU488" s="39"/>
      <c r="KEV488" s="40"/>
      <c r="KEW488" s="39"/>
      <c r="KEX488" s="40"/>
      <c r="KEY488" s="39"/>
      <c r="KEZ488" s="40"/>
      <c r="KFA488" s="39"/>
      <c r="KFB488" s="40"/>
      <c r="KFC488" s="39"/>
      <c r="KFD488" s="40"/>
      <c r="KFE488" s="39"/>
      <c r="KFF488" s="40"/>
      <c r="KFG488" s="39"/>
      <c r="KFH488" s="40"/>
      <c r="KFI488" s="39"/>
      <c r="KFJ488" s="40"/>
      <c r="KFK488" s="39"/>
      <c r="KFL488" s="40"/>
      <c r="KFM488" s="39"/>
      <c r="KFN488" s="40"/>
      <c r="KFO488" s="39"/>
      <c r="KFP488" s="40"/>
      <c r="KFQ488" s="39"/>
      <c r="KFR488" s="40"/>
      <c r="KFS488" s="39"/>
      <c r="KFT488" s="40"/>
      <c r="KFU488" s="39"/>
      <c r="KFV488" s="40"/>
      <c r="KFW488" s="39"/>
      <c r="KFX488" s="40"/>
      <c r="KFY488" s="39"/>
      <c r="KFZ488" s="40"/>
      <c r="KGA488" s="39"/>
      <c r="KGB488" s="40"/>
      <c r="KGC488" s="39"/>
      <c r="KGD488" s="40"/>
      <c r="KGE488" s="39"/>
      <c r="KGF488" s="40"/>
      <c r="KGG488" s="39"/>
      <c r="KGH488" s="40"/>
      <c r="KGI488" s="39"/>
      <c r="KGJ488" s="40"/>
      <c r="KGK488" s="39"/>
      <c r="KGL488" s="40"/>
      <c r="KGM488" s="39"/>
      <c r="KGN488" s="40"/>
      <c r="KGO488" s="39"/>
      <c r="KGP488" s="40"/>
      <c r="KGQ488" s="39"/>
      <c r="KGR488" s="40"/>
      <c r="KGS488" s="39"/>
      <c r="KGT488" s="40"/>
      <c r="KGU488" s="39"/>
      <c r="KGV488" s="40"/>
      <c r="KGW488" s="39"/>
      <c r="KGX488" s="40"/>
      <c r="KGY488" s="39"/>
      <c r="KGZ488" s="40"/>
      <c r="KHA488" s="39"/>
      <c r="KHB488" s="40"/>
      <c r="KHC488" s="39"/>
      <c r="KHD488" s="40"/>
      <c r="KHE488" s="39"/>
      <c r="KHF488" s="40"/>
      <c r="KHG488" s="39"/>
      <c r="KHH488" s="40"/>
      <c r="KHI488" s="39"/>
      <c r="KHJ488" s="40"/>
      <c r="KHK488" s="39"/>
      <c r="KHL488" s="40"/>
      <c r="KHM488" s="39"/>
      <c r="KHN488" s="40"/>
      <c r="KHO488" s="39"/>
      <c r="KHP488" s="40"/>
      <c r="KHQ488" s="39"/>
      <c r="KHR488" s="40"/>
      <c r="KHS488" s="39"/>
      <c r="KHT488" s="40"/>
      <c r="KHU488" s="39"/>
      <c r="KHV488" s="40"/>
      <c r="KHW488" s="39"/>
      <c r="KHX488" s="40"/>
      <c r="KHY488" s="39"/>
      <c r="KHZ488" s="40"/>
      <c r="KIA488" s="39"/>
      <c r="KIB488" s="40"/>
      <c r="KIC488" s="39"/>
      <c r="KID488" s="40"/>
      <c r="KIE488" s="39"/>
      <c r="KIF488" s="40"/>
      <c r="KIG488" s="39"/>
      <c r="KIH488" s="40"/>
      <c r="KII488" s="39"/>
      <c r="KIJ488" s="40"/>
      <c r="KIK488" s="39"/>
      <c r="KIL488" s="40"/>
      <c r="KIM488" s="39"/>
      <c r="KIN488" s="40"/>
      <c r="KIO488" s="39"/>
      <c r="KIP488" s="40"/>
      <c r="KIQ488" s="39"/>
      <c r="KIR488" s="40"/>
      <c r="KIS488" s="39"/>
      <c r="KIT488" s="40"/>
      <c r="KIU488" s="39"/>
      <c r="KIV488" s="40"/>
      <c r="KIW488" s="39"/>
      <c r="KIX488" s="40"/>
      <c r="KIY488" s="39"/>
      <c r="KIZ488" s="40"/>
      <c r="KJA488" s="39"/>
      <c r="KJB488" s="40"/>
      <c r="KJC488" s="39"/>
      <c r="KJD488" s="40"/>
      <c r="KJE488" s="39"/>
      <c r="KJF488" s="40"/>
      <c r="KJG488" s="39"/>
      <c r="KJH488" s="40"/>
      <c r="KJI488" s="39"/>
      <c r="KJJ488" s="40"/>
      <c r="KJK488" s="39"/>
      <c r="KJL488" s="40"/>
      <c r="KJM488" s="39"/>
      <c r="KJN488" s="40"/>
      <c r="KJO488" s="39"/>
      <c r="KJP488" s="40"/>
      <c r="KJQ488" s="39"/>
      <c r="KJR488" s="40"/>
      <c r="KJS488" s="39"/>
      <c r="KJT488" s="40"/>
      <c r="KJU488" s="39"/>
      <c r="KJV488" s="40"/>
      <c r="KJW488" s="39"/>
      <c r="KJX488" s="40"/>
      <c r="KJY488" s="39"/>
      <c r="KJZ488" s="40"/>
      <c r="KKA488" s="39"/>
      <c r="KKB488" s="40"/>
      <c r="KKC488" s="39"/>
      <c r="KKD488" s="40"/>
      <c r="KKE488" s="39"/>
      <c r="KKF488" s="40"/>
      <c r="KKG488" s="39"/>
      <c r="KKH488" s="40"/>
      <c r="KKI488" s="39"/>
      <c r="KKJ488" s="40"/>
      <c r="KKK488" s="39"/>
      <c r="KKL488" s="40"/>
      <c r="KKM488" s="39"/>
      <c r="KKN488" s="40"/>
      <c r="KKO488" s="39"/>
      <c r="KKP488" s="40"/>
      <c r="KKQ488" s="39"/>
      <c r="KKR488" s="40"/>
      <c r="KKS488" s="39"/>
      <c r="KKT488" s="40"/>
      <c r="KKU488" s="39"/>
      <c r="KKV488" s="40"/>
      <c r="KKW488" s="39"/>
      <c r="KKX488" s="40"/>
      <c r="KKY488" s="39"/>
      <c r="KKZ488" s="40"/>
      <c r="KLA488" s="39"/>
      <c r="KLB488" s="40"/>
      <c r="KLC488" s="39"/>
      <c r="KLD488" s="40"/>
      <c r="KLE488" s="39"/>
      <c r="KLF488" s="40"/>
      <c r="KLG488" s="39"/>
      <c r="KLH488" s="40"/>
      <c r="KLI488" s="39"/>
      <c r="KLJ488" s="40"/>
      <c r="KLK488" s="39"/>
      <c r="KLL488" s="40"/>
      <c r="KLM488" s="39"/>
      <c r="KLN488" s="40"/>
      <c r="KLO488" s="39"/>
      <c r="KLP488" s="40"/>
      <c r="KLQ488" s="39"/>
      <c r="KLR488" s="40"/>
      <c r="KLS488" s="39"/>
      <c r="KLT488" s="40"/>
      <c r="KLU488" s="39"/>
      <c r="KLV488" s="40"/>
      <c r="KLW488" s="39"/>
      <c r="KLX488" s="40"/>
      <c r="KLY488" s="39"/>
      <c r="KLZ488" s="40"/>
      <c r="KMA488" s="39"/>
      <c r="KMB488" s="40"/>
      <c r="KMC488" s="39"/>
      <c r="KMD488" s="40"/>
      <c r="KME488" s="39"/>
      <c r="KMF488" s="40"/>
      <c r="KMG488" s="39"/>
      <c r="KMH488" s="40"/>
      <c r="KMI488" s="39"/>
      <c r="KMJ488" s="40"/>
      <c r="KMK488" s="39"/>
      <c r="KML488" s="40"/>
      <c r="KMM488" s="39"/>
      <c r="KMN488" s="40"/>
      <c r="KMO488" s="39"/>
      <c r="KMP488" s="40"/>
      <c r="KMQ488" s="39"/>
      <c r="KMR488" s="40"/>
      <c r="KMS488" s="39"/>
      <c r="KMT488" s="40"/>
      <c r="KMU488" s="39"/>
      <c r="KMV488" s="40"/>
      <c r="KMW488" s="39"/>
      <c r="KMX488" s="40"/>
      <c r="KMY488" s="39"/>
      <c r="KMZ488" s="40"/>
      <c r="KNA488" s="39"/>
      <c r="KNB488" s="40"/>
      <c r="KNC488" s="39"/>
      <c r="KND488" s="40"/>
      <c r="KNE488" s="39"/>
      <c r="KNF488" s="40"/>
      <c r="KNG488" s="39"/>
      <c r="KNH488" s="40"/>
      <c r="KNI488" s="39"/>
      <c r="KNJ488" s="40"/>
      <c r="KNK488" s="39"/>
      <c r="KNL488" s="40"/>
      <c r="KNM488" s="39"/>
      <c r="KNN488" s="40"/>
      <c r="KNO488" s="39"/>
      <c r="KNP488" s="40"/>
      <c r="KNQ488" s="39"/>
      <c r="KNR488" s="40"/>
      <c r="KNS488" s="39"/>
      <c r="KNT488" s="40"/>
      <c r="KNU488" s="39"/>
      <c r="KNV488" s="40"/>
      <c r="KNW488" s="39"/>
      <c r="KNX488" s="40"/>
      <c r="KNY488" s="39"/>
      <c r="KNZ488" s="40"/>
      <c r="KOA488" s="39"/>
      <c r="KOB488" s="40"/>
      <c r="KOC488" s="39"/>
      <c r="KOD488" s="40"/>
      <c r="KOE488" s="39"/>
      <c r="KOF488" s="40"/>
      <c r="KOG488" s="39"/>
      <c r="KOH488" s="40"/>
      <c r="KOI488" s="39"/>
      <c r="KOJ488" s="40"/>
      <c r="KOK488" s="39"/>
      <c r="KOL488" s="40"/>
      <c r="KOM488" s="39"/>
      <c r="KON488" s="40"/>
      <c r="KOO488" s="39"/>
      <c r="KOP488" s="40"/>
      <c r="KOQ488" s="39"/>
      <c r="KOR488" s="40"/>
      <c r="KOS488" s="39"/>
      <c r="KOT488" s="40"/>
      <c r="KOU488" s="39"/>
      <c r="KOV488" s="40"/>
      <c r="KOW488" s="39"/>
      <c r="KOX488" s="40"/>
      <c r="KOY488" s="39"/>
      <c r="KOZ488" s="40"/>
      <c r="KPA488" s="39"/>
      <c r="KPB488" s="40"/>
      <c r="KPC488" s="39"/>
      <c r="KPD488" s="40"/>
      <c r="KPE488" s="39"/>
      <c r="KPF488" s="40"/>
      <c r="KPG488" s="39"/>
      <c r="KPH488" s="40"/>
      <c r="KPI488" s="39"/>
      <c r="KPJ488" s="40"/>
      <c r="KPK488" s="39"/>
      <c r="KPL488" s="40"/>
      <c r="KPM488" s="39"/>
      <c r="KPN488" s="40"/>
      <c r="KPO488" s="39"/>
      <c r="KPP488" s="40"/>
      <c r="KPQ488" s="39"/>
      <c r="KPR488" s="40"/>
      <c r="KPS488" s="39"/>
      <c r="KPT488" s="40"/>
      <c r="KPU488" s="39"/>
      <c r="KPV488" s="40"/>
      <c r="KPW488" s="39"/>
      <c r="KPX488" s="40"/>
      <c r="KPY488" s="39"/>
      <c r="KPZ488" s="40"/>
      <c r="KQA488" s="39"/>
      <c r="KQB488" s="40"/>
      <c r="KQC488" s="39"/>
      <c r="KQD488" s="40"/>
      <c r="KQE488" s="39"/>
      <c r="KQF488" s="40"/>
      <c r="KQG488" s="39"/>
      <c r="KQH488" s="40"/>
      <c r="KQI488" s="39"/>
      <c r="KQJ488" s="40"/>
      <c r="KQK488" s="39"/>
      <c r="KQL488" s="40"/>
      <c r="KQM488" s="39"/>
      <c r="KQN488" s="40"/>
      <c r="KQO488" s="39"/>
      <c r="KQP488" s="40"/>
      <c r="KQQ488" s="39"/>
      <c r="KQR488" s="40"/>
      <c r="KQS488" s="39"/>
      <c r="KQT488" s="40"/>
      <c r="KQU488" s="39"/>
      <c r="KQV488" s="40"/>
      <c r="KQW488" s="39"/>
      <c r="KQX488" s="40"/>
      <c r="KQY488" s="39"/>
      <c r="KQZ488" s="40"/>
      <c r="KRA488" s="39"/>
      <c r="KRB488" s="40"/>
      <c r="KRC488" s="39"/>
      <c r="KRD488" s="40"/>
      <c r="KRE488" s="39"/>
      <c r="KRF488" s="40"/>
      <c r="KRG488" s="39"/>
      <c r="KRH488" s="40"/>
      <c r="KRI488" s="39"/>
      <c r="KRJ488" s="40"/>
      <c r="KRK488" s="39"/>
      <c r="KRL488" s="40"/>
      <c r="KRM488" s="39"/>
      <c r="KRN488" s="40"/>
      <c r="KRO488" s="39"/>
      <c r="KRP488" s="40"/>
      <c r="KRQ488" s="39"/>
      <c r="KRR488" s="40"/>
      <c r="KRS488" s="39"/>
      <c r="KRT488" s="40"/>
      <c r="KRU488" s="39"/>
      <c r="KRV488" s="40"/>
      <c r="KRW488" s="39"/>
      <c r="KRX488" s="40"/>
      <c r="KRY488" s="39"/>
      <c r="KRZ488" s="40"/>
      <c r="KSA488" s="39"/>
      <c r="KSB488" s="40"/>
      <c r="KSC488" s="39"/>
      <c r="KSD488" s="40"/>
      <c r="KSE488" s="39"/>
      <c r="KSF488" s="40"/>
      <c r="KSG488" s="39"/>
      <c r="KSH488" s="40"/>
      <c r="KSI488" s="39"/>
      <c r="KSJ488" s="40"/>
      <c r="KSK488" s="39"/>
      <c r="KSL488" s="40"/>
      <c r="KSM488" s="39"/>
      <c r="KSN488" s="40"/>
      <c r="KSO488" s="39"/>
      <c r="KSP488" s="40"/>
      <c r="KSQ488" s="39"/>
      <c r="KSR488" s="40"/>
      <c r="KSS488" s="39"/>
      <c r="KST488" s="40"/>
      <c r="KSU488" s="39"/>
      <c r="KSV488" s="40"/>
      <c r="KSW488" s="39"/>
      <c r="KSX488" s="40"/>
      <c r="KSY488" s="39"/>
      <c r="KSZ488" s="40"/>
      <c r="KTA488" s="39"/>
      <c r="KTB488" s="40"/>
      <c r="KTC488" s="39"/>
      <c r="KTD488" s="40"/>
      <c r="KTE488" s="39"/>
      <c r="KTF488" s="40"/>
      <c r="KTG488" s="39"/>
      <c r="KTH488" s="40"/>
      <c r="KTI488" s="39"/>
      <c r="KTJ488" s="40"/>
      <c r="KTK488" s="39"/>
      <c r="KTL488" s="40"/>
      <c r="KTM488" s="39"/>
      <c r="KTN488" s="40"/>
      <c r="KTO488" s="39"/>
      <c r="KTP488" s="40"/>
      <c r="KTQ488" s="39"/>
      <c r="KTR488" s="40"/>
      <c r="KTS488" s="39"/>
      <c r="KTT488" s="40"/>
      <c r="KTU488" s="39"/>
      <c r="KTV488" s="40"/>
      <c r="KTW488" s="39"/>
      <c r="KTX488" s="40"/>
      <c r="KTY488" s="39"/>
      <c r="KTZ488" s="40"/>
      <c r="KUA488" s="39"/>
      <c r="KUB488" s="40"/>
      <c r="KUC488" s="39"/>
      <c r="KUD488" s="40"/>
      <c r="KUE488" s="39"/>
      <c r="KUF488" s="40"/>
      <c r="KUG488" s="39"/>
      <c r="KUH488" s="40"/>
      <c r="KUI488" s="39"/>
      <c r="KUJ488" s="40"/>
      <c r="KUK488" s="39"/>
      <c r="KUL488" s="40"/>
      <c r="KUM488" s="39"/>
      <c r="KUN488" s="40"/>
      <c r="KUO488" s="39"/>
      <c r="KUP488" s="40"/>
      <c r="KUQ488" s="39"/>
      <c r="KUR488" s="40"/>
      <c r="KUS488" s="39"/>
      <c r="KUT488" s="40"/>
      <c r="KUU488" s="39"/>
      <c r="KUV488" s="40"/>
      <c r="KUW488" s="39"/>
      <c r="KUX488" s="40"/>
      <c r="KUY488" s="39"/>
      <c r="KUZ488" s="40"/>
      <c r="KVA488" s="39"/>
      <c r="KVB488" s="40"/>
      <c r="KVC488" s="39"/>
      <c r="KVD488" s="40"/>
      <c r="KVE488" s="39"/>
      <c r="KVF488" s="40"/>
      <c r="KVG488" s="39"/>
      <c r="KVH488" s="40"/>
      <c r="KVI488" s="39"/>
      <c r="KVJ488" s="40"/>
      <c r="KVK488" s="39"/>
      <c r="KVL488" s="40"/>
      <c r="KVM488" s="39"/>
      <c r="KVN488" s="40"/>
      <c r="KVO488" s="39"/>
      <c r="KVP488" s="40"/>
      <c r="KVQ488" s="39"/>
      <c r="KVR488" s="40"/>
      <c r="KVS488" s="39"/>
      <c r="KVT488" s="40"/>
      <c r="KVU488" s="39"/>
      <c r="KVV488" s="40"/>
      <c r="KVW488" s="39"/>
      <c r="KVX488" s="40"/>
      <c r="KVY488" s="39"/>
      <c r="KVZ488" s="40"/>
      <c r="KWA488" s="39"/>
      <c r="KWB488" s="40"/>
      <c r="KWC488" s="39"/>
      <c r="KWD488" s="40"/>
      <c r="KWE488" s="39"/>
      <c r="KWF488" s="40"/>
      <c r="KWG488" s="39"/>
      <c r="KWH488" s="40"/>
      <c r="KWI488" s="39"/>
      <c r="KWJ488" s="40"/>
      <c r="KWK488" s="39"/>
      <c r="KWL488" s="40"/>
      <c r="KWM488" s="39"/>
      <c r="KWN488" s="40"/>
      <c r="KWO488" s="39"/>
      <c r="KWP488" s="40"/>
      <c r="KWQ488" s="39"/>
      <c r="KWR488" s="40"/>
      <c r="KWS488" s="39"/>
      <c r="KWT488" s="40"/>
      <c r="KWU488" s="39"/>
      <c r="KWV488" s="40"/>
      <c r="KWW488" s="39"/>
      <c r="KWX488" s="40"/>
      <c r="KWY488" s="39"/>
      <c r="KWZ488" s="40"/>
      <c r="KXA488" s="39"/>
      <c r="KXB488" s="40"/>
      <c r="KXC488" s="39"/>
      <c r="KXD488" s="40"/>
      <c r="KXE488" s="39"/>
      <c r="KXF488" s="40"/>
      <c r="KXG488" s="39"/>
      <c r="KXH488" s="40"/>
      <c r="KXI488" s="39"/>
      <c r="KXJ488" s="40"/>
      <c r="KXK488" s="39"/>
      <c r="KXL488" s="40"/>
      <c r="KXM488" s="39"/>
      <c r="KXN488" s="40"/>
      <c r="KXO488" s="39"/>
      <c r="KXP488" s="40"/>
      <c r="KXQ488" s="39"/>
      <c r="KXR488" s="40"/>
      <c r="KXS488" s="39"/>
      <c r="KXT488" s="40"/>
      <c r="KXU488" s="39"/>
      <c r="KXV488" s="40"/>
      <c r="KXW488" s="39"/>
      <c r="KXX488" s="40"/>
      <c r="KXY488" s="39"/>
      <c r="KXZ488" s="40"/>
      <c r="KYA488" s="39"/>
      <c r="KYB488" s="40"/>
      <c r="KYC488" s="39"/>
      <c r="KYD488" s="40"/>
      <c r="KYE488" s="39"/>
      <c r="KYF488" s="40"/>
      <c r="KYG488" s="39"/>
      <c r="KYH488" s="40"/>
      <c r="KYI488" s="39"/>
      <c r="KYJ488" s="40"/>
      <c r="KYK488" s="39"/>
      <c r="KYL488" s="40"/>
      <c r="KYM488" s="39"/>
      <c r="KYN488" s="40"/>
      <c r="KYO488" s="39"/>
      <c r="KYP488" s="40"/>
      <c r="KYQ488" s="39"/>
      <c r="KYR488" s="40"/>
      <c r="KYS488" s="39"/>
      <c r="KYT488" s="40"/>
      <c r="KYU488" s="39"/>
      <c r="KYV488" s="40"/>
      <c r="KYW488" s="39"/>
      <c r="KYX488" s="40"/>
      <c r="KYY488" s="39"/>
      <c r="KYZ488" s="40"/>
      <c r="KZA488" s="39"/>
      <c r="KZB488" s="40"/>
      <c r="KZC488" s="39"/>
      <c r="KZD488" s="40"/>
      <c r="KZE488" s="39"/>
      <c r="KZF488" s="40"/>
      <c r="KZG488" s="39"/>
      <c r="KZH488" s="40"/>
      <c r="KZI488" s="39"/>
      <c r="KZJ488" s="40"/>
      <c r="KZK488" s="39"/>
      <c r="KZL488" s="40"/>
      <c r="KZM488" s="39"/>
      <c r="KZN488" s="40"/>
      <c r="KZO488" s="39"/>
      <c r="KZP488" s="40"/>
      <c r="KZQ488" s="39"/>
      <c r="KZR488" s="40"/>
      <c r="KZS488" s="39"/>
      <c r="KZT488" s="40"/>
      <c r="KZU488" s="39"/>
      <c r="KZV488" s="40"/>
      <c r="KZW488" s="39"/>
      <c r="KZX488" s="40"/>
      <c r="KZY488" s="39"/>
      <c r="KZZ488" s="40"/>
      <c r="LAA488" s="39"/>
      <c r="LAB488" s="40"/>
      <c r="LAC488" s="39"/>
      <c r="LAD488" s="40"/>
      <c r="LAE488" s="39"/>
      <c r="LAF488" s="40"/>
      <c r="LAG488" s="39"/>
      <c r="LAH488" s="40"/>
      <c r="LAI488" s="39"/>
      <c r="LAJ488" s="40"/>
      <c r="LAK488" s="39"/>
      <c r="LAL488" s="40"/>
      <c r="LAM488" s="39"/>
      <c r="LAN488" s="40"/>
      <c r="LAO488" s="39"/>
      <c r="LAP488" s="40"/>
      <c r="LAQ488" s="39"/>
      <c r="LAR488" s="40"/>
      <c r="LAS488" s="39"/>
      <c r="LAT488" s="40"/>
      <c r="LAU488" s="39"/>
      <c r="LAV488" s="40"/>
      <c r="LAW488" s="39"/>
      <c r="LAX488" s="40"/>
      <c r="LAY488" s="39"/>
      <c r="LAZ488" s="40"/>
      <c r="LBA488" s="39"/>
      <c r="LBB488" s="40"/>
      <c r="LBC488" s="39"/>
      <c r="LBD488" s="40"/>
      <c r="LBE488" s="39"/>
      <c r="LBF488" s="40"/>
      <c r="LBG488" s="39"/>
      <c r="LBH488" s="40"/>
      <c r="LBI488" s="39"/>
      <c r="LBJ488" s="40"/>
      <c r="LBK488" s="39"/>
      <c r="LBL488" s="40"/>
      <c r="LBM488" s="39"/>
      <c r="LBN488" s="40"/>
      <c r="LBO488" s="39"/>
      <c r="LBP488" s="40"/>
      <c r="LBQ488" s="39"/>
      <c r="LBR488" s="40"/>
      <c r="LBS488" s="39"/>
      <c r="LBT488" s="40"/>
      <c r="LBU488" s="39"/>
      <c r="LBV488" s="40"/>
      <c r="LBW488" s="39"/>
      <c r="LBX488" s="40"/>
      <c r="LBY488" s="39"/>
      <c r="LBZ488" s="40"/>
      <c r="LCA488" s="39"/>
      <c r="LCB488" s="40"/>
      <c r="LCC488" s="39"/>
      <c r="LCD488" s="40"/>
      <c r="LCE488" s="39"/>
      <c r="LCF488" s="40"/>
      <c r="LCG488" s="39"/>
      <c r="LCH488" s="40"/>
      <c r="LCI488" s="39"/>
      <c r="LCJ488" s="40"/>
      <c r="LCK488" s="39"/>
      <c r="LCL488" s="40"/>
      <c r="LCM488" s="39"/>
      <c r="LCN488" s="40"/>
      <c r="LCO488" s="39"/>
      <c r="LCP488" s="40"/>
      <c r="LCQ488" s="39"/>
      <c r="LCR488" s="40"/>
      <c r="LCS488" s="39"/>
      <c r="LCT488" s="40"/>
      <c r="LCU488" s="39"/>
      <c r="LCV488" s="40"/>
      <c r="LCW488" s="39"/>
      <c r="LCX488" s="40"/>
      <c r="LCY488" s="39"/>
      <c r="LCZ488" s="40"/>
      <c r="LDA488" s="39"/>
      <c r="LDB488" s="40"/>
      <c r="LDC488" s="39"/>
      <c r="LDD488" s="40"/>
      <c r="LDE488" s="39"/>
      <c r="LDF488" s="40"/>
      <c r="LDG488" s="39"/>
      <c r="LDH488" s="40"/>
      <c r="LDI488" s="39"/>
      <c r="LDJ488" s="40"/>
      <c r="LDK488" s="39"/>
      <c r="LDL488" s="40"/>
      <c r="LDM488" s="39"/>
      <c r="LDN488" s="40"/>
      <c r="LDO488" s="39"/>
      <c r="LDP488" s="40"/>
      <c r="LDQ488" s="39"/>
      <c r="LDR488" s="40"/>
      <c r="LDS488" s="39"/>
      <c r="LDT488" s="40"/>
      <c r="LDU488" s="39"/>
      <c r="LDV488" s="40"/>
      <c r="LDW488" s="39"/>
      <c r="LDX488" s="40"/>
      <c r="LDY488" s="39"/>
      <c r="LDZ488" s="40"/>
      <c r="LEA488" s="39"/>
      <c r="LEB488" s="40"/>
      <c r="LEC488" s="39"/>
      <c r="LED488" s="40"/>
      <c r="LEE488" s="39"/>
      <c r="LEF488" s="40"/>
      <c r="LEG488" s="39"/>
      <c r="LEH488" s="40"/>
      <c r="LEI488" s="39"/>
      <c r="LEJ488" s="40"/>
      <c r="LEK488" s="39"/>
      <c r="LEL488" s="40"/>
      <c r="LEM488" s="39"/>
      <c r="LEN488" s="40"/>
      <c r="LEO488" s="39"/>
      <c r="LEP488" s="40"/>
      <c r="LEQ488" s="39"/>
      <c r="LER488" s="40"/>
      <c r="LES488" s="39"/>
      <c r="LET488" s="40"/>
      <c r="LEU488" s="39"/>
      <c r="LEV488" s="40"/>
      <c r="LEW488" s="39"/>
      <c r="LEX488" s="40"/>
      <c r="LEY488" s="39"/>
      <c r="LEZ488" s="40"/>
      <c r="LFA488" s="39"/>
      <c r="LFB488" s="40"/>
      <c r="LFC488" s="39"/>
      <c r="LFD488" s="40"/>
      <c r="LFE488" s="39"/>
      <c r="LFF488" s="40"/>
      <c r="LFG488" s="39"/>
      <c r="LFH488" s="40"/>
      <c r="LFI488" s="39"/>
      <c r="LFJ488" s="40"/>
      <c r="LFK488" s="39"/>
      <c r="LFL488" s="40"/>
      <c r="LFM488" s="39"/>
      <c r="LFN488" s="40"/>
      <c r="LFO488" s="39"/>
      <c r="LFP488" s="40"/>
      <c r="LFQ488" s="39"/>
      <c r="LFR488" s="40"/>
      <c r="LFS488" s="39"/>
      <c r="LFT488" s="40"/>
      <c r="LFU488" s="39"/>
      <c r="LFV488" s="40"/>
      <c r="LFW488" s="39"/>
      <c r="LFX488" s="40"/>
      <c r="LFY488" s="39"/>
      <c r="LFZ488" s="40"/>
      <c r="LGA488" s="39"/>
      <c r="LGB488" s="40"/>
      <c r="LGC488" s="39"/>
      <c r="LGD488" s="40"/>
      <c r="LGE488" s="39"/>
      <c r="LGF488" s="40"/>
      <c r="LGG488" s="39"/>
      <c r="LGH488" s="40"/>
      <c r="LGI488" s="39"/>
      <c r="LGJ488" s="40"/>
      <c r="LGK488" s="39"/>
      <c r="LGL488" s="40"/>
      <c r="LGM488" s="39"/>
      <c r="LGN488" s="40"/>
      <c r="LGO488" s="39"/>
      <c r="LGP488" s="40"/>
      <c r="LGQ488" s="39"/>
      <c r="LGR488" s="40"/>
      <c r="LGS488" s="39"/>
      <c r="LGT488" s="40"/>
      <c r="LGU488" s="39"/>
      <c r="LGV488" s="40"/>
      <c r="LGW488" s="39"/>
      <c r="LGX488" s="40"/>
      <c r="LGY488" s="39"/>
      <c r="LGZ488" s="40"/>
      <c r="LHA488" s="39"/>
      <c r="LHB488" s="40"/>
      <c r="LHC488" s="39"/>
      <c r="LHD488" s="40"/>
      <c r="LHE488" s="39"/>
      <c r="LHF488" s="40"/>
      <c r="LHG488" s="39"/>
      <c r="LHH488" s="40"/>
      <c r="LHI488" s="39"/>
      <c r="LHJ488" s="40"/>
      <c r="LHK488" s="39"/>
      <c r="LHL488" s="40"/>
      <c r="LHM488" s="39"/>
      <c r="LHN488" s="40"/>
      <c r="LHO488" s="39"/>
      <c r="LHP488" s="40"/>
      <c r="LHQ488" s="39"/>
      <c r="LHR488" s="40"/>
      <c r="LHS488" s="39"/>
      <c r="LHT488" s="40"/>
      <c r="LHU488" s="39"/>
      <c r="LHV488" s="40"/>
      <c r="LHW488" s="39"/>
      <c r="LHX488" s="40"/>
      <c r="LHY488" s="39"/>
      <c r="LHZ488" s="40"/>
      <c r="LIA488" s="39"/>
      <c r="LIB488" s="40"/>
      <c r="LIC488" s="39"/>
      <c r="LID488" s="40"/>
      <c r="LIE488" s="39"/>
      <c r="LIF488" s="40"/>
      <c r="LIG488" s="39"/>
      <c r="LIH488" s="40"/>
      <c r="LII488" s="39"/>
      <c r="LIJ488" s="40"/>
      <c r="LIK488" s="39"/>
      <c r="LIL488" s="40"/>
      <c r="LIM488" s="39"/>
      <c r="LIN488" s="40"/>
      <c r="LIO488" s="39"/>
      <c r="LIP488" s="40"/>
      <c r="LIQ488" s="39"/>
      <c r="LIR488" s="40"/>
      <c r="LIS488" s="39"/>
      <c r="LIT488" s="40"/>
      <c r="LIU488" s="39"/>
      <c r="LIV488" s="40"/>
      <c r="LIW488" s="39"/>
      <c r="LIX488" s="40"/>
      <c r="LIY488" s="39"/>
      <c r="LIZ488" s="40"/>
      <c r="LJA488" s="39"/>
      <c r="LJB488" s="40"/>
      <c r="LJC488" s="39"/>
      <c r="LJD488" s="40"/>
      <c r="LJE488" s="39"/>
      <c r="LJF488" s="40"/>
      <c r="LJG488" s="39"/>
      <c r="LJH488" s="40"/>
      <c r="LJI488" s="39"/>
      <c r="LJJ488" s="40"/>
      <c r="LJK488" s="39"/>
      <c r="LJL488" s="40"/>
      <c r="LJM488" s="39"/>
      <c r="LJN488" s="40"/>
      <c r="LJO488" s="39"/>
      <c r="LJP488" s="40"/>
      <c r="LJQ488" s="39"/>
      <c r="LJR488" s="40"/>
      <c r="LJS488" s="39"/>
      <c r="LJT488" s="40"/>
      <c r="LJU488" s="39"/>
      <c r="LJV488" s="40"/>
      <c r="LJW488" s="39"/>
      <c r="LJX488" s="40"/>
      <c r="LJY488" s="39"/>
      <c r="LJZ488" s="40"/>
      <c r="LKA488" s="39"/>
      <c r="LKB488" s="40"/>
      <c r="LKC488" s="39"/>
      <c r="LKD488" s="40"/>
      <c r="LKE488" s="39"/>
      <c r="LKF488" s="40"/>
      <c r="LKG488" s="39"/>
      <c r="LKH488" s="40"/>
      <c r="LKI488" s="39"/>
      <c r="LKJ488" s="40"/>
      <c r="LKK488" s="39"/>
      <c r="LKL488" s="40"/>
      <c r="LKM488" s="39"/>
      <c r="LKN488" s="40"/>
      <c r="LKO488" s="39"/>
      <c r="LKP488" s="40"/>
      <c r="LKQ488" s="39"/>
      <c r="LKR488" s="40"/>
      <c r="LKS488" s="39"/>
      <c r="LKT488" s="40"/>
      <c r="LKU488" s="39"/>
      <c r="LKV488" s="40"/>
      <c r="LKW488" s="39"/>
      <c r="LKX488" s="40"/>
      <c r="LKY488" s="39"/>
      <c r="LKZ488" s="40"/>
      <c r="LLA488" s="39"/>
      <c r="LLB488" s="40"/>
      <c r="LLC488" s="39"/>
      <c r="LLD488" s="40"/>
      <c r="LLE488" s="39"/>
      <c r="LLF488" s="40"/>
      <c r="LLG488" s="39"/>
      <c r="LLH488" s="40"/>
      <c r="LLI488" s="39"/>
      <c r="LLJ488" s="40"/>
      <c r="LLK488" s="39"/>
      <c r="LLL488" s="40"/>
      <c r="LLM488" s="39"/>
      <c r="LLN488" s="40"/>
      <c r="LLO488" s="39"/>
      <c r="LLP488" s="40"/>
      <c r="LLQ488" s="39"/>
      <c r="LLR488" s="40"/>
      <c r="LLS488" s="39"/>
      <c r="LLT488" s="40"/>
      <c r="LLU488" s="39"/>
      <c r="LLV488" s="40"/>
      <c r="LLW488" s="39"/>
      <c r="LLX488" s="40"/>
      <c r="LLY488" s="39"/>
      <c r="LLZ488" s="40"/>
      <c r="LMA488" s="39"/>
      <c r="LMB488" s="40"/>
      <c r="LMC488" s="39"/>
      <c r="LMD488" s="40"/>
      <c r="LME488" s="39"/>
      <c r="LMF488" s="40"/>
      <c r="LMG488" s="39"/>
      <c r="LMH488" s="40"/>
      <c r="LMI488" s="39"/>
      <c r="LMJ488" s="40"/>
      <c r="LMK488" s="39"/>
      <c r="LML488" s="40"/>
      <c r="LMM488" s="39"/>
      <c r="LMN488" s="40"/>
      <c r="LMO488" s="39"/>
      <c r="LMP488" s="40"/>
      <c r="LMQ488" s="39"/>
      <c r="LMR488" s="40"/>
      <c r="LMS488" s="39"/>
      <c r="LMT488" s="40"/>
      <c r="LMU488" s="39"/>
      <c r="LMV488" s="40"/>
      <c r="LMW488" s="39"/>
      <c r="LMX488" s="40"/>
      <c r="LMY488" s="39"/>
      <c r="LMZ488" s="40"/>
      <c r="LNA488" s="39"/>
      <c r="LNB488" s="40"/>
      <c r="LNC488" s="39"/>
      <c r="LND488" s="40"/>
      <c r="LNE488" s="39"/>
      <c r="LNF488" s="40"/>
      <c r="LNG488" s="39"/>
      <c r="LNH488" s="40"/>
      <c r="LNI488" s="39"/>
      <c r="LNJ488" s="40"/>
      <c r="LNK488" s="39"/>
      <c r="LNL488" s="40"/>
      <c r="LNM488" s="39"/>
      <c r="LNN488" s="40"/>
      <c r="LNO488" s="39"/>
      <c r="LNP488" s="40"/>
      <c r="LNQ488" s="39"/>
      <c r="LNR488" s="40"/>
      <c r="LNS488" s="39"/>
      <c r="LNT488" s="40"/>
      <c r="LNU488" s="39"/>
      <c r="LNV488" s="40"/>
      <c r="LNW488" s="39"/>
      <c r="LNX488" s="40"/>
      <c r="LNY488" s="39"/>
      <c r="LNZ488" s="40"/>
      <c r="LOA488" s="39"/>
      <c r="LOB488" s="40"/>
      <c r="LOC488" s="39"/>
      <c r="LOD488" s="40"/>
      <c r="LOE488" s="39"/>
      <c r="LOF488" s="40"/>
      <c r="LOG488" s="39"/>
      <c r="LOH488" s="40"/>
      <c r="LOI488" s="39"/>
      <c r="LOJ488" s="40"/>
      <c r="LOK488" s="39"/>
      <c r="LOL488" s="40"/>
      <c r="LOM488" s="39"/>
      <c r="LON488" s="40"/>
      <c r="LOO488" s="39"/>
      <c r="LOP488" s="40"/>
      <c r="LOQ488" s="39"/>
      <c r="LOR488" s="40"/>
      <c r="LOS488" s="39"/>
      <c r="LOT488" s="40"/>
      <c r="LOU488" s="39"/>
      <c r="LOV488" s="40"/>
      <c r="LOW488" s="39"/>
      <c r="LOX488" s="40"/>
      <c r="LOY488" s="39"/>
      <c r="LOZ488" s="40"/>
      <c r="LPA488" s="39"/>
      <c r="LPB488" s="40"/>
      <c r="LPC488" s="39"/>
      <c r="LPD488" s="40"/>
      <c r="LPE488" s="39"/>
      <c r="LPF488" s="40"/>
      <c r="LPG488" s="39"/>
      <c r="LPH488" s="40"/>
      <c r="LPI488" s="39"/>
      <c r="LPJ488" s="40"/>
      <c r="LPK488" s="39"/>
      <c r="LPL488" s="40"/>
      <c r="LPM488" s="39"/>
      <c r="LPN488" s="40"/>
      <c r="LPO488" s="39"/>
      <c r="LPP488" s="40"/>
      <c r="LPQ488" s="39"/>
      <c r="LPR488" s="40"/>
      <c r="LPS488" s="39"/>
      <c r="LPT488" s="40"/>
      <c r="LPU488" s="39"/>
      <c r="LPV488" s="40"/>
      <c r="LPW488" s="39"/>
      <c r="LPX488" s="40"/>
      <c r="LPY488" s="39"/>
      <c r="LPZ488" s="40"/>
      <c r="LQA488" s="39"/>
      <c r="LQB488" s="40"/>
      <c r="LQC488" s="39"/>
      <c r="LQD488" s="40"/>
      <c r="LQE488" s="39"/>
      <c r="LQF488" s="40"/>
      <c r="LQG488" s="39"/>
      <c r="LQH488" s="40"/>
      <c r="LQI488" s="39"/>
      <c r="LQJ488" s="40"/>
      <c r="LQK488" s="39"/>
      <c r="LQL488" s="40"/>
      <c r="LQM488" s="39"/>
      <c r="LQN488" s="40"/>
      <c r="LQO488" s="39"/>
      <c r="LQP488" s="40"/>
      <c r="LQQ488" s="39"/>
      <c r="LQR488" s="40"/>
      <c r="LQS488" s="39"/>
      <c r="LQT488" s="40"/>
      <c r="LQU488" s="39"/>
      <c r="LQV488" s="40"/>
      <c r="LQW488" s="39"/>
      <c r="LQX488" s="40"/>
      <c r="LQY488" s="39"/>
      <c r="LQZ488" s="40"/>
      <c r="LRA488" s="39"/>
      <c r="LRB488" s="40"/>
      <c r="LRC488" s="39"/>
      <c r="LRD488" s="40"/>
      <c r="LRE488" s="39"/>
      <c r="LRF488" s="40"/>
      <c r="LRG488" s="39"/>
      <c r="LRH488" s="40"/>
      <c r="LRI488" s="39"/>
      <c r="LRJ488" s="40"/>
      <c r="LRK488" s="39"/>
      <c r="LRL488" s="40"/>
      <c r="LRM488" s="39"/>
      <c r="LRN488" s="40"/>
      <c r="LRO488" s="39"/>
      <c r="LRP488" s="40"/>
      <c r="LRQ488" s="39"/>
      <c r="LRR488" s="40"/>
      <c r="LRS488" s="39"/>
      <c r="LRT488" s="40"/>
      <c r="LRU488" s="39"/>
      <c r="LRV488" s="40"/>
      <c r="LRW488" s="39"/>
      <c r="LRX488" s="40"/>
      <c r="LRY488" s="39"/>
      <c r="LRZ488" s="40"/>
      <c r="LSA488" s="39"/>
      <c r="LSB488" s="40"/>
      <c r="LSC488" s="39"/>
      <c r="LSD488" s="40"/>
      <c r="LSE488" s="39"/>
      <c r="LSF488" s="40"/>
      <c r="LSG488" s="39"/>
      <c r="LSH488" s="40"/>
      <c r="LSI488" s="39"/>
      <c r="LSJ488" s="40"/>
      <c r="LSK488" s="39"/>
      <c r="LSL488" s="40"/>
      <c r="LSM488" s="39"/>
      <c r="LSN488" s="40"/>
      <c r="LSO488" s="39"/>
      <c r="LSP488" s="40"/>
      <c r="LSQ488" s="39"/>
      <c r="LSR488" s="40"/>
      <c r="LSS488" s="39"/>
      <c r="LST488" s="40"/>
      <c r="LSU488" s="39"/>
      <c r="LSV488" s="40"/>
      <c r="LSW488" s="39"/>
      <c r="LSX488" s="40"/>
      <c r="LSY488" s="39"/>
      <c r="LSZ488" s="40"/>
      <c r="LTA488" s="39"/>
      <c r="LTB488" s="40"/>
      <c r="LTC488" s="39"/>
      <c r="LTD488" s="40"/>
      <c r="LTE488" s="39"/>
      <c r="LTF488" s="40"/>
      <c r="LTG488" s="39"/>
      <c r="LTH488" s="40"/>
      <c r="LTI488" s="39"/>
      <c r="LTJ488" s="40"/>
      <c r="LTK488" s="39"/>
      <c r="LTL488" s="40"/>
      <c r="LTM488" s="39"/>
      <c r="LTN488" s="40"/>
      <c r="LTO488" s="39"/>
      <c r="LTP488" s="40"/>
      <c r="LTQ488" s="39"/>
      <c r="LTR488" s="40"/>
      <c r="LTS488" s="39"/>
      <c r="LTT488" s="40"/>
      <c r="LTU488" s="39"/>
      <c r="LTV488" s="40"/>
      <c r="LTW488" s="39"/>
      <c r="LTX488" s="40"/>
      <c r="LTY488" s="39"/>
      <c r="LTZ488" s="40"/>
      <c r="LUA488" s="39"/>
      <c r="LUB488" s="40"/>
      <c r="LUC488" s="39"/>
      <c r="LUD488" s="40"/>
      <c r="LUE488" s="39"/>
      <c r="LUF488" s="40"/>
      <c r="LUG488" s="39"/>
      <c r="LUH488" s="40"/>
      <c r="LUI488" s="39"/>
      <c r="LUJ488" s="40"/>
      <c r="LUK488" s="39"/>
      <c r="LUL488" s="40"/>
      <c r="LUM488" s="39"/>
      <c r="LUN488" s="40"/>
      <c r="LUO488" s="39"/>
      <c r="LUP488" s="40"/>
      <c r="LUQ488" s="39"/>
      <c r="LUR488" s="40"/>
      <c r="LUS488" s="39"/>
      <c r="LUT488" s="40"/>
      <c r="LUU488" s="39"/>
      <c r="LUV488" s="40"/>
      <c r="LUW488" s="39"/>
      <c r="LUX488" s="40"/>
      <c r="LUY488" s="39"/>
      <c r="LUZ488" s="40"/>
      <c r="LVA488" s="39"/>
      <c r="LVB488" s="40"/>
      <c r="LVC488" s="39"/>
      <c r="LVD488" s="40"/>
      <c r="LVE488" s="39"/>
      <c r="LVF488" s="40"/>
      <c r="LVG488" s="39"/>
      <c r="LVH488" s="40"/>
      <c r="LVI488" s="39"/>
      <c r="LVJ488" s="40"/>
      <c r="LVK488" s="39"/>
      <c r="LVL488" s="40"/>
      <c r="LVM488" s="39"/>
      <c r="LVN488" s="40"/>
      <c r="LVO488" s="39"/>
      <c r="LVP488" s="40"/>
      <c r="LVQ488" s="39"/>
      <c r="LVR488" s="40"/>
      <c r="LVS488" s="39"/>
      <c r="LVT488" s="40"/>
      <c r="LVU488" s="39"/>
      <c r="LVV488" s="40"/>
      <c r="LVW488" s="39"/>
      <c r="LVX488" s="40"/>
      <c r="LVY488" s="39"/>
      <c r="LVZ488" s="40"/>
      <c r="LWA488" s="39"/>
      <c r="LWB488" s="40"/>
      <c r="LWC488" s="39"/>
      <c r="LWD488" s="40"/>
      <c r="LWE488" s="39"/>
      <c r="LWF488" s="40"/>
      <c r="LWG488" s="39"/>
      <c r="LWH488" s="40"/>
      <c r="LWI488" s="39"/>
      <c r="LWJ488" s="40"/>
      <c r="LWK488" s="39"/>
      <c r="LWL488" s="40"/>
      <c r="LWM488" s="39"/>
      <c r="LWN488" s="40"/>
      <c r="LWO488" s="39"/>
      <c r="LWP488" s="40"/>
      <c r="LWQ488" s="39"/>
      <c r="LWR488" s="40"/>
      <c r="LWS488" s="39"/>
      <c r="LWT488" s="40"/>
      <c r="LWU488" s="39"/>
      <c r="LWV488" s="40"/>
      <c r="LWW488" s="39"/>
      <c r="LWX488" s="40"/>
      <c r="LWY488" s="39"/>
      <c r="LWZ488" s="40"/>
      <c r="LXA488" s="39"/>
      <c r="LXB488" s="40"/>
      <c r="LXC488" s="39"/>
      <c r="LXD488" s="40"/>
      <c r="LXE488" s="39"/>
      <c r="LXF488" s="40"/>
      <c r="LXG488" s="39"/>
      <c r="LXH488" s="40"/>
      <c r="LXI488" s="39"/>
      <c r="LXJ488" s="40"/>
      <c r="LXK488" s="39"/>
      <c r="LXL488" s="40"/>
      <c r="LXM488" s="39"/>
      <c r="LXN488" s="40"/>
      <c r="LXO488" s="39"/>
      <c r="LXP488" s="40"/>
      <c r="LXQ488" s="39"/>
      <c r="LXR488" s="40"/>
      <c r="LXS488" s="39"/>
      <c r="LXT488" s="40"/>
      <c r="LXU488" s="39"/>
      <c r="LXV488" s="40"/>
      <c r="LXW488" s="39"/>
      <c r="LXX488" s="40"/>
      <c r="LXY488" s="39"/>
      <c r="LXZ488" s="40"/>
      <c r="LYA488" s="39"/>
      <c r="LYB488" s="40"/>
      <c r="LYC488" s="39"/>
      <c r="LYD488" s="40"/>
      <c r="LYE488" s="39"/>
      <c r="LYF488" s="40"/>
      <c r="LYG488" s="39"/>
      <c r="LYH488" s="40"/>
      <c r="LYI488" s="39"/>
      <c r="LYJ488" s="40"/>
      <c r="LYK488" s="39"/>
      <c r="LYL488" s="40"/>
      <c r="LYM488" s="39"/>
      <c r="LYN488" s="40"/>
      <c r="LYO488" s="39"/>
      <c r="LYP488" s="40"/>
      <c r="LYQ488" s="39"/>
      <c r="LYR488" s="40"/>
      <c r="LYS488" s="39"/>
      <c r="LYT488" s="40"/>
      <c r="LYU488" s="39"/>
      <c r="LYV488" s="40"/>
      <c r="LYW488" s="39"/>
      <c r="LYX488" s="40"/>
      <c r="LYY488" s="39"/>
      <c r="LYZ488" s="40"/>
      <c r="LZA488" s="39"/>
      <c r="LZB488" s="40"/>
      <c r="LZC488" s="39"/>
      <c r="LZD488" s="40"/>
      <c r="LZE488" s="39"/>
      <c r="LZF488" s="40"/>
      <c r="LZG488" s="39"/>
      <c r="LZH488" s="40"/>
      <c r="LZI488" s="39"/>
      <c r="LZJ488" s="40"/>
      <c r="LZK488" s="39"/>
      <c r="LZL488" s="40"/>
      <c r="LZM488" s="39"/>
      <c r="LZN488" s="40"/>
      <c r="LZO488" s="39"/>
      <c r="LZP488" s="40"/>
      <c r="LZQ488" s="39"/>
      <c r="LZR488" s="40"/>
      <c r="LZS488" s="39"/>
      <c r="LZT488" s="40"/>
      <c r="LZU488" s="39"/>
      <c r="LZV488" s="40"/>
      <c r="LZW488" s="39"/>
      <c r="LZX488" s="40"/>
      <c r="LZY488" s="39"/>
      <c r="LZZ488" s="40"/>
      <c r="MAA488" s="39"/>
      <c r="MAB488" s="40"/>
      <c r="MAC488" s="39"/>
      <c r="MAD488" s="40"/>
      <c r="MAE488" s="39"/>
      <c r="MAF488" s="40"/>
      <c r="MAG488" s="39"/>
      <c r="MAH488" s="40"/>
      <c r="MAI488" s="39"/>
      <c r="MAJ488" s="40"/>
      <c r="MAK488" s="39"/>
      <c r="MAL488" s="40"/>
      <c r="MAM488" s="39"/>
      <c r="MAN488" s="40"/>
      <c r="MAO488" s="39"/>
      <c r="MAP488" s="40"/>
      <c r="MAQ488" s="39"/>
      <c r="MAR488" s="40"/>
      <c r="MAS488" s="39"/>
      <c r="MAT488" s="40"/>
      <c r="MAU488" s="39"/>
      <c r="MAV488" s="40"/>
      <c r="MAW488" s="39"/>
      <c r="MAX488" s="40"/>
      <c r="MAY488" s="39"/>
      <c r="MAZ488" s="40"/>
      <c r="MBA488" s="39"/>
      <c r="MBB488" s="40"/>
      <c r="MBC488" s="39"/>
      <c r="MBD488" s="40"/>
      <c r="MBE488" s="39"/>
      <c r="MBF488" s="40"/>
      <c r="MBG488" s="39"/>
      <c r="MBH488" s="40"/>
      <c r="MBI488" s="39"/>
      <c r="MBJ488" s="40"/>
      <c r="MBK488" s="39"/>
      <c r="MBL488" s="40"/>
      <c r="MBM488" s="39"/>
      <c r="MBN488" s="40"/>
      <c r="MBO488" s="39"/>
      <c r="MBP488" s="40"/>
      <c r="MBQ488" s="39"/>
      <c r="MBR488" s="40"/>
      <c r="MBS488" s="39"/>
      <c r="MBT488" s="40"/>
      <c r="MBU488" s="39"/>
      <c r="MBV488" s="40"/>
      <c r="MBW488" s="39"/>
      <c r="MBX488" s="40"/>
      <c r="MBY488" s="39"/>
      <c r="MBZ488" s="40"/>
      <c r="MCA488" s="39"/>
      <c r="MCB488" s="40"/>
      <c r="MCC488" s="39"/>
      <c r="MCD488" s="40"/>
      <c r="MCE488" s="39"/>
      <c r="MCF488" s="40"/>
      <c r="MCG488" s="39"/>
      <c r="MCH488" s="40"/>
      <c r="MCI488" s="39"/>
      <c r="MCJ488" s="40"/>
      <c r="MCK488" s="39"/>
      <c r="MCL488" s="40"/>
      <c r="MCM488" s="39"/>
      <c r="MCN488" s="40"/>
      <c r="MCO488" s="39"/>
      <c r="MCP488" s="40"/>
      <c r="MCQ488" s="39"/>
      <c r="MCR488" s="40"/>
      <c r="MCS488" s="39"/>
      <c r="MCT488" s="40"/>
      <c r="MCU488" s="39"/>
      <c r="MCV488" s="40"/>
      <c r="MCW488" s="39"/>
      <c r="MCX488" s="40"/>
      <c r="MCY488" s="39"/>
      <c r="MCZ488" s="40"/>
      <c r="MDA488" s="39"/>
      <c r="MDB488" s="40"/>
      <c r="MDC488" s="39"/>
      <c r="MDD488" s="40"/>
      <c r="MDE488" s="39"/>
      <c r="MDF488" s="40"/>
      <c r="MDG488" s="39"/>
      <c r="MDH488" s="40"/>
      <c r="MDI488" s="39"/>
      <c r="MDJ488" s="40"/>
      <c r="MDK488" s="39"/>
      <c r="MDL488" s="40"/>
      <c r="MDM488" s="39"/>
      <c r="MDN488" s="40"/>
      <c r="MDO488" s="39"/>
      <c r="MDP488" s="40"/>
      <c r="MDQ488" s="39"/>
      <c r="MDR488" s="40"/>
      <c r="MDS488" s="39"/>
      <c r="MDT488" s="40"/>
      <c r="MDU488" s="39"/>
      <c r="MDV488" s="40"/>
      <c r="MDW488" s="39"/>
      <c r="MDX488" s="40"/>
      <c r="MDY488" s="39"/>
      <c r="MDZ488" s="40"/>
      <c r="MEA488" s="39"/>
      <c r="MEB488" s="40"/>
      <c r="MEC488" s="39"/>
      <c r="MED488" s="40"/>
      <c r="MEE488" s="39"/>
      <c r="MEF488" s="40"/>
      <c r="MEG488" s="39"/>
      <c r="MEH488" s="40"/>
      <c r="MEI488" s="39"/>
      <c r="MEJ488" s="40"/>
      <c r="MEK488" s="39"/>
      <c r="MEL488" s="40"/>
      <c r="MEM488" s="39"/>
      <c r="MEN488" s="40"/>
      <c r="MEO488" s="39"/>
      <c r="MEP488" s="40"/>
      <c r="MEQ488" s="39"/>
      <c r="MER488" s="40"/>
      <c r="MES488" s="39"/>
      <c r="MET488" s="40"/>
      <c r="MEU488" s="39"/>
      <c r="MEV488" s="40"/>
      <c r="MEW488" s="39"/>
      <c r="MEX488" s="40"/>
      <c r="MEY488" s="39"/>
      <c r="MEZ488" s="40"/>
      <c r="MFA488" s="39"/>
      <c r="MFB488" s="40"/>
      <c r="MFC488" s="39"/>
      <c r="MFD488" s="40"/>
      <c r="MFE488" s="39"/>
      <c r="MFF488" s="40"/>
      <c r="MFG488" s="39"/>
      <c r="MFH488" s="40"/>
      <c r="MFI488" s="39"/>
      <c r="MFJ488" s="40"/>
      <c r="MFK488" s="39"/>
      <c r="MFL488" s="40"/>
      <c r="MFM488" s="39"/>
      <c r="MFN488" s="40"/>
      <c r="MFO488" s="39"/>
      <c r="MFP488" s="40"/>
      <c r="MFQ488" s="39"/>
      <c r="MFR488" s="40"/>
      <c r="MFS488" s="39"/>
      <c r="MFT488" s="40"/>
      <c r="MFU488" s="39"/>
      <c r="MFV488" s="40"/>
      <c r="MFW488" s="39"/>
      <c r="MFX488" s="40"/>
      <c r="MFY488" s="39"/>
      <c r="MFZ488" s="40"/>
      <c r="MGA488" s="39"/>
      <c r="MGB488" s="40"/>
      <c r="MGC488" s="39"/>
      <c r="MGD488" s="40"/>
      <c r="MGE488" s="39"/>
      <c r="MGF488" s="40"/>
      <c r="MGG488" s="39"/>
      <c r="MGH488" s="40"/>
      <c r="MGI488" s="39"/>
      <c r="MGJ488" s="40"/>
      <c r="MGK488" s="39"/>
      <c r="MGL488" s="40"/>
      <c r="MGM488" s="39"/>
      <c r="MGN488" s="40"/>
      <c r="MGO488" s="39"/>
      <c r="MGP488" s="40"/>
      <c r="MGQ488" s="39"/>
      <c r="MGR488" s="40"/>
      <c r="MGS488" s="39"/>
      <c r="MGT488" s="40"/>
      <c r="MGU488" s="39"/>
      <c r="MGV488" s="40"/>
      <c r="MGW488" s="39"/>
      <c r="MGX488" s="40"/>
      <c r="MGY488" s="39"/>
      <c r="MGZ488" s="40"/>
      <c r="MHA488" s="39"/>
      <c r="MHB488" s="40"/>
      <c r="MHC488" s="39"/>
      <c r="MHD488" s="40"/>
      <c r="MHE488" s="39"/>
      <c r="MHF488" s="40"/>
      <c r="MHG488" s="39"/>
      <c r="MHH488" s="40"/>
      <c r="MHI488" s="39"/>
      <c r="MHJ488" s="40"/>
      <c r="MHK488" s="39"/>
      <c r="MHL488" s="40"/>
      <c r="MHM488" s="39"/>
      <c r="MHN488" s="40"/>
      <c r="MHO488" s="39"/>
      <c r="MHP488" s="40"/>
      <c r="MHQ488" s="39"/>
      <c r="MHR488" s="40"/>
      <c r="MHS488" s="39"/>
      <c r="MHT488" s="40"/>
      <c r="MHU488" s="39"/>
      <c r="MHV488" s="40"/>
      <c r="MHW488" s="39"/>
      <c r="MHX488" s="40"/>
      <c r="MHY488" s="39"/>
      <c r="MHZ488" s="40"/>
      <c r="MIA488" s="39"/>
      <c r="MIB488" s="40"/>
      <c r="MIC488" s="39"/>
      <c r="MID488" s="40"/>
      <c r="MIE488" s="39"/>
      <c r="MIF488" s="40"/>
      <c r="MIG488" s="39"/>
      <c r="MIH488" s="40"/>
      <c r="MII488" s="39"/>
      <c r="MIJ488" s="40"/>
      <c r="MIK488" s="39"/>
      <c r="MIL488" s="40"/>
      <c r="MIM488" s="39"/>
      <c r="MIN488" s="40"/>
      <c r="MIO488" s="39"/>
      <c r="MIP488" s="40"/>
      <c r="MIQ488" s="39"/>
      <c r="MIR488" s="40"/>
      <c r="MIS488" s="39"/>
      <c r="MIT488" s="40"/>
      <c r="MIU488" s="39"/>
      <c r="MIV488" s="40"/>
      <c r="MIW488" s="39"/>
      <c r="MIX488" s="40"/>
      <c r="MIY488" s="39"/>
      <c r="MIZ488" s="40"/>
      <c r="MJA488" s="39"/>
      <c r="MJB488" s="40"/>
      <c r="MJC488" s="39"/>
      <c r="MJD488" s="40"/>
      <c r="MJE488" s="39"/>
      <c r="MJF488" s="40"/>
      <c r="MJG488" s="39"/>
      <c r="MJH488" s="40"/>
      <c r="MJI488" s="39"/>
      <c r="MJJ488" s="40"/>
      <c r="MJK488" s="39"/>
      <c r="MJL488" s="40"/>
      <c r="MJM488" s="39"/>
      <c r="MJN488" s="40"/>
      <c r="MJO488" s="39"/>
      <c r="MJP488" s="40"/>
      <c r="MJQ488" s="39"/>
      <c r="MJR488" s="40"/>
      <c r="MJS488" s="39"/>
      <c r="MJT488" s="40"/>
      <c r="MJU488" s="39"/>
      <c r="MJV488" s="40"/>
      <c r="MJW488" s="39"/>
      <c r="MJX488" s="40"/>
      <c r="MJY488" s="39"/>
      <c r="MJZ488" s="40"/>
      <c r="MKA488" s="39"/>
      <c r="MKB488" s="40"/>
      <c r="MKC488" s="39"/>
      <c r="MKD488" s="40"/>
      <c r="MKE488" s="39"/>
      <c r="MKF488" s="40"/>
      <c r="MKG488" s="39"/>
      <c r="MKH488" s="40"/>
      <c r="MKI488" s="39"/>
      <c r="MKJ488" s="40"/>
      <c r="MKK488" s="39"/>
      <c r="MKL488" s="40"/>
      <c r="MKM488" s="39"/>
      <c r="MKN488" s="40"/>
      <c r="MKO488" s="39"/>
      <c r="MKP488" s="40"/>
      <c r="MKQ488" s="39"/>
      <c r="MKR488" s="40"/>
      <c r="MKS488" s="39"/>
      <c r="MKT488" s="40"/>
      <c r="MKU488" s="39"/>
      <c r="MKV488" s="40"/>
      <c r="MKW488" s="39"/>
      <c r="MKX488" s="40"/>
      <c r="MKY488" s="39"/>
      <c r="MKZ488" s="40"/>
      <c r="MLA488" s="39"/>
      <c r="MLB488" s="40"/>
      <c r="MLC488" s="39"/>
      <c r="MLD488" s="40"/>
      <c r="MLE488" s="39"/>
      <c r="MLF488" s="40"/>
      <c r="MLG488" s="39"/>
      <c r="MLH488" s="40"/>
      <c r="MLI488" s="39"/>
      <c r="MLJ488" s="40"/>
      <c r="MLK488" s="39"/>
      <c r="MLL488" s="40"/>
      <c r="MLM488" s="39"/>
      <c r="MLN488" s="40"/>
      <c r="MLO488" s="39"/>
      <c r="MLP488" s="40"/>
      <c r="MLQ488" s="39"/>
      <c r="MLR488" s="40"/>
      <c r="MLS488" s="39"/>
      <c r="MLT488" s="40"/>
      <c r="MLU488" s="39"/>
      <c r="MLV488" s="40"/>
      <c r="MLW488" s="39"/>
      <c r="MLX488" s="40"/>
      <c r="MLY488" s="39"/>
      <c r="MLZ488" s="40"/>
      <c r="MMA488" s="39"/>
      <c r="MMB488" s="40"/>
      <c r="MMC488" s="39"/>
      <c r="MMD488" s="40"/>
      <c r="MME488" s="39"/>
      <c r="MMF488" s="40"/>
      <c r="MMG488" s="39"/>
      <c r="MMH488" s="40"/>
      <c r="MMI488" s="39"/>
      <c r="MMJ488" s="40"/>
      <c r="MMK488" s="39"/>
      <c r="MML488" s="40"/>
      <c r="MMM488" s="39"/>
      <c r="MMN488" s="40"/>
      <c r="MMO488" s="39"/>
      <c r="MMP488" s="40"/>
      <c r="MMQ488" s="39"/>
      <c r="MMR488" s="40"/>
      <c r="MMS488" s="39"/>
      <c r="MMT488" s="40"/>
      <c r="MMU488" s="39"/>
      <c r="MMV488" s="40"/>
      <c r="MMW488" s="39"/>
      <c r="MMX488" s="40"/>
      <c r="MMY488" s="39"/>
      <c r="MMZ488" s="40"/>
      <c r="MNA488" s="39"/>
      <c r="MNB488" s="40"/>
      <c r="MNC488" s="39"/>
      <c r="MND488" s="40"/>
      <c r="MNE488" s="39"/>
      <c r="MNF488" s="40"/>
      <c r="MNG488" s="39"/>
      <c r="MNH488" s="40"/>
      <c r="MNI488" s="39"/>
      <c r="MNJ488" s="40"/>
      <c r="MNK488" s="39"/>
      <c r="MNL488" s="40"/>
      <c r="MNM488" s="39"/>
      <c r="MNN488" s="40"/>
      <c r="MNO488" s="39"/>
      <c r="MNP488" s="40"/>
      <c r="MNQ488" s="39"/>
      <c r="MNR488" s="40"/>
      <c r="MNS488" s="39"/>
      <c r="MNT488" s="40"/>
      <c r="MNU488" s="39"/>
      <c r="MNV488" s="40"/>
      <c r="MNW488" s="39"/>
      <c r="MNX488" s="40"/>
      <c r="MNY488" s="39"/>
      <c r="MNZ488" s="40"/>
      <c r="MOA488" s="39"/>
      <c r="MOB488" s="40"/>
      <c r="MOC488" s="39"/>
      <c r="MOD488" s="40"/>
      <c r="MOE488" s="39"/>
      <c r="MOF488" s="40"/>
      <c r="MOG488" s="39"/>
      <c r="MOH488" s="40"/>
      <c r="MOI488" s="39"/>
      <c r="MOJ488" s="40"/>
      <c r="MOK488" s="39"/>
      <c r="MOL488" s="40"/>
      <c r="MOM488" s="39"/>
      <c r="MON488" s="40"/>
      <c r="MOO488" s="39"/>
      <c r="MOP488" s="40"/>
      <c r="MOQ488" s="39"/>
      <c r="MOR488" s="40"/>
      <c r="MOS488" s="39"/>
      <c r="MOT488" s="40"/>
      <c r="MOU488" s="39"/>
      <c r="MOV488" s="40"/>
      <c r="MOW488" s="39"/>
      <c r="MOX488" s="40"/>
      <c r="MOY488" s="39"/>
      <c r="MOZ488" s="40"/>
      <c r="MPA488" s="39"/>
      <c r="MPB488" s="40"/>
      <c r="MPC488" s="39"/>
      <c r="MPD488" s="40"/>
      <c r="MPE488" s="39"/>
      <c r="MPF488" s="40"/>
      <c r="MPG488" s="39"/>
      <c r="MPH488" s="40"/>
      <c r="MPI488" s="39"/>
      <c r="MPJ488" s="40"/>
      <c r="MPK488" s="39"/>
      <c r="MPL488" s="40"/>
      <c r="MPM488" s="39"/>
      <c r="MPN488" s="40"/>
      <c r="MPO488" s="39"/>
      <c r="MPP488" s="40"/>
      <c r="MPQ488" s="39"/>
      <c r="MPR488" s="40"/>
      <c r="MPS488" s="39"/>
      <c r="MPT488" s="40"/>
      <c r="MPU488" s="39"/>
      <c r="MPV488" s="40"/>
      <c r="MPW488" s="39"/>
      <c r="MPX488" s="40"/>
      <c r="MPY488" s="39"/>
      <c r="MPZ488" s="40"/>
      <c r="MQA488" s="39"/>
      <c r="MQB488" s="40"/>
      <c r="MQC488" s="39"/>
      <c r="MQD488" s="40"/>
      <c r="MQE488" s="39"/>
      <c r="MQF488" s="40"/>
      <c r="MQG488" s="39"/>
      <c r="MQH488" s="40"/>
      <c r="MQI488" s="39"/>
      <c r="MQJ488" s="40"/>
      <c r="MQK488" s="39"/>
      <c r="MQL488" s="40"/>
      <c r="MQM488" s="39"/>
      <c r="MQN488" s="40"/>
      <c r="MQO488" s="39"/>
      <c r="MQP488" s="40"/>
      <c r="MQQ488" s="39"/>
      <c r="MQR488" s="40"/>
      <c r="MQS488" s="39"/>
      <c r="MQT488" s="40"/>
      <c r="MQU488" s="39"/>
      <c r="MQV488" s="40"/>
      <c r="MQW488" s="39"/>
      <c r="MQX488" s="40"/>
      <c r="MQY488" s="39"/>
      <c r="MQZ488" s="40"/>
      <c r="MRA488" s="39"/>
      <c r="MRB488" s="40"/>
      <c r="MRC488" s="39"/>
      <c r="MRD488" s="40"/>
      <c r="MRE488" s="39"/>
      <c r="MRF488" s="40"/>
      <c r="MRG488" s="39"/>
      <c r="MRH488" s="40"/>
      <c r="MRI488" s="39"/>
      <c r="MRJ488" s="40"/>
      <c r="MRK488" s="39"/>
      <c r="MRL488" s="40"/>
      <c r="MRM488" s="39"/>
      <c r="MRN488" s="40"/>
      <c r="MRO488" s="39"/>
      <c r="MRP488" s="40"/>
      <c r="MRQ488" s="39"/>
      <c r="MRR488" s="40"/>
      <c r="MRS488" s="39"/>
      <c r="MRT488" s="40"/>
      <c r="MRU488" s="39"/>
      <c r="MRV488" s="40"/>
      <c r="MRW488" s="39"/>
      <c r="MRX488" s="40"/>
      <c r="MRY488" s="39"/>
      <c r="MRZ488" s="40"/>
      <c r="MSA488" s="39"/>
      <c r="MSB488" s="40"/>
      <c r="MSC488" s="39"/>
      <c r="MSD488" s="40"/>
      <c r="MSE488" s="39"/>
      <c r="MSF488" s="40"/>
      <c r="MSG488" s="39"/>
      <c r="MSH488" s="40"/>
      <c r="MSI488" s="39"/>
      <c r="MSJ488" s="40"/>
      <c r="MSK488" s="39"/>
      <c r="MSL488" s="40"/>
      <c r="MSM488" s="39"/>
      <c r="MSN488" s="40"/>
      <c r="MSO488" s="39"/>
      <c r="MSP488" s="40"/>
      <c r="MSQ488" s="39"/>
      <c r="MSR488" s="40"/>
      <c r="MSS488" s="39"/>
      <c r="MST488" s="40"/>
      <c r="MSU488" s="39"/>
      <c r="MSV488" s="40"/>
      <c r="MSW488" s="39"/>
      <c r="MSX488" s="40"/>
      <c r="MSY488" s="39"/>
      <c r="MSZ488" s="40"/>
      <c r="MTA488" s="39"/>
      <c r="MTB488" s="40"/>
      <c r="MTC488" s="39"/>
      <c r="MTD488" s="40"/>
      <c r="MTE488" s="39"/>
      <c r="MTF488" s="40"/>
      <c r="MTG488" s="39"/>
      <c r="MTH488" s="40"/>
      <c r="MTI488" s="39"/>
      <c r="MTJ488" s="40"/>
      <c r="MTK488" s="39"/>
      <c r="MTL488" s="40"/>
      <c r="MTM488" s="39"/>
      <c r="MTN488" s="40"/>
      <c r="MTO488" s="39"/>
      <c r="MTP488" s="40"/>
      <c r="MTQ488" s="39"/>
      <c r="MTR488" s="40"/>
      <c r="MTS488" s="39"/>
      <c r="MTT488" s="40"/>
      <c r="MTU488" s="39"/>
      <c r="MTV488" s="40"/>
      <c r="MTW488" s="39"/>
      <c r="MTX488" s="40"/>
      <c r="MTY488" s="39"/>
      <c r="MTZ488" s="40"/>
      <c r="MUA488" s="39"/>
      <c r="MUB488" s="40"/>
      <c r="MUC488" s="39"/>
      <c r="MUD488" s="40"/>
      <c r="MUE488" s="39"/>
      <c r="MUF488" s="40"/>
      <c r="MUG488" s="39"/>
      <c r="MUH488" s="40"/>
      <c r="MUI488" s="39"/>
      <c r="MUJ488" s="40"/>
      <c r="MUK488" s="39"/>
      <c r="MUL488" s="40"/>
      <c r="MUM488" s="39"/>
      <c r="MUN488" s="40"/>
      <c r="MUO488" s="39"/>
      <c r="MUP488" s="40"/>
      <c r="MUQ488" s="39"/>
      <c r="MUR488" s="40"/>
      <c r="MUS488" s="39"/>
      <c r="MUT488" s="40"/>
      <c r="MUU488" s="39"/>
      <c r="MUV488" s="40"/>
      <c r="MUW488" s="39"/>
      <c r="MUX488" s="40"/>
      <c r="MUY488" s="39"/>
      <c r="MUZ488" s="40"/>
      <c r="MVA488" s="39"/>
      <c r="MVB488" s="40"/>
      <c r="MVC488" s="39"/>
      <c r="MVD488" s="40"/>
      <c r="MVE488" s="39"/>
      <c r="MVF488" s="40"/>
      <c r="MVG488" s="39"/>
      <c r="MVH488" s="40"/>
      <c r="MVI488" s="39"/>
      <c r="MVJ488" s="40"/>
      <c r="MVK488" s="39"/>
      <c r="MVL488" s="40"/>
      <c r="MVM488" s="39"/>
      <c r="MVN488" s="40"/>
      <c r="MVO488" s="39"/>
      <c r="MVP488" s="40"/>
      <c r="MVQ488" s="39"/>
      <c r="MVR488" s="40"/>
      <c r="MVS488" s="39"/>
      <c r="MVT488" s="40"/>
      <c r="MVU488" s="39"/>
      <c r="MVV488" s="40"/>
      <c r="MVW488" s="39"/>
      <c r="MVX488" s="40"/>
      <c r="MVY488" s="39"/>
      <c r="MVZ488" s="40"/>
      <c r="MWA488" s="39"/>
      <c r="MWB488" s="40"/>
      <c r="MWC488" s="39"/>
      <c r="MWD488" s="40"/>
      <c r="MWE488" s="39"/>
      <c r="MWF488" s="40"/>
      <c r="MWG488" s="39"/>
      <c r="MWH488" s="40"/>
      <c r="MWI488" s="39"/>
      <c r="MWJ488" s="40"/>
      <c r="MWK488" s="39"/>
      <c r="MWL488" s="40"/>
      <c r="MWM488" s="39"/>
      <c r="MWN488" s="40"/>
      <c r="MWO488" s="39"/>
      <c r="MWP488" s="40"/>
      <c r="MWQ488" s="39"/>
      <c r="MWR488" s="40"/>
      <c r="MWS488" s="39"/>
      <c r="MWT488" s="40"/>
      <c r="MWU488" s="39"/>
      <c r="MWV488" s="40"/>
      <c r="MWW488" s="39"/>
      <c r="MWX488" s="40"/>
      <c r="MWY488" s="39"/>
      <c r="MWZ488" s="40"/>
      <c r="MXA488" s="39"/>
      <c r="MXB488" s="40"/>
      <c r="MXC488" s="39"/>
      <c r="MXD488" s="40"/>
      <c r="MXE488" s="39"/>
      <c r="MXF488" s="40"/>
      <c r="MXG488" s="39"/>
      <c r="MXH488" s="40"/>
      <c r="MXI488" s="39"/>
      <c r="MXJ488" s="40"/>
      <c r="MXK488" s="39"/>
      <c r="MXL488" s="40"/>
      <c r="MXM488" s="39"/>
      <c r="MXN488" s="40"/>
      <c r="MXO488" s="39"/>
      <c r="MXP488" s="40"/>
      <c r="MXQ488" s="39"/>
      <c r="MXR488" s="40"/>
      <c r="MXS488" s="39"/>
      <c r="MXT488" s="40"/>
      <c r="MXU488" s="39"/>
      <c r="MXV488" s="40"/>
      <c r="MXW488" s="39"/>
      <c r="MXX488" s="40"/>
      <c r="MXY488" s="39"/>
      <c r="MXZ488" s="40"/>
      <c r="MYA488" s="39"/>
      <c r="MYB488" s="40"/>
      <c r="MYC488" s="39"/>
      <c r="MYD488" s="40"/>
      <c r="MYE488" s="39"/>
      <c r="MYF488" s="40"/>
      <c r="MYG488" s="39"/>
      <c r="MYH488" s="40"/>
      <c r="MYI488" s="39"/>
      <c r="MYJ488" s="40"/>
      <c r="MYK488" s="39"/>
      <c r="MYL488" s="40"/>
      <c r="MYM488" s="39"/>
      <c r="MYN488" s="40"/>
      <c r="MYO488" s="39"/>
      <c r="MYP488" s="40"/>
      <c r="MYQ488" s="39"/>
      <c r="MYR488" s="40"/>
      <c r="MYS488" s="39"/>
      <c r="MYT488" s="40"/>
      <c r="MYU488" s="39"/>
      <c r="MYV488" s="40"/>
      <c r="MYW488" s="39"/>
      <c r="MYX488" s="40"/>
      <c r="MYY488" s="39"/>
      <c r="MYZ488" s="40"/>
      <c r="MZA488" s="39"/>
      <c r="MZB488" s="40"/>
      <c r="MZC488" s="39"/>
      <c r="MZD488" s="40"/>
      <c r="MZE488" s="39"/>
      <c r="MZF488" s="40"/>
      <c r="MZG488" s="39"/>
      <c r="MZH488" s="40"/>
      <c r="MZI488" s="39"/>
      <c r="MZJ488" s="40"/>
      <c r="MZK488" s="39"/>
      <c r="MZL488" s="40"/>
      <c r="MZM488" s="39"/>
      <c r="MZN488" s="40"/>
      <c r="MZO488" s="39"/>
      <c r="MZP488" s="40"/>
      <c r="MZQ488" s="39"/>
      <c r="MZR488" s="40"/>
      <c r="MZS488" s="39"/>
      <c r="MZT488" s="40"/>
      <c r="MZU488" s="39"/>
      <c r="MZV488" s="40"/>
      <c r="MZW488" s="39"/>
      <c r="MZX488" s="40"/>
      <c r="MZY488" s="39"/>
      <c r="MZZ488" s="40"/>
      <c r="NAA488" s="39"/>
      <c r="NAB488" s="40"/>
      <c r="NAC488" s="39"/>
      <c r="NAD488" s="40"/>
      <c r="NAE488" s="39"/>
      <c r="NAF488" s="40"/>
      <c r="NAG488" s="39"/>
      <c r="NAH488" s="40"/>
      <c r="NAI488" s="39"/>
      <c r="NAJ488" s="40"/>
      <c r="NAK488" s="39"/>
      <c r="NAL488" s="40"/>
      <c r="NAM488" s="39"/>
      <c r="NAN488" s="40"/>
      <c r="NAO488" s="39"/>
      <c r="NAP488" s="40"/>
      <c r="NAQ488" s="39"/>
      <c r="NAR488" s="40"/>
      <c r="NAS488" s="39"/>
      <c r="NAT488" s="40"/>
      <c r="NAU488" s="39"/>
      <c r="NAV488" s="40"/>
      <c r="NAW488" s="39"/>
      <c r="NAX488" s="40"/>
      <c r="NAY488" s="39"/>
      <c r="NAZ488" s="40"/>
      <c r="NBA488" s="39"/>
      <c r="NBB488" s="40"/>
      <c r="NBC488" s="39"/>
      <c r="NBD488" s="40"/>
      <c r="NBE488" s="39"/>
      <c r="NBF488" s="40"/>
      <c r="NBG488" s="39"/>
      <c r="NBH488" s="40"/>
      <c r="NBI488" s="39"/>
      <c r="NBJ488" s="40"/>
      <c r="NBK488" s="39"/>
      <c r="NBL488" s="40"/>
      <c r="NBM488" s="39"/>
      <c r="NBN488" s="40"/>
      <c r="NBO488" s="39"/>
      <c r="NBP488" s="40"/>
      <c r="NBQ488" s="39"/>
      <c r="NBR488" s="40"/>
      <c r="NBS488" s="39"/>
      <c r="NBT488" s="40"/>
      <c r="NBU488" s="39"/>
      <c r="NBV488" s="40"/>
      <c r="NBW488" s="39"/>
      <c r="NBX488" s="40"/>
      <c r="NBY488" s="39"/>
      <c r="NBZ488" s="40"/>
      <c r="NCA488" s="39"/>
      <c r="NCB488" s="40"/>
      <c r="NCC488" s="39"/>
      <c r="NCD488" s="40"/>
      <c r="NCE488" s="39"/>
      <c r="NCF488" s="40"/>
      <c r="NCG488" s="39"/>
      <c r="NCH488" s="40"/>
      <c r="NCI488" s="39"/>
      <c r="NCJ488" s="40"/>
      <c r="NCK488" s="39"/>
      <c r="NCL488" s="40"/>
      <c r="NCM488" s="39"/>
      <c r="NCN488" s="40"/>
      <c r="NCO488" s="39"/>
      <c r="NCP488" s="40"/>
      <c r="NCQ488" s="39"/>
      <c r="NCR488" s="40"/>
      <c r="NCS488" s="39"/>
      <c r="NCT488" s="40"/>
      <c r="NCU488" s="39"/>
      <c r="NCV488" s="40"/>
      <c r="NCW488" s="39"/>
      <c r="NCX488" s="40"/>
      <c r="NCY488" s="39"/>
      <c r="NCZ488" s="40"/>
      <c r="NDA488" s="39"/>
      <c r="NDB488" s="40"/>
      <c r="NDC488" s="39"/>
      <c r="NDD488" s="40"/>
      <c r="NDE488" s="39"/>
      <c r="NDF488" s="40"/>
      <c r="NDG488" s="39"/>
      <c r="NDH488" s="40"/>
      <c r="NDI488" s="39"/>
      <c r="NDJ488" s="40"/>
      <c r="NDK488" s="39"/>
      <c r="NDL488" s="40"/>
      <c r="NDM488" s="39"/>
      <c r="NDN488" s="40"/>
      <c r="NDO488" s="39"/>
      <c r="NDP488" s="40"/>
      <c r="NDQ488" s="39"/>
      <c r="NDR488" s="40"/>
      <c r="NDS488" s="39"/>
      <c r="NDT488" s="40"/>
      <c r="NDU488" s="39"/>
      <c r="NDV488" s="40"/>
      <c r="NDW488" s="39"/>
      <c r="NDX488" s="40"/>
      <c r="NDY488" s="39"/>
      <c r="NDZ488" s="40"/>
      <c r="NEA488" s="39"/>
      <c r="NEB488" s="40"/>
      <c r="NEC488" s="39"/>
      <c r="NED488" s="40"/>
      <c r="NEE488" s="39"/>
      <c r="NEF488" s="40"/>
      <c r="NEG488" s="39"/>
      <c r="NEH488" s="40"/>
      <c r="NEI488" s="39"/>
      <c r="NEJ488" s="40"/>
      <c r="NEK488" s="39"/>
      <c r="NEL488" s="40"/>
      <c r="NEM488" s="39"/>
      <c r="NEN488" s="40"/>
      <c r="NEO488" s="39"/>
      <c r="NEP488" s="40"/>
      <c r="NEQ488" s="39"/>
      <c r="NER488" s="40"/>
      <c r="NES488" s="39"/>
      <c r="NET488" s="40"/>
      <c r="NEU488" s="39"/>
      <c r="NEV488" s="40"/>
      <c r="NEW488" s="39"/>
      <c r="NEX488" s="40"/>
      <c r="NEY488" s="39"/>
      <c r="NEZ488" s="40"/>
      <c r="NFA488" s="39"/>
      <c r="NFB488" s="40"/>
      <c r="NFC488" s="39"/>
      <c r="NFD488" s="40"/>
      <c r="NFE488" s="39"/>
      <c r="NFF488" s="40"/>
      <c r="NFG488" s="39"/>
      <c r="NFH488" s="40"/>
      <c r="NFI488" s="39"/>
      <c r="NFJ488" s="40"/>
      <c r="NFK488" s="39"/>
      <c r="NFL488" s="40"/>
      <c r="NFM488" s="39"/>
      <c r="NFN488" s="40"/>
      <c r="NFO488" s="39"/>
      <c r="NFP488" s="40"/>
      <c r="NFQ488" s="39"/>
      <c r="NFR488" s="40"/>
      <c r="NFS488" s="39"/>
      <c r="NFT488" s="40"/>
      <c r="NFU488" s="39"/>
      <c r="NFV488" s="40"/>
      <c r="NFW488" s="39"/>
      <c r="NFX488" s="40"/>
      <c r="NFY488" s="39"/>
      <c r="NFZ488" s="40"/>
      <c r="NGA488" s="39"/>
      <c r="NGB488" s="40"/>
      <c r="NGC488" s="39"/>
      <c r="NGD488" s="40"/>
      <c r="NGE488" s="39"/>
      <c r="NGF488" s="40"/>
      <c r="NGG488" s="39"/>
      <c r="NGH488" s="40"/>
      <c r="NGI488" s="39"/>
      <c r="NGJ488" s="40"/>
      <c r="NGK488" s="39"/>
      <c r="NGL488" s="40"/>
      <c r="NGM488" s="39"/>
      <c r="NGN488" s="40"/>
      <c r="NGO488" s="39"/>
      <c r="NGP488" s="40"/>
      <c r="NGQ488" s="39"/>
      <c r="NGR488" s="40"/>
      <c r="NGS488" s="39"/>
      <c r="NGT488" s="40"/>
      <c r="NGU488" s="39"/>
      <c r="NGV488" s="40"/>
      <c r="NGW488" s="39"/>
      <c r="NGX488" s="40"/>
      <c r="NGY488" s="39"/>
      <c r="NGZ488" s="40"/>
      <c r="NHA488" s="39"/>
      <c r="NHB488" s="40"/>
      <c r="NHC488" s="39"/>
      <c r="NHD488" s="40"/>
      <c r="NHE488" s="39"/>
      <c r="NHF488" s="40"/>
      <c r="NHG488" s="39"/>
      <c r="NHH488" s="40"/>
      <c r="NHI488" s="39"/>
      <c r="NHJ488" s="40"/>
      <c r="NHK488" s="39"/>
      <c r="NHL488" s="40"/>
      <c r="NHM488" s="39"/>
      <c r="NHN488" s="40"/>
      <c r="NHO488" s="39"/>
      <c r="NHP488" s="40"/>
      <c r="NHQ488" s="39"/>
      <c r="NHR488" s="40"/>
      <c r="NHS488" s="39"/>
      <c r="NHT488" s="40"/>
      <c r="NHU488" s="39"/>
      <c r="NHV488" s="40"/>
      <c r="NHW488" s="39"/>
      <c r="NHX488" s="40"/>
      <c r="NHY488" s="39"/>
      <c r="NHZ488" s="40"/>
      <c r="NIA488" s="39"/>
      <c r="NIB488" s="40"/>
      <c r="NIC488" s="39"/>
      <c r="NID488" s="40"/>
      <c r="NIE488" s="39"/>
      <c r="NIF488" s="40"/>
      <c r="NIG488" s="39"/>
      <c r="NIH488" s="40"/>
      <c r="NII488" s="39"/>
      <c r="NIJ488" s="40"/>
      <c r="NIK488" s="39"/>
      <c r="NIL488" s="40"/>
      <c r="NIM488" s="39"/>
      <c r="NIN488" s="40"/>
      <c r="NIO488" s="39"/>
      <c r="NIP488" s="40"/>
      <c r="NIQ488" s="39"/>
      <c r="NIR488" s="40"/>
      <c r="NIS488" s="39"/>
      <c r="NIT488" s="40"/>
      <c r="NIU488" s="39"/>
      <c r="NIV488" s="40"/>
      <c r="NIW488" s="39"/>
      <c r="NIX488" s="40"/>
      <c r="NIY488" s="39"/>
      <c r="NIZ488" s="40"/>
      <c r="NJA488" s="39"/>
      <c r="NJB488" s="40"/>
      <c r="NJC488" s="39"/>
      <c r="NJD488" s="40"/>
      <c r="NJE488" s="39"/>
      <c r="NJF488" s="40"/>
      <c r="NJG488" s="39"/>
      <c r="NJH488" s="40"/>
      <c r="NJI488" s="39"/>
      <c r="NJJ488" s="40"/>
      <c r="NJK488" s="39"/>
      <c r="NJL488" s="40"/>
      <c r="NJM488" s="39"/>
      <c r="NJN488" s="40"/>
      <c r="NJO488" s="39"/>
      <c r="NJP488" s="40"/>
      <c r="NJQ488" s="39"/>
      <c r="NJR488" s="40"/>
      <c r="NJS488" s="39"/>
      <c r="NJT488" s="40"/>
      <c r="NJU488" s="39"/>
      <c r="NJV488" s="40"/>
      <c r="NJW488" s="39"/>
      <c r="NJX488" s="40"/>
      <c r="NJY488" s="39"/>
      <c r="NJZ488" s="40"/>
      <c r="NKA488" s="39"/>
      <c r="NKB488" s="40"/>
      <c r="NKC488" s="39"/>
      <c r="NKD488" s="40"/>
      <c r="NKE488" s="39"/>
      <c r="NKF488" s="40"/>
      <c r="NKG488" s="39"/>
      <c r="NKH488" s="40"/>
      <c r="NKI488" s="39"/>
      <c r="NKJ488" s="40"/>
      <c r="NKK488" s="39"/>
      <c r="NKL488" s="40"/>
      <c r="NKM488" s="39"/>
      <c r="NKN488" s="40"/>
      <c r="NKO488" s="39"/>
      <c r="NKP488" s="40"/>
      <c r="NKQ488" s="39"/>
      <c r="NKR488" s="40"/>
      <c r="NKS488" s="39"/>
      <c r="NKT488" s="40"/>
      <c r="NKU488" s="39"/>
      <c r="NKV488" s="40"/>
      <c r="NKW488" s="39"/>
      <c r="NKX488" s="40"/>
      <c r="NKY488" s="39"/>
      <c r="NKZ488" s="40"/>
      <c r="NLA488" s="39"/>
      <c r="NLB488" s="40"/>
      <c r="NLC488" s="39"/>
      <c r="NLD488" s="40"/>
      <c r="NLE488" s="39"/>
      <c r="NLF488" s="40"/>
      <c r="NLG488" s="39"/>
      <c r="NLH488" s="40"/>
      <c r="NLI488" s="39"/>
      <c r="NLJ488" s="40"/>
      <c r="NLK488" s="39"/>
      <c r="NLL488" s="40"/>
      <c r="NLM488" s="39"/>
      <c r="NLN488" s="40"/>
      <c r="NLO488" s="39"/>
      <c r="NLP488" s="40"/>
      <c r="NLQ488" s="39"/>
      <c r="NLR488" s="40"/>
      <c r="NLS488" s="39"/>
      <c r="NLT488" s="40"/>
      <c r="NLU488" s="39"/>
      <c r="NLV488" s="40"/>
      <c r="NLW488" s="39"/>
      <c r="NLX488" s="40"/>
      <c r="NLY488" s="39"/>
      <c r="NLZ488" s="40"/>
      <c r="NMA488" s="39"/>
      <c r="NMB488" s="40"/>
      <c r="NMC488" s="39"/>
      <c r="NMD488" s="40"/>
      <c r="NME488" s="39"/>
      <c r="NMF488" s="40"/>
      <c r="NMG488" s="39"/>
      <c r="NMH488" s="40"/>
      <c r="NMI488" s="39"/>
      <c r="NMJ488" s="40"/>
      <c r="NMK488" s="39"/>
      <c r="NML488" s="40"/>
      <c r="NMM488" s="39"/>
      <c r="NMN488" s="40"/>
      <c r="NMO488" s="39"/>
      <c r="NMP488" s="40"/>
      <c r="NMQ488" s="39"/>
      <c r="NMR488" s="40"/>
      <c r="NMS488" s="39"/>
      <c r="NMT488" s="40"/>
      <c r="NMU488" s="39"/>
      <c r="NMV488" s="40"/>
      <c r="NMW488" s="39"/>
      <c r="NMX488" s="40"/>
      <c r="NMY488" s="39"/>
      <c r="NMZ488" s="40"/>
      <c r="NNA488" s="39"/>
      <c r="NNB488" s="40"/>
      <c r="NNC488" s="39"/>
      <c r="NND488" s="40"/>
      <c r="NNE488" s="39"/>
      <c r="NNF488" s="40"/>
      <c r="NNG488" s="39"/>
      <c r="NNH488" s="40"/>
      <c r="NNI488" s="39"/>
      <c r="NNJ488" s="40"/>
      <c r="NNK488" s="39"/>
      <c r="NNL488" s="40"/>
      <c r="NNM488" s="39"/>
      <c r="NNN488" s="40"/>
      <c r="NNO488" s="39"/>
      <c r="NNP488" s="40"/>
      <c r="NNQ488" s="39"/>
      <c r="NNR488" s="40"/>
      <c r="NNS488" s="39"/>
      <c r="NNT488" s="40"/>
      <c r="NNU488" s="39"/>
      <c r="NNV488" s="40"/>
      <c r="NNW488" s="39"/>
      <c r="NNX488" s="40"/>
      <c r="NNY488" s="39"/>
      <c r="NNZ488" s="40"/>
      <c r="NOA488" s="39"/>
      <c r="NOB488" s="40"/>
      <c r="NOC488" s="39"/>
      <c r="NOD488" s="40"/>
      <c r="NOE488" s="39"/>
      <c r="NOF488" s="40"/>
      <c r="NOG488" s="39"/>
      <c r="NOH488" s="40"/>
      <c r="NOI488" s="39"/>
      <c r="NOJ488" s="40"/>
      <c r="NOK488" s="39"/>
      <c r="NOL488" s="40"/>
      <c r="NOM488" s="39"/>
      <c r="NON488" s="40"/>
      <c r="NOO488" s="39"/>
      <c r="NOP488" s="40"/>
      <c r="NOQ488" s="39"/>
      <c r="NOR488" s="40"/>
      <c r="NOS488" s="39"/>
      <c r="NOT488" s="40"/>
      <c r="NOU488" s="39"/>
      <c r="NOV488" s="40"/>
      <c r="NOW488" s="39"/>
      <c r="NOX488" s="40"/>
      <c r="NOY488" s="39"/>
      <c r="NOZ488" s="40"/>
      <c r="NPA488" s="39"/>
      <c r="NPB488" s="40"/>
      <c r="NPC488" s="39"/>
      <c r="NPD488" s="40"/>
      <c r="NPE488" s="39"/>
      <c r="NPF488" s="40"/>
      <c r="NPG488" s="39"/>
      <c r="NPH488" s="40"/>
      <c r="NPI488" s="39"/>
      <c r="NPJ488" s="40"/>
      <c r="NPK488" s="39"/>
      <c r="NPL488" s="40"/>
      <c r="NPM488" s="39"/>
      <c r="NPN488" s="40"/>
      <c r="NPO488" s="39"/>
      <c r="NPP488" s="40"/>
      <c r="NPQ488" s="39"/>
      <c r="NPR488" s="40"/>
      <c r="NPS488" s="39"/>
      <c r="NPT488" s="40"/>
      <c r="NPU488" s="39"/>
      <c r="NPV488" s="40"/>
      <c r="NPW488" s="39"/>
      <c r="NPX488" s="40"/>
      <c r="NPY488" s="39"/>
      <c r="NPZ488" s="40"/>
      <c r="NQA488" s="39"/>
      <c r="NQB488" s="40"/>
      <c r="NQC488" s="39"/>
      <c r="NQD488" s="40"/>
      <c r="NQE488" s="39"/>
      <c r="NQF488" s="40"/>
      <c r="NQG488" s="39"/>
      <c r="NQH488" s="40"/>
      <c r="NQI488" s="39"/>
      <c r="NQJ488" s="40"/>
      <c r="NQK488" s="39"/>
      <c r="NQL488" s="40"/>
      <c r="NQM488" s="39"/>
      <c r="NQN488" s="40"/>
      <c r="NQO488" s="39"/>
      <c r="NQP488" s="40"/>
      <c r="NQQ488" s="39"/>
      <c r="NQR488" s="40"/>
      <c r="NQS488" s="39"/>
      <c r="NQT488" s="40"/>
      <c r="NQU488" s="39"/>
      <c r="NQV488" s="40"/>
      <c r="NQW488" s="39"/>
      <c r="NQX488" s="40"/>
      <c r="NQY488" s="39"/>
      <c r="NQZ488" s="40"/>
      <c r="NRA488" s="39"/>
      <c r="NRB488" s="40"/>
      <c r="NRC488" s="39"/>
      <c r="NRD488" s="40"/>
      <c r="NRE488" s="39"/>
      <c r="NRF488" s="40"/>
      <c r="NRG488" s="39"/>
      <c r="NRH488" s="40"/>
      <c r="NRI488" s="39"/>
      <c r="NRJ488" s="40"/>
      <c r="NRK488" s="39"/>
      <c r="NRL488" s="40"/>
      <c r="NRM488" s="39"/>
      <c r="NRN488" s="40"/>
      <c r="NRO488" s="39"/>
      <c r="NRP488" s="40"/>
      <c r="NRQ488" s="39"/>
      <c r="NRR488" s="40"/>
      <c r="NRS488" s="39"/>
      <c r="NRT488" s="40"/>
      <c r="NRU488" s="39"/>
      <c r="NRV488" s="40"/>
      <c r="NRW488" s="39"/>
      <c r="NRX488" s="40"/>
      <c r="NRY488" s="39"/>
      <c r="NRZ488" s="40"/>
      <c r="NSA488" s="39"/>
      <c r="NSB488" s="40"/>
      <c r="NSC488" s="39"/>
      <c r="NSD488" s="40"/>
      <c r="NSE488" s="39"/>
      <c r="NSF488" s="40"/>
      <c r="NSG488" s="39"/>
      <c r="NSH488" s="40"/>
      <c r="NSI488" s="39"/>
      <c r="NSJ488" s="40"/>
      <c r="NSK488" s="39"/>
      <c r="NSL488" s="40"/>
      <c r="NSM488" s="39"/>
      <c r="NSN488" s="40"/>
      <c r="NSO488" s="39"/>
      <c r="NSP488" s="40"/>
      <c r="NSQ488" s="39"/>
      <c r="NSR488" s="40"/>
      <c r="NSS488" s="39"/>
      <c r="NST488" s="40"/>
      <c r="NSU488" s="39"/>
      <c r="NSV488" s="40"/>
      <c r="NSW488" s="39"/>
      <c r="NSX488" s="40"/>
      <c r="NSY488" s="39"/>
      <c r="NSZ488" s="40"/>
      <c r="NTA488" s="39"/>
      <c r="NTB488" s="40"/>
      <c r="NTC488" s="39"/>
      <c r="NTD488" s="40"/>
      <c r="NTE488" s="39"/>
      <c r="NTF488" s="40"/>
      <c r="NTG488" s="39"/>
      <c r="NTH488" s="40"/>
      <c r="NTI488" s="39"/>
      <c r="NTJ488" s="40"/>
      <c r="NTK488" s="39"/>
      <c r="NTL488" s="40"/>
      <c r="NTM488" s="39"/>
      <c r="NTN488" s="40"/>
      <c r="NTO488" s="39"/>
      <c r="NTP488" s="40"/>
      <c r="NTQ488" s="39"/>
      <c r="NTR488" s="40"/>
      <c r="NTS488" s="39"/>
      <c r="NTT488" s="40"/>
      <c r="NTU488" s="39"/>
      <c r="NTV488" s="40"/>
      <c r="NTW488" s="39"/>
      <c r="NTX488" s="40"/>
      <c r="NTY488" s="39"/>
      <c r="NTZ488" s="40"/>
      <c r="NUA488" s="39"/>
      <c r="NUB488" s="40"/>
      <c r="NUC488" s="39"/>
      <c r="NUD488" s="40"/>
      <c r="NUE488" s="39"/>
      <c r="NUF488" s="40"/>
      <c r="NUG488" s="39"/>
      <c r="NUH488" s="40"/>
      <c r="NUI488" s="39"/>
      <c r="NUJ488" s="40"/>
      <c r="NUK488" s="39"/>
      <c r="NUL488" s="40"/>
      <c r="NUM488" s="39"/>
      <c r="NUN488" s="40"/>
      <c r="NUO488" s="39"/>
      <c r="NUP488" s="40"/>
      <c r="NUQ488" s="39"/>
      <c r="NUR488" s="40"/>
      <c r="NUS488" s="39"/>
      <c r="NUT488" s="40"/>
      <c r="NUU488" s="39"/>
      <c r="NUV488" s="40"/>
      <c r="NUW488" s="39"/>
      <c r="NUX488" s="40"/>
      <c r="NUY488" s="39"/>
      <c r="NUZ488" s="40"/>
      <c r="NVA488" s="39"/>
      <c r="NVB488" s="40"/>
      <c r="NVC488" s="39"/>
      <c r="NVD488" s="40"/>
      <c r="NVE488" s="39"/>
      <c r="NVF488" s="40"/>
      <c r="NVG488" s="39"/>
      <c r="NVH488" s="40"/>
      <c r="NVI488" s="39"/>
      <c r="NVJ488" s="40"/>
      <c r="NVK488" s="39"/>
      <c r="NVL488" s="40"/>
      <c r="NVM488" s="39"/>
      <c r="NVN488" s="40"/>
      <c r="NVO488" s="39"/>
      <c r="NVP488" s="40"/>
      <c r="NVQ488" s="39"/>
      <c r="NVR488" s="40"/>
      <c r="NVS488" s="39"/>
      <c r="NVT488" s="40"/>
      <c r="NVU488" s="39"/>
      <c r="NVV488" s="40"/>
      <c r="NVW488" s="39"/>
      <c r="NVX488" s="40"/>
      <c r="NVY488" s="39"/>
      <c r="NVZ488" s="40"/>
      <c r="NWA488" s="39"/>
      <c r="NWB488" s="40"/>
      <c r="NWC488" s="39"/>
      <c r="NWD488" s="40"/>
      <c r="NWE488" s="39"/>
      <c r="NWF488" s="40"/>
      <c r="NWG488" s="39"/>
      <c r="NWH488" s="40"/>
      <c r="NWI488" s="39"/>
      <c r="NWJ488" s="40"/>
      <c r="NWK488" s="39"/>
      <c r="NWL488" s="40"/>
      <c r="NWM488" s="39"/>
      <c r="NWN488" s="40"/>
      <c r="NWO488" s="39"/>
      <c r="NWP488" s="40"/>
      <c r="NWQ488" s="39"/>
      <c r="NWR488" s="40"/>
      <c r="NWS488" s="39"/>
      <c r="NWT488" s="40"/>
      <c r="NWU488" s="39"/>
      <c r="NWV488" s="40"/>
      <c r="NWW488" s="39"/>
      <c r="NWX488" s="40"/>
      <c r="NWY488" s="39"/>
      <c r="NWZ488" s="40"/>
      <c r="NXA488" s="39"/>
      <c r="NXB488" s="40"/>
      <c r="NXC488" s="39"/>
      <c r="NXD488" s="40"/>
      <c r="NXE488" s="39"/>
      <c r="NXF488" s="40"/>
      <c r="NXG488" s="39"/>
      <c r="NXH488" s="40"/>
      <c r="NXI488" s="39"/>
      <c r="NXJ488" s="40"/>
      <c r="NXK488" s="39"/>
      <c r="NXL488" s="40"/>
      <c r="NXM488" s="39"/>
      <c r="NXN488" s="40"/>
      <c r="NXO488" s="39"/>
      <c r="NXP488" s="40"/>
      <c r="NXQ488" s="39"/>
      <c r="NXR488" s="40"/>
      <c r="NXS488" s="39"/>
      <c r="NXT488" s="40"/>
      <c r="NXU488" s="39"/>
      <c r="NXV488" s="40"/>
      <c r="NXW488" s="39"/>
      <c r="NXX488" s="40"/>
      <c r="NXY488" s="39"/>
      <c r="NXZ488" s="40"/>
      <c r="NYA488" s="39"/>
      <c r="NYB488" s="40"/>
      <c r="NYC488" s="39"/>
      <c r="NYD488" s="40"/>
      <c r="NYE488" s="39"/>
      <c r="NYF488" s="40"/>
      <c r="NYG488" s="39"/>
      <c r="NYH488" s="40"/>
      <c r="NYI488" s="39"/>
      <c r="NYJ488" s="40"/>
      <c r="NYK488" s="39"/>
      <c r="NYL488" s="40"/>
      <c r="NYM488" s="39"/>
      <c r="NYN488" s="40"/>
      <c r="NYO488" s="39"/>
      <c r="NYP488" s="40"/>
      <c r="NYQ488" s="39"/>
      <c r="NYR488" s="40"/>
      <c r="NYS488" s="39"/>
      <c r="NYT488" s="40"/>
      <c r="NYU488" s="39"/>
      <c r="NYV488" s="40"/>
      <c r="NYW488" s="39"/>
      <c r="NYX488" s="40"/>
      <c r="NYY488" s="39"/>
      <c r="NYZ488" s="40"/>
      <c r="NZA488" s="39"/>
      <c r="NZB488" s="40"/>
      <c r="NZC488" s="39"/>
      <c r="NZD488" s="40"/>
      <c r="NZE488" s="39"/>
      <c r="NZF488" s="40"/>
      <c r="NZG488" s="39"/>
      <c r="NZH488" s="40"/>
      <c r="NZI488" s="39"/>
      <c r="NZJ488" s="40"/>
      <c r="NZK488" s="39"/>
      <c r="NZL488" s="40"/>
      <c r="NZM488" s="39"/>
      <c r="NZN488" s="40"/>
      <c r="NZO488" s="39"/>
      <c r="NZP488" s="40"/>
      <c r="NZQ488" s="39"/>
      <c r="NZR488" s="40"/>
      <c r="NZS488" s="39"/>
      <c r="NZT488" s="40"/>
      <c r="NZU488" s="39"/>
      <c r="NZV488" s="40"/>
      <c r="NZW488" s="39"/>
      <c r="NZX488" s="40"/>
      <c r="NZY488" s="39"/>
      <c r="NZZ488" s="40"/>
      <c r="OAA488" s="39"/>
      <c r="OAB488" s="40"/>
      <c r="OAC488" s="39"/>
      <c r="OAD488" s="40"/>
      <c r="OAE488" s="39"/>
      <c r="OAF488" s="40"/>
      <c r="OAG488" s="39"/>
      <c r="OAH488" s="40"/>
      <c r="OAI488" s="39"/>
      <c r="OAJ488" s="40"/>
      <c r="OAK488" s="39"/>
      <c r="OAL488" s="40"/>
      <c r="OAM488" s="39"/>
      <c r="OAN488" s="40"/>
      <c r="OAO488" s="39"/>
      <c r="OAP488" s="40"/>
      <c r="OAQ488" s="39"/>
      <c r="OAR488" s="40"/>
      <c r="OAS488" s="39"/>
      <c r="OAT488" s="40"/>
      <c r="OAU488" s="39"/>
      <c r="OAV488" s="40"/>
      <c r="OAW488" s="39"/>
      <c r="OAX488" s="40"/>
      <c r="OAY488" s="39"/>
      <c r="OAZ488" s="40"/>
      <c r="OBA488" s="39"/>
      <c r="OBB488" s="40"/>
      <c r="OBC488" s="39"/>
      <c r="OBD488" s="40"/>
      <c r="OBE488" s="39"/>
      <c r="OBF488" s="40"/>
      <c r="OBG488" s="39"/>
      <c r="OBH488" s="40"/>
      <c r="OBI488" s="39"/>
      <c r="OBJ488" s="40"/>
      <c r="OBK488" s="39"/>
      <c r="OBL488" s="40"/>
      <c r="OBM488" s="39"/>
      <c r="OBN488" s="40"/>
      <c r="OBO488" s="39"/>
      <c r="OBP488" s="40"/>
      <c r="OBQ488" s="39"/>
      <c r="OBR488" s="40"/>
      <c r="OBS488" s="39"/>
      <c r="OBT488" s="40"/>
      <c r="OBU488" s="39"/>
      <c r="OBV488" s="40"/>
      <c r="OBW488" s="39"/>
      <c r="OBX488" s="40"/>
      <c r="OBY488" s="39"/>
      <c r="OBZ488" s="40"/>
      <c r="OCA488" s="39"/>
      <c r="OCB488" s="40"/>
      <c r="OCC488" s="39"/>
      <c r="OCD488" s="40"/>
      <c r="OCE488" s="39"/>
      <c r="OCF488" s="40"/>
      <c r="OCG488" s="39"/>
      <c r="OCH488" s="40"/>
      <c r="OCI488" s="39"/>
      <c r="OCJ488" s="40"/>
      <c r="OCK488" s="39"/>
      <c r="OCL488" s="40"/>
      <c r="OCM488" s="39"/>
      <c r="OCN488" s="40"/>
      <c r="OCO488" s="39"/>
      <c r="OCP488" s="40"/>
      <c r="OCQ488" s="39"/>
      <c r="OCR488" s="40"/>
      <c r="OCS488" s="39"/>
      <c r="OCT488" s="40"/>
      <c r="OCU488" s="39"/>
      <c r="OCV488" s="40"/>
      <c r="OCW488" s="39"/>
      <c r="OCX488" s="40"/>
      <c r="OCY488" s="39"/>
      <c r="OCZ488" s="40"/>
      <c r="ODA488" s="39"/>
      <c r="ODB488" s="40"/>
      <c r="ODC488" s="39"/>
      <c r="ODD488" s="40"/>
      <c r="ODE488" s="39"/>
      <c r="ODF488" s="40"/>
      <c r="ODG488" s="39"/>
      <c r="ODH488" s="40"/>
      <c r="ODI488" s="39"/>
      <c r="ODJ488" s="40"/>
      <c r="ODK488" s="39"/>
      <c r="ODL488" s="40"/>
      <c r="ODM488" s="39"/>
      <c r="ODN488" s="40"/>
      <c r="ODO488" s="39"/>
      <c r="ODP488" s="40"/>
      <c r="ODQ488" s="39"/>
      <c r="ODR488" s="40"/>
      <c r="ODS488" s="39"/>
      <c r="ODT488" s="40"/>
      <c r="ODU488" s="39"/>
      <c r="ODV488" s="40"/>
      <c r="ODW488" s="39"/>
      <c r="ODX488" s="40"/>
      <c r="ODY488" s="39"/>
      <c r="ODZ488" s="40"/>
      <c r="OEA488" s="39"/>
      <c r="OEB488" s="40"/>
      <c r="OEC488" s="39"/>
      <c r="OED488" s="40"/>
      <c r="OEE488" s="39"/>
      <c r="OEF488" s="40"/>
      <c r="OEG488" s="39"/>
      <c r="OEH488" s="40"/>
      <c r="OEI488" s="39"/>
      <c r="OEJ488" s="40"/>
      <c r="OEK488" s="39"/>
      <c r="OEL488" s="40"/>
      <c r="OEM488" s="39"/>
      <c r="OEN488" s="40"/>
      <c r="OEO488" s="39"/>
      <c r="OEP488" s="40"/>
      <c r="OEQ488" s="39"/>
      <c r="OER488" s="40"/>
      <c r="OES488" s="39"/>
      <c r="OET488" s="40"/>
      <c r="OEU488" s="39"/>
      <c r="OEV488" s="40"/>
      <c r="OEW488" s="39"/>
      <c r="OEX488" s="40"/>
      <c r="OEY488" s="39"/>
      <c r="OEZ488" s="40"/>
      <c r="OFA488" s="39"/>
      <c r="OFB488" s="40"/>
      <c r="OFC488" s="39"/>
      <c r="OFD488" s="40"/>
      <c r="OFE488" s="39"/>
      <c r="OFF488" s="40"/>
      <c r="OFG488" s="39"/>
      <c r="OFH488" s="40"/>
      <c r="OFI488" s="39"/>
      <c r="OFJ488" s="40"/>
      <c r="OFK488" s="39"/>
      <c r="OFL488" s="40"/>
      <c r="OFM488" s="39"/>
      <c r="OFN488" s="40"/>
      <c r="OFO488" s="39"/>
      <c r="OFP488" s="40"/>
      <c r="OFQ488" s="39"/>
      <c r="OFR488" s="40"/>
      <c r="OFS488" s="39"/>
      <c r="OFT488" s="40"/>
      <c r="OFU488" s="39"/>
      <c r="OFV488" s="40"/>
      <c r="OFW488" s="39"/>
      <c r="OFX488" s="40"/>
      <c r="OFY488" s="39"/>
      <c r="OFZ488" s="40"/>
      <c r="OGA488" s="39"/>
      <c r="OGB488" s="40"/>
      <c r="OGC488" s="39"/>
      <c r="OGD488" s="40"/>
      <c r="OGE488" s="39"/>
      <c r="OGF488" s="40"/>
      <c r="OGG488" s="39"/>
      <c r="OGH488" s="40"/>
      <c r="OGI488" s="39"/>
      <c r="OGJ488" s="40"/>
      <c r="OGK488" s="39"/>
      <c r="OGL488" s="40"/>
      <c r="OGM488" s="39"/>
      <c r="OGN488" s="40"/>
      <c r="OGO488" s="39"/>
      <c r="OGP488" s="40"/>
      <c r="OGQ488" s="39"/>
      <c r="OGR488" s="40"/>
      <c r="OGS488" s="39"/>
      <c r="OGT488" s="40"/>
      <c r="OGU488" s="39"/>
      <c r="OGV488" s="40"/>
      <c r="OGW488" s="39"/>
      <c r="OGX488" s="40"/>
      <c r="OGY488" s="39"/>
      <c r="OGZ488" s="40"/>
      <c r="OHA488" s="39"/>
      <c r="OHB488" s="40"/>
      <c r="OHC488" s="39"/>
      <c r="OHD488" s="40"/>
      <c r="OHE488" s="39"/>
      <c r="OHF488" s="40"/>
      <c r="OHG488" s="39"/>
      <c r="OHH488" s="40"/>
      <c r="OHI488" s="39"/>
      <c r="OHJ488" s="40"/>
      <c r="OHK488" s="39"/>
      <c r="OHL488" s="40"/>
      <c r="OHM488" s="39"/>
      <c r="OHN488" s="40"/>
      <c r="OHO488" s="39"/>
      <c r="OHP488" s="40"/>
      <c r="OHQ488" s="39"/>
      <c r="OHR488" s="40"/>
      <c r="OHS488" s="39"/>
      <c r="OHT488" s="40"/>
      <c r="OHU488" s="39"/>
      <c r="OHV488" s="40"/>
      <c r="OHW488" s="39"/>
      <c r="OHX488" s="40"/>
      <c r="OHY488" s="39"/>
      <c r="OHZ488" s="40"/>
      <c r="OIA488" s="39"/>
      <c r="OIB488" s="40"/>
      <c r="OIC488" s="39"/>
      <c r="OID488" s="40"/>
      <c r="OIE488" s="39"/>
      <c r="OIF488" s="40"/>
      <c r="OIG488" s="39"/>
      <c r="OIH488" s="40"/>
      <c r="OII488" s="39"/>
      <c r="OIJ488" s="40"/>
      <c r="OIK488" s="39"/>
      <c r="OIL488" s="40"/>
      <c r="OIM488" s="39"/>
      <c r="OIN488" s="40"/>
      <c r="OIO488" s="39"/>
      <c r="OIP488" s="40"/>
      <c r="OIQ488" s="39"/>
      <c r="OIR488" s="40"/>
      <c r="OIS488" s="39"/>
      <c r="OIT488" s="40"/>
      <c r="OIU488" s="39"/>
      <c r="OIV488" s="40"/>
      <c r="OIW488" s="39"/>
      <c r="OIX488" s="40"/>
      <c r="OIY488" s="39"/>
      <c r="OIZ488" s="40"/>
      <c r="OJA488" s="39"/>
      <c r="OJB488" s="40"/>
      <c r="OJC488" s="39"/>
      <c r="OJD488" s="40"/>
      <c r="OJE488" s="39"/>
      <c r="OJF488" s="40"/>
      <c r="OJG488" s="39"/>
      <c r="OJH488" s="40"/>
      <c r="OJI488" s="39"/>
      <c r="OJJ488" s="40"/>
      <c r="OJK488" s="39"/>
      <c r="OJL488" s="40"/>
      <c r="OJM488" s="39"/>
      <c r="OJN488" s="40"/>
      <c r="OJO488" s="39"/>
      <c r="OJP488" s="40"/>
      <c r="OJQ488" s="39"/>
      <c r="OJR488" s="40"/>
      <c r="OJS488" s="39"/>
      <c r="OJT488" s="40"/>
      <c r="OJU488" s="39"/>
      <c r="OJV488" s="40"/>
      <c r="OJW488" s="39"/>
      <c r="OJX488" s="40"/>
      <c r="OJY488" s="39"/>
      <c r="OJZ488" s="40"/>
      <c r="OKA488" s="39"/>
      <c r="OKB488" s="40"/>
      <c r="OKC488" s="39"/>
      <c r="OKD488" s="40"/>
      <c r="OKE488" s="39"/>
      <c r="OKF488" s="40"/>
      <c r="OKG488" s="39"/>
      <c r="OKH488" s="40"/>
      <c r="OKI488" s="39"/>
      <c r="OKJ488" s="40"/>
      <c r="OKK488" s="39"/>
      <c r="OKL488" s="40"/>
      <c r="OKM488" s="39"/>
      <c r="OKN488" s="40"/>
      <c r="OKO488" s="39"/>
      <c r="OKP488" s="40"/>
      <c r="OKQ488" s="39"/>
      <c r="OKR488" s="40"/>
      <c r="OKS488" s="39"/>
      <c r="OKT488" s="40"/>
      <c r="OKU488" s="39"/>
      <c r="OKV488" s="40"/>
      <c r="OKW488" s="39"/>
      <c r="OKX488" s="40"/>
      <c r="OKY488" s="39"/>
      <c r="OKZ488" s="40"/>
      <c r="OLA488" s="39"/>
      <c r="OLB488" s="40"/>
      <c r="OLC488" s="39"/>
      <c r="OLD488" s="40"/>
      <c r="OLE488" s="39"/>
      <c r="OLF488" s="40"/>
      <c r="OLG488" s="39"/>
      <c r="OLH488" s="40"/>
      <c r="OLI488" s="39"/>
      <c r="OLJ488" s="40"/>
      <c r="OLK488" s="39"/>
      <c r="OLL488" s="40"/>
      <c r="OLM488" s="39"/>
      <c r="OLN488" s="40"/>
      <c r="OLO488" s="39"/>
      <c r="OLP488" s="40"/>
      <c r="OLQ488" s="39"/>
      <c r="OLR488" s="40"/>
      <c r="OLS488" s="39"/>
      <c r="OLT488" s="40"/>
      <c r="OLU488" s="39"/>
      <c r="OLV488" s="40"/>
      <c r="OLW488" s="39"/>
      <c r="OLX488" s="40"/>
      <c r="OLY488" s="39"/>
      <c r="OLZ488" s="40"/>
      <c r="OMA488" s="39"/>
      <c r="OMB488" s="40"/>
      <c r="OMC488" s="39"/>
      <c r="OMD488" s="40"/>
      <c r="OME488" s="39"/>
      <c r="OMF488" s="40"/>
      <c r="OMG488" s="39"/>
      <c r="OMH488" s="40"/>
      <c r="OMI488" s="39"/>
      <c r="OMJ488" s="40"/>
      <c r="OMK488" s="39"/>
      <c r="OML488" s="40"/>
      <c r="OMM488" s="39"/>
      <c r="OMN488" s="40"/>
      <c r="OMO488" s="39"/>
      <c r="OMP488" s="40"/>
      <c r="OMQ488" s="39"/>
      <c r="OMR488" s="40"/>
      <c r="OMS488" s="39"/>
      <c r="OMT488" s="40"/>
      <c r="OMU488" s="39"/>
      <c r="OMV488" s="40"/>
      <c r="OMW488" s="39"/>
      <c r="OMX488" s="40"/>
      <c r="OMY488" s="39"/>
      <c r="OMZ488" s="40"/>
      <c r="ONA488" s="39"/>
      <c r="ONB488" s="40"/>
      <c r="ONC488" s="39"/>
      <c r="OND488" s="40"/>
      <c r="ONE488" s="39"/>
      <c r="ONF488" s="40"/>
      <c r="ONG488" s="39"/>
      <c r="ONH488" s="40"/>
      <c r="ONI488" s="39"/>
      <c r="ONJ488" s="40"/>
      <c r="ONK488" s="39"/>
      <c r="ONL488" s="40"/>
      <c r="ONM488" s="39"/>
      <c r="ONN488" s="40"/>
      <c r="ONO488" s="39"/>
      <c r="ONP488" s="40"/>
      <c r="ONQ488" s="39"/>
      <c r="ONR488" s="40"/>
      <c r="ONS488" s="39"/>
      <c r="ONT488" s="40"/>
      <c r="ONU488" s="39"/>
      <c r="ONV488" s="40"/>
      <c r="ONW488" s="39"/>
      <c r="ONX488" s="40"/>
      <c r="ONY488" s="39"/>
      <c r="ONZ488" s="40"/>
      <c r="OOA488" s="39"/>
      <c r="OOB488" s="40"/>
      <c r="OOC488" s="39"/>
      <c r="OOD488" s="40"/>
      <c r="OOE488" s="39"/>
      <c r="OOF488" s="40"/>
      <c r="OOG488" s="39"/>
      <c r="OOH488" s="40"/>
      <c r="OOI488" s="39"/>
      <c r="OOJ488" s="40"/>
      <c r="OOK488" s="39"/>
      <c r="OOL488" s="40"/>
      <c r="OOM488" s="39"/>
      <c r="OON488" s="40"/>
      <c r="OOO488" s="39"/>
      <c r="OOP488" s="40"/>
      <c r="OOQ488" s="39"/>
      <c r="OOR488" s="40"/>
      <c r="OOS488" s="39"/>
      <c r="OOT488" s="40"/>
      <c r="OOU488" s="39"/>
      <c r="OOV488" s="40"/>
      <c r="OOW488" s="39"/>
      <c r="OOX488" s="40"/>
      <c r="OOY488" s="39"/>
      <c r="OOZ488" s="40"/>
      <c r="OPA488" s="39"/>
      <c r="OPB488" s="40"/>
      <c r="OPC488" s="39"/>
      <c r="OPD488" s="40"/>
      <c r="OPE488" s="39"/>
      <c r="OPF488" s="40"/>
      <c r="OPG488" s="39"/>
      <c r="OPH488" s="40"/>
      <c r="OPI488" s="39"/>
      <c r="OPJ488" s="40"/>
      <c r="OPK488" s="39"/>
      <c r="OPL488" s="40"/>
      <c r="OPM488" s="39"/>
      <c r="OPN488" s="40"/>
      <c r="OPO488" s="39"/>
      <c r="OPP488" s="40"/>
      <c r="OPQ488" s="39"/>
      <c r="OPR488" s="40"/>
      <c r="OPS488" s="39"/>
      <c r="OPT488" s="40"/>
      <c r="OPU488" s="39"/>
      <c r="OPV488" s="40"/>
      <c r="OPW488" s="39"/>
      <c r="OPX488" s="40"/>
      <c r="OPY488" s="39"/>
      <c r="OPZ488" s="40"/>
      <c r="OQA488" s="39"/>
      <c r="OQB488" s="40"/>
      <c r="OQC488" s="39"/>
      <c r="OQD488" s="40"/>
      <c r="OQE488" s="39"/>
      <c r="OQF488" s="40"/>
      <c r="OQG488" s="39"/>
      <c r="OQH488" s="40"/>
      <c r="OQI488" s="39"/>
      <c r="OQJ488" s="40"/>
      <c r="OQK488" s="39"/>
      <c r="OQL488" s="40"/>
      <c r="OQM488" s="39"/>
      <c r="OQN488" s="40"/>
      <c r="OQO488" s="39"/>
      <c r="OQP488" s="40"/>
      <c r="OQQ488" s="39"/>
      <c r="OQR488" s="40"/>
      <c r="OQS488" s="39"/>
      <c r="OQT488" s="40"/>
      <c r="OQU488" s="39"/>
      <c r="OQV488" s="40"/>
      <c r="OQW488" s="39"/>
      <c r="OQX488" s="40"/>
      <c r="OQY488" s="39"/>
      <c r="OQZ488" s="40"/>
      <c r="ORA488" s="39"/>
      <c r="ORB488" s="40"/>
      <c r="ORC488" s="39"/>
      <c r="ORD488" s="40"/>
      <c r="ORE488" s="39"/>
      <c r="ORF488" s="40"/>
      <c r="ORG488" s="39"/>
      <c r="ORH488" s="40"/>
      <c r="ORI488" s="39"/>
      <c r="ORJ488" s="40"/>
      <c r="ORK488" s="39"/>
      <c r="ORL488" s="40"/>
      <c r="ORM488" s="39"/>
      <c r="ORN488" s="40"/>
      <c r="ORO488" s="39"/>
      <c r="ORP488" s="40"/>
      <c r="ORQ488" s="39"/>
      <c r="ORR488" s="40"/>
      <c r="ORS488" s="39"/>
      <c r="ORT488" s="40"/>
      <c r="ORU488" s="39"/>
      <c r="ORV488" s="40"/>
      <c r="ORW488" s="39"/>
      <c r="ORX488" s="40"/>
      <c r="ORY488" s="39"/>
      <c r="ORZ488" s="40"/>
      <c r="OSA488" s="39"/>
      <c r="OSB488" s="40"/>
      <c r="OSC488" s="39"/>
      <c r="OSD488" s="40"/>
      <c r="OSE488" s="39"/>
      <c r="OSF488" s="40"/>
      <c r="OSG488" s="39"/>
      <c r="OSH488" s="40"/>
      <c r="OSI488" s="39"/>
      <c r="OSJ488" s="40"/>
      <c r="OSK488" s="39"/>
      <c r="OSL488" s="40"/>
      <c r="OSM488" s="39"/>
      <c r="OSN488" s="40"/>
      <c r="OSO488" s="39"/>
      <c r="OSP488" s="40"/>
      <c r="OSQ488" s="39"/>
      <c r="OSR488" s="40"/>
      <c r="OSS488" s="39"/>
      <c r="OST488" s="40"/>
      <c r="OSU488" s="39"/>
      <c r="OSV488" s="40"/>
      <c r="OSW488" s="39"/>
      <c r="OSX488" s="40"/>
      <c r="OSY488" s="39"/>
      <c r="OSZ488" s="40"/>
      <c r="OTA488" s="39"/>
      <c r="OTB488" s="40"/>
      <c r="OTC488" s="39"/>
      <c r="OTD488" s="40"/>
      <c r="OTE488" s="39"/>
      <c r="OTF488" s="40"/>
      <c r="OTG488" s="39"/>
      <c r="OTH488" s="40"/>
      <c r="OTI488" s="39"/>
      <c r="OTJ488" s="40"/>
      <c r="OTK488" s="39"/>
      <c r="OTL488" s="40"/>
      <c r="OTM488" s="39"/>
      <c r="OTN488" s="40"/>
      <c r="OTO488" s="39"/>
      <c r="OTP488" s="40"/>
      <c r="OTQ488" s="39"/>
      <c r="OTR488" s="40"/>
      <c r="OTS488" s="39"/>
      <c r="OTT488" s="40"/>
      <c r="OTU488" s="39"/>
      <c r="OTV488" s="40"/>
      <c r="OTW488" s="39"/>
      <c r="OTX488" s="40"/>
      <c r="OTY488" s="39"/>
      <c r="OTZ488" s="40"/>
      <c r="OUA488" s="39"/>
      <c r="OUB488" s="40"/>
      <c r="OUC488" s="39"/>
      <c r="OUD488" s="40"/>
      <c r="OUE488" s="39"/>
      <c r="OUF488" s="40"/>
      <c r="OUG488" s="39"/>
      <c r="OUH488" s="40"/>
      <c r="OUI488" s="39"/>
      <c r="OUJ488" s="40"/>
      <c r="OUK488" s="39"/>
      <c r="OUL488" s="40"/>
      <c r="OUM488" s="39"/>
      <c r="OUN488" s="40"/>
      <c r="OUO488" s="39"/>
      <c r="OUP488" s="40"/>
      <c r="OUQ488" s="39"/>
      <c r="OUR488" s="40"/>
      <c r="OUS488" s="39"/>
      <c r="OUT488" s="40"/>
      <c r="OUU488" s="39"/>
      <c r="OUV488" s="40"/>
      <c r="OUW488" s="39"/>
      <c r="OUX488" s="40"/>
      <c r="OUY488" s="39"/>
      <c r="OUZ488" s="40"/>
      <c r="OVA488" s="39"/>
      <c r="OVB488" s="40"/>
      <c r="OVC488" s="39"/>
      <c r="OVD488" s="40"/>
      <c r="OVE488" s="39"/>
      <c r="OVF488" s="40"/>
      <c r="OVG488" s="39"/>
      <c r="OVH488" s="40"/>
      <c r="OVI488" s="39"/>
      <c r="OVJ488" s="40"/>
      <c r="OVK488" s="39"/>
      <c r="OVL488" s="40"/>
      <c r="OVM488" s="39"/>
      <c r="OVN488" s="40"/>
      <c r="OVO488" s="39"/>
      <c r="OVP488" s="40"/>
      <c r="OVQ488" s="39"/>
      <c r="OVR488" s="40"/>
      <c r="OVS488" s="39"/>
      <c r="OVT488" s="40"/>
      <c r="OVU488" s="39"/>
      <c r="OVV488" s="40"/>
      <c r="OVW488" s="39"/>
      <c r="OVX488" s="40"/>
      <c r="OVY488" s="39"/>
      <c r="OVZ488" s="40"/>
      <c r="OWA488" s="39"/>
      <c r="OWB488" s="40"/>
      <c r="OWC488" s="39"/>
      <c r="OWD488" s="40"/>
      <c r="OWE488" s="39"/>
      <c r="OWF488" s="40"/>
      <c r="OWG488" s="39"/>
      <c r="OWH488" s="40"/>
      <c r="OWI488" s="39"/>
      <c r="OWJ488" s="40"/>
      <c r="OWK488" s="39"/>
      <c r="OWL488" s="40"/>
      <c r="OWM488" s="39"/>
      <c r="OWN488" s="40"/>
      <c r="OWO488" s="39"/>
      <c r="OWP488" s="40"/>
      <c r="OWQ488" s="39"/>
      <c r="OWR488" s="40"/>
      <c r="OWS488" s="39"/>
      <c r="OWT488" s="40"/>
      <c r="OWU488" s="39"/>
      <c r="OWV488" s="40"/>
      <c r="OWW488" s="39"/>
      <c r="OWX488" s="40"/>
      <c r="OWY488" s="39"/>
      <c r="OWZ488" s="40"/>
      <c r="OXA488" s="39"/>
      <c r="OXB488" s="40"/>
      <c r="OXC488" s="39"/>
      <c r="OXD488" s="40"/>
      <c r="OXE488" s="39"/>
      <c r="OXF488" s="40"/>
      <c r="OXG488" s="39"/>
      <c r="OXH488" s="40"/>
      <c r="OXI488" s="39"/>
      <c r="OXJ488" s="40"/>
      <c r="OXK488" s="39"/>
      <c r="OXL488" s="40"/>
      <c r="OXM488" s="39"/>
      <c r="OXN488" s="40"/>
      <c r="OXO488" s="39"/>
      <c r="OXP488" s="40"/>
      <c r="OXQ488" s="39"/>
      <c r="OXR488" s="40"/>
      <c r="OXS488" s="39"/>
      <c r="OXT488" s="40"/>
      <c r="OXU488" s="39"/>
      <c r="OXV488" s="40"/>
      <c r="OXW488" s="39"/>
      <c r="OXX488" s="40"/>
      <c r="OXY488" s="39"/>
      <c r="OXZ488" s="40"/>
      <c r="OYA488" s="39"/>
      <c r="OYB488" s="40"/>
      <c r="OYC488" s="39"/>
      <c r="OYD488" s="40"/>
      <c r="OYE488" s="39"/>
      <c r="OYF488" s="40"/>
      <c r="OYG488" s="39"/>
      <c r="OYH488" s="40"/>
      <c r="OYI488" s="39"/>
      <c r="OYJ488" s="40"/>
      <c r="OYK488" s="39"/>
      <c r="OYL488" s="40"/>
      <c r="OYM488" s="39"/>
      <c r="OYN488" s="40"/>
      <c r="OYO488" s="39"/>
      <c r="OYP488" s="40"/>
      <c r="OYQ488" s="39"/>
      <c r="OYR488" s="40"/>
      <c r="OYS488" s="39"/>
      <c r="OYT488" s="40"/>
      <c r="OYU488" s="39"/>
      <c r="OYV488" s="40"/>
      <c r="OYW488" s="39"/>
      <c r="OYX488" s="40"/>
      <c r="OYY488" s="39"/>
      <c r="OYZ488" s="40"/>
      <c r="OZA488" s="39"/>
      <c r="OZB488" s="40"/>
      <c r="OZC488" s="39"/>
      <c r="OZD488" s="40"/>
      <c r="OZE488" s="39"/>
      <c r="OZF488" s="40"/>
      <c r="OZG488" s="39"/>
      <c r="OZH488" s="40"/>
      <c r="OZI488" s="39"/>
      <c r="OZJ488" s="40"/>
      <c r="OZK488" s="39"/>
      <c r="OZL488" s="40"/>
      <c r="OZM488" s="39"/>
      <c r="OZN488" s="40"/>
      <c r="OZO488" s="39"/>
      <c r="OZP488" s="40"/>
      <c r="OZQ488" s="39"/>
      <c r="OZR488" s="40"/>
      <c r="OZS488" s="39"/>
      <c r="OZT488" s="40"/>
      <c r="OZU488" s="39"/>
      <c r="OZV488" s="40"/>
      <c r="OZW488" s="39"/>
      <c r="OZX488" s="40"/>
      <c r="OZY488" s="39"/>
      <c r="OZZ488" s="40"/>
      <c r="PAA488" s="39"/>
      <c r="PAB488" s="40"/>
      <c r="PAC488" s="39"/>
      <c r="PAD488" s="40"/>
      <c r="PAE488" s="39"/>
      <c r="PAF488" s="40"/>
      <c r="PAG488" s="39"/>
      <c r="PAH488" s="40"/>
      <c r="PAI488" s="39"/>
      <c r="PAJ488" s="40"/>
      <c r="PAK488" s="39"/>
      <c r="PAL488" s="40"/>
      <c r="PAM488" s="39"/>
      <c r="PAN488" s="40"/>
      <c r="PAO488" s="39"/>
      <c r="PAP488" s="40"/>
      <c r="PAQ488" s="39"/>
      <c r="PAR488" s="40"/>
      <c r="PAS488" s="39"/>
      <c r="PAT488" s="40"/>
      <c r="PAU488" s="39"/>
      <c r="PAV488" s="40"/>
      <c r="PAW488" s="39"/>
      <c r="PAX488" s="40"/>
      <c r="PAY488" s="39"/>
      <c r="PAZ488" s="40"/>
      <c r="PBA488" s="39"/>
      <c r="PBB488" s="40"/>
      <c r="PBC488" s="39"/>
      <c r="PBD488" s="40"/>
      <c r="PBE488" s="39"/>
      <c r="PBF488" s="40"/>
      <c r="PBG488" s="39"/>
      <c r="PBH488" s="40"/>
      <c r="PBI488" s="39"/>
      <c r="PBJ488" s="40"/>
      <c r="PBK488" s="39"/>
      <c r="PBL488" s="40"/>
      <c r="PBM488" s="39"/>
      <c r="PBN488" s="40"/>
      <c r="PBO488" s="39"/>
      <c r="PBP488" s="40"/>
      <c r="PBQ488" s="39"/>
      <c r="PBR488" s="40"/>
      <c r="PBS488" s="39"/>
      <c r="PBT488" s="40"/>
      <c r="PBU488" s="39"/>
      <c r="PBV488" s="40"/>
      <c r="PBW488" s="39"/>
      <c r="PBX488" s="40"/>
      <c r="PBY488" s="39"/>
      <c r="PBZ488" s="40"/>
      <c r="PCA488" s="39"/>
      <c r="PCB488" s="40"/>
      <c r="PCC488" s="39"/>
      <c r="PCD488" s="40"/>
      <c r="PCE488" s="39"/>
      <c r="PCF488" s="40"/>
      <c r="PCG488" s="39"/>
      <c r="PCH488" s="40"/>
      <c r="PCI488" s="39"/>
      <c r="PCJ488" s="40"/>
      <c r="PCK488" s="39"/>
      <c r="PCL488" s="40"/>
      <c r="PCM488" s="39"/>
      <c r="PCN488" s="40"/>
      <c r="PCO488" s="39"/>
      <c r="PCP488" s="40"/>
      <c r="PCQ488" s="39"/>
      <c r="PCR488" s="40"/>
      <c r="PCS488" s="39"/>
      <c r="PCT488" s="40"/>
      <c r="PCU488" s="39"/>
      <c r="PCV488" s="40"/>
      <c r="PCW488" s="39"/>
      <c r="PCX488" s="40"/>
      <c r="PCY488" s="39"/>
      <c r="PCZ488" s="40"/>
      <c r="PDA488" s="39"/>
      <c r="PDB488" s="40"/>
      <c r="PDC488" s="39"/>
      <c r="PDD488" s="40"/>
      <c r="PDE488" s="39"/>
      <c r="PDF488" s="40"/>
      <c r="PDG488" s="39"/>
      <c r="PDH488" s="40"/>
      <c r="PDI488" s="39"/>
      <c r="PDJ488" s="40"/>
      <c r="PDK488" s="39"/>
      <c r="PDL488" s="40"/>
      <c r="PDM488" s="39"/>
      <c r="PDN488" s="40"/>
      <c r="PDO488" s="39"/>
      <c r="PDP488" s="40"/>
      <c r="PDQ488" s="39"/>
      <c r="PDR488" s="40"/>
      <c r="PDS488" s="39"/>
      <c r="PDT488" s="40"/>
      <c r="PDU488" s="39"/>
      <c r="PDV488" s="40"/>
      <c r="PDW488" s="39"/>
      <c r="PDX488" s="40"/>
      <c r="PDY488" s="39"/>
      <c r="PDZ488" s="40"/>
      <c r="PEA488" s="39"/>
      <c r="PEB488" s="40"/>
      <c r="PEC488" s="39"/>
      <c r="PED488" s="40"/>
      <c r="PEE488" s="39"/>
      <c r="PEF488" s="40"/>
      <c r="PEG488" s="39"/>
      <c r="PEH488" s="40"/>
      <c r="PEI488" s="39"/>
      <c r="PEJ488" s="40"/>
      <c r="PEK488" s="39"/>
      <c r="PEL488" s="40"/>
      <c r="PEM488" s="39"/>
      <c r="PEN488" s="40"/>
      <c r="PEO488" s="39"/>
      <c r="PEP488" s="40"/>
      <c r="PEQ488" s="39"/>
      <c r="PER488" s="40"/>
      <c r="PES488" s="39"/>
      <c r="PET488" s="40"/>
      <c r="PEU488" s="39"/>
      <c r="PEV488" s="40"/>
      <c r="PEW488" s="39"/>
      <c r="PEX488" s="40"/>
      <c r="PEY488" s="39"/>
      <c r="PEZ488" s="40"/>
      <c r="PFA488" s="39"/>
      <c r="PFB488" s="40"/>
      <c r="PFC488" s="39"/>
      <c r="PFD488" s="40"/>
      <c r="PFE488" s="39"/>
      <c r="PFF488" s="40"/>
      <c r="PFG488" s="39"/>
      <c r="PFH488" s="40"/>
      <c r="PFI488" s="39"/>
      <c r="PFJ488" s="40"/>
      <c r="PFK488" s="39"/>
      <c r="PFL488" s="40"/>
      <c r="PFM488" s="39"/>
      <c r="PFN488" s="40"/>
      <c r="PFO488" s="39"/>
      <c r="PFP488" s="40"/>
      <c r="PFQ488" s="39"/>
      <c r="PFR488" s="40"/>
      <c r="PFS488" s="39"/>
      <c r="PFT488" s="40"/>
      <c r="PFU488" s="39"/>
      <c r="PFV488" s="40"/>
      <c r="PFW488" s="39"/>
      <c r="PFX488" s="40"/>
      <c r="PFY488" s="39"/>
      <c r="PFZ488" s="40"/>
      <c r="PGA488" s="39"/>
      <c r="PGB488" s="40"/>
      <c r="PGC488" s="39"/>
      <c r="PGD488" s="40"/>
      <c r="PGE488" s="39"/>
      <c r="PGF488" s="40"/>
      <c r="PGG488" s="39"/>
      <c r="PGH488" s="40"/>
      <c r="PGI488" s="39"/>
      <c r="PGJ488" s="40"/>
      <c r="PGK488" s="39"/>
      <c r="PGL488" s="40"/>
      <c r="PGM488" s="39"/>
      <c r="PGN488" s="40"/>
      <c r="PGO488" s="39"/>
      <c r="PGP488" s="40"/>
      <c r="PGQ488" s="39"/>
      <c r="PGR488" s="40"/>
      <c r="PGS488" s="39"/>
      <c r="PGT488" s="40"/>
      <c r="PGU488" s="39"/>
      <c r="PGV488" s="40"/>
      <c r="PGW488" s="39"/>
      <c r="PGX488" s="40"/>
      <c r="PGY488" s="39"/>
      <c r="PGZ488" s="40"/>
      <c r="PHA488" s="39"/>
      <c r="PHB488" s="40"/>
      <c r="PHC488" s="39"/>
      <c r="PHD488" s="40"/>
      <c r="PHE488" s="39"/>
      <c r="PHF488" s="40"/>
      <c r="PHG488" s="39"/>
      <c r="PHH488" s="40"/>
      <c r="PHI488" s="39"/>
      <c r="PHJ488" s="40"/>
      <c r="PHK488" s="39"/>
      <c r="PHL488" s="40"/>
      <c r="PHM488" s="39"/>
      <c r="PHN488" s="40"/>
      <c r="PHO488" s="39"/>
      <c r="PHP488" s="40"/>
      <c r="PHQ488" s="39"/>
      <c r="PHR488" s="40"/>
      <c r="PHS488" s="39"/>
      <c r="PHT488" s="40"/>
      <c r="PHU488" s="39"/>
      <c r="PHV488" s="40"/>
      <c r="PHW488" s="39"/>
      <c r="PHX488" s="40"/>
      <c r="PHY488" s="39"/>
      <c r="PHZ488" s="40"/>
      <c r="PIA488" s="39"/>
      <c r="PIB488" s="40"/>
      <c r="PIC488" s="39"/>
      <c r="PID488" s="40"/>
      <c r="PIE488" s="39"/>
      <c r="PIF488" s="40"/>
      <c r="PIG488" s="39"/>
      <c r="PIH488" s="40"/>
      <c r="PII488" s="39"/>
      <c r="PIJ488" s="40"/>
      <c r="PIK488" s="39"/>
      <c r="PIL488" s="40"/>
      <c r="PIM488" s="39"/>
      <c r="PIN488" s="40"/>
      <c r="PIO488" s="39"/>
      <c r="PIP488" s="40"/>
      <c r="PIQ488" s="39"/>
      <c r="PIR488" s="40"/>
      <c r="PIS488" s="39"/>
      <c r="PIT488" s="40"/>
      <c r="PIU488" s="39"/>
      <c r="PIV488" s="40"/>
      <c r="PIW488" s="39"/>
      <c r="PIX488" s="40"/>
      <c r="PIY488" s="39"/>
      <c r="PIZ488" s="40"/>
      <c r="PJA488" s="39"/>
      <c r="PJB488" s="40"/>
      <c r="PJC488" s="39"/>
      <c r="PJD488" s="40"/>
      <c r="PJE488" s="39"/>
      <c r="PJF488" s="40"/>
      <c r="PJG488" s="39"/>
      <c r="PJH488" s="40"/>
      <c r="PJI488" s="39"/>
      <c r="PJJ488" s="40"/>
      <c r="PJK488" s="39"/>
      <c r="PJL488" s="40"/>
      <c r="PJM488" s="39"/>
      <c r="PJN488" s="40"/>
      <c r="PJO488" s="39"/>
      <c r="PJP488" s="40"/>
      <c r="PJQ488" s="39"/>
      <c r="PJR488" s="40"/>
      <c r="PJS488" s="39"/>
      <c r="PJT488" s="40"/>
      <c r="PJU488" s="39"/>
      <c r="PJV488" s="40"/>
      <c r="PJW488" s="39"/>
      <c r="PJX488" s="40"/>
      <c r="PJY488" s="39"/>
      <c r="PJZ488" s="40"/>
      <c r="PKA488" s="39"/>
      <c r="PKB488" s="40"/>
      <c r="PKC488" s="39"/>
      <c r="PKD488" s="40"/>
      <c r="PKE488" s="39"/>
      <c r="PKF488" s="40"/>
      <c r="PKG488" s="39"/>
      <c r="PKH488" s="40"/>
      <c r="PKI488" s="39"/>
      <c r="PKJ488" s="40"/>
      <c r="PKK488" s="39"/>
      <c r="PKL488" s="40"/>
      <c r="PKM488" s="39"/>
      <c r="PKN488" s="40"/>
      <c r="PKO488" s="39"/>
      <c r="PKP488" s="40"/>
      <c r="PKQ488" s="39"/>
      <c r="PKR488" s="40"/>
      <c r="PKS488" s="39"/>
      <c r="PKT488" s="40"/>
      <c r="PKU488" s="39"/>
      <c r="PKV488" s="40"/>
      <c r="PKW488" s="39"/>
      <c r="PKX488" s="40"/>
      <c r="PKY488" s="39"/>
      <c r="PKZ488" s="40"/>
      <c r="PLA488" s="39"/>
      <c r="PLB488" s="40"/>
      <c r="PLC488" s="39"/>
      <c r="PLD488" s="40"/>
      <c r="PLE488" s="39"/>
      <c r="PLF488" s="40"/>
      <c r="PLG488" s="39"/>
      <c r="PLH488" s="40"/>
      <c r="PLI488" s="39"/>
      <c r="PLJ488" s="40"/>
      <c r="PLK488" s="39"/>
      <c r="PLL488" s="40"/>
      <c r="PLM488" s="39"/>
      <c r="PLN488" s="40"/>
      <c r="PLO488" s="39"/>
      <c r="PLP488" s="40"/>
      <c r="PLQ488" s="39"/>
      <c r="PLR488" s="40"/>
      <c r="PLS488" s="39"/>
      <c r="PLT488" s="40"/>
      <c r="PLU488" s="39"/>
      <c r="PLV488" s="40"/>
      <c r="PLW488" s="39"/>
      <c r="PLX488" s="40"/>
      <c r="PLY488" s="39"/>
      <c r="PLZ488" s="40"/>
      <c r="PMA488" s="39"/>
      <c r="PMB488" s="40"/>
      <c r="PMC488" s="39"/>
      <c r="PMD488" s="40"/>
      <c r="PME488" s="39"/>
      <c r="PMF488" s="40"/>
      <c r="PMG488" s="39"/>
      <c r="PMH488" s="40"/>
      <c r="PMI488" s="39"/>
      <c r="PMJ488" s="40"/>
      <c r="PMK488" s="39"/>
      <c r="PML488" s="40"/>
      <c r="PMM488" s="39"/>
      <c r="PMN488" s="40"/>
      <c r="PMO488" s="39"/>
      <c r="PMP488" s="40"/>
      <c r="PMQ488" s="39"/>
      <c r="PMR488" s="40"/>
      <c r="PMS488" s="39"/>
      <c r="PMT488" s="40"/>
      <c r="PMU488" s="39"/>
      <c r="PMV488" s="40"/>
      <c r="PMW488" s="39"/>
      <c r="PMX488" s="40"/>
      <c r="PMY488" s="39"/>
      <c r="PMZ488" s="40"/>
      <c r="PNA488" s="39"/>
      <c r="PNB488" s="40"/>
      <c r="PNC488" s="39"/>
      <c r="PND488" s="40"/>
      <c r="PNE488" s="39"/>
      <c r="PNF488" s="40"/>
      <c r="PNG488" s="39"/>
      <c r="PNH488" s="40"/>
      <c r="PNI488" s="39"/>
      <c r="PNJ488" s="40"/>
      <c r="PNK488" s="39"/>
      <c r="PNL488" s="40"/>
      <c r="PNM488" s="39"/>
      <c r="PNN488" s="40"/>
      <c r="PNO488" s="39"/>
      <c r="PNP488" s="40"/>
      <c r="PNQ488" s="39"/>
      <c r="PNR488" s="40"/>
      <c r="PNS488" s="39"/>
      <c r="PNT488" s="40"/>
      <c r="PNU488" s="39"/>
      <c r="PNV488" s="40"/>
      <c r="PNW488" s="39"/>
      <c r="PNX488" s="40"/>
      <c r="PNY488" s="39"/>
      <c r="PNZ488" s="40"/>
      <c r="POA488" s="39"/>
      <c r="POB488" s="40"/>
      <c r="POC488" s="39"/>
      <c r="POD488" s="40"/>
      <c r="POE488" s="39"/>
      <c r="POF488" s="40"/>
      <c r="POG488" s="39"/>
      <c r="POH488" s="40"/>
      <c r="POI488" s="39"/>
      <c r="POJ488" s="40"/>
      <c r="POK488" s="39"/>
      <c r="POL488" s="40"/>
      <c r="POM488" s="39"/>
      <c r="PON488" s="40"/>
      <c r="POO488" s="39"/>
      <c r="POP488" s="40"/>
      <c r="POQ488" s="39"/>
      <c r="POR488" s="40"/>
      <c r="POS488" s="39"/>
      <c r="POT488" s="40"/>
      <c r="POU488" s="39"/>
      <c r="POV488" s="40"/>
      <c r="POW488" s="39"/>
      <c r="POX488" s="40"/>
      <c r="POY488" s="39"/>
      <c r="POZ488" s="40"/>
      <c r="PPA488" s="39"/>
      <c r="PPB488" s="40"/>
      <c r="PPC488" s="39"/>
      <c r="PPD488" s="40"/>
      <c r="PPE488" s="39"/>
      <c r="PPF488" s="40"/>
      <c r="PPG488" s="39"/>
      <c r="PPH488" s="40"/>
      <c r="PPI488" s="39"/>
      <c r="PPJ488" s="40"/>
      <c r="PPK488" s="39"/>
      <c r="PPL488" s="40"/>
      <c r="PPM488" s="39"/>
      <c r="PPN488" s="40"/>
      <c r="PPO488" s="39"/>
      <c r="PPP488" s="40"/>
      <c r="PPQ488" s="39"/>
      <c r="PPR488" s="40"/>
      <c r="PPS488" s="39"/>
      <c r="PPT488" s="40"/>
      <c r="PPU488" s="39"/>
      <c r="PPV488" s="40"/>
      <c r="PPW488" s="39"/>
      <c r="PPX488" s="40"/>
      <c r="PPY488" s="39"/>
      <c r="PPZ488" s="40"/>
      <c r="PQA488" s="39"/>
      <c r="PQB488" s="40"/>
      <c r="PQC488" s="39"/>
      <c r="PQD488" s="40"/>
      <c r="PQE488" s="39"/>
      <c r="PQF488" s="40"/>
      <c r="PQG488" s="39"/>
      <c r="PQH488" s="40"/>
      <c r="PQI488" s="39"/>
      <c r="PQJ488" s="40"/>
      <c r="PQK488" s="39"/>
      <c r="PQL488" s="40"/>
      <c r="PQM488" s="39"/>
      <c r="PQN488" s="40"/>
      <c r="PQO488" s="39"/>
      <c r="PQP488" s="40"/>
      <c r="PQQ488" s="39"/>
      <c r="PQR488" s="40"/>
      <c r="PQS488" s="39"/>
      <c r="PQT488" s="40"/>
      <c r="PQU488" s="39"/>
      <c r="PQV488" s="40"/>
      <c r="PQW488" s="39"/>
      <c r="PQX488" s="40"/>
      <c r="PQY488" s="39"/>
      <c r="PQZ488" s="40"/>
      <c r="PRA488" s="39"/>
      <c r="PRB488" s="40"/>
      <c r="PRC488" s="39"/>
      <c r="PRD488" s="40"/>
      <c r="PRE488" s="39"/>
      <c r="PRF488" s="40"/>
      <c r="PRG488" s="39"/>
      <c r="PRH488" s="40"/>
      <c r="PRI488" s="39"/>
      <c r="PRJ488" s="40"/>
      <c r="PRK488" s="39"/>
      <c r="PRL488" s="40"/>
      <c r="PRM488" s="39"/>
      <c r="PRN488" s="40"/>
      <c r="PRO488" s="39"/>
      <c r="PRP488" s="40"/>
      <c r="PRQ488" s="39"/>
      <c r="PRR488" s="40"/>
      <c r="PRS488" s="39"/>
      <c r="PRT488" s="40"/>
      <c r="PRU488" s="39"/>
      <c r="PRV488" s="40"/>
      <c r="PRW488" s="39"/>
      <c r="PRX488" s="40"/>
      <c r="PRY488" s="39"/>
      <c r="PRZ488" s="40"/>
      <c r="PSA488" s="39"/>
      <c r="PSB488" s="40"/>
      <c r="PSC488" s="39"/>
      <c r="PSD488" s="40"/>
      <c r="PSE488" s="39"/>
      <c r="PSF488" s="40"/>
      <c r="PSG488" s="39"/>
      <c r="PSH488" s="40"/>
      <c r="PSI488" s="39"/>
      <c r="PSJ488" s="40"/>
      <c r="PSK488" s="39"/>
      <c r="PSL488" s="40"/>
      <c r="PSM488" s="39"/>
      <c r="PSN488" s="40"/>
      <c r="PSO488" s="39"/>
      <c r="PSP488" s="40"/>
      <c r="PSQ488" s="39"/>
      <c r="PSR488" s="40"/>
      <c r="PSS488" s="39"/>
      <c r="PST488" s="40"/>
      <c r="PSU488" s="39"/>
      <c r="PSV488" s="40"/>
      <c r="PSW488" s="39"/>
      <c r="PSX488" s="40"/>
      <c r="PSY488" s="39"/>
      <c r="PSZ488" s="40"/>
      <c r="PTA488" s="39"/>
      <c r="PTB488" s="40"/>
      <c r="PTC488" s="39"/>
      <c r="PTD488" s="40"/>
      <c r="PTE488" s="39"/>
      <c r="PTF488" s="40"/>
      <c r="PTG488" s="39"/>
      <c r="PTH488" s="40"/>
      <c r="PTI488" s="39"/>
      <c r="PTJ488" s="40"/>
      <c r="PTK488" s="39"/>
      <c r="PTL488" s="40"/>
      <c r="PTM488" s="39"/>
      <c r="PTN488" s="40"/>
      <c r="PTO488" s="39"/>
      <c r="PTP488" s="40"/>
      <c r="PTQ488" s="39"/>
      <c r="PTR488" s="40"/>
      <c r="PTS488" s="39"/>
      <c r="PTT488" s="40"/>
      <c r="PTU488" s="39"/>
      <c r="PTV488" s="40"/>
      <c r="PTW488" s="39"/>
      <c r="PTX488" s="40"/>
      <c r="PTY488" s="39"/>
      <c r="PTZ488" s="40"/>
      <c r="PUA488" s="39"/>
      <c r="PUB488" s="40"/>
      <c r="PUC488" s="39"/>
      <c r="PUD488" s="40"/>
      <c r="PUE488" s="39"/>
      <c r="PUF488" s="40"/>
      <c r="PUG488" s="39"/>
      <c r="PUH488" s="40"/>
      <c r="PUI488" s="39"/>
      <c r="PUJ488" s="40"/>
      <c r="PUK488" s="39"/>
      <c r="PUL488" s="40"/>
      <c r="PUM488" s="39"/>
      <c r="PUN488" s="40"/>
      <c r="PUO488" s="39"/>
      <c r="PUP488" s="40"/>
      <c r="PUQ488" s="39"/>
      <c r="PUR488" s="40"/>
      <c r="PUS488" s="39"/>
      <c r="PUT488" s="40"/>
      <c r="PUU488" s="39"/>
      <c r="PUV488" s="40"/>
      <c r="PUW488" s="39"/>
      <c r="PUX488" s="40"/>
      <c r="PUY488" s="39"/>
      <c r="PUZ488" s="40"/>
      <c r="PVA488" s="39"/>
      <c r="PVB488" s="40"/>
      <c r="PVC488" s="39"/>
      <c r="PVD488" s="40"/>
      <c r="PVE488" s="39"/>
      <c r="PVF488" s="40"/>
      <c r="PVG488" s="39"/>
      <c r="PVH488" s="40"/>
      <c r="PVI488" s="39"/>
      <c r="PVJ488" s="40"/>
      <c r="PVK488" s="39"/>
      <c r="PVL488" s="40"/>
      <c r="PVM488" s="39"/>
      <c r="PVN488" s="40"/>
      <c r="PVO488" s="39"/>
      <c r="PVP488" s="40"/>
      <c r="PVQ488" s="39"/>
      <c r="PVR488" s="40"/>
      <c r="PVS488" s="39"/>
      <c r="PVT488" s="40"/>
      <c r="PVU488" s="39"/>
      <c r="PVV488" s="40"/>
      <c r="PVW488" s="39"/>
      <c r="PVX488" s="40"/>
      <c r="PVY488" s="39"/>
      <c r="PVZ488" s="40"/>
      <c r="PWA488" s="39"/>
      <c r="PWB488" s="40"/>
      <c r="PWC488" s="39"/>
      <c r="PWD488" s="40"/>
      <c r="PWE488" s="39"/>
      <c r="PWF488" s="40"/>
      <c r="PWG488" s="39"/>
      <c r="PWH488" s="40"/>
      <c r="PWI488" s="39"/>
      <c r="PWJ488" s="40"/>
      <c r="PWK488" s="39"/>
      <c r="PWL488" s="40"/>
      <c r="PWM488" s="39"/>
      <c r="PWN488" s="40"/>
      <c r="PWO488" s="39"/>
      <c r="PWP488" s="40"/>
      <c r="PWQ488" s="39"/>
      <c r="PWR488" s="40"/>
      <c r="PWS488" s="39"/>
      <c r="PWT488" s="40"/>
      <c r="PWU488" s="39"/>
      <c r="PWV488" s="40"/>
      <c r="PWW488" s="39"/>
      <c r="PWX488" s="40"/>
      <c r="PWY488" s="39"/>
      <c r="PWZ488" s="40"/>
      <c r="PXA488" s="39"/>
      <c r="PXB488" s="40"/>
      <c r="PXC488" s="39"/>
      <c r="PXD488" s="40"/>
      <c r="PXE488" s="39"/>
      <c r="PXF488" s="40"/>
      <c r="PXG488" s="39"/>
      <c r="PXH488" s="40"/>
      <c r="PXI488" s="39"/>
      <c r="PXJ488" s="40"/>
      <c r="PXK488" s="39"/>
      <c r="PXL488" s="40"/>
      <c r="PXM488" s="39"/>
      <c r="PXN488" s="40"/>
      <c r="PXO488" s="39"/>
      <c r="PXP488" s="40"/>
      <c r="PXQ488" s="39"/>
      <c r="PXR488" s="40"/>
      <c r="PXS488" s="39"/>
      <c r="PXT488" s="40"/>
      <c r="PXU488" s="39"/>
      <c r="PXV488" s="40"/>
      <c r="PXW488" s="39"/>
      <c r="PXX488" s="40"/>
      <c r="PXY488" s="39"/>
      <c r="PXZ488" s="40"/>
      <c r="PYA488" s="39"/>
      <c r="PYB488" s="40"/>
      <c r="PYC488" s="39"/>
      <c r="PYD488" s="40"/>
      <c r="PYE488" s="39"/>
      <c r="PYF488" s="40"/>
      <c r="PYG488" s="39"/>
      <c r="PYH488" s="40"/>
      <c r="PYI488" s="39"/>
      <c r="PYJ488" s="40"/>
      <c r="PYK488" s="39"/>
      <c r="PYL488" s="40"/>
      <c r="PYM488" s="39"/>
      <c r="PYN488" s="40"/>
      <c r="PYO488" s="39"/>
      <c r="PYP488" s="40"/>
      <c r="PYQ488" s="39"/>
      <c r="PYR488" s="40"/>
      <c r="PYS488" s="39"/>
      <c r="PYT488" s="40"/>
      <c r="PYU488" s="39"/>
      <c r="PYV488" s="40"/>
      <c r="PYW488" s="39"/>
      <c r="PYX488" s="40"/>
      <c r="PYY488" s="39"/>
      <c r="PYZ488" s="40"/>
      <c r="PZA488" s="39"/>
      <c r="PZB488" s="40"/>
      <c r="PZC488" s="39"/>
      <c r="PZD488" s="40"/>
      <c r="PZE488" s="39"/>
      <c r="PZF488" s="40"/>
      <c r="PZG488" s="39"/>
      <c r="PZH488" s="40"/>
      <c r="PZI488" s="39"/>
      <c r="PZJ488" s="40"/>
      <c r="PZK488" s="39"/>
      <c r="PZL488" s="40"/>
      <c r="PZM488" s="39"/>
      <c r="PZN488" s="40"/>
      <c r="PZO488" s="39"/>
      <c r="PZP488" s="40"/>
      <c r="PZQ488" s="39"/>
      <c r="PZR488" s="40"/>
      <c r="PZS488" s="39"/>
      <c r="PZT488" s="40"/>
      <c r="PZU488" s="39"/>
      <c r="PZV488" s="40"/>
      <c r="PZW488" s="39"/>
      <c r="PZX488" s="40"/>
      <c r="PZY488" s="39"/>
      <c r="PZZ488" s="40"/>
      <c r="QAA488" s="39"/>
      <c r="QAB488" s="40"/>
      <c r="QAC488" s="39"/>
      <c r="QAD488" s="40"/>
      <c r="QAE488" s="39"/>
      <c r="QAF488" s="40"/>
      <c r="QAG488" s="39"/>
      <c r="QAH488" s="40"/>
      <c r="QAI488" s="39"/>
      <c r="QAJ488" s="40"/>
      <c r="QAK488" s="39"/>
      <c r="QAL488" s="40"/>
      <c r="QAM488" s="39"/>
      <c r="QAN488" s="40"/>
      <c r="QAO488" s="39"/>
      <c r="QAP488" s="40"/>
      <c r="QAQ488" s="39"/>
      <c r="QAR488" s="40"/>
      <c r="QAS488" s="39"/>
      <c r="QAT488" s="40"/>
      <c r="QAU488" s="39"/>
      <c r="QAV488" s="40"/>
      <c r="QAW488" s="39"/>
      <c r="QAX488" s="40"/>
      <c r="QAY488" s="39"/>
      <c r="QAZ488" s="40"/>
      <c r="QBA488" s="39"/>
      <c r="QBB488" s="40"/>
      <c r="QBC488" s="39"/>
      <c r="QBD488" s="40"/>
      <c r="QBE488" s="39"/>
      <c r="QBF488" s="40"/>
      <c r="QBG488" s="39"/>
      <c r="QBH488" s="40"/>
      <c r="QBI488" s="39"/>
      <c r="QBJ488" s="40"/>
      <c r="QBK488" s="39"/>
      <c r="QBL488" s="40"/>
      <c r="QBM488" s="39"/>
      <c r="QBN488" s="40"/>
      <c r="QBO488" s="39"/>
      <c r="QBP488" s="40"/>
      <c r="QBQ488" s="39"/>
      <c r="QBR488" s="40"/>
      <c r="QBS488" s="39"/>
      <c r="QBT488" s="40"/>
      <c r="QBU488" s="39"/>
      <c r="QBV488" s="40"/>
      <c r="QBW488" s="39"/>
      <c r="QBX488" s="40"/>
      <c r="QBY488" s="39"/>
      <c r="QBZ488" s="40"/>
      <c r="QCA488" s="39"/>
      <c r="QCB488" s="40"/>
      <c r="QCC488" s="39"/>
      <c r="QCD488" s="40"/>
      <c r="QCE488" s="39"/>
      <c r="QCF488" s="40"/>
      <c r="QCG488" s="39"/>
      <c r="QCH488" s="40"/>
      <c r="QCI488" s="39"/>
      <c r="QCJ488" s="40"/>
      <c r="QCK488" s="39"/>
      <c r="QCL488" s="40"/>
      <c r="QCM488" s="39"/>
      <c r="QCN488" s="40"/>
      <c r="QCO488" s="39"/>
      <c r="QCP488" s="40"/>
      <c r="QCQ488" s="39"/>
      <c r="QCR488" s="40"/>
      <c r="QCS488" s="39"/>
      <c r="QCT488" s="40"/>
      <c r="QCU488" s="39"/>
      <c r="QCV488" s="40"/>
      <c r="QCW488" s="39"/>
      <c r="QCX488" s="40"/>
      <c r="QCY488" s="39"/>
      <c r="QCZ488" s="40"/>
      <c r="QDA488" s="39"/>
      <c r="QDB488" s="40"/>
      <c r="QDC488" s="39"/>
      <c r="QDD488" s="40"/>
      <c r="QDE488" s="39"/>
      <c r="QDF488" s="40"/>
      <c r="QDG488" s="39"/>
      <c r="QDH488" s="40"/>
      <c r="QDI488" s="39"/>
      <c r="QDJ488" s="40"/>
      <c r="QDK488" s="39"/>
      <c r="QDL488" s="40"/>
      <c r="QDM488" s="39"/>
      <c r="QDN488" s="40"/>
      <c r="QDO488" s="39"/>
      <c r="QDP488" s="40"/>
      <c r="QDQ488" s="39"/>
      <c r="QDR488" s="40"/>
      <c r="QDS488" s="39"/>
      <c r="QDT488" s="40"/>
      <c r="QDU488" s="39"/>
      <c r="QDV488" s="40"/>
      <c r="QDW488" s="39"/>
      <c r="QDX488" s="40"/>
      <c r="QDY488" s="39"/>
      <c r="QDZ488" s="40"/>
      <c r="QEA488" s="39"/>
      <c r="QEB488" s="40"/>
      <c r="QEC488" s="39"/>
      <c r="QED488" s="40"/>
      <c r="QEE488" s="39"/>
      <c r="QEF488" s="40"/>
      <c r="QEG488" s="39"/>
      <c r="QEH488" s="40"/>
      <c r="QEI488" s="39"/>
      <c r="QEJ488" s="40"/>
      <c r="QEK488" s="39"/>
      <c r="QEL488" s="40"/>
      <c r="QEM488" s="39"/>
      <c r="QEN488" s="40"/>
      <c r="QEO488" s="39"/>
      <c r="QEP488" s="40"/>
      <c r="QEQ488" s="39"/>
      <c r="QER488" s="40"/>
      <c r="QES488" s="39"/>
      <c r="QET488" s="40"/>
      <c r="QEU488" s="39"/>
      <c r="QEV488" s="40"/>
      <c r="QEW488" s="39"/>
      <c r="QEX488" s="40"/>
      <c r="QEY488" s="39"/>
      <c r="QEZ488" s="40"/>
      <c r="QFA488" s="39"/>
      <c r="QFB488" s="40"/>
      <c r="QFC488" s="39"/>
      <c r="QFD488" s="40"/>
      <c r="QFE488" s="39"/>
      <c r="QFF488" s="40"/>
      <c r="QFG488" s="39"/>
      <c r="QFH488" s="40"/>
      <c r="QFI488" s="39"/>
      <c r="QFJ488" s="40"/>
      <c r="QFK488" s="39"/>
      <c r="QFL488" s="40"/>
      <c r="QFM488" s="39"/>
      <c r="QFN488" s="40"/>
      <c r="QFO488" s="39"/>
      <c r="QFP488" s="40"/>
      <c r="QFQ488" s="39"/>
      <c r="QFR488" s="40"/>
      <c r="QFS488" s="39"/>
      <c r="QFT488" s="40"/>
      <c r="QFU488" s="39"/>
      <c r="QFV488" s="40"/>
      <c r="QFW488" s="39"/>
      <c r="QFX488" s="40"/>
      <c r="QFY488" s="39"/>
      <c r="QFZ488" s="40"/>
      <c r="QGA488" s="39"/>
      <c r="QGB488" s="40"/>
      <c r="QGC488" s="39"/>
      <c r="QGD488" s="40"/>
      <c r="QGE488" s="39"/>
      <c r="QGF488" s="40"/>
      <c r="QGG488" s="39"/>
      <c r="QGH488" s="40"/>
      <c r="QGI488" s="39"/>
      <c r="QGJ488" s="40"/>
      <c r="QGK488" s="39"/>
      <c r="QGL488" s="40"/>
      <c r="QGM488" s="39"/>
      <c r="QGN488" s="40"/>
      <c r="QGO488" s="39"/>
      <c r="QGP488" s="40"/>
      <c r="QGQ488" s="39"/>
      <c r="QGR488" s="40"/>
      <c r="QGS488" s="39"/>
      <c r="QGT488" s="40"/>
      <c r="QGU488" s="39"/>
      <c r="QGV488" s="40"/>
      <c r="QGW488" s="39"/>
      <c r="QGX488" s="40"/>
      <c r="QGY488" s="39"/>
      <c r="QGZ488" s="40"/>
      <c r="QHA488" s="39"/>
      <c r="QHB488" s="40"/>
      <c r="QHC488" s="39"/>
      <c r="QHD488" s="40"/>
      <c r="QHE488" s="39"/>
      <c r="QHF488" s="40"/>
      <c r="QHG488" s="39"/>
      <c r="QHH488" s="40"/>
      <c r="QHI488" s="39"/>
      <c r="QHJ488" s="40"/>
      <c r="QHK488" s="39"/>
      <c r="QHL488" s="40"/>
      <c r="QHM488" s="39"/>
      <c r="QHN488" s="40"/>
      <c r="QHO488" s="39"/>
      <c r="QHP488" s="40"/>
      <c r="QHQ488" s="39"/>
      <c r="QHR488" s="40"/>
      <c r="QHS488" s="39"/>
      <c r="QHT488" s="40"/>
      <c r="QHU488" s="39"/>
      <c r="QHV488" s="40"/>
      <c r="QHW488" s="39"/>
      <c r="QHX488" s="40"/>
      <c r="QHY488" s="39"/>
      <c r="QHZ488" s="40"/>
      <c r="QIA488" s="39"/>
      <c r="QIB488" s="40"/>
      <c r="QIC488" s="39"/>
      <c r="QID488" s="40"/>
      <c r="QIE488" s="39"/>
      <c r="QIF488" s="40"/>
      <c r="QIG488" s="39"/>
      <c r="QIH488" s="40"/>
      <c r="QII488" s="39"/>
      <c r="QIJ488" s="40"/>
      <c r="QIK488" s="39"/>
      <c r="QIL488" s="40"/>
      <c r="QIM488" s="39"/>
      <c r="QIN488" s="40"/>
      <c r="QIO488" s="39"/>
      <c r="QIP488" s="40"/>
      <c r="QIQ488" s="39"/>
      <c r="QIR488" s="40"/>
      <c r="QIS488" s="39"/>
      <c r="QIT488" s="40"/>
      <c r="QIU488" s="39"/>
      <c r="QIV488" s="40"/>
      <c r="QIW488" s="39"/>
      <c r="QIX488" s="40"/>
      <c r="QIY488" s="39"/>
      <c r="QIZ488" s="40"/>
      <c r="QJA488" s="39"/>
      <c r="QJB488" s="40"/>
      <c r="QJC488" s="39"/>
      <c r="QJD488" s="40"/>
      <c r="QJE488" s="39"/>
      <c r="QJF488" s="40"/>
      <c r="QJG488" s="39"/>
      <c r="QJH488" s="40"/>
      <c r="QJI488" s="39"/>
      <c r="QJJ488" s="40"/>
      <c r="QJK488" s="39"/>
      <c r="QJL488" s="40"/>
      <c r="QJM488" s="39"/>
      <c r="QJN488" s="40"/>
      <c r="QJO488" s="39"/>
      <c r="QJP488" s="40"/>
      <c r="QJQ488" s="39"/>
      <c r="QJR488" s="40"/>
      <c r="QJS488" s="39"/>
      <c r="QJT488" s="40"/>
      <c r="QJU488" s="39"/>
      <c r="QJV488" s="40"/>
      <c r="QJW488" s="39"/>
      <c r="QJX488" s="40"/>
      <c r="QJY488" s="39"/>
      <c r="QJZ488" s="40"/>
      <c r="QKA488" s="39"/>
      <c r="QKB488" s="40"/>
      <c r="QKC488" s="39"/>
      <c r="QKD488" s="40"/>
      <c r="QKE488" s="39"/>
      <c r="QKF488" s="40"/>
      <c r="QKG488" s="39"/>
      <c r="QKH488" s="40"/>
      <c r="QKI488" s="39"/>
      <c r="QKJ488" s="40"/>
      <c r="QKK488" s="39"/>
      <c r="QKL488" s="40"/>
      <c r="QKM488" s="39"/>
      <c r="QKN488" s="40"/>
      <c r="QKO488" s="39"/>
      <c r="QKP488" s="40"/>
      <c r="QKQ488" s="39"/>
      <c r="QKR488" s="40"/>
      <c r="QKS488" s="39"/>
      <c r="QKT488" s="40"/>
      <c r="QKU488" s="39"/>
      <c r="QKV488" s="40"/>
      <c r="QKW488" s="39"/>
      <c r="QKX488" s="40"/>
      <c r="QKY488" s="39"/>
      <c r="QKZ488" s="40"/>
      <c r="QLA488" s="39"/>
      <c r="QLB488" s="40"/>
      <c r="QLC488" s="39"/>
      <c r="QLD488" s="40"/>
      <c r="QLE488" s="39"/>
      <c r="QLF488" s="40"/>
      <c r="QLG488" s="39"/>
      <c r="QLH488" s="40"/>
      <c r="QLI488" s="39"/>
      <c r="QLJ488" s="40"/>
      <c r="QLK488" s="39"/>
      <c r="QLL488" s="40"/>
      <c r="QLM488" s="39"/>
      <c r="QLN488" s="40"/>
      <c r="QLO488" s="39"/>
      <c r="QLP488" s="40"/>
      <c r="QLQ488" s="39"/>
      <c r="QLR488" s="40"/>
      <c r="QLS488" s="39"/>
      <c r="QLT488" s="40"/>
      <c r="QLU488" s="39"/>
      <c r="QLV488" s="40"/>
      <c r="QLW488" s="39"/>
      <c r="QLX488" s="40"/>
      <c r="QLY488" s="39"/>
      <c r="QLZ488" s="40"/>
      <c r="QMA488" s="39"/>
      <c r="QMB488" s="40"/>
      <c r="QMC488" s="39"/>
      <c r="QMD488" s="40"/>
      <c r="QME488" s="39"/>
      <c r="QMF488" s="40"/>
      <c r="QMG488" s="39"/>
      <c r="QMH488" s="40"/>
      <c r="QMI488" s="39"/>
      <c r="QMJ488" s="40"/>
      <c r="QMK488" s="39"/>
      <c r="QML488" s="40"/>
      <c r="QMM488" s="39"/>
      <c r="QMN488" s="40"/>
      <c r="QMO488" s="39"/>
      <c r="QMP488" s="40"/>
      <c r="QMQ488" s="39"/>
      <c r="QMR488" s="40"/>
      <c r="QMS488" s="39"/>
      <c r="QMT488" s="40"/>
      <c r="QMU488" s="39"/>
      <c r="QMV488" s="40"/>
      <c r="QMW488" s="39"/>
      <c r="QMX488" s="40"/>
      <c r="QMY488" s="39"/>
      <c r="QMZ488" s="40"/>
      <c r="QNA488" s="39"/>
      <c r="QNB488" s="40"/>
      <c r="QNC488" s="39"/>
      <c r="QND488" s="40"/>
      <c r="QNE488" s="39"/>
      <c r="QNF488" s="40"/>
      <c r="QNG488" s="39"/>
      <c r="QNH488" s="40"/>
      <c r="QNI488" s="39"/>
      <c r="QNJ488" s="40"/>
      <c r="QNK488" s="39"/>
      <c r="QNL488" s="40"/>
      <c r="QNM488" s="39"/>
      <c r="QNN488" s="40"/>
      <c r="QNO488" s="39"/>
      <c r="QNP488" s="40"/>
      <c r="QNQ488" s="39"/>
      <c r="QNR488" s="40"/>
      <c r="QNS488" s="39"/>
      <c r="QNT488" s="40"/>
      <c r="QNU488" s="39"/>
      <c r="QNV488" s="40"/>
      <c r="QNW488" s="39"/>
      <c r="QNX488" s="40"/>
      <c r="QNY488" s="39"/>
      <c r="QNZ488" s="40"/>
      <c r="QOA488" s="39"/>
      <c r="QOB488" s="40"/>
      <c r="QOC488" s="39"/>
      <c r="QOD488" s="40"/>
      <c r="QOE488" s="39"/>
      <c r="QOF488" s="40"/>
      <c r="QOG488" s="39"/>
      <c r="QOH488" s="40"/>
      <c r="QOI488" s="39"/>
      <c r="QOJ488" s="40"/>
      <c r="QOK488" s="39"/>
      <c r="QOL488" s="40"/>
      <c r="QOM488" s="39"/>
      <c r="QON488" s="40"/>
      <c r="QOO488" s="39"/>
      <c r="QOP488" s="40"/>
      <c r="QOQ488" s="39"/>
      <c r="QOR488" s="40"/>
      <c r="QOS488" s="39"/>
      <c r="QOT488" s="40"/>
      <c r="QOU488" s="39"/>
      <c r="QOV488" s="40"/>
      <c r="QOW488" s="39"/>
      <c r="QOX488" s="40"/>
      <c r="QOY488" s="39"/>
      <c r="QOZ488" s="40"/>
      <c r="QPA488" s="39"/>
      <c r="QPB488" s="40"/>
      <c r="QPC488" s="39"/>
      <c r="QPD488" s="40"/>
      <c r="QPE488" s="39"/>
      <c r="QPF488" s="40"/>
      <c r="QPG488" s="39"/>
      <c r="QPH488" s="40"/>
      <c r="QPI488" s="39"/>
      <c r="QPJ488" s="40"/>
      <c r="QPK488" s="39"/>
      <c r="QPL488" s="40"/>
      <c r="QPM488" s="39"/>
      <c r="QPN488" s="40"/>
      <c r="QPO488" s="39"/>
      <c r="QPP488" s="40"/>
      <c r="QPQ488" s="39"/>
      <c r="QPR488" s="40"/>
      <c r="QPS488" s="39"/>
      <c r="QPT488" s="40"/>
      <c r="QPU488" s="39"/>
      <c r="QPV488" s="40"/>
      <c r="QPW488" s="39"/>
      <c r="QPX488" s="40"/>
      <c r="QPY488" s="39"/>
      <c r="QPZ488" s="40"/>
      <c r="QQA488" s="39"/>
      <c r="QQB488" s="40"/>
      <c r="QQC488" s="39"/>
      <c r="QQD488" s="40"/>
      <c r="QQE488" s="39"/>
      <c r="QQF488" s="40"/>
      <c r="QQG488" s="39"/>
      <c r="QQH488" s="40"/>
      <c r="QQI488" s="39"/>
      <c r="QQJ488" s="40"/>
      <c r="QQK488" s="39"/>
      <c r="QQL488" s="40"/>
      <c r="QQM488" s="39"/>
      <c r="QQN488" s="40"/>
      <c r="QQO488" s="39"/>
      <c r="QQP488" s="40"/>
      <c r="QQQ488" s="39"/>
      <c r="QQR488" s="40"/>
      <c r="QQS488" s="39"/>
      <c r="QQT488" s="40"/>
      <c r="QQU488" s="39"/>
      <c r="QQV488" s="40"/>
      <c r="QQW488" s="39"/>
      <c r="QQX488" s="40"/>
      <c r="QQY488" s="39"/>
      <c r="QQZ488" s="40"/>
      <c r="QRA488" s="39"/>
      <c r="QRB488" s="40"/>
      <c r="QRC488" s="39"/>
      <c r="QRD488" s="40"/>
      <c r="QRE488" s="39"/>
      <c r="QRF488" s="40"/>
      <c r="QRG488" s="39"/>
      <c r="QRH488" s="40"/>
      <c r="QRI488" s="39"/>
      <c r="QRJ488" s="40"/>
      <c r="QRK488" s="39"/>
      <c r="QRL488" s="40"/>
      <c r="QRM488" s="39"/>
      <c r="QRN488" s="40"/>
      <c r="QRO488" s="39"/>
      <c r="QRP488" s="40"/>
      <c r="QRQ488" s="39"/>
      <c r="QRR488" s="40"/>
      <c r="QRS488" s="39"/>
      <c r="QRT488" s="40"/>
      <c r="QRU488" s="39"/>
      <c r="QRV488" s="40"/>
      <c r="QRW488" s="39"/>
      <c r="QRX488" s="40"/>
      <c r="QRY488" s="39"/>
      <c r="QRZ488" s="40"/>
      <c r="QSA488" s="39"/>
      <c r="QSB488" s="40"/>
      <c r="QSC488" s="39"/>
      <c r="QSD488" s="40"/>
      <c r="QSE488" s="39"/>
      <c r="QSF488" s="40"/>
      <c r="QSG488" s="39"/>
      <c r="QSH488" s="40"/>
      <c r="QSI488" s="39"/>
      <c r="QSJ488" s="40"/>
      <c r="QSK488" s="39"/>
      <c r="QSL488" s="40"/>
      <c r="QSM488" s="39"/>
      <c r="QSN488" s="40"/>
      <c r="QSO488" s="39"/>
      <c r="QSP488" s="40"/>
      <c r="QSQ488" s="39"/>
      <c r="QSR488" s="40"/>
      <c r="QSS488" s="39"/>
      <c r="QST488" s="40"/>
      <c r="QSU488" s="39"/>
      <c r="QSV488" s="40"/>
      <c r="QSW488" s="39"/>
      <c r="QSX488" s="40"/>
      <c r="QSY488" s="39"/>
      <c r="QSZ488" s="40"/>
      <c r="QTA488" s="39"/>
      <c r="QTB488" s="40"/>
      <c r="QTC488" s="39"/>
      <c r="QTD488" s="40"/>
      <c r="QTE488" s="39"/>
      <c r="QTF488" s="40"/>
      <c r="QTG488" s="39"/>
      <c r="QTH488" s="40"/>
      <c r="QTI488" s="39"/>
      <c r="QTJ488" s="40"/>
      <c r="QTK488" s="39"/>
      <c r="QTL488" s="40"/>
      <c r="QTM488" s="39"/>
      <c r="QTN488" s="40"/>
      <c r="QTO488" s="39"/>
      <c r="QTP488" s="40"/>
      <c r="QTQ488" s="39"/>
      <c r="QTR488" s="40"/>
      <c r="QTS488" s="39"/>
      <c r="QTT488" s="40"/>
      <c r="QTU488" s="39"/>
      <c r="QTV488" s="40"/>
      <c r="QTW488" s="39"/>
      <c r="QTX488" s="40"/>
      <c r="QTY488" s="39"/>
      <c r="QTZ488" s="40"/>
      <c r="QUA488" s="39"/>
      <c r="QUB488" s="40"/>
      <c r="QUC488" s="39"/>
      <c r="QUD488" s="40"/>
      <c r="QUE488" s="39"/>
      <c r="QUF488" s="40"/>
      <c r="QUG488" s="39"/>
      <c r="QUH488" s="40"/>
      <c r="QUI488" s="39"/>
      <c r="QUJ488" s="40"/>
      <c r="QUK488" s="39"/>
      <c r="QUL488" s="40"/>
      <c r="QUM488" s="39"/>
      <c r="QUN488" s="40"/>
      <c r="QUO488" s="39"/>
      <c r="QUP488" s="40"/>
      <c r="QUQ488" s="39"/>
      <c r="QUR488" s="40"/>
      <c r="QUS488" s="39"/>
      <c r="QUT488" s="40"/>
      <c r="QUU488" s="39"/>
      <c r="QUV488" s="40"/>
      <c r="QUW488" s="39"/>
      <c r="QUX488" s="40"/>
      <c r="QUY488" s="39"/>
      <c r="QUZ488" s="40"/>
      <c r="QVA488" s="39"/>
      <c r="QVB488" s="40"/>
      <c r="QVC488" s="39"/>
      <c r="QVD488" s="40"/>
      <c r="QVE488" s="39"/>
      <c r="QVF488" s="40"/>
      <c r="QVG488" s="39"/>
      <c r="QVH488" s="40"/>
      <c r="QVI488" s="39"/>
      <c r="QVJ488" s="40"/>
      <c r="QVK488" s="39"/>
      <c r="QVL488" s="40"/>
      <c r="QVM488" s="39"/>
      <c r="QVN488" s="40"/>
      <c r="QVO488" s="39"/>
      <c r="QVP488" s="40"/>
      <c r="QVQ488" s="39"/>
      <c r="QVR488" s="40"/>
      <c r="QVS488" s="39"/>
      <c r="QVT488" s="40"/>
      <c r="QVU488" s="39"/>
      <c r="QVV488" s="40"/>
      <c r="QVW488" s="39"/>
      <c r="QVX488" s="40"/>
      <c r="QVY488" s="39"/>
      <c r="QVZ488" s="40"/>
      <c r="QWA488" s="39"/>
      <c r="QWB488" s="40"/>
      <c r="QWC488" s="39"/>
      <c r="QWD488" s="40"/>
      <c r="QWE488" s="39"/>
      <c r="QWF488" s="40"/>
      <c r="QWG488" s="39"/>
      <c r="QWH488" s="40"/>
      <c r="QWI488" s="39"/>
      <c r="QWJ488" s="40"/>
      <c r="QWK488" s="39"/>
      <c r="QWL488" s="40"/>
      <c r="QWM488" s="39"/>
      <c r="QWN488" s="40"/>
      <c r="QWO488" s="39"/>
      <c r="QWP488" s="40"/>
      <c r="QWQ488" s="39"/>
      <c r="QWR488" s="40"/>
      <c r="QWS488" s="39"/>
      <c r="QWT488" s="40"/>
      <c r="QWU488" s="39"/>
      <c r="QWV488" s="40"/>
      <c r="QWW488" s="39"/>
      <c r="QWX488" s="40"/>
      <c r="QWY488" s="39"/>
      <c r="QWZ488" s="40"/>
      <c r="QXA488" s="39"/>
      <c r="QXB488" s="40"/>
      <c r="QXC488" s="39"/>
      <c r="QXD488" s="40"/>
      <c r="QXE488" s="39"/>
      <c r="QXF488" s="40"/>
      <c r="QXG488" s="39"/>
      <c r="QXH488" s="40"/>
      <c r="QXI488" s="39"/>
      <c r="QXJ488" s="40"/>
      <c r="QXK488" s="39"/>
      <c r="QXL488" s="40"/>
      <c r="QXM488" s="39"/>
      <c r="QXN488" s="40"/>
      <c r="QXO488" s="39"/>
      <c r="QXP488" s="40"/>
      <c r="QXQ488" s="39"/>
      <c r="QXR488" s="40"/>
      <c r="QXS488" s="39"/>
      <c r="QXT488" s="40"/>
      <c r="QXU488" s="39"/>
      <c r="QXV488" s="40"/>
      <c r="QXW488" s="39"/>
      <c r="QXX488" s="40"/>
      <c r="QXY488" s="39"/>
      <c r="QXZ488" s="40"/>
      <c r="QYA488" s="39"/>
      <c r="QYB488" s="40"/>
      <c r="QYC488" s="39"/>
      <c r="QYD488" s="40"/>
      <c r="QYE488" s="39"/>
      <c r="QYF488" s="40"/>
      <c r="QYG488" s="39"/>
      <c r="QYH488" s="40"/>
      <c r="QYI488" s="39"/>
      <c r="QYJ488" s="40"/>
      <c r="QYK488" s="39"/>
      <c r="QYL488" s="40"/>
      <c r="QYM488" s="39"/>
      <c r="QYN488" s="40"/>
      <c r="QYO488" s="39"/>
      <c r="QYP488" s="40"/>
      <c r="QYQ488" s="39"/>
      <c r="QYR488" s="40"/>
      <c r="QYS488" s="39"/>
      <c r="QYT488" s="40"/>
      <c r="QYU488" s="39"/>
      <c r="QYV488" s="40"/>
      <c r="QYW488" s="39"/>
      <c r="QYX488" s="40"/>
      <c r="QYY488" s="39"/>
      <c r="QYZ488" s="40"/>
      <c r="QZA488" s="39"/>
      <c r="QZB488" s="40"/>
      <c r="QZC488" s="39"/>
      <c r="QZD488" s="40"/>
      <c r="QZE488" s="39"/>
      <c r="QZF488" s="40"/>
      <c r="QZG488" s="39"/>
      <c r="QZH488" s="40"/>
      <c r="QZI488" s="39"/>
      <c r="QZJ488" s="40"/>
      <c r="QZK488" s="39"/>
      <c r="QZL488" s="40"/>
      <c r="QZM488" s="39"/>
      <c r="QZN488" s="40"/>
      <c r="QZO488" s="39"/>
      <c r="QZP488" s="40"/>
      <c r="QZQ488" s="39"/>
      <c r="QZR488" s="40"/>
      <c r="QZS488" s="39"/>
      <c r="QZT488" s="40"/>
      <c r="QZU488" s="39"/>
      <c r="QZV488" s="40"/>
      <c r="QZW488" s="39"/>
      <c r="QZX488" s="40"/>
      <c r="QZY488" s="39"/>
      <c r="QZZ488" s="40"/>
      <c r="RAA488" s="39"/>
      <c r="RAB488" s="40"/>
      <c r="RAC488" s="39"/>
      <c r="RAD488" s="40"/>
      <c r="RAE488" s="39"/>
      <c r="RAF488" s="40"/>
      <c r="RAG488" s="39"/>
      <c r="RAH488" s="40"/>
      <c r="RAI488" s="39"/>
      <c r="RAJ488" s="40"/>
      <c r="RAK488" s="39"/>
      <c r="RAL488" s="40"/>
      <c r="RAM488" s="39"/>
      <c r="RAN488" s="40"/>
      <c r="RAO488" s="39"/>
      <c r="RAP488" s="40"/>
      <c r="RAQ488" s="39"/>
      <c r="RAR488" s="40"/>
      <c r="RAS488" s="39"/>
      <c r="RAT488" s="40"/>
      <c r="RAU488" s="39"/>
      <c r="RAV488" s="40"/>
      <c r="RAW488" s="39"/>
      <c r="RAX488" s="40"/>
      <c r="RAY488" s="39"/>
      <c r="RAZ488" s="40"/>
      <c r="RBA488" s="39"/>
      <c r="RBB488" s="40"/>
      <c r="RBC488" s="39"/>
      <c r="RBD488" s="40"/>
      <c r="RBE488" s="39"/>
      <c r="RBF488" s="40"/>
      <c r="RBG488" s="39"/>
      <c r="RBH488" s="40"/>
      <c r="RBI488" s="39"/>
      <c r="RBJ488" s="40"/>
      <c r="RBK488" s="39"/>
      <c r="RBL488" s="40"/>
      <c r="RBM488" s="39"/>
      <c r="RBN488" s="40"/>
      <c r="RBO488" s="39"/>
      <c r="RBP488" s="40"/>
      <c r="RBQ488" s="39"/>
      <c r="RBR488" s="40"/>
      <c r="RBS488" s="39"/>
      <c r="RBT488" s="40"/>
      <c r="RBU488" s="39"/>
      <c r="RBV488" s="40"/>
      <c r="RBW488" s="39"/>
      <c r="RBX488" s="40"/>
      <c r="RBY488" s="39"/>
      <c r="RBZ488" s="40"/>
      <c r="RCA488" s="39"/>
      <c r="RCB488" s="40"/>
      <c r="RCC488" s="39"/>
      <c r="RCD488" s="40"/>
      <c r="RCE488" s="39"/>
      <c r="RCF488" s="40"/>
      <c r="RCG488" s="39"/>
      <c r="RCH488" s="40"/>
      <c r="RCI488" s="39"/>
      <c r="RCJ488" s="40"/>
      <c r="RCK488" s="39"/>
      <c r="RCL488" s="40"/>
      <c r="RCM488" s="39"/>
      <c r="RCN488" s="40"/>
      <c r="RCO488" s="39"/>
      <c r="RCP488" s="40"/>
      <c r="RCQ488" s="39"/>
      <c r="RCR488" s="40"/>
      <c r="RCS488" s="39"/>
      <c r="RCT488" s="40"/>
      <c r="RCU488" s="39"/>
      <c r="RCV488" s="40"/>
      <c r="RCW488" s="39"/>
      <c r="RCX488" s="40"/>
      <c r="RCY488" s="39"/>
      <c r="RCZ488" s="40"/>
      <c r="RDA488" s="39"/>
      <c r="RDB488" s="40"/>
      <c r="RDC488" s="39"/>
      <c r="RDD488" s="40"/>
      <c r="RDE488" s="39"/>
      <c r="RDF488" s="40"/>
      <c r="RDG488" s="39"/>
      <c r="RDH488" s="40"/>
      <c r="RDI488" s="39"/>
      <c r="RDJ488" s="40"/>
      <c r="RDK488" s="39"/>
      <c r="RDL488" s="40"/>
      <c r="RDM488" s="39"/>
      <c r="RDN488" s="40"/>
      <c r="RDO488" s="39"/>
      <c r="RDP488" s="40"/>
      <c r="RDQ488" s="39"/>
      <c r="RDR488" s="40"/>
      <c r="RDS488" s="39"/>
      <c r="RDT488" s="40"/>
      <c r="RDU488" s="39"/>
      <c r="RDV488" s="40"/>
      <c r="RDW488" s="39"/>
      <c r="RDX488" s="40"/>
      <c r="RDY488" s="39"/>
      <c r="RDZ488" s="40"/>
      <c r="REA488" s="39"/>
      <c r="REB488" s="40"/>
      <c r="REC488" s="39"/>
      <c r="RED488" s="40"/>
      <c r="REE488" s="39"/>
      <c r="REF488" s="40"/>
      <c r="REG488" s="39"/>
      <c r="REH488" s="40"/>
      <c r="REI488" s="39"/>
      <c r="REJ488" s="40"/>
      <c r="REK488" s="39"/>
      <c r="REL488" s="40"/>
      <c r="REM488" s="39"/>
      <c r="REN488" s="40"/>
      <c r="REO488" s="39"/>
      <c r="REP488" s="40"/>
      <c r="REQ488" s="39"/>
      <c r="RER488" s="40"/>
      <c r="RES488" s="39"/>
      <c r="RET488" s="40"/>
      <c r="REU488" s="39"/>
      <c r="REV488" s="40"/>
      <c r="REW488" s="39"/>
      <c r="REX488" s="40"/>
      <c r="REY488" s="39"/>
      <c r="REZ488" s="40"/>
      <c r="RFA488" s="39"/>
      <c r="RFB488" s="40"/>
      <c r="RFC488" s="39"/>
      <c r="RFD488" s="40"/>
      <c r="RFE488" s="39"/>
      <c r="RFF488" s="40"/>
      <c r="RFG488" s="39"/>
      <c r="RFH488" s="40"/>
      <c r="RFI488" s="39"/>
      <c r="RFJ488" s="40"/>
      <c r="RFK488" s="39"/>
      <c r="RFL488" s="40"/>
      <c r="RFM488" s="39"/>
      <c r="RFN488" s="40"/>
      <c r="RFO488" s="39"/>
      <c r="RFP488" s="40"/>
      <c r="RFQ488" s="39"/>
      <c r="RFR488" s="40"/>
      <c r="RFS488" s="39"/>
      <c r="RFT488" s="40"/>
      <c r="RFU488" s="39"/>
      <c r="RFV488" s="40"/>
      <c r="RFW488" s="39"/>
      <c r="RFX488" s="40"/>
      <c r="RFY488" s="39"/>
      <c r="RFZ488" s="40"/>
      <c r="RGA488" s="39"/>
      <c r="RGB488" s="40"/>
      <c r="RGC488" s="39"/>
      <c r="RGD488" s="40"/>
      <c r="RGE488" s="39"/>
      <c r="RGF488" s="40"/>
      <c r="RGG488" s="39"/>
      <c r="RGH488" s="40"/>
      <c r="RGI488" s="39"/>
      <c r="RGJ488" s="40"/>
      <c r="RGK488" s="39"/>
      <c r="RGL488" s="40"/>
      <c r="RGM488" s="39"/>
      <c r="RGN488" s="40"/>
      <c r="RGO488" s="39"/>
      <c r="RGP488" s="40"/>
      <c r="RGQ488" s="39"/>
      <c r="RGR488" s="40"/>
      <c r="RGS488" s="39"/>
      <c r="RGT488" s="40"/>
      <c r="RGU488" s="39"/>
      <c r="RGV488" s="40"/>
      <c r="RGW488" s="39"/>
      <c r="RGX488" s="40"/>
      <c r="RGY488" s="39"/>
      <c r="RGZ488" s="40"/>
      <c r="RHA488" s="39"/>
      <c r="RHB488" s="40"/>
      <c r="RHC488" s="39"/>
      <c r="RHD488" s="40"/>
      <c r="RHE488" s="39"/>
      <c r="RHF488" s="40"/>
      <c r="RHG488" s="39"/>
      <c r="RHH488" s="40"/>
      <c r="RHI488" s="39"/>
      <c r="RHJ488" s="40"/>
      <c r="RHK488" s="39"/>
      <c r="RHL488" s="40"/>
      <c r="RHM488" s="39"/>
      <c r="RHN488" s="40"/>
      <c r="RHO488" s="39"/>
      <c r="RHP488" s="40"/>
      <c r="RHQ488" s="39"/>
      <c r="RHR488" s="40"/>
      <c r="RHS488" s="39"/>
      <c r="RHT488" s="40"/>
      <c r="RHU488" s="39"/>
      <c r="RHV488" s="40"/>
      <c r="RHW488" s="39"/>
      <c r="RHX488" s="40"/>
      <c r="RHY488" s="39"/>
      <c r="RHZ488" s="40"/>
      <c r="RIA488" s="39"/>
      <c r="RIB488" s="40"/>
      <c r="RIC488" s="39"/>
      <c r="RID488" s="40"/>
      <c r="RIE488" s="39"/>
      <c r="RIF488" s="40"/>
      <c r="RIG488" s="39"/>
      <c r="RIH488" s="40"/>
      <c r="RII488" s="39"/>
      <c r="RIJ488" s="40"/>
      <c r="RIK488" s="39"/>
      <c r="RIL488" s="40"/>
      <c r="RIM488" s="39"/>
      <c r="RIN488" s="40"/>
      <c r="RIO488" s="39"/>
      <c r="RIP488" s="40"/>
      <c r="RIQ488" s="39"/>
      <c r="RIR488" s="40"/>
      <c r="RIS488" s="39"/>
      <c r="RIT488" s="40"/>
      <c r="RIU488" s="39"/>
      <c r="RIV488" s="40"/>
      <c r="RIW488" s="39"/>
      <c r="RIX488" s="40"/>
      <c r="RIY488" s="39"/>
      <c r="RIZ488" s="40"/>
      <c r="RJA488" s="39"/>
      <c r="RJB488" s="40"/>
      <c r="RJC488" s="39"/>
      <c r="RJD488" s="40"/>
      <c r="RJE488" s="39"/>
      <c r="RJF488" s="40"/>
      <c r="RJG488" s="39"/>
      <c r="RJH488" s="40"/>
      <c r="RJI488" s="39"/>
      <c r="RJJ488" s="40"/>
      <c r="RJK488" s="39"/>
      <c r="RJL488" s="40"/>
      <c r="RJM488" s="39"/>
      <c r="RJN488" s="40"/>
      <c r="RJO488" s="39"/>
      <c r="RJP488" s="40"/>
      <c r="RJQ488" s="39"/>
      <c r="RJR488" s="40"/>
      <c r="RJS488" s="39"/>
      <c r="RJT488" s="40"/>
      <c r="RJU488" s="39"/>
      <c r="RJV488" s="40"/>
      <c r="RJW488" s="39"/>
      <c r="RJX488" s="40"/>
      <c r="RJY488" s="39"/>
      <c r="RJZ488" s="40"/>
      <c r="RKA488" s="39"/>
      <c r="RKB488" s="40"/>
      <c r="RKC488" s="39"/>
      <c r="RKD488" s="40"/>
      <c r="RKE488" s="39"/>
      <c r="RKF488" s="40"/>
      <c r="RKG488" s="39"/>
      <c r="RKH488" s="40"/>
      <c r="RKI488" s="39"/>
      <c r="RKJ488" s="40"/>
      <c r="RKK488" s="39"/>
      <c r="RKL488" s="40"/>
      <c r="RKM488" s="39"/>
      <c r="RKN488" s="40"/>
      <c r="RKO488" s="39"/>
      <c r="RKP488" s="40"/>
      <c r="RKQ488" s="39"/>
      <c r="RKR488" s="40"/>
      <c r="RKS488" s="39"/>
      <c r="RKT488" s="40"/>
      <c r="RKU488" s="39"/>
      <c r="RKV488" s="40"/>
      <c r="RKW488" s="39"/>
      <c r="RKX488" s="40"/>
      <c r="RKY488" s="39"/>
      <c r="RKZ488" s="40"/>
      <c r="RLA488" s="39"/>
      <c r="RLB488" s="40"/>
      <c r="RLC488" s="39"/>
      <c r="RLD488" s="40"/>
      <c r="RLE488" s="39"/>
      <c r="RLF488" s="40"/>
      <c r="RLG488" s="39"/>
      <c r="RLH488" s="40"/>
      <c r="RLI488" s="39"/>
      <c r="RLJ488" s="40"/>
      <c r="RLK488" s="39"/>
      <c r="RLL488" s="40"/>
      <c r="RLM488" s="39"/>
      <c r="RLN488" s="40"/>
      <c r="RLO488" s="39"/>
      <c r="RLP488" s="40"/>
      <c r="RLQ488" s="39"/>
      <c r="RLR488" s="40"/>
      <c r="RLS488" s="39"/>
      <c r="RLT488" s="40"/>
      <c r="RLU488" s="39"/>
      <c r="RLV488" s="40"/>
      <c r="RLW488" s="39"/>
      <c r="RLX488" s="40"/>
      <c r="RLY488" s="39"/>
      <c r="RLZ488" s="40"/>
      <c r="RMA488" s="39"/>
      <c r="RMB488" s="40"/>
      <c r="RMC488" s="39"/>
      <c r="RMD488" s="40"/>
      <c r="RME488" s="39"/>
      <c r="RMF488" s="40"/>
      <c r="RMG488" s="39"/>
      <c r="RMH488" s="40"/>
      <c r="RMI488" s="39"/>
      <c r="RMJ488" s="40"/>
      <c r="RMK488" s="39"/>
      <c r="RML488" s="40"/>
      <c r="RMM488" s="39"/>
      <c r="RMN488" s="40"/>
      <c r="RMO488" s="39"/>
      <c r="RMP488" s="40"/>
      <c r="RMQ488" s="39"/>
      <c r="RMR488" s="40"/>
      <c r="RMS488" s="39"/>
      <c r="RMT488" s="40"/>
      <c r="RMU488" s="39"/>
      <c r="RMV488" s="40"/>
      <c r="RMW488" s="39"/>
      <c r="RMX488" s="40"/>
      <c r="RMY488" s="39"/>
      <c r="RMZ488" s="40"/>
      <c r="RNA488" s="39"/>
      <c r="RNB488" s="40"/>
      <c r="RNC488" s="39"/>
      <c r="RND488" s="40"/>
      <c r="RNE488" s="39"/>
      <c r="RNF488" s="40"/>
      <c r="RNG488" s="39"/>
      <c r="RNH488" s="40"/>
      <c r="RNI488" s="39"/>
      <c r="RNJ488" s="40"/>
      <c r="RNK488" s="39"/>
      <c r="RNL488" s="40"/>
      <c r="RNM488" s="39"/>
      <c r="RNN488" s="40"/>
      <c r="RNO488" s="39"/>
      <c r="RNP488" s="40"/>
      <c r="RNQ488" s="39"/>
      <c r="RNR488" s="40"/>
      <c r="RNS488" s="39"/>
      <c r="RNT488" s="40"/>
      <c r="RNU488" s="39"/>
      <c r="RNV488" s="40"/>
      <c r="RNW488" s="39"/>
      <c r="RNX488" s="40"/>
      <c r="RNY488" s="39"/>
      <c r="RNZ488" s="40"/>
      <c r="ROA488" s="39"/>
      <c r="ROB488" s="40"/>
      <c r="ROC488" s="39"/>
      <c r="ROD488" s="40"/>
      <c r="ROE488" s="39"/>
      <c r="ROF488" s="40"/>
      <c r="ROG488" s="39"/>
      <c r="ROH488" s="40"/>
      <c r="ROI488" s="39"/>
      <c r="ROJ488" s="40"/>
      <c r="ROK488" s="39"/>
      <c r="ROL488" s="40"/>
      <c r="ROM488" s="39"/>
      <c r="RON488" s="40"/>
      <c r="ROO488" s="39"/>
      <c r="ROP488" s="40"/>
      <c r="ROQ488" s="39"/>
      <c r="ROR488" s="40"/>
      <c r="ROS488" s="39"/>
      <c r="ROT488" s="40"/>
      <c r="ROU488" s="39"/>
      <c r="ROV488" s="40"/>
      <c r="ROW488" s="39"/>
      <c r="ROX488" s="40"/>
      <c r="ROY488" s="39"/>
      <c r="ROZ488" s="40"/>
      <c r="RPA488" s="39"/>
      <c r="RPB488" s="40"/>
      <c r="RPC488" s="39"/>
      <c r="RPD488" s="40"/>
      <c r="RPE488" s="39"/>
      <c r="RPF488" s="40"/>
      <c r="RPG488" s="39"/>
      <c r="RPH488" s="40"/>
      <c r="RPI488" s="39"/>
      <c r="RPJ488" s="40"/>
      <c r="RPK488" s="39"/>
      <c r="RPL488" s="40"/>
      <c r="RPM488" s="39"/>
      <c r="RPN488" s="40"/>
      <c r="RPO488" s="39"/>
      <c r="RPP488" s="40"/>
      <c r="RPQ488" s="39"/>
      <c r="RPR488" s="40"/>
      <c r="RPS488" s="39"/>
      <c r="RPT488" s="40"/>
      <c r="RPU488" s="39"/>
      <c r="RPV488" s="40"/>
      <c r="RPW488" s="39"/>
      <c r="RPX488" s="40"/>
      <c r="RPY488" s="39"/>
      <c r="RPZ488" s="40"/>
      <c r="RQA488" s="39"/>
      <c r="RQB488" s="40"/>
      <c r="RQC488" s="39"/>
      <c r="RQD488" s="40"/>
      <c r="RQE488" s="39"/>
      <c r="RQF488" s="40"/>
      <c r="RQG488" s="39"/>
      <c r="RQH488" s="40"/>
      <c r="RQI488" s="39"/>
      <c r="RQJ488" s="40"/>
      <c r="RQK488" s="39"/>
      <c r="RQL488" s="40"/>
      <c r="RQM488" s="39"/>
      <c r="RQN488" s="40"/>
      <c r="RQO488" s="39"/>
      <c r="RQP488" s="40"/>
      <c r="RQQ488" s="39"/>
      <c r="RQR488" s="40"/>
      <c r="RQS488" s="39"/>
      <c r="RQT488" s="40"/>
      <c r="RQU488" s="39"/>
      <c r="RQV488" s="40"/>
      <c r="RQW488" s="39"/>
      <c r="RQX488" s="40"/>
      <c r="RQY488" s="39"/>
      <c r="RQZ488" s="40"/>
      <c r="RRA488" s="39"/>
      <c r="RRB488" s="40"/>
      <c r="RRC488" s="39"/>
      <c r="RRD488" s="40"/>
      <c r="RRE488" s="39"/>
      <c r="RRF488" s="40"/>
      <c r="RRG488" s="39"/>
      <c r="RRH488" s="40"/>
      <c r="RRI488" s="39"/>
      <c r="RRJ488" s="40"/>
      <c r="RRK488" s="39"/>
      <c r="RRL488" s="40"/>
      <c r="RRM488" s="39"/>
      <c r="RRN488" s="40"/>
      <c r="RRO488" s="39"/>
      <c r="RRP488" s="40"/>
      <c r="RRQ488" s="39"/>
      <c r="RRR488" s="40"/>
      <c r="RRS488" s="39"/>
      <c r="RRT488" s="40"/>
      <c r="RRU488" s="39"/>
      <c r="RRV488" s="40"/>
      <c r="RRW488" s="39"/>
      <c r="RRX488" s="40"/>
      <c r="RRY488" s="39"/>
      <c r="RRZ488" s="40"/>
      <c r="RSA488" s="39"/>
      <c r="RSB488" s="40"/>
      <c r="RSC488" s="39"/>
      <c r="RSD488" s="40"/>
      <c r="RSE488" s="39"/>
      <c r="RSF488" s="40"/>
      <c r="RSG488" s="39"/>
      <c r="RSH488" s="40"/>
      <c r="RSI488" s="39"/>
      <c r="RSJ488" s="40"/>
      <c r="RSK488" s="39"/>
      <c r="RSL488" s="40"/>
      <c r="RSM488" s="39"/>
      <c r="RSN488" s="40"/>
      <c r="RSO488" s="39"/>
      <c r="RSP488" s="40"/>
      <c r="RSQ488" s="39"/>
      <c r="RSR488" s="40"/>
      <c r="RSS488" s="39"/>
      <c r="RST488" s="40"/>
      <c r="RSU488" s="39"/>
      <c r="RSV488" s="40"/>
      <c r="RSW488" s="39"/>
      <c r="RSX488" s="40"/>
      <c r="RSY488" s="39"/>
      <c r="RSZ488" s="40"/>
      <c r="RTA488" s="39"/>
      <c r="RTB488" s="40"/>
      <c r="RTC488" s="39"/>
      <c r="RTD488" s="40"/>
      <c r="RTE488" s="39"/>
      <c r="RTF488" s="40"/>
      <c r="RTG488" s="39"/>
      <c r="RTH488" s="40"/>
      <c r="RTI488" s="39"/>
      <c r="RTJ488" s="40"/>
      <c r="RTK488" s="39"/>
      <c r="RTL488" s="40"/>
      <c r="RTM488" s="39"/>
      <c r="RTN488" s="40"/>
      <c r="RTO488" s="39"/>
      <c r="RTP488" s="40"/>
      <c r="RTQ488" s="39"/>
      <c r="RTR488" s="40"/>
      <c r="RTS488" s="39"/>
      <c r="RTT488" s="40"/>
      <c r="RTU488" s="39"/>
      <c r="RTV488" s="40"/>
      <c r="RTW488" s="39"/>
      <c r="RTX488" s="40"/>
      <c r="RTY488" s="39"/>
      <c r="RTZ488" s="40"/>
      <c r="RUA488" s="39"/>
      <c r="RUB488" s="40"/>
      <c r="RUC488" s="39"/>
      <c r="RUD488" s="40"/>
      <c r="RUE488" s="39"/>
      <c r="RUF488" s="40"/>
      <c r="RUG488" s="39"/>
      <c r="RUH488" s="40"/>
      <c r="RUI488" s="39"/>
      <c r="RUJ488" s="40"/>
      <c r="RUK488" s="39"/>
      <c r="RUL488" s="40"/>
      <c r="RUM488" s="39"/>
      <c r="RUN488" s="40"/>
      <c r="RUO488" s="39"/>
      <c r="RUP488" s="40"/>
      <c r="RUQ488" s="39"/>
      <c r="RUR488" s="40"/>
      <c r="RUS488" s="39"/>
      <c r="RUT488" s="40"/>
      <c r="RUU488" s="39"/>
      <c r="RUV488" s="40"/>
      <c r="RUW488" s="39"/>
      <c r="RUX488" s="40"/>
      <c r="RUY488" s="39"/>
      <c r="RUZ488" s="40"/>
      <c r="RVA488" s="39"/>
      <c r="RVB488" s="40"/>
      <c r="RVC488" s="39"/>
      <c r="RVD488" s="40"/>
      <c r="RVE488" s="39"/>
      <c r="RVF488" s="40"/>
      <c r="RVG488" s="39"/>
      <c r="RVH488" s="40"/>
      <c r="RVI488" s="39"/>
      <c r="RVJ488" s="40"/>
      <c r="RVK488" s="39"/>
      <c r="RVL488" s="40"/>
      <c r="RVM488" s="39"/>
      <c r="RVN488" s="40"/>
      <c r="RVO488" s="39"/>
      <c r="RVP488" s="40"/>
      <c r="RVQ488" s="39"/>
      <c r="RVR488" s="40"/>
      <c r="RVS488" s="39"/>
      <c r="RVT488" s="40"/>
      <c r="RVU488" s="39"/>
      <c r="RVV488" s="40"/>
      <c r="RVW488" s="39"/>
      <c r="RVX488" s="40"/>
      <c r="RVY488" s="39"/>
      <c r="RVZ488" s="40"/>
      <c r="RWA488" s="39"/>
      <c r="RWB488" s="40"/>
      <c r="RWC488" s="39"/>
      <c r="RWD488" s="40"/>
      <c r="RWE488" s="39"/>
      <c r="RWF488" s="40"/>
      <c r="RWG488" s="39"/>
      <c r="RWH488" s="40"/>
      <c r="RWI488" s="39"/>
      <c r="RWJ488" s="40"/>
      <c r="RWK488" s="39"/>
      <c r="RWL488" s="40"/>
      <c r="RWM488" s="39"/>
      <c r="RWN488" s="40"/>
      <c r="RWO488" s="39"/>
      <c r="RWP488" s="40"/>
      <c r="RWQ488" s="39"/>
      <c r="RWR488" s="40"/>
      <c r="RWS488" s="39"/>
      <c r="RWT488" s="40"/>
      <c r="RWU488" s="39"/>
      <c r="RWV488" s="40"/>
      <c r="RWW488" s="39"/>
      <c r="RWX488" s="40"/>
      <c r="RWY488" s="39"/>
      <c r="RWZ488" s="40"/>
      <c r="RXA488" s="39"/>
      <c r="RXB488" s="40"/>
      <c r="RXC488" s="39"/>
      <c r="RXD488" s="40"/>
      <c r="RXE488" s="39"/>
      <c r="RXF488" s="40"/>
      <c r="RXG488" s="39"/>
      <c r="RXH488" s="40"/>
      <c r="RXI488" s="39"/>
      <c r="RXJ488" s="40"/>
      <c r="RXK488" s="39"/>
      <c r="RXL488" s="40"/>
      <c r="RXM488" s="39"/>
      <c r="RXN488" s="40"/>
      <c r="RXO488" s="39"/>
      <c r="RXP488" s="40"/>
      <c r="RXQ488" s="39"/>
      <c r="RXR488" s="40"/>
      <c r="RXS488" s="39"/>
      <c r="RXT488" s="40"/>
      <c r="RXU488" s="39"/>
      <c r="RXV488" s="40"/>
      <c r="RXW488" s="39"/>
      <c r="RXX488" s="40"/>
      <c r="RXY488" s="39"/>
      <c r="RXZ488" s="40"/>
      <c r="RYA488" s="39"/>
      <c r="RYB488" s="40"/>
      <c r="RYC488" s="39"/>
      <c r="RYD488" s="40"/>
      <c r="RYE488" s="39"/>
      <c r="RYF488" s="40"/>
      <c r="RYG488" s="39"/>
      <c r="RYH488" s="40"/>
      <c r="RYI488" s="39"/>
      <c r="RYJ488" s="40"/>
      <c r="RYK488" s="39"/>
      <c r="RYL488" s="40"/>
      <c r="RYM488" s="39"/>
      <c r="RYN488" s="40"/>
      <c r="RYO488" s="39"/>
      <c r="RYP488" s="40"/>
      <c r="RYQ488" s="39"/>
      <c r="RYR488" s="40"/>
      <c r="RYS488" s="39"/>
      <c r="RYT488" s="40"/>
      <c r="RYU488" s="39"/>
      <c r="RYV488" s="40"/>
      <c r="RYW488" s="39"/>
      <c r="RYX488" s="40"/>
      <c r="RYY488" s="39"/>
      <c r="RYZ488" s="40"/>
      <c r="RZA488" s="39"/>
      <c r="RZB488" s="40"/>
      <c r="RZC488" s="39"/>
      <c r="RZD488" s="40"/>
      <c r="RZE488" s="39"/>
      <c r="RZF488" s="40"/>
      <c r="RZG488" s="39"/>
      <c r="RZH488" s="40"/>
      <c r="RZI488" s="39"/>
      <c r="RZJ488" s="40"/>
      <c r="RZK488" s="39"/>
      <c r="RZL488" s="40"/>
      <c r="RZM488" s="39"/>
      <c r="RZN488" s="40"/>
      <c r="RZO488" s="39"/>
      <c r="RZP488" s="40"/>
      <c r="RZQ488" s="39"/>
      <c r="RZR488" s="40"/>
      <c r="RZS488" s="39"/>
      <c r="RZT488" s="40"/>
      <c r="RZU488" s="39"/>
      <c r="RZV488" s="40"/>
      <c r="RZW488" s="39"/>
      <c r="RZX488" s="40"/>
      <c r="RZY488" s="39"/>
      <c r="RZZ488" s="40"/>
      <c r="SAA488" s="39"/>
      <c r="SAB488" s="40"/>
      <c r="SAC488" s="39"/>
      <c r="SAD488" s="40"/>
      <c r="SAE488" s="39"/>
      <c r="SAF488" s="40"/>
      <c r="SAG488" s="39"/>
      <c r="SAH488" s="40"/>
      <c r="SAI488" s="39"/>
      <c r="SAJ488" s="40"/>
      <c r="SAK488" s="39"/>
      <c r="SAL488" s="40"/>
      <c r="SAM488" s="39"/>
      <c r="SAN488" s="40"/>
      <c r="SAO488" s="39"/>
      <c r="SAP488" s="40"/>
      <c r="SAQ488" s="39"/>
      <c r="SAR488" s="40"/>
      <c r="SAS488" s="39"/>
      <c r="SAT488" s="40"/>
      <c r="SAU488" s="39"/>
      <c r="SAV488" s="40"/>
      <c r="SAW488" s="39"/>
      <c r="SAX488" s="40"/>
      <c r="SAY488" s="39"/>
      <c r="SAZ488" s="40"/>
      <c r="SBA488" s="39"/>
      <c r="SBB488" s="40"/>
      <c r="SBC488" s="39"/>
      <c r="SBD488" s="40"/>
      <c r="SBE488" s="39"/>
      <c r="SBF488" s="40"/>
      <c r="SBG488" s="39"/>
      <c r="SBH488" s="40"/>
      <c r="SBI488" s="39"/>
      <c r="SBJ488" s="40"/>
      <c r="SBK488" s="39"/>
      <c r="SBL488" s="40"/>
      <c r="SBM488" s="39"/>
      <c r="SBN488" s="40"/>
      <c r="SBO488" s="39"/>
      <c r="SBP488" s="40"/>
      <c r="SBQ488" s="39"/>
      <c r="SBR488" s="40"/>
      <c r="SBS488" s="39"/>
      <c r="SBT488" s="40"/>
      <c r="SBU488" s="39"/>
      <c r="SBV488" s="40"/>
      <c r="SBW488" s="39"/>
      <c r="SBX488" s="40"/>
      <c r="SBY488" s="39"/>
      <c r="SBZ488" s="40"/>
      <c r="SCA488" s="39"/>
      <c r="SCB488" s="40"/>
      <c r="SCC488" s="39"/>
      <c r="SCD488" s="40"/>
      <c r="SCE488" s="39"/>
      <c r="SCF488" s="40"/>
      <c r="SCG488" s="39"/>
      <c r="SCH488" s="40"/>
      <c r="SCI488" s="39"/>
      <c r="SCJ488" s="40"/>
      <c r="SCK488" s="39"/>
      <c r="SCL488" s="40"/>
      <c r="SCM488" s="39"/>
      <c r="SCN488" s="40"/>
      <c r="SCO488" s="39"/>
      <c r="SCP488" s="40"/>
      <c r="SCQ488" s="39"/>
      <c r="SCR488" s="40"/>
      <c r="SCS488" s="39"/>
      <c r="SCT488" s="40"/>
      <c r="SCU488" s="39"/>
      <c r="SCV488" s="40"/>
      <c r="SCW488" s="39"/>
      <c r="SCX488" s="40"/>
      <c r="SCY488" s="39"/>
      <c r="SCZ488" s="40"/>
      <c r="SDA488" s="39"/>
      <c r="SDB488" s="40"/>
      <c r="SDC488" s="39"/>
      <c r="SDD488" s="40"/>
      <c r="SDE488" s="39"/>
      <c r="SDF488" s="40"/>
      <c r="SDG488" s="39"/>
      <c r="SDH488" s="40"/>
      <c r="SDI488" s="39"/>
      <c r="SDJ488" s="40"/>
      <c r="SDK488" s="39"/>
      <c r="SDL488" s="40"/>
      <c r="SDM488" s="39"/>
      <c r="SDN488" s="40"/>
      <c r="SDO488" s="39"/>
      <c r="SDP488" s="40"/>
      <c r="SDQ488" s="39"/>
      <c r="SDR488" s="40"/>
      <c r="SDS488" s="39"/>
      <c r="SDT488" s="40"/>
      <c r="SDU488" s="39"/>
      <c r="SDV488" s="40"/>
      <c r="SDW488" s="39"/>
      <c r="SDX488" s="40"/>
      <c r="SDY488" s="39"/>
      <c r="SDZ488" s="40"/>
      <c r="SEA488" s="39"/>
      <c r="SEB488" s="40"/>
      <c r="SEC488" s="39"/>
      <c r="SED488" s="40"/>
      <c r="SEE488" s="39"/>
      <c r="SEF488" s="40"/>
      <c r="SEG488" s="39"/>
      <c r="SEH488" s="40"/>
      <c r="SEI488" s="39"/>
      <c r="SEJ488" s="40"/>
      <c r="SEK488" s="39"/>
      <c r="SEL488" s="40"/>
      <c r="SEM488" s="39"/>
      <c r="SEN488" s="40"/>
      <c r="SEO488" s="39"/>
      <c r="SEP488" s="40"/>
      <c r="SEQ488" s="39"/>
      <c r="SER488" s="40"/>
      <c r="SES488" s="39"/>
      <c r="SET488" s="40"/>
      <c r="SEU488" s="39"/>
      <c r="SEV488" s="40"/>
      <c r="SEW488" s="39"/>
      <c r="SEX488" s="40"/>
      <c r="SEY488" s="39"/>
      <c r="SEZ488" s="40"/>
      <c r="SFA488" s="39"/>
      <c r="SFB488" s="40"/>
      <c r="SFC488" s="39"/>
      <c r="SFD488" s="40"/>
      <c r="SFE488" s="39"/>
      <c r="SFF488" s="40"/>
      <c r="SFG488" s="39"/>
      <c r="SFH488" s="40"/>
      <c r="SFI488" s="39"/>
      <c r="SFJ488" s="40"/>
      <c r="SFK488" s="39"/>
      <c r="SFL488" s="40"/>
      <c r="SFM488" s="39"/>
      <c r="SFN488" s="40"/>
      <c r="SFO488" s="39"/>
      <c r="SFP488" s="40"/>
      <c r="SFQ488" s="39"/>
      <c r="SFR488" s="40"/>
      <c r="SFS488" s="39"/>
      <c r="SFT488" s="40"/>
      <c r="SFU488" s="39"/>
      <c r="SFV488" s="40"/>
      <c r="SFW488" s="39"/>
      <c r="SFX488" s="40"/>
      <c r="SFY488" s="39"/>
      <c r="SFZ488" s="40"/>
      <c r="SGA488" s="39"/>
      <c r="SGB488" s="40"/>
      <c r="SGC488" s="39"/>
      <c r="SGD488" s="40"/>
      <c r="SGE488" s="39"/>
      <c r="SGF488" s="40"/>
      <c r="SGG488" s="39"/>
      <c r="SGH488" s="40"/>
      <c r="SGI488" s="39"/>
      <c r="SGJ488" s="40"/>
      <c r="SGK488" s="39"/>
      <c r="SGL488" s="40"/>
      <c r="SGM488" s="39"/>
      <c r="SGN488" s="40"/>
      <c r="SGO488" s="39"/>
      <c r="SGP488" s="40"/>
      <c r="SGQ488" s="39"/>
      <c r="SGR488" s="40"/>
      <c r="SGS488" s="39"/>
      <c r="SGT488" s="40"/>
      <c r="SGU488" s="39"/>
      <c r="SGV488" s="40"/>
      <c r="SGW488" s="39"/>
      <c r="SGX488" s="40"/>
      <c r="SGY488" s="39"/>
      <c r="SGZ488" s="40"/>
      <c r="SHA488" s="39"/>
      <c r="SHB488" s="40"/>
      <c r="SHC488" s="39"/>
      <c r="SHD488" s="40"/>
      <c r="SHE488" s="39"/>
      <c r="SHF488" s="40"/>
      <c r="SHG488" s="39"/>
      <c r="SHH488" s="40"/>
      <c r="SHI488" s="39"/>
      <c r="SHJ488" s="40"/>
      <c r="SHK488" s="39"/>
      <c r="SHL488" s="40"/>
      <c r="SHM488" s="39"/>
      <c r="SHN488" s="40"/>
      <c r="SHO488" s="39"/>
      <c r="SHP488" s="40"/>
      <c r="SHQ488" s="39"/>
      <c r="SHR488" s="40"/>
      <c r="SHS488" s="39"/>
      <c r="SHT488" s="40"/>
      <c r="SHU488" s="39"/>
      <c r="SHV488" s="40"/>
      <c r="SHW488" s="39"/>
      <c r="SHX488" s="40"/>
      <c r="SHY488" s="39"/>
      <c r="SHZ488" s="40"/>
      <c r="SIA488" s="39"/>
      <c r="SIB488" s="40"/>
      <c r="SIC488" s="39"/>
      <c r="SID488" s="40"/>
      <c r="SIE488" s="39"/>
      <c r="SIF488" s="40"/>
      <c r="SIG488" s="39"/>
      <c r="SIH488" s="40"/>
      <c r="SII488" s="39"/>
      <c r="SIJ488" s="40"/>
      <c r="SIK488" s="39"/>
      <c r="SIL488" s="40"/>
      <c r="SIM488" s="39"/>
      <c r="SIN488" s="40"/>
      <c r="SIO488" s="39"/>
      <c r="SIP488" s="40"/>
      <c r="SIQ488" s="39"/>
      <c r="SIR488" s="40"/>
      <c r="SIS488" s="39"/>
      <c r="SIT488" s="40"/>
      <c r="SIU488" s="39"/>
      <c r="SIV488" s="40"/>
      <c r="SIW488" s="39"/>
      <c r="SIX488" s="40"/>
      <c r="SIY488" s="39"/>
      <c r="SIZ488" s="40"/>
      <c r="SJA488" s="39"/>
      <c r="SJB488" s="40"/>
      <c r="SJC488" s="39"/>
      <c r="SJD488" s="40"/>
      <c r="SJE488" s="39"/>
      <c r="SJF488" s="40"/>
      <c r="SJG488" s="39"/>
      <c r="SJH488" s="40"/>
      <c r="SJI488" s="39"/>
      <c r="SJJ488" s="40"/>
      <c r="SJK488" s="39"/>
      <c r="SJL488" s="40"/>
      <c r="SJM488" s="39"/>
      <c r="SJN488" s="40"/>
      <c r="SJO488" s="39"/>
      <c r="SJP488" s="40"/>
      <c r="SJQ488" s="39"/>
      <c r="SJR488" s="40"/>
      <c r="SJS488" s="39"/>
      <c r="SJT488" s="40"/>
      <c r="SJU488" s="39"/>
      <c r="SJV488" s="40"/>
      <c r="SJW488" s="39"/>
      <c r="SJX488" s="40"/>
      <c r="SJY488" s="39"/>
      <c r="SJZ488" s="40"/>
      <c r="SKA488" s="39"/>
      <c r="SKB488" s="40"/>
      <c r="SKC488" s="39"/>
      <c r="SKD488" s="40"/>
      <c r="SKE488" s="39"/>
      <c r="SKF488" s="40"/>
      <c r="SKG488" s="39"/>
      <c r="SKH488" s="40"/>
      <c r="SKI488" s="39"/>
      <c r="SKJ488" s="40"/>
      <c r="SKK488" s="39"/>
      <c r="SKL488" s="40"/>
      <c r="SKM488" s="39"/>
      <c r="SKN488" s="40"/>
      <c r="SKO488" s="39"/>
      <c r="SKP488" s="40"/>
      <c r="SKQ488" s="39"/>
      <c r="SKR488" s="40"/>
      <c r="SKS488" s="39"/>
      <c r="SKT488" s="40"/>
      <c r="SKU488" s="39"/>
      <c r="SKV488" s="40"/>
      <c r="SKW488" s="39"/>
      <c r="SKX488" s="40"/>
      <c r="SKY488" s="39"/>
      <c r="SKZ488" s="40"/>
      <c r="SLA488" s="39"/>
      <c r="SLB488" s="40"/>
      <c r="SLC488" s="39"/>
      <c r="SLD488" s="40"/>
      <c r="SLE488" s="39"/>
      <c r="SLF488" s="40"/>
      <c r="SLG488" s="39"/>
      <c r="SLH488" s="40"/>
      <c r="SLI488" s="39"/>
      <c r="SLJ488" s="40"/>
      <c r="SLK488" s="39"/>
      <c r="SLL488" s="40"/>
      <c r="SLM488" s="39"/>
      <c r="SLN488" s="40"/>
      <c r="SLO488" s="39"/>
      <c r="SLP488" s="40"/>
      <c r="SLQ488" s="39"/>
      <c r="SLR488" s="40"/>
      <c r="SLS488" s="39"/>
      <c r="SLT488" s="40"/>
      <c r="SLU488" s="39"/>
      <c r="SLV488" s="40"/>
      <c r="SLW488" s="39"/>
      <c r="SLX488" s="40"/>
      <c r="SLY488" s="39"/>
      <c r="SLZ488" s="40"/>
      <c r="SMA488" s="39"/>
      <c r="SMB488" s="40"/>
      <c r="SMC488" s="39"/>
      <c r="SMD488" s="40"/>
      <c r="SME488" s="39"/>
      <c r="SMF488" s="40"/>
      <c r="SMG488" s="39"/>
      <c r="SMH488" s="40"/>
      <c r="SMI488" s="39"/>
      <c r="SMJ488" s="40"/>
      <c r="SMK488" s="39"/>
      <c r="SML488" s="40"/>
      <c r="SMM488" s="39"/>
      <c r="SMN488" s="40"/>
      <c r="SMO488" s="39"/>
      <c r="SMP488" s="40"/>
      <c r="SMQ488" s="39"/>
      <c r="SMR488" s="40"/>
      <c r="SMS488" s="39"/>
      <c r="SMT488" s="40"/>
      <c r="SMU488" s="39"/>
      <c r="SMV488" s="40"/>
      <c r="SMW488" s="39"/>
      <c r="SMX488" s="40"/>
      <c r="SMY488" s="39"/>
      <c r="SMZ488" s="40"/>
      <c r="SNA488" s="39"/>
      <c r="SNB488" s="40"/>
      <c r="SNC488" s="39"/>
      <c r="SND488" s="40"/>
      <c r="SNE488" s="39"/>
      <c r="SNF488" s="40"/>
      <c r="SNG488" s="39"/>
      <c r="SNH488" s="40"/>
      <c r="SNI488" s="39"/>
      <c r="SNJ488" s="40"/>
      <c r="SNK488" s="39"/>
      <c r="SNL488" s="40"/>
      <c r="SNM488" s="39"/>
      <c r="SNN488" s="40"/>
      <c r="SNO488" s="39"/>
      <c r="SNP488" s="40"/>
      <c r="SNQ488" s="39"/>
      <c r="SNR488" s="40"/>
      <c r="SNS488" s="39"/>
      <c r="SNT488" s="40"/>
      <c r="SNU488" s="39"/>
      <c r="SNV488" s="40"/>
      <c r="SNW488" s="39"/>
      <c r="SNX488" s="40"/>
      <c r="SNY488" s="39"/>
      <c r="SNZ488" s="40"/>
      <c r="SOA488" s="39"/>
      <c r="SOB488" s="40"/>
      <c r="SOC488" s="39"/>
      <c r="SOD488" s="40"/>
      <c r="SOE488" s="39"/>
      <c r="SOF488" s="40"/>
      <c r="SOG488" s="39"/>
      <c r="SOH488" s="40"/>
      <c r="SOI488" s="39"/>
      <c r="SOJ488" s="40"/>
      <c r="SOK488" s="39"/>
      <c r="SOL488" s="40"/>
      <c r="SOM488" s="39"/>
      <c r="SON488" s="40"/>
      <c r="SOO488" s="39"/>
      <c r="SOP488" s="40"/>
      <c r="SOQ488" s="39"/>
      <c r="SOR488" s="40"/>
      <c r="SOS488" s="39"/>
      <c r="SOT488" s="40"/>
      <c r="SOU488" s="39"/>
      <c r="SOV488" s="40"/>
      <c r="SOW488" s="39"/>
      <c r="SOX488" s="40"/>
      <c r="SOY488" s="39"/>
      <c r="SOZ488" s="40"/>
      <c r="SPA488" s="39"/>
      <c r="SPB488" s="40"/>
      <c r="SPC488" s="39"/>
      <c r="SPD488" s="40"/>
      <c r="SPE488" s="39"/>
      <c r="SPF488" s="40"/>
      <c r="SPG488" s="39"/>
      <c r="SPH488" s="40"/>
      <c r="SPI488" s="39"/>
      <c r="SPJ488" s="40"/>
      <c r="SPK488" s="39"/>
      <c r="SPL488" s="40"/>
      <c r="SPM488" s="39"/>
      <c r="SPN488" s="40"/>
      <c r="SPO488" s="39"/>
      <c r="SPP488" s="40"/>
      <c r="SPQ488" s="39"/>
      <c r="SPR488" s="40"/>
      <c r="SPS488" s="39"/>
      <c r="SPT488" s="40"/>
      <c r="SPU488" s="39"/>
      <c r="SPV488" s="40"/>
      <c r="SPW488" s="39"/>
      <c r="SPX488" s="40"/>
      <c r="SPY488" s="39"/>
      <c r="SPZ488" s="40"/>
      <c r="SQA488" s="39"/>
      <c r="SQB488" s="40"/>
      <c r="SQC488" s="39"/>
      <c r="SQD488" s="40"/>
      <c r="SQE488" s="39"/>
      <c r="SQF488" s="40"/>
      <c r="SQG488" s="39"/>
      <c r="SQH488" s="40"/>
      <c r="SQI488" s="39"/>
      <c r="SQJ488" s="40"/>
      <c r="SQK488" s="39"/>
      <c r="SQL488" s="40"/>
      <c r="SQM488" s="39"/>
      <c r="SQN488" s="40"/>
      <c r="SQO488" s="39"/>
      <c r="SQP488" s="40"/>
      <c r="SQQ488" s="39"/>
      <c r="SQR488" s="40"/>
      <c r="SQS488" s="39"/>
      <c r="SQT488" s="40"/>
      <c r="SQU488" s="39"/>
      <c r="SQV488" s="40"/>
      <c r="SQW488" s="39"/>
      <c r="SQX488" s="40"/>
      <c r="SQY488" s="39"/>
      <c r="SQZ488" s="40"/>
      <c r="SRA488" s="39"/>
      <c r="SRB488" s="40"/>
      <c r="SRC488" s="39"/>
      <c r="SRD488" s="40"/>
      <c r="SRE488" s="39"/>
      <c r="SRF488" s="40"/>
      <c r="SRG488" s="39"/>
      <c r="SRH488" s="40"/>
      <c r="SRI488" s="39"/>
      <c r="SRJ488" s="40"/>
      <c r="SRK488" s="39"/>
      <c r="SRL488" s="40"/>
      <c r="SRM488" s="39"/>
      <c r="SRN488" s="40"/>
      <c r="SRO488" s="39"/>
      <c r="SRP488" s="40"/>
      <c r="SRQ488" s="39"/>
      <c r="SRR488" s="40"/>
      <c r="SRS488" s="39"/>
      <c r="SRT488" s="40"/>
      <c r="SRU488" s="39"/>
      <c r="SRV488" s="40"/>
      <c r="SRW488" s="39"/>
      <c r="SRX488" s="40"/>
      <c r="SRY488" s="39"/>
      <c r="SRZ488" s="40"/>
      <c r="SSA488" s="39"/>
      <c r="SSB488" s="40"/>
      <c r="SSC488" s="39"/>
      <c r="SSD488" s="40"/>
      <c r="SSE488" s="39"/>
      <c r="SSF488" s="40"/>
      <c r="SSG488" s="39"/>
      <c r="SSH488" s="40"/>
      <c r="SSI488" s="39"/>
      <c r="SSJ488" s="40"/>
      <c r="SSK488" s="39"/>
      <c r="SSL488" s="40"/>
      <c r="SSM488" s="39"/>
      <c r="SSN488" s="40"/>
      <c r="SSO488" s="39"/>
      <c r="SSP488" s="40"/>
      <c r="SSQ488" s="39"/>
      <c r="SSR488" s="40"/>
      <c r="SSS488" s="39"/>
      <c r="SST488" s="40"/>
      <c r="SSU488" s="39"/>
      <c r="SSV488" s="40"/>
      <c r="SSW488" s="39"/>
      <c r="SSX488" s="40"/>
      <c r="SSY488" s="39"/>
      <c r="SSZ488" s="40"/>
      <c r="STA488" s="39"/>
      <c r="STB488" s="40"/>
      <c r="STC488" s="39"/>
      <c r="STD488" s="40"/>
      <c r="STE488" s="39"/>
      <c r="STF488" s="40"/>
      <c r="STG488" s="39"/>
      <c r="STH488" s="40"/>
      <c r="STI488" s="39"/>
      <c r="STJ488" s="40"/>
      <c r="STK488" s="39"/>
      <c r="STL488" s="40"/>
      <c r="STM488" s="39"/>
      <c r="STN488" s="40"/>
      <c r="STO488" s="39"/>
      <c r="STP488" s="40"/>
      <c r="STQ488" s="39"/>
      <c r="STR488" s="40"/>
      <c r="STS488" s="39"/>
      <c r="STT488" s="40"/>
      <c r="STU488" s="39"/>
      <c r="STV488" s="40"/>
      <c r="STW488" s="39"/>
      <c r="STX488" s="40"/>
      <c r="STY488" s="39"/>
      <c r="STZ488" s="40"/>
      <c r="SUA488" s="39"/>
      <c r="SUB488" s="40"/>
      <c r="SUC488" s="39"/>
      <c r="SUD488" s="40"/>
      <c r="SUE488" s="39"/>
      <c r="SUF488" s="40"/>
      <c r="SUG488" s="39"/>
      <c r="SUH488" s="40"/>
      <c r="SUI488" s="39"/>
      <c r="SUJ488" s="40"/>
      <c r="SUK488" s="39"/>
      <c r="SUL488" s="40"/>
      <c r="SUM488" s="39"/>
      <c r="SUN488" s="40"/>
      <c r="SUO488" s="39"/>
      <c r="SUP488" s="40"/>
      <c r="SUQ488" s="39"/>
      <c r="SUR488" s="40"/>
      <c r="SUS488" s="39"/>
      <c r="SUT488" s="40"/>
      <c r="SUU488" s="39"/>
      <c r="SUV488" s="40"/>
      <c r="SUW488" s="39"/>
      <c r="SUX488" s="40"/>
      <c r="SUY488" s="39"/>
      <c r="SUZ488" s="40"/>
      <c r="SVA488" s="39"/>
      <c r="SVB488" s="40"/>
      <c r="SVC488" s="39"/>
      <c r="SVD488" s="40"/>
      <c r="SVE488" s="39"/>
      <c r="SVF488" s="40"/>
      <c r="SVG488" s="39"/>
      <c r="SVH488" s="40"/>
      <c r="SVI488" s="39"/>
      <c r="SVJ488" s="40"/>
      <c r="SVK488" s="39"/>
      <c r="SVL488" s="40"/>
      <c r="SVM488" s="39"/>
      <c r="SVN488" s="40"/>
      <c r="SVO488" s="39"/>
      <c r="SVP488" s="40"/>
      <c r="SVQ488" s="39"/>
      <c r="SVR488" s="40"/>
      <c r="SVS488" s="39"/>
      <c r="SVT488" s="40"/>
      <c r="SVU488" s="39"/>
      <c r="SVV488" s="40"/>
      <c r="SVW488" s="39"/>
      <c r="SVX488" s="40"/>
      <c r="SVY488" s="39"/>
      <c r="SVZ488" s="40"/>
      <c r="SWA488" s="39"/>
      <c r="SWB488" s="40"/>
      <c r="SWC488" s="39"/>
      <c r="SWD488" s="40"/>
      <c r="SWE488" s="39"/>
      <c r="SWF488" s="40"/>
      <c r="SWG488" s="39"/>
      <c r="SWH488" s="40"/>
      <c r="SWI488" s="39"/>
      <c r="SWJ488" s="40"/>
      <c r="SWK488" s="39"/>
      <c r="SWL488" s="40"/>
      <c r="SWM488" s="39"/>
      <c r="SWN488" s="40"/>
      <c r="SWO488" s="39"/>
      <c r="SWP488" s="40"/>
      <c r="SWQ488" s="39"/>
      <c r="SWR488" s="40"/>
      <c r="SWS488" s="39"/>
      <c r="SWT488" s="40"/>
      <c r="SWU488" s="39"/>
      <c r="SWV488" s="40"/>
      <c r="SWW488" s="39"/>
      <c r="SWX488" s="40"/>
      <c r="SWY488" s="39"/>
      <c r="SWZ488" s="40"/>
      <c r="SXA488" s="39"/>
      <c r="SXB488" s="40"/>
      <c r="SXC488" s="39"/>
      <c r="SXD488" s="40"/>
      <c r="SXE488" s="39"/>
      <c r="SXF488" s="40"/>
      <c r="SXG488" s="39"/>
      <c r="SXH488" s="40"/>
      <c r="SXI488" s="39"/>
      <c r="SXJ488" s="40"/>
      <c r="SXK488" s="39"/>
      <c r="SXL488" s="40"/>
      <c r="SXM488" s="39"/>
      <c r="SXN488" s="40"/>
      <c r="SXO488" s="39"/>
      <c r="SXP488" s="40"/>
      <c r="SXQ488" s="39"/>
      <c r="SXR488" s="40"/>
      <c r="SXS488" s="39"/>
      <c r="SXT488" s="40"/>
      <c r="SXU488" s="39"/>
      <c r="SXV488" s="40"/>
      <c r="SXW488" s="39"/>
      <c r="SXX488" s="40"/>
      <c r="SXY488" s="39"/>
      <c r="SXZ488" s="40"/>
      <c r="SYA488" s="39"/>
      <c r="SYB488" s="40"/>
      <c r="SYC488" s="39"/>
      <c r="SYD488" s="40"/>
      <c r="SYE488" s="39"/>
      <c r="SYF488" s="40"/>
      <c r="SYG488" s="39"/>
      <c r="SYH488" s="40"/>
      <c r="SYI488" s="39"/>
      <c r="SYJ488" s="40"/>
      <c r="SYK488" s="39"/>
      <c r="SYL488" s="40"/>
      <c r="SYM488" s="39"/>
      <c r="SYN488" s="40"/>
      <c r="SYO488" s="39"/>
      <c r="SYP488" s="40"/>
      <c r="SYQ488" s="39"/>
      <c r="SYR488" s="40"/>
      <c r="SYS488" s="39"/>
      <c r="SYT488" s="40"/>
      <c r="SYU488" s="39"/>
      <c r="SYV488" s="40"/>
      <c r="SYW488" s="39"/>
      <c r="SYX488" s="40"/>
      <c r="SYY488" s="39"/>
      <c r="SYZ488" s="40"/>
      <c r="SZA488" s="39"/>
      <c r="SZB488" s="40"/>
      <c r="SZC488" s="39"/>
      <c r="SZD488" s="40"/>
      <c r="SZE488" s="39"/>
      <c r="SZF488" s="40"/>
      <c r="SZG488" s="39"/>
      <c r="SZH488" s="40"/>
      <c r="SZI488" s="39"/>
      <c r="SZJ488" s="40"/>
      <c r="SZK488" s="39"/>
      <c r="SZL488" s="40"/>
      <c r="SZM488" s="39"/>
      <c r="SZN488" s="40"/>
      <c r="SZO488" s="39"/>
      <c r="SZP488" s="40"/>
      <c r="SZQ488" s="39"/>
      <c r="SZR488" s="40"/>
      <c r="SZS488" s="39"/>
      <c r="SZT488" s="40"/>
      <c r="SZU488" s="39"/>
      <c r="SZV488" s="40"/>
      <c r="SZW488" s="39"/>
      <c r="SZX488" s="40"/>
      <c r="SZY488" s="39"/>
      <c r="SZZ488" s="40"/>
      <c r="TAA488" s="39"/>
      <c r="TAB488" s="40"/>
      <c r="TAC488" s="39"/>
      <c r="TAD488" s="40"/>
      <c r="TAE488" s="39"/>
      <c r="TAF488" s="40"/>
      <c r="TAG488" s="39"/>
      <c r="TAH488" s="40"/>
      <c r="TAI488" s="39"/>
      <c r="TAJ488" s="40"/>
      <c r="TAK488" s="39"/>
      <c r="TAL488" s="40"/>
      <c r="TAM488" s="39"/>
      <c r="TAN488" s="40"/>
      <c r="TAO488" s="39"/>
      <c r="TAP488" s="40"/>
      <c r="TAQ488" s="39"/>
      <c r="TAR488" s="40"/>
      <c r="TAS488" s="39"/>
      <c r="TAT488" s="40"/>
      <c r="TAU488" s="39"/>
      <c r="TAV488" s="40"/>
      <c r="TAW488" s="39"/>
      <c r="TAX488" s="40"/>
      <c r="TAY488" s="39"/>
      <c r="TAZ488" s="40"/>
      <c r="TBA488" s="39"/>
      <c r="TBB488" s="40"/>
      <c r="TBC488" s="39"/>
      <c r="TBD488" s="40"/>
      <c r="TBE488" s="39"/>
      <c r="TBF488" s="40"/>
      <c r="TBG488" s="39"/>
      <c r="TBH488" s="40"/>
      <c r="TBI488" s="39"/>
      <c r="TBJ488" s="40"/>
      <c r="TBK488" s="39"/>
      <c r="TBL488" s="40"/>
      <c r="TBM488" s="39"/>
      <c r="TBN488" s="40"/>
      <c r="TBO488" s="39"/>
      <c r="TBP488" s="40"/>
      <c r="TBQ488" s="39"/>
      <c r="TBR488" s="40"/>
      <c r="TBS488" s="39"/>
      <c r="TBT488" s="40"/>
      <c r="TBU488" s="39"/>
      <c r="TBV488" s="40"/>
      <c r="TBW488" s="39"/>
      <c r="TBX488" s="40"/>
      <c r="TBY488" s="39"/>
      <c r="TBZ488" s="40"/>
      <c r="TCA488" s="39"/>
      <c r="TCB488" s="40"/>
      <c r="TCC488" s="39"/>
      <c r="TCD488" s="40"/>
      <c r="TCE488" s="39"/>
      <c r="TCF488" s="40"/>
      <c r="TCG488" s="39"/>
      <c r="TCH488" s="40"/>
      <c r="TCI488" s="39"/>
      <c r="TCJ488" s="40"/>
      <c r="TCK488" s="39"/>
      <c r="TCL488" s="40"/>
      <c r="TCM488" s="39"/>
      <c r="TCN488" s="40"/>
      <c r="TCO488" s="39"/>
      <c r="TCP488" s="40"/>
      <c r="TCQ488" s="39"/>
      <c r="TCR488" s="40"/>
      <c r="TCS488" s="39"/>
      <c r="TCT488" s="40"/>
      <c r="TCU488" s="39"/>
      <c r="TCV488" s="40"/>
      <c r="TCW488" s="39"/>
      <c r="TCX488" s="40"/>
      <c r="TCY488" s="39"/>
      <c r="TCZ488" s="40"/>
      <c r="TDA488" s="39"/>
      <c r="TDB488" s="40"/>
      <c r="TDC488" s="39"/>
      <c r="TDD488" s="40"/>
      <c r="TDE488" s="39"/>
      <c r="TDF488" s="40"/>
      <c r="TDG488" s="39"/>
      <c r="TDH488" s="40"/>
      <c r="TDI488" s="39"/>
      <c r="TDJ488" s="40"/>
      <c r="TDK488" s="39"/>
      <c r="TDL488" s="40"/>
      <c r="TDM488" s="39"/>
      <c r="TDN488" s="40"/>
      <c r="TDO488" s="39"/>
      <c r="TDP488" s="40"/>
      <c r="TDQ488" s="39"/>
      <c r="TDR488" s="40"/>
      <c r="TDS488" s="39"/>
      <c r="TDT488" s="40"/>
      <c r="TDU488" s="39"/>
      <c r="TDV488" s="40"/>
      <c r="TDW488" s="39"/>
      <c r="TDX488" s="40"/>
      <c r="TDY488" s="39"/>
      <c r="TDZ488" s="40"/>
      <c r="TEA488" s="39"/>
      <c r="TEB488" s="40"/>
      <c r="TEC488" s="39"/>
      <c r="TED488" s="40"/>
      <c r="TEE488" s="39"/>
      <c r="TEF488" s="40"/>
      <c r="TEG488" s="39"/>
      <c r="TEH488" s="40"/>
      <c r="TEI488" s="39"/>
      <c r="TEJ488" s="40"/>
      <c r="TEK488" s="39"/>
      <c r="TEL488" s="40"/>
      <c r="TEM488" s="39"/>
      <c r="TEN488" s="40"/>
      <c r="TEO488" s="39"/>
      <c r="TEP488" s="40"/>
      <c r="TEQ488" s="39"/>
      <c r="TER488" s="40"/>
      <c r="TES488" s="39"/>
      <c r="TET488" s="40"/>
      <c r="TEU488" s="39"/>
      <c r="TEV488" s="40"/>
      <c r="TEW488" s="39"/>
      <c r="TEX488" s="40"/>
      <c r="TEY488" s="39"/>
      <c r="TEZ488" s="40"/>
      <c r="TFA488" s="39"/>
      <c r="TFB488" s="40"/>
      <c r="TFC488" s="39"/>
      <c r="TFD488" s="40"/>
      <c r="TFE488" s="39"/>
      <c r="TFF488" s="40"/>
      <c r="TFG488" s="39"/>
      <c r="TFH488" s="40"/>
      <c r="TFI488" s="39"/>
      <c r="TFJ488" s="40"/>
      <c r="TFK488" s="39"/>
      <c r="TFL488" s="40"/>
      <c r="TFM488" s="39"/>
      <c r="TFN488" s="40"/>
      <c r="TFO488" s="39"/>
      <c r="TFP488" s="40"/>
      <c r="TFQ488" s="39"/>
      <c r="TFR488" s="40"/>
      <c r="TFS488" s="39"/>
      <c r="TFT488" s="40"/>
      <c r="TFU488" s="39"/>
      <c r="TFV488" s="40"/>
      <c r="TFW488" s="39"/>
      <c r="TFX488" s="40"/>
      <c r="TFY488" s="39"/>
      <c r="TFZ488" s="40"/>
      <c r="TGA488" s="39"/>
      <c r="TGB488" s="40"/>
      <c r="TGC488" s="39"/>
      <c r="TGD488" s="40"/>
      <c r="TGE488" s="39"/>
      <c r="TGF488" s="40"/>
      <c r="TGG488" s="39"/>
      <c r="TGH488" s="40"/>
      <c r="TGI488" s="39"/>
      <c r="TGJ488" s="40"/>
      <c r="TGK488" s="39"/>
      <c r="TGL488" s="40"/>
      <c r="TGM488" s="39"/>
      <c r="TGN488" s="40"/>
      <c r="TGO488" s="39"/>
      <c r="TGP488" s="40"/>
      <c r="TGQ488" s="39"/>
      <c r="TGR488" s="40"/>
      <c r="TGS488" s="39"/>
      <c r="TGT488" s="40"/>
      <c r="TGU488" s="39"/>
      <c r="TGV488" s="40"/>
      <c r="TGW488" s="39"/>
      <c r="TGX488" s="40"/>
      <c r="TGY488" s="39"/>
      <c r="TGZ488" s="40"/>
      <c r="THA488" s="39"/>
      <c r="THB488" s="40"/>
      <c r="THC488" s="39"/>
      <c r="THD488" s="40"/>
      <c r="THE488" s="39"/>
      <c r="THF488" s="40"/>
      <c r="THG488" s="39"/>
      <c r="THH488" s="40"/>
      <c r="THI488" s="39"/>
      <c r="THJ488" s="40"/>
      <c r="THK488" s="39"/>
      <c r="THL488" s="40"/>
      <c r="THM488" s="39"/>
      <c r="THN488" s="40"/>
      <c r="THO488" s="39"/>
      <c r="THP488" s="40"/>
      <c r="THQ488" s="39"/>
      <c r="THR488" s="40"/>
      <c r="THS488" s="39"/>
      <c r="THT488" s="40"/>
      <c r="THU488" s="39"/>
      <c r="THV488" s="40"/>
      <c r="THW488" s="39"/>
      <c r="THX488" s="40"/>
      <c r="THY488" s="39"/>
      <c r="THZ488" s="40"/>
      <c r="TIA488" s="39"/>
      <c r="TIB488" s="40"/>
      <c r="TIC488" s="39"/>
      <c r="TID488" s="40"/>
      <c r="TIE488" s="39"/>
      <c r="TIF488" s="40"/>
      <c r="TIG488" s="39"/>
      <c r="TIH488" s="40"/>
      <c r="TII488" s="39"/>
      <c r="TIJ488" s="40"/>
      <c r="TIK488" s="39"/>
      <c r="TIL488" s="40"/>
      <c r="TIM488" s="39"/>
      <c r="TIN488" s="40"/>
      <c r="TIO488" s="39"/>
      <c r="TIP488" s="40"/>
      <c r="TIQ488" s="39"/>
      <c r="TIR488" s="40"/>
      <c r="TIS488" s="39"/>
      <c r="TIT488" s="40"/>
      <c r="TIU488" s="39"/>
      <c r="TIV488" s="40"/>
      <c r="TIW488" s="39"/>
      <c r="TIX488" s="40"/>
      <c r="TIY488" s="39"/>
      <c r="TIZ488" s="40"/>
      <c r="TJA488" s="39"/>
      <c r="TJB488" s="40"/>
      <c r="TJC488" s="39"/>
      <c r="TJD488" s="40"/>
      <c r="TJE488" s="39"/>
      <c r="TJF488" s="40"/>
      <c r="TJG488" s="39"/>
      <c r="TJH488" s="40"/>
      <c r="TJI488" s="39"/>
      <c r="TJJ488" s="40"/>
      <c r="TJK488" s="39"/>
      <c r="TJL488" s="40"/>
      <c r="TJM488" s="39"/>
      <c r="TJN488" s="40"/>
      <c r="TJO488" s="39"/>
      <c r="TJP488" s="40"/>
      <c r="TJQ488" s="39"/>
      <c r="TJR488" s="40"/>
      <c r="TJS488" s="39"/>
      <c r="TJT488" s="40"/>
      <c r="TJU488" s="39"/>
      <c r="TJV488" s="40"/>
      <c r="TJW488" s="39"/>
      <c r="TJX488" s="40"/>
      <c r="TJY488" s="39"/>
      <c r="TJZ488" s="40"/>
      <c r="TKA488" s="39"/>
      <c r="TKB488" s="40"/>
      <c r="TKC488" s="39"/>
      <c r="TKD488" s="40"/>
      <c r="TKE488" s="39"/>
      <c r="TKF488" s="40"/>
      <c r="TKG488" s="39"/>
      <c r="TKH488" s="40"/>
      <c r="TKI488" s="39"/>
      <c r="TKJ488" s="40"/>
      <c r="TKK488" s="39"/>
      <c r="TKL488" s="40"/>
      <c r="TKM488" s="39"/>
      <c r="TKN488" s="40"/>
      <c r="TKO488" s="39"/>
      <c r="TKP488" s="40"/>
      <c r="TKQ488" s="39"/>
      <c r="TKR488" s="40"/>
      <c r="TKS488" s="39"/>
      <c r="TKT488" s="40"/>
      <c r="TKU488" s="39"/>
      <c r="TKV488" s="40"/>
      <c r="TKW488" s="39"/>
      <c r="TKX488" s="40"/>
      <c r="TKY488" s="39"/>
      <c r="TKZ488" s="40"/>
      <c r="TLA488" s="39"/>
      <c r="TLB488" s="40"/>
      <c r="TLC488" s="39"/>
      <c r="TLD488" s="40"/>
      <c r="TLE488" s="39"/>
      <c r="TLF488" s="40"/>
      <c r="TLG488" s="39"/>
      <c r="TLH488" s="40"/>
      <c r="TLI488" s="39"/>
      <c r="TLJ488" s="40"/>
      <c r="TLK488" s="39"/>
      <c r="TLL488" s="40"/>
      <c r="TLM488" s="39"/>
      <c r="TLN488" s="40"/>
      <c r="TLO488" s="39"/>
      <c r="TLP488" s="40"/>
      <c r="TLQ488" s="39"/>
      <c r="TLR488" s="40"/>
      <c r="TLS488" s="39"/>
      <c r="TLT488" s="40"/>
      <c r="TLU488" s="39"/>
      <c r="TLV488" s="40"/>
      <c r="TLW488" s="39"/>
      <c r="TLX488" s="40"/>
      <c r="TLY488" s="39"/>
      <c r="TLZ488" s="40"/>
      <c r="TMA488" s="39"/>
      <c r="TMB488" s="40"/>
      <c r="TMC488" s="39"/>
      <c r="TMD488" s="40"/>
      <c r="TME488" s="39"/>
      <c r="TMF488" s="40"/>
      <c r="TMG488" s="39"/>
      <c r="TMH488" s="40"/>
      <c r="TMI488" s="39"/>
      <c r="TMJ488" s="40"/>
      <c r="TMK488" s="39"/>
      <c r="TML488" s="40"/>
      <c r="TMM488" s="39"/>
      <c r="TMN488" s="40"/>
      <c r="TMO488" s="39"/>
      <c r="TMP488" s="40"/>
      <c r="TMQ488" s="39"/>
      <c r="TMR488" s="40"/>
      <c r="TMS488" s="39"/>
      <c r="TMT488" s="40"/>
      <c r="TMU488" s="39"/>
      <c r="TMV488" s="40"/>
      <c r="TMW488" s="39"/>
      <c r="TMX488" s="40"/>
      <c r="TMY488" s="39"/>
      <c r="TMZ488" s="40"/>
      <c r="TNA488" s="39"/>
      <c r="TNB488" s="40"/>
      <c r="TNC488" s="39"/>
      <c r="TND488" s="40"/>
      <c r="TNE488" s="39"/>
      <c r="TNF488" s="40"/>
      <c r="TNG488" s="39"/>
      <c r="TNH488" s="40"/>
      <c r="TNI488" s="39"/>
      <c r="TNJ488" s="40"/>
      <c r="TNK488" s="39"/>
      <c r="TNL488" s="40"/>
      <c r="TNM488" s="39"/>
      <c r="TNN488" s="40"/>
      <c r="TNO488" s="39"/>
      <c r="TNP488" s="40"/>
      <c r="TNQ488" s="39"/>
      <c r="TNR488" s="40"/>
      <c r="TNS488" s="39"/>
      <c r="TNT488" s="40"/>
      <c r="TNU488" s="39"/>
      <c r="TNV488" s="40"/>
      <c r="TNW488" s="39"/>
      <c r="TNX488" s="40"/>
      <c r="TNY488" s="39"/>
      <c r="TNZ488" s="40"/>
      <c r="TOA488" s="39"/>
      <c r="TOB488" s="40"/>
      <c r="TOC488" s="39"/>
      <c r="TOD488" s="40"/>
      <c r="TOE488" s="39"/>
      <c r="TOF488" s="40"/>
      <c r="TOG488" s="39"/>
      <c r="TOH488" s="40"/>
      <c r="TOI488" s="39"/>
      <c r="TOJ488" s="40"/>
      <c r="TOK488" s="39"/>
      <c r="TOL488" s="40"/>
      <c r="TOM488" s="39"/>
      <c r="TON488" s="40"/>
      <c r="TOO488" s="39"/>
      <c r="TOP488" s="40"/>
      <c r="TOQ488" s="39"/>
      <c r="TOR488" s="40"/>
      <c r="TOS488" s="39"/>
      <c r="TOT488" s="40"/>
      <c r="TOU488" s="39"/>
      <c r="TOV488" s="40"/>
      <c r="TOW488" s="39"/>
      <c r="TOX488" s="40"/>
      <c r="TOY488" s="39"/>
      <c r="TOZ488" s="40"/>
      <c r="TPA488" s="39"/>
      <c r="TPB488" s="40"/>
      <c r="TPC488" s="39"/>
      <c r="TPD488" s="40"/>
      <c r="TPE488" s="39"/>
      <c r="TPF488" s="40"/>
      <c r="TPG488" s="39"/>
      <c r="TPH488" s="40"/>
      <c r="TPI488" s="39"/>
      <c r="TPJ488" s="40"/>
      <c r="TPK488" s="39"/>
      <c r="TPL488" s="40"/>
      <c r="TPM488" s="39"/>
      <c r="TPN488" s="40"/>
      <c r="TPO488" s="39"/>
      <c r="TPP488" s="40"/>
      <c r="TPQ488" s="39"/>
      <c r="TPR488" s="40"/>
      <c r="TPS488" s="39"/>
      <c r="TPT488" s="40"/>
      <c r="TPU488" s="39"/>
      <c r="TPV488" s="40"/>
      <c r="TPW488" s="39"/>
      <c r="TPX488" s="40"/>
      <c r="TPY488" s="39"/>
      <c r="TPZ488" s="40"/>
      <c r="TQA488" s="39"/>
      <c r="TQB488" s="40"/>
      <c r="TQC488" s="39"/>
      <c r="TQD488" s="40"/>
      <c r="TQE488" s="39"/>
      <c r="TQF488" s="40"/>
      <c r="TQG488" s="39"/>
      <c r="TQH488" s="40"/>
      <c r="TQI488" s="39"/>
      <c r="TQJ488" s="40"/>
      <c r="TQK488" s="39"/>
      <c r="TQL488" s="40"/>
      <c r="TQM488" s="39"/>
      <c r="TQN488" s="40"/>
      <c r="TQO488" s="39"/>
      <c r="TQP488" s="40"/>
      <c r="TQQ488" s="39"/>
      <c r="TQR488" s="40"/>
      <c r="TQS488" s="39"/>
      <c r="TQT488" s="40"/>
      <c r="TQU488" s="39"/>
      <c r="TQV488" s="40"/>
      <c r="TQW488" s="39"/>
      <c r="TQX488" s="40"/>
      <c r="TQY488" s="39"/>
      <c r="TQZ488" s="40"/>
      <c r="TRA488" s="39"/>
      <c r="TRB488" s="40"/>
      <c r="TRC488" s="39"/>
      <c r="TRD488" s="40"/>
      <c r="TRE488" s="39"/>
      <c r="TRF488" s="40"/>
      <c r="TRG488" s="39"/>
      <c r="TRH488" s="40"/>
      <c r="TRI488" s="39"/>
      <c r="TRJ488" s="40"/>
      <c r="TRK488" s="39"/>
      <c r="TRL488" s="40"/>
      <c r="TRM488" s="39"/>
      <c r="TRN488" s="40"/>
      <c r="TRO488" s="39"/>
      <c r="TRP488" s="40"/>
      <c r="TRQ488" s="39"/>
      <c r="TRR488" s="40"/>
      <c r="TRS488" s="39"/>
      <c r="TRT488" s="40"/>
      <c r="TRU488" s="39"/>
      <c r="TRV488" s="40"/>
      <c r="TRW488" s="39"/>
      <c r="TRX488" s="40"/>
      <c r="TRY488" s="39"/>
      <c r="TRZ488" s="40"/>
      <c r="TSA488" s="39"/>
      <c r="TSB488" s="40"/>
      <c r="TSC488" s="39"/>
      <c r="TSD488" s="40"/>
      <c r="TSE488" s="39"/>
      <c r="TSF488" s="40"/>
      <c r="TSG488" s="39"/>
      <c r="TSH488" s="40"/>
      <c r="TSI488" s="39"/>
      <c r="TSJ488" s="40"/>
      <c r="TSK488" s="39"/>
      <c r="TSL488" s="40"/>
      <c r="TSM488" s="39"/>
      <c r="TSN488" s="40"/>
      <c r="TSO488" s="39"/>
      <c r="TSP488" s="40"/>
      <c r="TSQ488" s="39"/>
      <c r="TSR488" s="40"/>
      <c r="TSS488" s="39"/>
      <c r="TST488" s="40"/>
      <c r="TSU488" s="39"/>
      <c r="TSV488" s="40"/>
      <c r="TSW488" s="39"/>
      <c r="TSX488" s="40"/>
      <c r="TSY488" s="39"/>
      <c r="TSZ488" s="40"/>
      <c r="TTA488" s="39"/>
      <c r="TTB488" s="40"/>
      <c r="TTC488" s="39"/>
      <c r="TTD488" s="40"/>
      <c r="TTE488" s="39"/>
      <c r="TTF488" s="40"/>
      <c r="TTG488" s="39"/>
      <c r="TTH488" s="40"/>
      <c r="TTI488" s="39"/>
      <c r="TTJ488" s="40"/>
      <c r="TTK488" s="39"/>
      <c r="TTL488" s="40"/>
      <c r="TTM488" s="39"/>
      <c r="TTN488" s="40"/>
      <c r="TTO488" s="39"/>
      <c r="TTP488" s="40"/>
      <c r="TTQ488" s="39"/>
      <c r="TTR488" s="40"/>
      <c r="TTS488" s="39"/>
      <c r="TTT488" s="40"/>
      <c r="TTU488" s="39"/>
      <c r="TTV488" s="40"/>
      <c r="TTW488" s="39"/>
      <c r="TTX488" s="40"/>
      <c r="TTY488" s="39"/>
      <c r="TTZ488" s="40"/>
      <c r="TUA488" s="39"/>
      <c r="TUB488" s="40"/>
      <c r="TUC488" s="39"/>
      <c r="TUD488" s="40"/>
      <c r="TUE488" s="39"/>
      <c r="TUF488" s="40"/>
      <c r="TUG488" s="39"/>
      <c r="TUH488" s="40"/>
      <c r="TUI488" s="39"/>
      <c r="TUJ488" s="40"/>
      <c r="TUK488" s="39"/>
      <c r="TUL488" s="40"/>
      <c r="TUM488" s="39"/>
      <c r="TUN488" s="40"/>
      <c r="TUO488" s="39"/>
      <c r="TUP488" s="40"/>
      <c r="TUQ488" s="39"/>
      <c r="TUR488" s="40"/>
      <c r="TUS488" s="39"/>
      <c r="TUT488" s="40"/>
      <c r="TUU488" s="39"/>
      <c r="TUV488" s="40"/>
      <c r="TUW488" s="39"/>
      <c r="TUX488" s="40"/>
      <c r="TUY488" s="39"/>
      <c r="TUZ488" s="40"/>
      <c r="TVA488" s="39"/>
      <c r="TVB488" s="40"/>
      <c r="TVC488" s="39"/>
      <c r="TVD488" s="40"/>
      <c r="TVE488" s="39"/>
      <c r="TVF488" s="40"/>
      <c r="TVG488" s="39"/>
      <c r="TVH488" s="40"/>
      <c r="TVI488" s="39"/>
      <c r="TVJ488" s="40"/>
      <c r="TVK488" s="39"/>
      <c r="TVL488" s="40"/>
      <c r="TVM488" s="39"/>
      <c r="TVN488" s="40"/>
      <c r="TVO488" s="39"/>
      <c r="TVP488" s="40"/>
      <c r="TVQ488" s="39"/>
      <c r="TVR488" s="40"/>
      <c r="TVS488" s="39"/>
      <c r="TVT488" s="40"/>
      <c r="TVU488" s="39"/>
      <c r="TVV488" s="40"/>
      <c r="TVW488" s="39"/>
      <c r="TVX488" s="40"/>
      <c r="TVY488" s="39"/>
      <c r="TVZ488" s="40"/>
      <c r="TWA488" s="39"/>
      <c r="TWB488" s="40"/>
      <c r="TWC488" s="39"/>
      <c r="TWD488" s="40"/>
      <c r="TWE488" s="39"/>
      <c r="TWF488" s="40"/>
      <c r="TWG488" s="39"/>
      <c r="TWH488" s="40"/>
      <c r="TWI488" s="39"/>
      <c r="TWJ488" s="40"/>
      <c r="TWK488" s="39"/>
      <c r="TWL488" s="40"/>
      <c r="TWM488" s="39"/>
      <c r="TWN488" s="40"/>
      <c r="TWO488" s="39"/>
      <c r="TWP488" s="40"/>
      <c r="TWQ488" s="39"/>
      <c r="TWR488" s="40"/>
      <c r="TWS488" s="39"/>
      <c r="TWT488" s="40"/>
      <c r="TWU488" s="39"/>
      <c r="TWV488" s="40"/>
      <c r="TWW488" s="39"/>
      <c r="TWX488" s="40"/>
      <c r="TWY488" s="39"/>
      <c r="TWZ488" s="40"/>
      <c r="TXA488" s="39"/>
      <c r="TXB488" s="40"/>
      <c r="TXC488" s="39"/>
      <c r="TXD488" s="40"/>
      <c r="TXE488" s="39"/>
      <c r="TXF488" s="40"/>
      <c r="TXG488" s="39"/>
      <c r="TXH488" s="40"/>
      <c r="TXI488" s="39"/>
      <c r="TXJ488" s="40"/>
      <c r="TXK488" s="39"/>
      <c r="TXL488" s="40"/>
      <c r="TXM488" s="39"/>
      <c r="TXN488" s="40"/>
      <c r="TXO488" s="39"/>
      <c r="TXP488" s="40"/>
      <c r="TXQ488" s="39"/>
      <c r="TXR488" s="40"/>
      <c r="TXS488" s="39"/>
      <c r="TXT488" s="40"/>
      <c r="TXU488" s="39"/>
      <c r="TXV488" s="40"/>
      <c r="TXW488" s="39"/>
      <c r="TXX488" s="40"/>
      <c r="TXY488" s="39"/>
      <c r="TXZ488" s="40"/>
      <c r="TYA488" s="39"/>
      <c r="TYB488" s="40"/>
      <c r="TYC488" s="39"/>
      <c r="TYD488" s="40"/>
      <c r="TYE488" s="39"/>
      <c r="TYF488" s="40"/>
      <c r="TYG488" s="39"/>
      <c r="TYH488" s="40"/>
      <c r="TYI488" s="39"/>
      <c r="TYJ488" s="40"/>
      <c r="TYK488" s="39"/>
      <c r="TYL488" s="40"/>
      <c r="TYM488" s="39"/>
      <c r="TYN488" s="40"/>
      <c r="TYO488" s="39"/>
      <c r="TYP488" s="40"/>
      <c r="TYQ488" s="39"/>
      <c r="TYR488" s="40"/>
      <c r="TYS488" s="39"/>
      <c r="TYT488" s="40"/>
      <c r="TYU488" s="39"/>
      <c r="TYV488" s="40"/>
      <c r="TYW488" s="39"/>
      <c r="TYX488" s="40"/>
      <c r="TYY488" s="39"/>
      <c r="TYZ488" s="40"/>
      <c r="TZA488" s="39"/>
      <c r="TZB488" s="40"/>
      <c r="TZC488" s="39"/>
      <c r="TZD488" s="40"/>
      <c r="TZE488" s="39"/>
      <c r="TZF488" s="40"/>
      <c r="TZG488" s="39"/>
      <c r="TZH488" s="40"/>
      <c r="TZI488" s="39"/>
      <c r="TZJ488" s="40"/>
      <c r="TZK488" s="39"/>
      <c r="TZL488" s="40"/>
      <c r="TZM488" s="39"/>
      <c r="TZN488" s="40"/>
      <c r="TZO488" s="39"/>
      <c r="TZP488" s="40"/>
      <c r="TZQ488" s="39"/>
      <c r="TZR488" s="40"/>
      <c r="TZS488" s="39"/>
      <c r="TZT488" s="40"/>
      <c r="TZU488" s="39"/>
      <c r="TZV488" s="40"/>
      <c r="TZW488" s="39"/>
      <c r="TZX488" s="40"/>
      <c r="TZY488" s="39"/>
      <c r="TZZ488" s="40"/>
      <c r="UAA488" s="39"/>
      <c r="UAB488" s="40"/>
      <c r="UAC488" s="39"/>
      <c r="UAD488" s="40"/>
      <c r="UAE488" s="39"/>
      <c r="UAF488" s="40"/>
      <c r="UAG488" s="39"/>
      <c r="UAH488" s="40"/>
      <c r="UAI488" s="39"/>
      <c r="UAJ488" s="40"/>
      <c r="UAK488" s="39"/>
      <c r="UAL488" s="40"/>
      <c r="UAM488" s="39"/>
      <c r="UAN488" s="40"/>
      <c r="UAO488" s="39"/>
      <c r="UAP488" s="40"/>
      <c r="UAQ488" s="39"/>
      <c r="UAR488" s="40"/>
      <c r="UAS488" s="39"/>
      <c r="UAT488" s="40"/>
      <c r="UAU488" s="39"/>
      <c r="UAV488" s="40"/>
      <c r="UAW488" s="39"/>
      <c r="UAX488" s="40"/>
      <c r="UAY488" s="39"/>
      <c r="UAZ488" s="40"/>
      <c r="UBA488" s="39"/>
      <c r="UBB488" s="40"/>
      <c r="UBC488" s="39"/>
      <c r="UBD488" s="40"/>
      <c r="UBE488" s="39"/>
      <c r="UBF488" s="40"/>
      <c r="UBG488" s="39"/>
      <c r="UBH488" s="40"/>
      <c r="UBI488" s="39"/>
      <c r="UBJ488" s="40"/>
      <c r="UBK488" s="39"/>
      <c r="UBL488" s="40"/>
      <c r="UBM488" s="39"/>
      <c r="UBN488" s="40"/>
      <c r="UBO488" s="39"/>
      <c r="UBP488" s="40"/>
      <c r="UBQ488" s="39"/>
      <c r="UBR488" s="40"/>
      <c r="UBS488" s="39"/>
      <c r="UBT488" s="40"/>
      <c r="UBU488" s="39"/>
      <c r="UBV488" s="40"/>
      <c r="UBW488" s="39"/>
      <c r="UBX488" s="40"/>
      <c r="UBY488" s="39"/>
      <c r="UBZ488" s="40"/>
      <c r="UCA488" s="39"/>
      <c r="UCB488" s="40"/>
      <c r="UCC488" s="39"/>
      <c r="UCD488" s="40"/>
      <c r="UCE488" s="39"/>
      <c r="UCF488" s="40"/>
      <c r="UCG488" s="39"/>
      <c r="UCH488" s="40"/>
      <c r="UCI488" s="39"/>
      <c r="UCJ488" s="40"/>
      <c r="UCK488" s="39"/>
      <c r="UCL488" s="40"/>
      <c r="UCM488" s="39"/>
      <c r="UCN488" s="40"/>
      <c r="UCO488" s="39"/>
      <c r="UCP488" s="40"/>
      <c r="UCQ488" s="39"/>
      <c r="UCR488" s="40"/>
      <c r="UCS488" s="39"/>
      <c r="UCT488" s="40"/>
      <c r="UCU488" s="39"/>
      <c r="UCV488" s="40"/>
      <c r="UCW488" s="39"/>
      <c r="UCX488" s="40"/>
      <c r="UCY488" s="39"/>
      <c r="UCZ488" s="40"/>
      <c r="UDA488" s="39"/>
      <c r="UDB488" s="40"/>
      <c r="UDC488" s="39"/>
      <c r="UDD488" s="40"/>
      <c r="UDE488" s="39"/>
      <c r="UDF488" s="40"/>
      <c r="UDG488" s="39"/>
      <c r="UDH488" s="40"/>
      <c r="UDI488" s="39"/>
      <c r="UDJ488" s="40"/>
      <c r="UDK488" s="39"/>
      <c r="UDL488" s="40"/>
      <c r="UDM488" s="39"/>
      <c r="UDN488" s="40"/>
      <c r="UDO488" s="39"/>
      <c r="UDP488" s="40"/>
      <c r="UDQ488" s="39"/>
      <c r="UDR488" s="40"/>
      <c r="UDS488" s="39"/>
      <c r="UDT488" s="40"/>
      <c r="UDU488" s="39"/>
      <c r="UDV488" s="40"/>
      <c r="UDW488" s="39"/>
      <c r="UDX488" s="40"/>
      <c r="UDY488" s="39"/>
      <c r="UDZ488" s="40"/>
      <c r="UEA488" s="39"/>
      <c r="UEB488" s="40"/>
      <c r="UEC488" s="39"/>
      <c r="UED488" s="40"/>
      <c r="UEE488" s="39"/>
      <c r="UEF488" s="40"/>
      <c r="UEG488" s="39"/>
      <c r="UEH488" s="40"/>
      <c r="UEI488" s="39"/>
      <c r="UEJ488" s="40"/>
      <c r="UEK488" s="39"/>
      <c r="UEL488" s="40"/>
      <c r="UEM488" s="39"/>
      <c r="UEN488" s="40"/>
      <c r="UEO488" s="39"/>
      <c r="UEP488" s="40"/>
      <c r="UEQ488" s="39"/>
      <c r="UER488" s="40"/>
      <c r="UES488" s="39"/>
      <c r="UET488" s="40"/>
      <c r="UEU488" s="39"/>
      <c r="UEV488" s="40"/>
      <c r="UEW488" s="39"/>
      <c r="UEX488" s="40"/>
      <c r="UEY488" s="39"/>
      <c r="UEZ488" s="40"/>
      <c r="UFA488" s="39"/>
      <c r="UFB488" s="40"/>
      <c r="UFC488" s="39"/>
      <c r="UFD488" s="40"/>
      <c r="UFE488" s="39"/>
      <c r="UFF488" s="40"/>
      <c r="UFG488" s="39"/>
      <c r="UFH488" s="40"/>
      <c r="UFI488" s="39"/>
      <c r="UFJ488" s="40"/>
      <c r="UFK488" s="39"/>
      <c r="UFL488" s="40"/>
      <c r="UFM488" s="39"/>
      <c r="UFN488" s="40"/>
      <c r="UFO488" s="39"/>
      <c r="UFP488" s="40"/>
      <c r="UFQ488" s="39"/>
      <c r="UFR488" s="40"/>
      <c r="UFS488" s="39"/>
      <c r="UFT488" s="40"/>
      <c r="UFU488" s="39"/>
      <c r="UFV488" s="40"/>
      <c r="UFW488" s="39"/>
      <c r="UFX488" s="40"/>
      <c r="UFY488" s="39"/>
      <c r="UFZ488" s="40"/>
      <c r="UGA488" s="39"/>
      <c r="UGB488" s="40"/>
      <c r="UGC488" s="39"/>
      <c r="UGD488" s="40"/>
      <c r="UGE488" s="39"/>
      <c r="UGF488" s="40"/>
      <c r="UGG488" s="39"/>
      <c r="UGH488" s="40"/>
      <c r="UGI488" s="39"/>
      <c r="UGJ488" s="40"/>
      <c r="UGK488" s="39"/>
      <c r="UGL488" s="40"/>
      <c r="UGM488" s="39"/>
      <c r="UGN488" s="40"/>
      <c r="UGO488" s="39"/>
      <c r="UGP488" s="40"/>
      <c r="UGQ488" s="39"/>
      <c r="UGR488" s="40"/>
      <c r="UGS488" s="39"/>
      <c r="UGT488" s="40"/>
      <c r="UGU488" s="39"/>
      <c r="UGV488" s="40"/>
      <c r="UGW488" s="39"/>
      <c r="UGX488" s="40"/>
      <c r="UGY488" s="39"/>
      <c r="UGZ488" s="40"/>
      <c r="UHA488" s="39"/>
      <c r="UHB488" s="40"/>
      <c r="UHC488" s="39"/>
      <c r="UHD488" s="40"/>
      <c r="UHE488" s="39"/>
      <c r="UHF488" s="40"/>
      <c r="UHG488" s="39"/>
      <c r="UHH488" s="40"/>
      <c r="UHI488" s="39"/>
      <c r="UHJ488" s="40"/>
      <c r="UHK488" s="39"/>
      <c r="UHL488" s="40"/>
      <c r="UHM488" s="39"/>
      <c r="UHN488" s="40"/>
      <c r="UHO488" s="39"/>
      <c r="UHP488" s="40"/>
      <c r="UHQ488" s="39"/>
      <c r="UHR488" s="40"/>
      <c r="UHS488" s="39"/>
      <c r="UHT488" s="40"/>
      <c r="UHU488" s="39"/>
      <c r="UHV488" s="40"/>
      <c r="UHW488" s="39"/>
      <c r="UHX488" s="40"/>
      <c r="UHY488" s="39"/>
      <c r="UHZ488" s="40"/>
      <c r="UIA488" s="39"/>
      <c r="UIB488" s="40"/>
      <c r="UIC488" s="39"/>
      <c r="UID488" s="40"/>
      <c r="UIE488" s="39"/>
      <c r="UIF488" s="40"/>
      <c r="UIG488" s="39"/>
      <c r="UIH488" s="40"/>
      <c r="UII488" s="39"/>
      <c r="UIJ488" s="40"/>
      <c r="UIK488" s="39"/>
      <c r="UIL488" s="40"/>
      <c r="UIM488" s="39"/>
      <c r="UIN488" s="40"/>
      <c r="UIO488" s="39"/>
      <c r="UIP488" s="40"/>
      <c r="UIQ488" s="39"/>
      <c r="UIR488" s="40"/>
      <c r="UIS488" s="39"/>
      <c r="UIT488" s="40"/>
      <c r="UIU488" s="39"/>
      <c r="UIV488" s="40"/>
      <c r="UIW488" s="39"/>
      <c r="UIX488" s="40"/>
      <c r="UIY488" s="39"/>
      <c r="UIZ488" s="40"/>
      <c r="UJA488" s="39"/>
      <c r="UJB488" s="40"/>
      <c r="UJC488" s="39"/>
      <c r="UJD488" s="40"/>
      <c r="UJE488" s="39"/>
      <c r="UJF488" s="40"/>
      <c r="UJG488" s="39"/>
      <c r="UJH488" s="40"/>
      <c r="UJI488" s="39"/>
      <c r="UJJ488" s="40"/>
      <c r="UJK488" s="39"/>
      <c r="UJL488" s="40"/>
      <c r="UJM488" s="39"/>
      <c r="UJN488" s="40"/>
      <c r="UJO488" s="39"/>
      <c r="UJP488" s="40"/>
      <c r="UJQ488" s="39"/>
      <c r="UJR488" s="40"/>
      <c r="UJS488" s="39"/>
      <c r="UJT488" s="40"/>
      <c r="UJU488" s="39"/>
      <c r="UJV488" s="40"/>
      <c r="UJW488" s="39"/>
      <c r="UJX488" s="40"/>
      <c r="UJY488" s="39"/>
      <c r="UJZ488" s="40"/>
      <c r="UKA488" s="39"/>
      <c r="UKB488" s="40"/>
      <c r="UKC488" s="39"/>
      <c r="UKD488" s="40"/>
      <c r="UKE488" s="39"/>
      <c r="UKF488" s="40"/>
      <c r="UKG488" s="39"/>
      <c r="UKH488" s="40"/>
      <c r="UKI488" s="39"/>
      <c r="UKJ488" s="40"/>
      <c r="UKK488" s="39"/>
      <c r="UKL488" s="40"/>
      <c r="UKM488" s="39"/>
      <c r="UKN488" s="40"/>
      <c r="UKO488" s="39"/>
      <c r="UKP488" s="40"/>
      <c r="UKQ488" s="39"/>
      <c r="UKR488" s="40"/>
      <c r="UKS488" s="39"/>
      <c r="UKT488" s="40"/>
      <c r="UKU488" s="39"/>
      <c r="UKV488" s="40"/>
      <c r="UKW488" s="39"/>
      <c r="UKX488" s="40"/>
      <c r="UKY488" s="39"/>
      <c r="UKZ488" s="40"/>
      <c r="ULA488" s="39"/>
      <c r="ULB488" s="40"/>
      <c r="ULC488" s="39"/>
      <c r="ULD488" s="40"/>
      <c r="ULE488" s="39"/>
      <c r="ULF488" s="40"/>
      <c r="ULG488" s="39"/>
      <c r="ULH488" s="40"/>
      <c r="ULI488" s="39"/>
      <c r="ULJ488" s="40"/>
      <c r="ULK488" s="39"/>
      <c r="ULL488" s="40"/>
      <c r="ULM488" s="39"/>
      <c r="ULN488" s="40"/>
      <c r="ULO488" s="39"/>
      <c r="ULP488" s="40"/>
      <c r="ULQ488" s="39"/>
      <c r="ULR488" s="40"/>
      <c r="ULS488" s="39"/>
      <c r="ULT488" s="40"/>
      <c r="ULU488" s="39"/>
      <c r="ULV488" s="40"/>
      <c r="ULW488" s="39"/>
      <c r="ULX488" s="40"/>
      <c r="ULY488" s="39"/>
      <c r="ULZ488" s="40"/>
      <c r="UMA488" s="39"/>
      <c r="UMB488" s="40"/>
      <c r="UMC488" s="39"/>
      <c r="UMD488" s="40"/>
      <c r="UME488" s="39"/>
      <c r="UMF488" s="40"/>
      <c r="UMG488" s="39"/>
      <c r="UMH488" s="40"/>
      <c r="UMI488" s="39"/>
      <c r="UMJ488" s="40"/>
      <c r="UMK488" s="39"/>
      <c r="UML488" s="40"/>
      <c r="UMM488" s="39"/>
      <c r="UMN488" s="40"/>
      <c r="UMO488" s="39"/>
      <c r="UMP488" s="40"/>
      <c r="UMQ488" s="39"/>
      <c r="UMR488" s="40"/>
      <c r="UMS488" s="39"/>
      <c r="UMT488" s="40"/>
      <c r="UMU488" s="39"/>
      <c r="UMV488" s="40"/>
      <c r="UMW488" s="39"/>
      <c r="UMX488" s="40"/>
      <c r="UMY488" s="39"/>
      <c r="UMZ488" s="40"/>
      <c r="UNA488" s="39"/>
      <c r="UNB488" s="40"/>
      <c r="UNC488" s="39"/>
      <c r="UND488" s="40"/>
      <c r="UNE488" s="39"/>
      <c r="UNF488" s="40"/>
      <c r="UNG488" s="39"/>
      <c r="UNH488" s="40"/>
      <c r="UNI488" s="39"/>
      <c r="UNJ488" s="40"/>
      <c r="UNK488" s="39"/>
      <c r="UNL488" s="40"/>
      <c r="UNM488" s="39"/>
      <c r="UNN488" s="40"/>
      <c r="UNO488" s="39"/>
      <c r="UNP488" s="40"/>
      <c r="UNQ488" s="39"/>
      <c r="UNR488" s="40"/>
      <c r="UNS488" s="39"/>
      <c r="UNT488" s="40"/>
      <c r="UNU488" s="39"/>
      <c r="UNV488" s="40"/>
      <c r="UNW488" s="39"/>
      <c r="UNX488" s="40"/>
      <c r="UNY488" s="39"/>
      <c r="UNZ488" s="40"/>
      <c r="UOA488" s="39"/>
      <c r="UOB488" s="40"/>
      <c r="UOC488" s="39"/>
      <c r="UOD488" s="40"/>
      <c r="UOE488" s="39"/>
      <c r="UOF488" s="40"/>
      <c r="UOG488" s="39"/>
      <c r="UOH488" s="40"/>
      <c r="UOI488" s="39"/>
      <c r="UOJ488" s="40"/>
      <c r="UOK488" s="39"/>
      <c r="UOL488" s="40"/>
      <c r="UOM488" s="39"/>
      <c r="UON488" s="40"/>
      <c r="UOO488" s="39"/>
      <c r="UOP488" s="40"/>
      <c r="UOQ488" s="39"/>
      <c r="UOR488" s="40"/>
      <c r="UOS488" s="39"/>
      <c r="UOT488" s="40"/>
      <c r="UOU488" s="39"/>
      <c r="UOV488" s="40"/>
      <c r="UOW488" s="39"/>
      <c r="UOX488" s="40"/>
      <c r="UOY488" s="39"/>
      <c r="UOZ488" s="40"/>
      <c r="UPA488" s="39"/>
      <c r="UPB488" s="40"/>
      <c r="UPC488" s="39"/>
      <c r="UPD488" s="40"/>
      <c r="UPE488" s="39"/>
      <c r="UPF488" s="40"/>
      <c r="UPG488" s="39"/>
      <c r="UPH488" s="40"/>
      <c r="UPI488" s="39"/>
      <c r="UPJ488" s="40"/>
      <c r="UPK488" s="39"/>
      <c r="UPL488" s="40"/>
      <c r="UPM488" s="39"/>
      <c r="UPN488" s="40"/>
      <c r="UPO488" s="39"/>
      <c r="UPP488" s="40"/>
      <c r="UPQ488" s="39"/>
      <c r="UPR488" s="40"/>
      <c r="UPS488" s="39"/>
      <c r="UPT488" s="40"/>
      <c r="UPU488" s="39"/>
      <c r="UPV488" s="40"/>
      <c r="UPW488" s="39"/>
      <c r="UPX488" s="40"/>
      <c r="UPY488" s="39"/>
      <c r="UPZ488" s="40"/>
      <c r="UQA488" s="39"/>
      <c r="UQB488" s="40"/>
      <c r="UQC488" s="39"/>
      <c r="UQD488" s="40"/>
      <c r="UQE488" s="39"/>
      <c r="UQF488" s="40"/>
      <c r="UQG488" s="39"/>
      <c r="UQH488" s="40"/>
      <c r="UQI488" s="39"/>
      <c r="UQJ488" s="40"/>
      <c r="UQK488" s="39"/>
      <c r="UQL488" s="40"/>
      <c r="UQM488" s="39"/>
      <c r="UQN488" s="40"/>
      <c r="UQO488" s="39"/>
      <c r="UQP488" s="40"/>
      <c r="UQQ488" s="39"/>
      <c r="UQR488" s="40"/>
      <c r="UQS488" s="39"/>
      <c r="UQT488" s="40"/>
      <c r="UQU488" s="39"/>
      <c r="UQV488" s="40"/>
      <c r="UQW488" s="39"/>
      <c r="UQX488" s="40"/>
      <c r="UQY488" s="39"/>
      <c r="UQZ488" s="40"/>
      <c r="URA488" s="39"/>
      <c r="URB488" s="40"/>
      <c r="URC488" s="39"/>
      <c r="URD488" s="40"/>
      <c r="URE488" s="39"/>
      <c r="URF488" s="40"/>
      <c r="URG488" s="39"/>
      <c r="URH488" s="40"/>
      <c r="URI488" s="39"/>
      <c r="URJ488" s="40"/>
      <c r="URK488" s="39"/>
      <c r="URL488" s="40"/>
      <c r="URM488" s="39"/>
      <c r="URN488" s="40"/>
      <c r="URO488" s="39"/>
      <c r="URP488" s="40"/>
      <c r="URQ488" s="39"/>
      <c r="URR488" s="40"/>
      <c r="URS488" s="39"/>
      <c r="URT488" s="40"/>
      <c r="URU488" s="39"/>
      <c r="URV488" s="40"/>
      <c r="URW488" s="39"/>
      <c r="URX488" s="40"/>
      <c r="URY488" s="39"/>
      <c r="URZ488" s="40"/>
      <c r="USA488" s="39"/>
      <c r="USB488" s="40"/>
      <c r="USC488" s="39"/>
      <c r="USD488" s="40"/>
      <c r="USE488" s="39"/>
      <c r="USF488" s="40"/>
      <c r="USG488" s="39"/>
      <c r="USH488" s="40"/>
      <c r="USI488" s="39"/>
      <c r="USJ488" s="40"/>
      <c r="USK488" s="39"/>
      <c r="USL488" s="40"/>
      <c r="USM488" s="39"/>
      <c r="USN488" s="40"/>
      <c r="USO488" s="39"/>
      <c r="USP488" s="40"/>
      <c r="USQ488" s="39"/>
      <c r="USR488" s="40"/>
      <c r="USS488" s="39"/>
      <c r="UST488" s="40"/>
      <c r="USU488" s="39"/>
      <c r="USV488" s="40"/>
      <c r="USW488" s="39"/>
      <c r="USX488" s="40"/>
      <c r="USY488" s="39"/>
      <c r="USZ488" s="40"/>
      <c r="UTA488" s="39"/>
      <c r="UTB488" s="40"/>
      <c r="UTC488" s="39"/>
      <c r="UTD488" s="40"/>
      <c r="UTE488" s="39"/>
      <c r="UTF488" s="40"/>
      <c r="UTG488" s="39"/>
      <c r="UTH488" s="40"/>
      <c r="UTI488" s="39"/>
      <c r="UTJ488" s="40"/>
      <c r="UTK488" s="39"/>
      <c r="UTL488" s="40"/>
      <c r="UTM488" s="39"/>
      <c r="UTN488" s="40"/>
      <c r="UTO488" s="39"/>
      <c r="UTP488" s="40"/>
      <c r="UTQ488" s="39"/>
      <c r="UTR488" s="40"/>
      <c r="UTS488" s="39"/>
      <c r="UTT488" s="40"/>
      <c r="UTU488" s="39"/>
      <c r="UTV488" s="40"/>
      <c r="UTW488" s="39"/>
      <c r="UTX488" s="40"/>
      <c r="UTY488" s="39"/>
      <c r="UTZ488" s="40"/>
      <c r="UUA488" s="39"/>
      <c r="UUB488" s="40"/>
      <c r="UUC488" s="39"/>
      <c r="UUD488" s="40"/>
      <c r="UUE488" s="39"/>
      <c r="UUF488" s="40"/>
      <c r="UUG488" s="39"/>
      <c r="UUH488" s="40"/>
      <c r="UUI488" s="39"/>
      <c r="UUJ488" s="40"/>
      <c r="UUK488" s="39"/>
      <c r="UUL488" s="40"/>
      <c r="UUM488" s="39"/>
      <c r="UUN488" s="40"/>
      <c r="UUO488" s="39"/>
      <c r="UUP488" s="40"/>
      <c r="UUQ488" s="39"/>
      <c r="UUR488" s="40"/>
      <c r="UUS488" s="39"/>
      <c r="UUT488" s="40"/>
      <c r="UUU488" s="39"/>
      <c r="UUV488" s="40"/>
      <c r="UUW488" s="39"/>
      <c r="UUX488" s="40"/>
      <c r="UUY488" s="39"/>
      <c r="UUZ488" s="40"/>
      <c r="UVA488" s="39"/>
      <c r="UVB488" s="40"/>
      <c r="UVC488" s="39"/>
      <c r="UVD488" s="40"/>
      <c r="UVE488" s="39"/>
      <c r="UVF488" s="40"/>
      <c r="UVG488" s="39"/>
      <c r="UVH488" s="40"/>
      <c r="UVI488" s="39"/>
      <c r="UVJ488" s="40"/>
      <c r="UVK488" s="39"/>
      <c r="UVL488" s="40"/>
      <c r="UVM488" s="39"/>
      <c r="UVN488" s="40"/>
      <c r="UVO488" s="39"/>
      <c r="UVP488" s="40"/>
      <c r="UVQ488" s="39"/>
      <c r="UVR488" s="40"/>
      <c r="UVS488" s="39"/>
      <c r="UVT488" s="40"/>
      <c r="UVU488" s="39"/>
      <c r="UVV488" s="40"/>
      <c r="UVW488" s="39"/>
      <c r="UVX488" s="40"/>
      <c r="UVY488" s="39"/>
      <c r="UVZ488" s="40"/>
      <c r="UWA488" s="39"/>
      <c r="UWB488" s="40"/>
      <c r="UWC488" s="39"/>
      <c r="UWD488" s="40"/>
      <c r="UWE488" s="39"/>
      <c r="UWF488" s="40"/>
      <c r="UWG488" s="39"/>
      <c r="UWH488" s="40"/>
      <c r="UWI488" s="39"/>
      <c r="UWJ488" s="40"/>
      <c r="UWK488" s="39"/>
      <c r="UWL488" s="40"/>
      <c r="UWM488" s="39"/>
      <c r="UWN488" s="40"/>
      <c r="UWO488" s="39"/>
      <c r="UWP488" s="40"/>
      <c r="UWQ488" s="39"/>
      <c r="UWR488" s="40"/>
      <c r="UWS488" s="39"/>
      <c r="UWT488" s="40"/>
      <c r="UWU488" s="39"/>
      <c r="UWV488" s="40"/>
      <c r="UWW488" s="39"/>
      <c r="UWX488" s="40"/>
      <c r="UWY488" s="39"/>
      <c r="UWZ488" s="40"/>
      <c r="UXA488" s="39"/>
      <c r="UXB488" s="40"/>
      <c r="UXC488" s="39"/>
      <c r="UXD488" s="40"/>
      <c r="UXE488" s="39"/>
      <c r="UXF488" s="40"/>
      <c r="UXG488" s="39"/>
      <c r="UXH488" s="40"/>
      <c r="UXI488" s="39"/>
      <c r="UXJ488" s="40"/>
      <c r="UXK488" s="39"/>
      <c r="UXL488" s="40"/>
      <c r="UXM488" s="39"/>
      <c r="UXN488" s="40"/>
      <c r="UXO488" s="39"/>
      <c r="UXP488" s="40"/>
      <c r="UXQ488" s="39"/>
      <c r="UXR488" s="40"/>
      <c r="UXS488" s="39"/>
      <c r="UXT488" s="40"/>
      <c r="UXU488" s="39"/>
      <c r="UXV488" s="40"/>
      <c r="UXW488" s="39"/>
      <c r="UXX488" s="40"/>
      <c r="UXY488" s="39"/>
      <c r="UXZ488" s="40"/>
      <c r="UYA488" s="39"/>
      <c r="UYB488" s="40"/>
      <c r="UYC488" s="39"/>
      <c r="UYD488" s="40"/>
      <c r="UYE488" s="39"/>
      <c r="UYF488" s="40"/>
      <c r="UYG488" s="39"/>
      <c r="UYH488" s="40"/>
      <c r="UYI488" s="39"/>
      <c r="UYJ488" s="40"/>
      <c r="UYK488" s="39"/>
      <c r="UYL488" s="40"/>
      <c r="UYM488" s="39"/>
      <c r="UYN488" s="40"/>
      <c r="UYO488" s="39"/>
      <c r="UYP488" s="40"/>
      <c r="UYQ488" s="39"/>
      <c r="UYR488" s="40"/>
      <c r="UYS488" s="39"/>
      <c r="UYT488" s="40"/>
      <c r="UYU488" s="39"/>
      <c r="UYV488" s="40"/>
      <c r="UYW488" s="39"/>
      <c r="UYX488" s="40"/>
      <c r="UYY488" s="39"/>
      <c r="UYZ488" s="40"/>
      <c r="UZA488" s="39"/>
      <c r="UZB488" s="40"/>
      <c r="UZC488" s="39"/>
      <c r="UZD488" s="40"/>
      <c r="UZE488" s="39"/>
      <c r="UZF488" s="40"/>
      <c r="UZG488" s="39"/>
      <c r="UZH488" s="40"/>
      <c r="UZI488" s="39"/>
      <c r="UZJ488" s="40"/>
      <c r="UZK488" s="39"/>
      <c r="UZL488" s="40"/>
      <c r="UZM488" s="39"/>
      <c r="UZN488" s="40"/>
      <c r="UZO488" s="39"/>
      <c r="UZP488" s="40"/>
      <c r="UZQ488" s="39"/>
      <c r="UZR488" s="40"/>
      <c r="UZS488" s="39"/>
      <c r="UZT488" s="40"/>
      <c r="UZU488" s="39"/>
      <c r="UZV488" s="40"/>
      <c r="UZW488" s="39"/>
      <c r="UZX488" s="40"/>
      <c r="UZY488" s="39"/>
      <c r="UZZ488" s="40"/>
      <c r="VAA488" s="39"/>
      <c r="VAB488" s="40"/>
      <c r="VAC488" s="39"/>
      <c r="VAD488" s="40"/>
      <c r="VAE488" s="39"/>
      <c r="VAF488" s="40"/>
      <c r="VAG488" s="39"/>
      <c r="VAH488" s="40"/>
      <c r="VAI488" s="39"/>
      <c r="VAJ488" s="40"/>
      <c r="VAK488" s="39"/>
      <c r="VAL488" s="40"/>
      <c r="VAM488" s="39"/>
      <c r="VAN488" s="40"/>
      <c r="VAO488" s="39"/>
      <c r="VAP488" s="40"/>
      <c r="VAQ488" s="39"/>
      <c r="VAR488" s="40"/>
      <c r="VAS488" s="39"/>
      <c r="VAT488" s="40"/>
      <c r="VAU488" s="39"/>
      <c r="VAV488" s="40"/>
      <c r="VAW488" s="39"/>
      <c r="VAX488" s="40"/>
      <c r="VAY488" s="39"/>
      <c r="VAZ488" s="40"/>
      <c r="VBA488" s="39"/>
      <c r="VBB488" s="40"/>
      <c r="VBC488" s="39"/>
      <c r="VBD488" s="40"/>
      <c r="VBE488" s="39"/>
      <c r="VBF488" s="40"/>
      <c r="VBG488" s="39"/>
      <c r="VBH488" s="40"/>
      <c r="VBI488" s="39"/>
      <c r="VBJ488" s="40"/>
      <c r="VBK488" s="39"/>
      <c r="VBL488" s="40"/>
      <c r="VBM488" s="39"/>
      <c r="VBN488" s="40"/>
      <c r="VBO488" s="39"/>
      <c r="VBP488" s="40"/>
      <c r="VBQ488" s="39"/>
      <c r="VBR488" s="40"/>
      <c r="VBS488" s="39"/>
      <c r="VBT488" s="40"/>
      <c r="VBU488" s="39"/>
      <c r="VBV488" s="40"/>
      <c r="VBW488" s="39"/>
      <c r="VBX488" s="40"/>
      <c r="VBY488" s="39"/>
      <c r="VBZ488" s="40"/>
      <c r="VCA488" s="39"/>
      <c r="VCB488" s="40"/>
      <c r="VCC488" s="39"/>
      <c r="VCD488" s="40"/>
      <c r="VCE488" s="39"/>
      <c r="VCF488" s="40"/>
      <c r="VCG488" s="39"/>
      <c r="VCH488" s="40"/>
      <c r="VCI488" s="39"/>
      <c r="VCJ488" s="40"/>
      <c r="VCK488" s="39"/>
      <c r="VCL488" s="40"/>
      <c r="VCM488" s="39"/>
      <c r="VCN488" s="40"/>
      <c r="VCO488" s="39"/>
      <c r="VCP488" s="40"/>
      <c r="VCQ488" s="39"/>
      <c r="VCR488" s="40"/>
      <c r="VCS488" s="39"/>
      <c r="VCT488" s="40"/>
      <c r="VCU488" s="39"/>
      <c r="VCV488" s="40"/>
      <c r="VCW488" s="39"/>
      <c r="VCX488" s="40"/>
      <c r="VCY488" s="39"/>
      <c r="VCZ488" s="40"/>
      <c r="VDA488" s="39"/>
      <c r="VDB488" s="40"/>
      <c r="VDC488" s="39"/>
      <c r="VDD488" s="40"/>
      <c r="VDE488" s="39"/>
      <c r="VDF488" s="40"/>
      <c r="VDG488" s="39"/>
      <c r="VDH488" s="40"/>
      <c r="VDI488" s="39"/>
      <c r="VDJ488" s="40"/>
      <c r="VDK488" s="39"/>
      <c r="VDL488" s="40"/>
      <c r="VDM488" s="39"/>
      <c r="VDN488" s="40"/>
      <c r="VDO488" s="39"/>
      <c r="VDP488" s="40"/>
      <c r="VDQ488" s="39"/>
      <c r="VDR488" s="40"/>
      <c r="VDS488" s="39"/>
      <c r="VDT488" s="40"/>
      <c r="VDU488" s="39"/>
      <c r="VDV488" s="40"/>
      <c r="VDW488" s="39"/>
      <c r="VDX488" s="40"/>
      <c r="VDY488" s="39"/>
      <c r="VDZ488" s="40"/>
      <c r="VEA488" s="39"/>
      <c r="VEB488" s="40"/>
      <c r="VEC488" s="39"/>
      <c r="VED488" s="40"/>
      <c r="VEE488" s="39"/>
      <c r="VEF488" s="40"/>
      <c r="VEG488" s="39"/>
      <c r="VEH488" s="40"/>
      <c r="VEI488" s="39"/>
      <c r="VEJ488" s="40"/>
      <c r="VEK488" s="39"/>
      <c r="VEL488" s="40"/>
      <c r="VEM488" s="39"/>
      <c r="VEN488" s="40"/>
      <c r="VEO488" s="39"/>
      <c r="VEP488" s="40"/>
      <c r="VEQ488" s="39"/>
      <c r="VER488" s="40"/>
      <c r="VES488" s="39"/>
      <c r="VET488" s="40"/>
      <c r="VEU488" s="39"/>
      <c r="VEV488" s="40"/>
      <c r="VEW488" s="39"/>
      <c r="VEX488" s="40"/>
      <c r="VEY488" s="39"/>
      <c r="VEZ488" s="40"/>
      <c r="VFA488" s="39"/>
      <c r="VFB488" s="40"/>
      <c r="VFC488" s="39"/>
      <c r="VFD488" s="40"/>
      <c r="VFE488" s="39"/>
      <c r="VFF488" s="40"/>
      <c r="VFG488" s="39"/>
      <c r="VFH488" s="40"/>
      <c r="VFI488" s="39"/>
      <c r="VFJ488" s="40"/>
      <c r="VFK488" s="39"/>
      <c r="VFL488" s="40"/>
      <c r="VFM488" s="39"/>
      <c r="VFN488" s="40"/>
      <c r="VFO488" s="39"/>
      <c r="VFP488" s="40"/>
      <c r="VFQ488" s="39"/>
      <c r="VFR488" s="40"/>
      <c r="VFS488" s="39"/>
      <c r="VFT488" s="40"/>
      <c r="VFU488" s="39"/>
      <c r="VFV488" s="40"/>
      <c r="VFW488" s="39"/>
      <c r="VFX488" s="40"/>
      <c r="VFY488" s="39"/>
      <c r="VFZ488" s="40"/>
      <c r="VGA488" s="39"/>
      <c r="VGB488" s="40"/>
      <c r="VGC488" s="39"/>
      <c r="VGD488" s="40"/>
      <c r="VGE488" s="39"/>
      <c r="VGF488" s="40"/>
      <c r="VGG488" s="39"/>
      <c r="VGH488" s="40"/>
      <c r="VGI488" s="39"/>
      <c r="VGJ488" s="40"/>
      <c r="VGK488" s="39"/>
      <c r="VGL488" s="40"/>
      <c r="VGM488" s="39"/>
      <c r="VGN488" s="40"/>
      <c r="VGO488" s="39"/>
      <c r="VGP488" s="40"/>
      <c r="VGQ488" s="39"/>
      <c r="VGR488" s="40"/>
      <c r="VGS488" s="39"/>
      <c r="VGT488" s="40"/>
      <c r="VGU488" s="39"/>
      <c r="VGV488" s="40"/>
      <c r="VGW488" s="39"/>
      <c r="VGX488" s="40"/>
      <c r="VGY488" s="39"/>
      <c r="VGZ488" s="40"/>
      <c r="VHA488" s="39"/>
      <c r="VHB488" s="40"/>
      <c r="VHC488" s="39"/>
      <c r="VHD488" s="40"/>
      <c r="VHE488" s="39"/>
      <c r="VHF488" s="40"/>
      <c r="VHG488" s="39"/>
      <c r="VHH488" s="40"/>
      <c r="VHI488" s="39"/>
      <c r="VHJ488" s="40"/>
      <c r="VHK488" s="39"/>
      <c r="VHL488" s="40"/>
      <c r="VHM488" s="39"/>
      <c r="VHN488" s="40"/>
      <c r="VHO488" s="39"/>
      <c r="VHP488" s="40"/>
      <c r="VHQ488" s="39"/>
      <c r="VHR488" s="40"/>
      <c r="VHS488" s="39"/>
      <c r="VHT488" s="40"/>
      <c r="VHU488" s="39"/>
      <c r="VHV488" s="40"/>
      <c r="VHW488" s="39"/>
      <c r="VHX488" s="40"/>
      <c r="VHY488" s="39"/>
      <c r="VHZ488" s="40"/>
      <c r="VIA488" s="39"/>
      <c r="VIB488" s="40"/>
      <c r="VIC488" s="39"/>
      <c r="VID488" s="40"/>
      <c r="VIE488" s="39"/>
      <c r="VIF488" s="40"/>
      <c r="VIG488" s="39"/>
      <c r="VIH488" s="40"/>
      <c r="VII488" s="39"/>
      <c r="VIJ488" s="40"/>
      <c r="VIK488" s="39"/>
      <c r="VIL488" s="40"/>
      <c r="VIM488" s="39"/>
      <c r="VIN488" s="40"/>
      <c r="VIO488" s="39"/>
      <c r="VIP488" s="40"/>
      <c r="VIQ488" s="39"/>
      <c r="VIR488" s="40"/>
      <c r="VIS488" s="39"/>
      <c r="VIT488" s="40"/>
      <c r="VIU488" s="39"/>
      <c r="VIV488" s="40"/>
      <c r="VIW488" s="39"/>
      <c r="VIX488" s="40"/>
      <c r="VIY488" s="39"/>
      <c r="VIZ488" s="40"/>
      <c r="VJA488" s="39"/>
      <c r="VJB488" s="40"/>
      <c r="VJC488" s="39"/>
      <c r="VJD488" s="40"/>
      <c r="VJE488" s="39"/>
      <c r="VJF488" s="40"/>
      <c r="VJG488" s="39"/>
      <c r="VJH488" s="40"/>
      <c r="VJI488" s="39"/>
      <c r="VJJ488" s="40"/>
      <c r="VJK488" s="39"/>
      <c r="VJL488" s="40"/>
      <c r="VJM488" s="39"/>
      <c r="VJN488" s="40"/>
      <c r="VJO488" s="39"/>
      <c r="VJP488" s="40"/>
      <c r="VJQ488" s="39"/>
      <c r="VJR488" s="40"/>
      <c r="VJS488" s="39"/>
      <c r="VJT488" s="40"/>
      <c r="VJU488" s="39"/>
      <c r="VJV488" s="40"/>
      <c r="VJW488" s="39"/>
      <c r="VJX488" s="40"/>
      <c r="VJY488" s="39"/>
      <c r="VJZ488" s="40"/>
      <c r="VKA488" s="39"/>
      <c r="VKB488" s="40"/>
      <c r="VKC488" s="39"/>
      <c r="VKD488" s="40"/>
      <c r="VKE488" s="39"/>
      <c r="VKF488" s="40"/>
      <c r="VKG488" s="39"/>
      <c r="VKH488" s="40"/>
      <c r="VKI488" s="39"/>
      <c r="VKJ488" s="40"/>
      <c r="VKK488" s="39"/>
      <c r="VKL488" s="40"/>
      <c r="VKM488" s="39"/>
      <c r="VKN488" s="40"/>
      <c r="VKO488" s="39"/>
      <c r="VKP488" s="40"/>
      <c r="VKQ488" s="39"/>
      <c r="VKR488" s="40"/>
      <c r="VKS488" s="39"/>
      <c r="VKT488" s="40"/>
      <c r="VKU488" s="39"/>
      <c r="VKV488" s="40"/>
      <c r="VKW488" s="39"/>
      <c r="VKX488" s="40"/>
      <c r="VKY488" s="39"/>
      <c r="VKZ488" s="40"/>
      <c r="VLA488" s="39"/>
      <c r="VLB488" s="40"/>
      <c r="VLC488" s="39"/>
      <c r="VLD488" s="40"/>
      <c r="VLE488" s="39"/>
      <c r="VLF488" s="40"/>
      <c r="VLG488" s="39"/>
      <c r="VLH488" s="40"/>
      <c r="VLI488" s="39"/>
      <c r="VLJ488" s="40"/>
      <c r="VLK488" s="39"/>
      <c r="VLL488" s="40"/>
      <c r="VLM488" s="39"/>
      <c r="VLN488" s="40"/>
      <c r="VLO488" s="39"/>
      <c r="VLP488" s="40"/>
      <c r="VLQ488" s="39"/>
      <c r="VLR488" s="40"/>
      <c r="VLS488" s="39"/>
      <c r="VLT488" s="40"/>
      <c r="VLU488" s="39"/>
      <c r="VLV488" s="40"/>
      <c r="VLW488" s="39"/>
      <c r="VLX488" s="40"/>
      <c r="VLY488" s="39"/>
      <c r="VLZ488" s="40"/>
      <c r="VMA488" s="39"/>
      <c r="VMB488" s="40"/>
      <c r="VMC488" s="39"/>
      <c r="VMD488" s="40"/>
      <c r="VME488" s="39"/>
      <c r="VMF488" s="40"/>
      <c r="VMG488" s="39"/>
      <c r="VMH488" s="40"/>
      <c r="VMI488" s="39"/>
      <c r="VMJ488" s="40"/>
      <c r="VMK488" s="39"/>
      <c r="VML488" s="40"/>
      <c r="VMM488" s="39"/>
      <c r="VMN488" s="40"/>
      <c r="VMO488" s="39"/>
      <c r="VMP488" s="40"/>
      <c r="VMQ488" s="39"/>
      <c r="VMR488" s="40"/>
      <c r="VMS488" s="39"/>
      <c r="VMT488" s="40"/>
      <c r="VMU488" s="39"/>
      <c r="VMV488" s="40"/>
      <c r="VMW488" s="39"/>
      <c r="VMX488" s="40"/>
      <c r="VMY488" s="39"/>
      <c r="VMZ488" s="40"/>
      <c r="VNA488" s="39"/>
      <c r="VNB488" s="40"/>
      <c r="VNC488" s="39"/>
      <c r="VND488" s="40"/>
      <c r="VNE488" s="39"/>
      <c r="VNF488" s="40"/>
      <c r="VNG488" s="39"/>
      <c r="VNH488" s="40"/>
      <c r="VNI488" s="39"/>
      <c r="VNJ488" s="40"/>
      <c r="VNK488" s="39"/>
      <c r="VNL488" s="40"/>
      <c r="VNM488" s="39"/>
      <c r="VNN488" s="40"/>
      <c r="VNO488" s="39"/>
      <c r="VNP488" s="40"/>
      <c r="VNQ488" s="39"/>
      <c r="VNR488" s="40"/>
      <c r="VNS488" s="39"/>
      <c r="VNT488" s="40"/>
      <c r="VNU488" s="39"/>
      <c r="VNV488" s="40"/>
      <c r="VNW488" s="39"/>
      <c r="VNX488" s="40"/>
      <c r="VNY488" s="39"/>
      <c r="VNZ488" s="40"/>
      <c r="VOA488" s="39"/>
      <c r="VOB488" s="40"/>
      <c r="VOC488" s="39"/>
      <c r="VOD488" s="40"/>
      <c r="VOE488" s="39"/>
      <c r="VOF488" s="40"/>
      <c r="VOG488" s="39"/>
      <c r="VOH488" s="40"/>
      <c r="VOI488" s="39"/>
      <c r="VOJ488" s="40"/>
      <c r="VOK488" s="39"/>
      <c r="VOL488" s="40"/>
      <c r="VOM488" s="39"/>
      <c r="VON488" s="40"/>
      <c r="VOO488" s="39"/>
      <c r="VOP488" s="40"/>
      <c r="VOQ488" s="39"/>
      <c r="VOR488" s="40"/>
      <c r="VOS488" s="39"/>
      <c r="VOT488" s="40"/>
      <c r="VOU488" s="39"/>
      <c r="VOV488" s="40"/>
      <c r="VOW488" s="39"/>
      <c r="VOX488" s="40"/>
      <c r="VOY488" s="39"/>
      <c r="VOZ488" s="40"/>
      <c r="VPA488" s="39"/>
      <c r="VPB488" s="40"/>
      <c r="VPC488" s="39"/>
      <c r="VPD488" s="40"/>
      <c r="VPE488" s="39"/>
      <c r="VPF488" s="40"/>
      <c r="VPG488" s="39"/>
      <c r="VPH488" s="40"/>
      <c r="VPI488" s="39"/>
      <c r="VPJ488" s="40"/>
      <c r="VPK488" s="39"/>
      <c r="VPL488" s="40"/>
      <c r="VPM488" s="39"/>
      <c r="VPN488" s="40"/>
      <c r="VPO488" s="39"/>
      <c r="VPP488" s="40"/>
      <c r="VPQ488" s="39"/>
      <c r="VPR488" s="40"/>
      <c r="VPS488" s="39"/>
      <c r="VPT488" s="40"/>
      <c r="VPU488" s="39"/>
      <c r="VPV488" s="40"/>
      <c r="VPW488" s="39"/>
      <c r="VPX488" s="40"/>
      <c r="VPY488" s="39"/>
      <c r="VPZ488" s="40"/>
      <c r="VQA488" s="39"/>
      <c r="VQB488" s="40"/>
      <c r="VQC488" s="39"/>
      <c r="VQD488" s="40"/>
      <c r="VQE488" s="39"/>
      <c r="VQF488" s="40"/>
      <c r="VQG488" s="39"/>
      <c r="VQH488" s="40"/>
      <c r="VQI488" s="39"/>
      <c r="VQJ488" s="40"/>
      <c r="VQK488" s="39"/>
      <c r="VQL488" s="40"/>
      <c r="VQM488" s="39"/>
      <c r="VQN488" s="40"/>
      <c r="VQO488" s="39"/>
      <c r="VQP488" s="40"/>
      <c r="VQQ488" s="39"/>
      <c r="VQR488" s="40"/>
      <c r="VQS488" s="39"/>
      <c r="VQT488" s="40"/>
      <c r="VQU488" s="39"/>
      <c r="VQV488" s="40"/>
      <c r="VQW488" s="39"/>
      <c r="VQX488" s="40"/>
      <c r="VQY488" s="39"/>
      <c r="VQZ488" s="40"/>
      <c r="VRA488" s="39"/>
      <c r="VRB488" s="40"/>
      <c r="VRC488" s="39"/>
      <c r="VRD488" s="40"/>
      <c r="VRE488" s="39"/>
      <c r="VRF488" s="40"/>
      <c r="VRG488" s="39"/>
      <c r="VRH488" s="40"/>
      <c r="VRI488" s="39"/>
      <c r="VRJ488" s="40"/>
      <c r="VRK488" s="39"/>
      <c r="VRL488" s="40"/>
      <c r="VRM488" s="39"/>
      <c r="VRN488" s="40"/>
      <c r="VRO488" s="39"/>
      <c r="VRP488" s="40"/>
      <c r="VRQ488" s="39"/>
      <c r="VRR488" s="40"/>
      <c r="VRS488" s="39"/>
      <c r="VRT488" s="40"/>
      <c r="VRU488" s="39"/>
      <c r="VRV488" s="40"/>
      <c r="VRW488" s="39"/>
      <c r="VRX488" s="40"/>
      <c r="VRY488" s="39"/>
      <c r="VRZ488" s="40"/>
      <c r="VSA488" s="39"/>
      <c r="VSB488" s="40"/>
      <c r="VSC488" s="39"/>
      <c r="VSD488" s="40"/>
      <c r="VSE488" s="39"/>
      <c r="VSF488" s="40"/>
      <c r="VSG488" s="39"/>
      <c r="VSH488" s="40"/>
      <c r="VSI488" s="39"/>
      <c r="VSJ488" s="40"/>
      <c r="VSK488" s="39"/>
      <c r="VSL488" s="40"/>
      <c r="VSM488" s="39"/>
      <c r="VSN488" s="40"/>
      <c r="VSO488" s="39"/>
      <c r="VSP488" s="40"/>
      <c r="VSQ488" s="39"/>
      <c r="VSR488" s="40"/>
      <c r="VSS488" s="39"/>
      <c r="VST488" s="40"/>
      <c r="VSU488" s="39"/>
      <c r="VSV488" s="40"/>
      <c r="VSW488" s="39"/>
      <c r="VSX488" s="40"/>
      <c r="VSY488" s="39"/>
      <c r="VSZ488" s="40"/>
      <c r="VTA488" s="39"/>
      <c r="VTB488" s="40"/>
      <c r="VTC488" s="39"/>
      <c r="VTD488" s="40"/>
      <c r="VTE488" s="39"/>
      <c r="VTF488" s="40"/>
      <c r="VTG488" s="39"/>
      <c r="VTH488" s="40"/>
      <c r="VTI488" s="39"/>
      <c r="VTJ488" s="40"/>
      <c r="VTK488" s="39"/>
      <c r="VTL488" s="40"/>
      <c r="VTM488" s="39"/>
      <c r="VTN488" s="40"/>
      <c r="VTO488" s="39"/>
      <c r="VTP488" s="40"/>
      <c r="VTQ488" s="39"/>
      <c r="VTR488" s="40"/>
      <c r="VTS488" s="39"/>
      <c r="VTT488" s="40"/>
      <c r="VTU488" s="39"/>
      <c r="VTV488" s="40"/>
      <c r="VTW488" s="39"/>
      <c r="VTX488" s="40"/>
      <c r="VTY488" s="39"/>
      <c r="VTZ488" s="40"/>
      <c r="VUA488" s="39"/>
      <c r="VUB488" s="40"/>
      <c r="VUC488" s="39"/>
      <c r="VUD488" s="40"/>
      <c r="VUE488" s="39"/>
      <c r="VUF488" s="40"/>
      <c r="VUG488" s="39"/>
      <c r="VUH488" s="40"/>
      <c r="VUI488" s="39"/>
      <c r="VUJ488" s="40"/>
      <c r="VUK488" s="39"/>
      <c r="VUL488" s="40"/>
      <c r="VUM488" s="39"/>
      <c r="VUN488" s="40"/>
      <c r="VUO488" s="39"/>
      <c r="VUP488" s="40"/>
      <c r="VUQ488" s="39"/>
      <c r="VUR488" s="40"/>
      <c r="VUS488" s="39"/>
      <c r="VUT488" s="40"/>
      <c r="VUU488" s="39"/>
      <c r="VUV488" s="40"/>
      <c r="VUW488" s="39"/>
      <c r="VUX488" s="40"/>
      <c r="VUY488" s="39"/>
      <c r="VUZ488" s="40"/>
      <c r="VVA488" s="39"/>
      <c r="VVB488" s="40"/>
      <c r="VVC488" s="39"/>
      <c r="VVD488" s="40"/>
      <c r="VVE488" s="39"/>
      <c r="VVF488" s="40"/>
      <c r="VVG488" s="39"/>
      <c r="VVH488" s="40"/>
      <c r="VVI488" s="39"/>
      <c r="VVJ488" s="40"/>
      <c r="VVK488" s="39"/>
      <c r="VVL488" s="40"/>
      <c r="VVM488" s="39"/>
      <c r="VVN488" s="40"/>
      <c r="VVO488" s="39"/>
      <c r="VVP488" s="40"/>
      <c r="VVQ488" s="39"/>
      <c r="VVR488" s="40"/>
      <c r="VVS488" s="39"/>
      <c r="VVT488" s="40"/>
      <c r="VVU488" s="39"/>
      <c r="VVV488" s="40"/>
      <c r="VVW488" s="39"/>
      <c r="VVX488" s="40"/>
      <c r="VVY488" s="39"/>
      <c r="VVZ488" s="40"/>
      <c r="VWA488" s="39"/>
      <c r="VWB488" s="40"/>
      <c r="VWC488" s="39"/>
      <c r="VWD488" s="40"/>
      <c r="VWE488" s="39"/>
      <c r="VWF488" s="40"/>
      <c r="VWG488" s="39"/>
      <c r="VWH488" s="40"/>
      <c r="VWI488" s="39"/>
      <c r="VWJ488" s="40"/>
      <c r="VWK488" s="39"/>
      <c r="VWL488" s="40"/>
      <c r="VWM488" s="39"/>
      <c r="VWN488" s="40"/>
      <c r="VWO488" s="39"/>
      <c r="VWP488" s="40"/>
      <c r="VWQ488" s="39"/>
      <c r="VWR488" s="40"/>
      <c r="VWS488" s="39"/>
      <c r="VWT488" s="40"/>
      <c r="VWU488" s="39"/>
      <c r="VWV488" s="40"/>
      <c r="VWW488" s="39"/>
      <c r="VWX488" s="40"/>
      <c r="VWY488" s="39"/>
      <c r="VWZ488" s="40"/>
      <c r="VXA488" s="39"/>
      <c r="VXB488" s="40"/>
      <c r="VXC488" s="39"/>
      <c r="VXD488" s="40"/>
      <c r="VXE488" s="39"/>
      <c r="VXF488" s="40"/>
      <c r="VXG488" s="39"/>
      <c r="VXH488" s="40"/>
      <c r="VXI488" s="39"/>
      <c r="VXJ488" s="40"/>
      <c r="VXK488" s="39"/>
      <c r="VXL488" s="40"/>
      <c r="VXM488" s="39"/>
      <c r="VXN488" s="40"/>
      <c r="VXO488" s="39"/>
      <c r="VXP488" s="40"/>
      <c r="VXQ488" s="39"/>
      <c r="VXR488" s="40"/>
      <c r="VXS488" s="39"/>
      <c r="VXT488" s="40"/>
      <c r="VXU488" s="39"/>
      <c r="VXV488" s="40"/>
      <c r="VXW488" s="39"/>
      <c r="VXX488" s="40"/>
      <c r="VXY488" s="39"/>
      <c r="VXZ488" s="40"/>
      <c r="VYA488" s="39"/>
      <c r="VYB488" s="40"/>
      <c r="VYC488" s="39"/>
      <c r="VYD488" s="40"/>
      <c r="VYE488" s="39"/>
      <c r="VYF488" s="40"/>
      <c r="VYG488" s="39"/>
      <c r="VYH488" s="40"/>
      <c r="VYI488" s="39"/>
      <c r="VYJ488" s="40"/>
      <c r="VYK488" s="39"/>
      <c r="VYL488" s="40"/>
      <c r="VYM488" s="39"/>
      <c r="VYN488" s="40"/>
      <c r="VYO488" s="39"/>
      <c r="VYP488" s="40"/>
      <c r="VYQ488" s="39"/>
      <c r="VYR488" s="40"/>
      <c r="VYS488" s="39"/>
      <c r="VYT488" s="40"/>
      <c r="VYU488" s="39"/>
      <c r="VYV488" s="40"/>
      <c r="VYW488" s="39"/>
      <c r="VYX488" s="40"/>
      <c r="VYY488" s="39"/>
      <c r="VYZ488" s="40"/>
      <c r="VZA488" s="39"/>
      <c r="VZB488" s="40"/>
      <c r="VZC488" s="39"/>
      <c r="VZD488" s="40"/>
      <c r="VZE488" s="39"/>
      <c r="VZF488" s="40"/>
      <c r="VZG488" s="39"/>
      <c r="VZH488" s="40"/>
      <c r="VZI488" s="39"/>
      <c r="VZJ488" s="40"/>
      <c r="VZK488" s="39"/>
      <c r="VZL488" s="40"/>
      <c r="VZM488" s="39"/>
      <c r="VZN488" s="40"/>
      <c r="VZO488" s="39"/>
      <c r="VZP488" s="40"/>
      <c r="VZQ488" s="39"/>
      <c r="VZR488" s="40"/>
      <c r="VZS488" s="39"/>
      <c r="VZT488" s="40"/>
      <c r="VZU488" s="39"/>
      <c r="VZV488" s="40"/>
      <c r="VZW488" s="39"/>
      <c r="VZX488" s="40"/>
      <c r="VZY488" s="39"/>
      <c r="VZZ488" s="40"/>
      <c r="WAA488" s="39"/>
      <c r="WAB488" s="40"/>
      <c r="WAC488" s="39"/>
      <c r="WAD488" s="40"/>
      <c r="WAE488" s="39"/>
      <c r="WAF488" s="40"/>
      <c r="WAG488" s="39"/>
      <c r="WAH488" s="40"/>
      <c r="WAI488" s="39"/>
      <c r="WAJ488" s="40"/>
      <c r="WAK488" s="39"/>
      <c r="WAL488" s="40"/>
      <c r="WAM488" s="39"/>
      <c r="WAN488" s="40"/>
      <c r="WAO488" s="39"/>
      <c r="WAP488" s="40"/>
      <c r="WAQ488" s="39"/>
      <c r="WAR488" s="40"/>
      <c r="WAS488" s="39"/>
      <c r="WAT488" s="40"/>
      <c r="WAU488" s="39"/>
      <c r="WAV488" s="40"/>
      <c r="WAW488" s="39"/>
      <c r="WAX488" s="40"/>
      <c r="WAY488" s="39"/>
      <c r="WAZ488" s="40"/>
      <c r="WBA488" s="39"/>
      <c r="WBB488" s="40"/>
      <c r="WBC488" s="39"/>
      <c r="WBD488" s="40"/>
      <c r="WBE488" s="39"/>
      <c r="WBF488" s="40"/>
      <c r="WBG488" s="39"/>
      <c r="WBH488" s="40"/>
      <c r="WBI488" s="39"/>
      <c r="WBJ488" s="40"/>
      <c r="WBK488" s="39"/>
      <c r="WBL488" s="40"/>
      <c r="WBM488" s="39"/>
      <c r="WBN488" s="40"/>
      <c r="WBO488" s="39"/>
      <c r="WBP488" s="40"/>
      <c r="WBQ488" s="39"/>
      <c r="WBR488" s="40"/>
      <c r="WBS488" s="39"/>
      <c r="WBT488" s="40"/>
      <c r="WBU488" s="39"/>
      <c r="WBV488" s="40"/>
      <c r="WBW488" s="39"/>
      <c r="WBX488" s="40"/>
      <c r="WBY488" s="39"/>
      <c r="WBZ488" s="40"/>
      <c r="WCA488" s="39"/>
      <c r="WCB488" s="40"/>
      <c r="WCC488" s="39"/>
      <c r="WCD488" s="40"/>
      <c r="WCE488" s="39"/>
      <c r="WCF488" s="40"/>
      <c r="WCG488" s="39"/>
      <c r="WCH488" s="40"/>
      <c r="WCI488" s="39"/>
      <c r="WCJ488" s="40"/>
      <c r="WCK488" s="39"/>
      <c r="WCL488" s="40"/>
      <c r="WCM488" s="39"/>
      <c r="WCN488" s="40"/>
      <c r="WCO488" s="39"/>
      <c r="WCP488" s="40"/>
      <c r="WCQ488" s="39"/>
      <c r="WCR488" s="40"/>
      <c r="WCS488" s="39"/>
      <c r="WCT488" s="40"/>
      <c r="WCU488" s="39"/>
      <c r="WCV488" s="40"/>
      <c r="WCW488" s="39"/>
      <c r="WCX488" s="40"/>
      <c r="WCY488" s="39"/>
      <c r="WCZ488" s="40"/>
      <c r="WDA488" s="39"/>
      <c r="WDB488" s="40"/>
      <c r="WDC488" s="39"/>
      <c r="WDD488" s="40"/>
      <c r="WDE488" s="39"/>
      <c r="WDF488" s="40"/>
      <c r="WDG488" s="39"/>
      <c r="WDH488" s="40"/>
      <c r="WDI488" s="39"/>
      <c r="WDJ488" s="40"/>
      <c r="WDK488" s="39"/>
      <c r="WDL488" s="40"/>
      <c r="WDM488" s="39"/>
      <c r="WDN488" s="40"/>
      <c r="WDO488" s="39"/>
      <c r="WDP488" s="40"/>
      <c r="WDQ488" s="39"/>
      <c r="WDR488" s="40"/>
      <c r="WDS488" s="39"/>
      <c r="WDT488" s="40"/>
      <c r="WDU488" s="39"/>
      <c r="WDV488" s="40"/>
      <c r="WDW488" s="39"/>
      <c r="WDX488" s="40"/>
      <c r="WDY488" s="39"/>
      <c r="WDZ488" s="40"/>
      <c r="WEA488" s="39"/>
      <c r="WEB488" s="40"/>
      <c r="WEC488" s="39"/>
      <c r="WED488" s="40"/>
      <c r="WEE488" s="39"/>
      <c r="WEF488" s="40"/>
      <c r="WEG488" s="39"/>
      <c r="WEH488" s="40"/>
      <c r="WEI488" s="39"/>
      <c r="WEJ488" s="40"/>
      <c r="WEK488" s="39"/>
      <c r="WEL488" s="40"/>
      <c r="WEM488" s="39"/>
      <c r="WEN488" s="40"/>
      <c r="WEO488" s="39"/>
      <c r="WEP488" s="40"/>
      <c r="WEQ488" s="39"/>
      <c r="WER488" s="40"/>
      <c r="WES488" s="39"/>
      <c r="WET488" s="40"/>
      <c r="WEU488" s="39"/>
      <c r="WEV488" s="40"/>
      <c r="WEW488" s="39"/>
      <c r="WEX488" s="40"/>
      <c r="WEY488" s="39"/>
      <c r="WEZ488" s="40"/>
      <c r="WFA488" s="39"/>
      <c r="WFB488" s="40"/>
      <c r="WFC488" s="39"/>
      <c r="WFD488" s="40"/>
      <c r="WFE488" s="39"/>
      <c r="WFF488" s="40"/>
      <c r="WFG488" s="39"/>
      <c r="WFH488" s="40"/>
      <c r="WFI488" s="39"/>
      <c r="WFJ488" s="40"/>
      <c r="WFK488" s="39"/>
      <c r="WFL488" s="40"/>
      <c r="WFM488" s="39"/>
      <c r="WFN488" s="40"/>
      <c r="WFO488" s="39"/>
      <c r="WFP488" s="40"/>
      <c r="WFQ488" s="39"/>
      <c r="WFR488" s="40"/>
      <c r="WFS488" s="39"/>
      <c r="WFT488" s="40"/>
      <c r="WFU488" s="39"/>
      <c r="WFV488" s="40"/>
      <c r="WFW488" s="39"/>
      <c r="WFX488" s="40"/>
      <c r="WFY488" s="39"/>
      <c r="WFZ488" s="40"/>
      <c r="WGA488" s="39"/>
      <c r="WGB488" s="40"/>
      <c r="WGC488" s="39"/>
      <c r="WGD488" s="40"/>
      <c r="WGE488" s="39"/>
      <c r="WGF488" s="40"/>
      <c r="WGG488" s="39"/>
      <c r="WGH488" s="40"/>
      <c r="WGI488" s="39"/>
      <c r="WGJ488" s="40"/>
      <c r="WGK488" s="39"/>
      <c r="WGL488" s="40"/>
      <c r="WGM488" s="39"/>
      <c r="WGN488" s="40"/>
      <c r="WGO488" s="39"/>
      <c r="WGP488" s="40"/>
      <c r="WGQ488" s="39"/>
      <c r="WGR488" s="40"/>
      <c r="WGS488" s="39"/>
      <c r="WGT488" s="40"/>
      <c r="WGU488" s="39"/>
      <c r="WGV488" s="40"/>
      <c r="WGW488" s="39"/>
      <c r="WGX488" s="40"/>
      <c r="WGY488" s="39"/>
      <c r="WGZ488" s="40"/>
      <c r="WHA488" s="39"/>
      <c r="WHB488" s="40"/>
      <c r="WHC488" s="39"/>
      <c r="WHD488" s="40"/>
      <c r="WHE488" s="39"/>
      <c r="WHF488" s="40"/>
      <c r="WHG488" s="39"/>
      <c r="WHH488" s="40"/>
      <c r="WHI488" s="39"/>
      <c r="WHJ488" s="40"/>
      <c r="WHK488" s="39"/>
      <c r="WHL488" s="40"/>
      <c r="WHM488" s="39"/>
      <c r="WHN488" s="40"/>
      <c r="WHO488" s="39"/>
      <c r="WHP488" s="40"/>
      <c r="WHQ488" s="39"/>
      <c r="WHR488" s="40"/>
      <c r="WHS488" s="39"/>
      <c r="WHT488" s="40"/>
      <c r="WHU488" s="39"/>
      <c r="WHV488" s="40"/>
      <c r="WHW488" s="39"/>
      <c r="WHX488" s="40"/>
      <c r="WHY488" s="39"/>
      <c r="WHZ488" s="40"/>
      <c r="WIA488" s="39"/>
      <c r="WIB488" s="40"/>
      <c r="WIC488" s="39"/>
      <c r="WID488" s="40"/>
      <c r="WIE488" s="39"/>
      <c r="WIF488" s="40"/>
      <c r="WIG488" s="39"/>
      <c r="WIH488" s="40"/>
      <c r="WII488" s="39"/>
      <c r="WIJ488" s="40"/>
      <c r="WIK488" s="39"/>
      <c r="WIL488" s="40"/>
      <c r="WIM488" s="39"/>
      <c r="WIN488" s="40"/>
      <c r="WIO488" s="39"/>
      <c r="WIP488" s="40"/>
      <c r="WIQ488" s="39"/>
      <c r="WIR488" s="40"/>
      <c r="WIS488" s="39"/>
      <c r="WIT488" s="40"/>
      <c r="WIU488" s="39"/>
      <c r="WIV488" s="40"/>
      <c r="WIW488" s="39"/>
      <c r="WIX488" s="40"/>
      <c r="WIY488" s="39"/>
      <c r="WIZ488" s="40"/>
      <c r="WJA488" s="39"/>
      <c r="WJB488" s="40"/>
      <c r="WJC488" s="39"/>
      <c r="WJD488" s="40"/>
      <c r="WJE488" s="39"/>
      <c r="WJF488" s="40"/>
      <c r="WJG488" s="39"/>
      <c r="WJH488" s="40"/>
      <c r="WJI488" s="39"/>
      <c r="WJJ488" s="40"/>
      <c r="WJK488" s="39"/>
      <c r="WJL488" s="40"/>
      <c r="WJM488" s="39"/>
      <c r="WJN488" s="40"/>
      <c r="WJO488" s="39"/>
      <c r="WJP488" s="40"/>
      <c r="WJQ488" s="39"/>
      <c r="WJR488" s="40"/>
      <c r="WJS488" s="39"/>
      <c r="WJT488" s="40"/>
      <c r="WJU488" s="39"/>
      <c r="WJV488" s="40"/>
      <c r="WJW488" s="39"/>
      <c r="WJX488" s="40"/>
      <c r="WJY488" s="39"/>
      <c r="WJZ488" s="40"/>
      <c r="WKA488" s="39"/>
      <c r="WKB488" s="40"/>
      <c r="WKC488" s="39"/>
      <c r="WKD488" s="40"/>
      <c r="WKE488" s="39"/>
      <c r="WKF488" s="40"/>
      <c r="WKG488" s="39"/>
      <c r="WKH488" s="40"/>
      <c r="WKI488" s="39"/>
      <c r="WKJ488" s="40"/>
      <c r="WKK488" s="39"/>
      <c r="WKL488" s="40"/>
      <c r="WKM488" s="39"/>
      <c r="WKN488" s="40"/>
      <c r="WKO488" s="39"/>
      <c r="WKP488" s="40"/>
      <c r="WKQ488" s="39"/>
      <c r="WKR488" s="40"/>
      <c r="WKS488" s="39"/>
      <c r="WKT488" s="40"/>
      <c r="WKU488" s="39"/>
      <c r="WKV488" s="40"/>
      <c r="WKW488" s="39"/>
      <c r="WKX488" s="40"/>
      <c r="WKY488" s="39"/>
      <c r="WKZ488" s="40"/>
      <c r="WLA488" s="39"/>
      <c r="WLB488" s="40"/>
      <c r="WLC488" s="39"/>
      <c r="WLD488" s="40"/>
      <c r="WLE488" s="39"/>
      <c r="WLF488" s="40"/>
      <c r="WLG488" s="39"/>
      <c r="WLH488" s="40"/>
      <c r="WLI488" s="39"/>
      <c r="WLJ488" s="40"/>
      <c r="WLK488" s="39"/>
      <c r="WLL488" s="40"/>
      <c r="WLM488" s="39"/>
      <c r="WLN488" s="40"/>
      <c r="WLO488" s="39"/>
      <c r="WLP488" s="40"/>
      <c r="WLQ488" s="39"/>
      <c r="WLR488" s="40"/>
      <c r="WLS488" s="39"/>
      <c r="WLT488" s="40"/>
      <c r="WLU488" s="39"/>
      <c r="WLV488" s="40"/>
      <c r="WLW488" s="39"/>
      <c r="WLX488" s="40"/>
      <c r="WLY488" s="39"/>
      <c r="WLZ488" s="40"/>
      <c r="WMA488" s="39"/>
      <c r="WMB488" s="40"/>
      <c r="WMC488" s="39"/>
      <c r="WMD488" s="40"/>
      <c r="WME488" s="39"/>
      <c r="WMF488" s="40"/>
      <c r="WMG488" s="39"/>
      <c r="WMH488" s="40"/>
      <c r="WMI488" s="39"/>
      <c r="WMJ488" s="40"/>
      <c r="WMK488" s="39"/>
      <c r="WML488" s="40"/>
      <c r="WMM488" s="39"/>
      <c r="WMN488" s="40"/>
      <c r="WMO488" s="39"/>
      <c r="WMP488" s="40"/>
      <c r="WMQ488" s="39"/>
      <c r="WMR488" s="40"/>
      <c r="WMS488" s="39"/>
      <c r="WMT488" s="40"/>
      <c r="WMU488" s="39"/>
      <c r="WMV488" s="40"/>
      <c r="WMW488" s="39"/>
      <c r="WMX488" s="40"/>
      <c r="WMY488" s="39"/>
      <c r="WMZ488" s="40"/>
      <c r="WNA488" s="39"/>
      <c r="WNB488" s="40"/>
      <c r="WNC488" s="39"/>
      <c r="WND488" s="40"/>
      <c r="WNE488" s="39"/>
      <c r="WNF488" s="40"/>
      <c r="WNG488" s="39"/>
      <c r="WNH488" s="40"/>
      <c r="WNI488" s="39"/>
      <c r="WNJ488" s="40"/>
      <c r="WNK488" s="39"/>
      <c r="WNL488" s="40"/>
      <c r="WNM488" s="39"/>
      <c r="WNN488" s="40"/>
      <c r="WNO488" s="39"/>
      <c r="WNP488" s="40"/>
      <c r="WNQ488" s="39"/>
      <c r="WNR488" s="40"/>
      <c r="WNS488" s="39"/>
      <c r="WNT488" s="40"/>
      <c r="WNU488" s="39"/>
      <c r="WNV488" s="40"/>
      <c r="WNW488" s="39"/>
      <c r="WNX488" s="40"/>
      <c r="WNY488" s="39"/>
      <c r="WNZ488" s="40"/>
      <c r="WOA488" s="39"/>
      <c r="WOB488" s="40"/>
      <c r="WOC488" s="39"/>
      <c r="WOD488" s="40"/>
      <c r="WOE488" s="39"/>
      <c r="WOF488" s="40"/>
      <c r="WOG488" s="39"/>
      <c r="WOH488" s="40"/>
      <c r="WOI488" s="39"/>
      <c r="WOJ488" s="40"/>
      <c r="WOK488" s="39"/>
      <c r="WOL488" s="40"/>
      <c r="WOM488" s="39"/>
      <c r="WON488" s="40"/>
      <c r="WOO488" s="39"/>
      <c r="WOP488" s="40"/>
      <c r="WOQ488" s="39"/>
      <c r="WOR488" s="40"/>
      <c r="WOS488" s="39"/>
      <c r="WOT488" s="40"/>
      <c r="WOU488" s="39"/>
      <c r="WOV488" s="40"/>
      <c r="WOW488" s="39"/>
      <c r="WOX488" s="40"/>
      <c r="WOY488" s="39"/>
      <c r="WOZ488" s="40"/>
      <c r="WPA488" s="39"/>
      <c r="WPB488" s="40"/>
      <c r="WPC488" s="39"/>
      <c r="WPD488" s="40"/>
      <c r="WPE488" s="39"/>
      <c r="WPF488" s="40"/>
      <c r="WPG488" s="39"/>
      <c r="WPH488" s="40"/>
      <c r="WPI488" s="39"/>
      <c r="WPJ488" s="40"/>
      <c r="WPK488" s="39"/>
      <c r="WPL488" s="40"/>
      <c r="WPM488" s="39"/>
      <c r="WPN488" s="40"/>
      <c r="WPO488" s="39"/>
      <c r="WPP488" s="40"/>
      <c r="WPQ488" s="39"/>
      <c r="WPR488" s="40"/>
      <c r="WPS488" s="39"/>
      <c r="WPT488" s="40"/>
      <c r="WPU488" s="39"/>
      <c r="WPV488" s="40"/>
      <c r="WPW488" s="39"/>
      <c r="WPX488" s="40"/>
      <c r="WPY488" s="39"/>
      <c r="WPZ488" s="40"/>
      <c r="WQA488" s="39"/>
      <c r="WQB488" s="40"/>
      <c r="WQC488" s="39"/>
      <c r="WQD488" s="40"/>
      <c r="WQE488" s="39"/>
      <c r="WQF488" s="40"/>
      <c r="WQG488" s="39"/>
      <c r="WQH488" s="40"/>
      <c r="WQI488" s="39"/>
      <c r="WQJ488" s="40"/>
      <c r="WQK488" s="39"/>
      <c r="WQL488" s="40"/>
      <c r="WQM488" s="39"/>
      <c r="WQN488" s="40"/>
      <c r="WQO488" s="39"/>
      <c r="WQP488" s="40"/>
      <c r="WQQ488" s="39"/>
      <c r="WQR488" s="40"/>
      <c r="WQS488" s="39"/>
      <c r="WQT488" s="40"/>
      <c r="WQU488" s="39"/>
      <c r="WQV488" s="40"/>
      <c r="WQW488" s="39"/>
      <c r="WQX488" s="40"/>
      <c r="WQY488" s="39"/>
      <c r="WQZ488" s="40"/>
      <c r="WRA488" s="39"/>
      <c r="WRB488" s="40"/>
      <c r="WRC488" s="39"/>
      <c r="WRD488" s="40"/>
      <c r="WRE488" s="39"/>
      <c r="WRF488" s="40"/>
      <c r="WRG488" s="39"/>
      <c r="WRH488" s="40"/>
      <c r="WRI488" s="39"/>
      <c r="WRJ488" s="40"/>
      <c r="WRK488" s="39"/>
      <c r="WRL488" s="40"/>
      <c r="WRM488" s="39"/>
      <c r="WRN488" s="40"/>
      <c r="WRO488" s="39"/>
      <c r="WRP488" s="40"/>
      <c r="WRQ488" s="39"/>
      <c r="WRR488" s="40"/>
      <c r="WRS488" s="39"/>
      <c r="WRT488" s="40"/>
      <c r="WRU488" s="39"/>
      <c r="WRV488" s="40"/>
      <c r="WRW488" s="39"/>
      <c r="WRX488" s="40"/>
      <c r="WRY488" s="39"/>
      <c r="WRZ488" s="40"/>
      <c r="WSA488" s="39"/>
      <c r="WSB488" s="40"/>
      <c r="WSC488" s="39"/>
      <c r="WSD488" s="40"/>
      <c r="WSE488" s="39"/>
      <c r="WSF488" s="40"/>
      <c r="WSG488" s="39"/>
      <c r="WSH488" s="40"/>
      <c r="WSI488" s="39"/>
      <c r="WSJ488" s="40"/>
      <c r="WSK488" s="39"/>
      <c r="WSL488" s="40"/>
      <c r="WSM488" s="39"/>
      <c r="WSN488" s="40"/>
      <c r="WSO488" s="39"/>
      <c r="WSP488" s="40"/>
      <c r="WSQ488" s="39"/>
      <c r="WSR488" s="40"/>
      <c r="WSS488" s="39"/>
      <c r="WST488" s="40"/>
      <c r="WSU488" s="39"/>
      <c r="WSV488" s="40"/>
      <c r="WSW488" s="39"/>
      <c r="WSX488" s="40"/>
      <c r="WSY488" s="39"/>
      <c r="WSZ488" s="40"/>
      <c r="WTA488" s="39"/>
      <c r="WTB488" s="40"/>
      <c r="WTC488" s="39"/>
      <c r="WTD488" s="40"/>
      <c r="WTE488" s="39"/>
      <c r="WTF488" s="40"/>
      <c r="WTG488" s="39"/>
      <c r="WTH488" s="40"/>
      <c r="WTI488" s="39"/>
      <c r="WTJ488" s="40"/>
      <c r="WTK488" s="39"/>
      <c r="WTL488" s="40"/>
      <c r="WTM488" s="39"/>
      <c r="WTN488" s="40"/>
      <c r="WTO488" s="39"/>
      <c r="WTP488" s="40"/>
      <c r="WTQ488" s="39"/>
      <c r="WTR488" s="40"/>
      <c r="WTS488" s="39"/>
      <c r="WTT488" s="40"/>
      <c r="WTU488" s="39"/>
      <c r="WTV488" s="40"/>
      <c r="WTW488" s="39"/>
      <c r="WTX488" s="40"/>
      <c r="WTY488" s="39"/>
      <c r="WTZ488" s="40"/>
      <c r="WUA488" s="39"/>
      <c r="WUB488" s="40"/>
      <c r="WUC488" s="39"/>
      <c r="WUD488" s="40"/>
      <c r="WUE488" s="39"/>
      <c r="WUF488" s="40"/>
      <c r="WUG488" s="39"/>
      <c r="WUH488" s="40"/>
      <c r="WUI488" s="39"/>
      <c r="WUJ488" s="40"/>
      <c r="WUK488" s="39"/>
      <c r="WUL488" s="40"/>
      <c r="WUM488" s="39"/>
      <c r="WUN488" s="40"/>
      <c r="WUO488" s="39"/>
      <c r="WUP488" s="40"/>
      <c r="WUQ488" s="39"/>
      <c r="WUR488" s="40"/>
      <c r="WUS488" s="39"/>
      <c r="WUT488" s="40"/>
      <c r="WUU488" s="39"/>
      <c r="WUV488" s="40"/>
      <c r="WUW488" s="39"/>
      <c r="WUX488" s="40"/>
      <c r="WUY488" s="39"/>
      <c r="WUZ488" s="40"/>
      <c r="WVA488" s="39"/>
      <c r="WVB488" s="40"/>
      <c r="WVC488" s="39"/>
      <c r="WVD488" s="40"/>
      <c r="WVE488" s="39"/>
      <c r="WVF488" s="40"/>
      <c r="WVG488" s="39"/>
      <c r="WVH488" s="40"/>
      <c r="WVI488" s="39"/>
      <c r="WVJ488" s="40"/>
      <c r="WVK488" s="39"/>
      <c r="WVL488" s="40"/>
      <c r="WVM488" s="39"/>
      <c r="WVN488" s="40"/>
      <c r="WVO488" s="39"/>
      <c r="WVP488" s="40"/>
      <c r="WVQ488" s="39"/>
      <c r="WVR488" s="40"/>
      <c r="WVS488" s="39"/>
      <c r="WVT488" s="40"/>
      <c r="WVU488" s="39"/>
      <c r="WVV488" s="40"/>
      <c r="WVW488" s="39"/>
      <c r="WVX488" s="40"/>
      <c r="WVY488" s="39"/>
      <c r="WVZ488" s="40"/>
      <c r="WWA488" s="39"/>
      <c r="WWB488" s="40"/>
      <c r="WWC488" s="39"/>
      <c r="WWD488" s="40"/>
      <c r="WWE488" s="39"/>
      <c r="WWF488" s="40"/>
      <c r="WWG488" s="39"/>
      <c r="WWH488" s="40"/>
      <c r="WWI488" s="39"/>
      <c r="WWJ488" s="40"/>
      <c r="WWK488" s="39"/>
      <c r="WWL488" s="40"/>
      <c r="WWM488" s="39"/>
      <c r="WWN488" s="40"/>
      <c r="WWO488" s="39"/>
      <c r="WWP488" s="40"/>
      <c r="WWQ488" s="39"/>
      <c r="WWR488" s="40"/>
      <c r="WWS488" s="39"/>
      <c r="WWT488" s="40"/>
      <c r="WWU488" s="39"/>
      <c r="WWV488" s="40"/>
      <c r="WWW488" s="39"/>
      <c r="WWX488" s="40"/>
      <c r="WWY488" s="39"/>
      <c r="WWZ488" s="40"/>
      <c r="WXA488" s="39"/>
      <c r="WXB488" s="40"/>
      <c r="WXC488" s="39"/>
      <c r="WXD488" s="40"/>
      <c r="WXE488" s="39"/>
      <c r="WXF488" s="40"/>
      <c r="WXG488" s="39"/>
      <c r="WXH488" s="40"/>
      <c r="WXI488" s="39"/>
      <c r="WXJ488" s="40"/>
      <c r="WXK488" s="39"/>
      <c r="WXL488" s="40"/>
      <c r="WXM488" s="39"/>
      <c r="WXN488" s="40"/>
      <c r="WXO488" s="39"/>
      <c r="WXP488" s="40"/>
      <c r="WXQ488" s="39"/>
      <c r="WXR488" s="40"/>
      <c r="WXS488" s="39"/>
      <c r="WXT488" s="40"/>
      <c r="WXU488" s="39"/>
      <c r="WXV488" s="40"/>
      <c r="WXW488" s="39"/>
      <c r="WXX488" s="40"/>
      <c r="WXY488" s="39"/>
      <c r="WXZ488" s="40"/>
      <c r="WYA488" s="39"/>
      <c r="WYB488" s="40"/>
      <c r="WYC488" s="39"/>
      <c r="WYD488" s="40"/>
      <c r="WYE488" s="39"/>
      <c r="WYF488" s="40"/>
      <c r="WYG488" s="39"/>
      <c r="WYH488" s="40"/>
      <c r="WYI488" s="39"/>
      <c r="WYJ488" s="40"/>
      <c r="WYK488" s="39"/>
      <c r="WYL488" s="40"/>
      <c r="WYM488" s="39"/>
      <c r="WYN488" s="40"/>
      <c r="WYO488" s="39"/>
      <c r="WYP488" s="40"/>
      <c r="WYQ488" s="39"/>
      <c r="WYR488" s="40"/>
      <c r="WYS488" s="39"/>
      <c r="WYT488" s="40"/>
      <c r="WYU488" s="39"/>
      <c r="WYV488" s="40"/>
      <c r="WYW488" s="39"/>
      <c r="WYX488" s="40"/>
      <c r="WYY488" s="39"/>
      <c r="WYZ488" s="40"/>
      <c r="WZA488" s="39"/>
      <c r="WZB488" s="40"/>
      <c r="WZC488" s="39"/>
      <c r="WZD488" s="40"/>
      <c r="WZE488" s="39"/>
      <c r="WZF488" s="40"/>
      <c r="WZG488" s="39"/>
      <c r="WZH488" s="40"/>
      <c r="WZI488" s="39"/>
      <c r="WZJ488" s="40"/>
      <c r="WZK488" s="39"/>
      <c r="WZL488" s="40"/>
      <c r="WZM488" s="39"/>
      <c r="WZN488" s="40"/>
      <c r="WZO488" s="39"/>
      <c r="WZP488" s="40"/>
      <c r="WZQ488" s="39"/>
      <c r="WZR488" s="40"/>
      <c r="WZS488" s="39"/>
      <c r="WZT488" s="40"/>
      <c r="WZU488" s="39"/>
      <c r="WZV488" s="40"/>
      <c r="WZW488" s="39"/>
      <c r="WZX488" s="40"/>
      <c r="WZY488" s="39"/>
      <c r="WZZ488" s="40"/>
      <c r="XAA488" s="39"/>
      <c r="XAB488" s="40"/>
      <c r="XAC488" s="39"/>
      <c r="XAD488" s="40"/>
      <c r="XAE488" s="39"/>
      <c r="XAF488" s="40"/>
      <c r="XAG488" s="39"/>
      <c r="XAH488" s="40"/>
      <c r="XAI488" s="39"/>
      <c r="XAJ488" s="40"/>
      <c r="XAK488" s="39"/>
      <c r="XAL488" s="40"/>
      <c r="XAM488" s="39"/>
      <c r="XAN488" s="40"/>
      <c r="XAO488" s="39"/>
      <c r="XAP488" s="40"/>
      <c r="XAQ488" s="39"/>
      <c r="XAR488" s="40"/>
      <c r="XAS488" s="39"/>
      <c r="XAT488" s="40"/>
      <c r="XAU488" s="39"/>
      <c r="XAV488" s="40"/>
      <c r="XAW488" s="39"/>
      <c r="XAX488" s="40"/>
      <c r="XAY488" s="39"/>
      <c r="XAZ488" s="40"/>
      <c r="XBA488" s="39"/>
      <c r="XBB488" s="40"/>
      <c r="XBC488" s="39"/>
      <c r="XBD488" s="40"/>
      <c r="XBE488" s="39"/>
      <c r="XBF488" s="40"/>
      <c r="XBG488" s="39"/>
      <c r="XBH488" s="40"/>
      <c r="XBI488" s="39"/>
      <c r="XBJ488" s="40"/>
      <c r="XBK488" s="39"/>
      <c r="XBL488" s="40"/>
      <c r="XBM488" s="39"/>
      <c r="XBN488" s="40"/>
      <c r="XBO488" s="39"/>
      <c r="XBP488" s="40"/>
      <c r="XBQ488" s="39"/>
      <c r="XBR488" s="40"/>
      <c r="XBS488" s="39"/>
      <c r="XBT488" s="40"/>
      <c r="XBU488" s="39"/>
      <c r="XBV488" s="40"/>
      <c r="XBW488" s="39"/>
      <c r="XBX488" s="40"/>
      <c r="XBY488" s="39"/>
      <c r="XBZ488" s="40"/>
      <c r="XCA488" s="39"/>
      <c r="XCB488" s="40"/>
      <c r="XCC488" s="39"/>
      <c r="XCD488" s="40"/>
      <c r="XCE488" s="39"/>
      <c r="XCF488" s="40"/>
      <c r="XCG488" s="39"/>
      <c r="XCH488" s="40"/>
      <c r="XCI488" s="39"/>
      <c r="XCJ488" s="40"/>
      <c r="XCK488" s="39"/>
      <c r="XCL488" s="40"/>
      <c r="XCM488" s="39"/>
      <c r="XCN488" s="40"/>
      <c r="XCO488" s="39"/>
      <c r="XCP488" s="40"/>
      <c r="XCQ488" s="39"/>
      <c r="XCR488" s="40"/>
      <c r="XCS488" s="39"/>
      <c r="XCT488" s="40"/>
      <c r="XCU488" s="39"/>
      <c r="XCV488" s="40"/>
      <c r="XCW488" s="39"/>
      <c r="XCX488" s="40"/>
      <c r="XCY488" s="39"/>
      <c r="XCZ488" s="40"/>
      <c r="XDA488" s="39"/>
      <c r="XDB488" s="40"/>
      <c r="XDC488" s="39"/>
      <c r="XDD488" s="40"/>
      <c r="XDE488" s="39"/>
      <c r="XDF488" s="40"/>
      <c r="XDG488" s="39"/>
      <c r="XDH488" s="40"/>
      <c r="XDI488" s="39"/>
      <c r="XDJ488" s="40"/>
      <c r="XDK488" s="39"/>
      <c r="XDL488" s="40"/>
      <c r="XDM488" s="39"/>
      <c r="XDN488" s="40"/>
      <c r="XDO488" s="39"/>
      <c r="XDP488" s="40"/>
      <c r="XDQ488" s="39"/>
      <c r="XDR488" s="40"/>
      <c r="XDS488" s="39"/>
      <c r="XDT488" s="40"/>
      <c r="XDU488" s="39"/>
      <c r="XDV488" s="40"/>
      <c r="XDW488" s="39"/>
      <c r="XDX488" s="40"/>
      <c r="XDY488" s="39"/>
      <c r="XDZ488" s="40"/>
      <c r="XEA488" s="39"/>
      <c r="XEB488" s="40"/>
      <c r="XEC488" s="39"/>
      <c r="XED488" s="40"/>
      <c r="XEE488" s="39"/>
      <c r="XEF488" s="40"/>
      <c r="XEG488" s="39"/>
      <c r="XEH488" s="40"/>
      <c r="XEI488" s="39"/>
      <c r="XEJ488" s="40"/>
      <c r="XEK488" s="39"/>
      <c r="XEL488" s="40"/>
      <c r="XEM488" s="39"/>
      <c r="XEN488" s="40"/>
      <c r="XEO488" s="39"/>
      <c r="XEP488" s="40"/>
      <c r="XEQ488" s="39"/>
      <c r="XER488" s="40"/>
      <c r="XES488" s="39"/>
      <c r="XET488" s="40"/>
      <c r="XEU488" s="39"/>
      <c r="XEV488" s="40"/>
      <c r="XEW488" s="39"/>
      <c r="XEX488" s="40"/>
      <c r="XEY488" s="39"/>
      <c r="XEZ488" s="40"/>
      <c r="XFA488" s="39"/>
    </row>
    <row r="489" spans="1:16381" ht="27.9" customHeight="1" thickBot="1">
      <c r="A489" s="30" t="s">
        <v>845</v>
      </c>
      <c r="B489" s="31" t="s">
        <v>0</v>
      </c>
      <c r="C489" s="68" t="s">
        <v>1</v>
      </c>
      <c r="D489" s="53" t="s">
        <v>846</v>
      </c>
      <c r="E489" s="32" t="s">
        <v>825</v>
      </c>
      <c r="F489" s="62"/>
      <c r="G489" s="51"/>
      <c r="H489" s="51"/>
      <c r="I489" s="51"/>
      <c r="J489" s="51"/>
      <c r="K489" s="51"/>
      <c r="L489" s="51"/>
      <c r="M489" s="51"/>
      <c r="N489" s="51"/>
      <c r="O489" s="51"/>
      <c r="P489" s="51"/>
      <c r="Q489" s="51"/>
      <c r="R489" s="51"/>
      <c r="S489" s="51"/>
      <c r="T489" s="51"/>
      <c r="U489" s="51"/>
    </row>
    <row r="490" spans="1:16381" ht="15.6">
      <c r="A490" s="36" t="s">
        <v>909</v>
      </c>
      <c r="B490" s="225"/>
      <c r="C490" s="37"/>
      <c r="D490" s="37"/>
      <c r="E490" s="38"/>
      <c r="F490" s="51"/>
      <c r="G490" s="51"/>
      <c r="H490" s="51"/>
      <c r="I490" s="51"/>
      <c r="J490" s="51"/>
      <c r="K490" s="51"/>
      <c r="L490" s="51"/>
      <c r="M490" s="51"/>
      <c r="N490" s="51"/>
      <c r="O490" s="51"/>
      <c r="P490" s="51"/>
      <c r="Q490" s="51"/>
      <c r="R490" s="51"/>
      <c r="S490" s="51"/>
      <c r="T490" s="51"/>
      <c r="U490" s="51"/>
    </row>
    <row r="491" spans="1:16381" ht="27.9" customHeight="1">
      <c r="A491" s="198" t="s">
        <v>141</v>
      </c>
      <c r="B491" s="215" t="s">
        <v>2157</v>
      </c>
      <c r="C491" s="194">
        <v>0.2</v>
      </c>
      <c r="D491" s="194">
        <f>ROUND(C491*(1-0.1),2)</f>
        <v>0.18</v>
      </c>
      <c r="E491" s="199" t="s">
        <v>827</v>
      </c>
      <c r="F491" s="51"/>
      <c r="G491" s="51"/>
      <c r="H491" s="51"/>
      <c r="I491" s="51"/>
      <c r="J491" s="51"/>
      <c r="K491" s="51"/>
      <c r="L491" s="51"/>
      <c r="M491" s="51"/>
      <c r="N491" s="51"/>
      <c r="O491" s="51"/>
      <c r="P491" s="51"/>
      <c r="Q491" s="51"/>
      <c r="R491" s="51"/>
      <c r="S491" s="51"/>
      <c r="T491" s="51"/>
      <c r="U491" s="51"/>
    </row>
    <row r="492" spans="1:16381" ht="27.9" customHeight="1">
      <c r="A492" s="198" t="s">
        <v>142</v>
      </c>
      <c r="B492" s="215" t="s">
        <v>143</v>
      </c>
      <c r="C492" s="194">
        <v>0.4</v>
      </c>
      <c r="D492" s="194">
        <f t="shared" ref="D492:D520" si="9">ROUND(C492*(1-0.1),2)</f>
        <v>0.36</v>
      </c>
      <c r="E492" s="199" t="s">
        <v>827</v>
      </c>
      <c r="F492" s="51"/>
      <c r="G492" s="51"/>
      <c r="H492" s="51"/>
      <c r="I492" s="51"/>
      <c r="J492" s="51"/>
      <c r="K492" s="51"/>
      <c r="L492" s="51"/>
      <c r="M492" s="51"/>
      <c r="N492" s="51"/>
      <c r="O492" s="51"/>
      <c r="P492" s="51"/>
      <c r="Q492" s="51"/>
      <c r="R492" s="51"/>
      <c r="S492" s="51"/>
      <c r="T492" s="51"/>
      <c r="U492" s="51"/>
    </row>
    <row r="493" spans="1:16381" ht="27.9" customHeight="1">
      <c r="A493" s="198" t="s">
        <v>144</v>
      </c>
      <c r="B493" s="215" t="s">
        <v>145</v>
      </c>
      <c r="C493" s="194">
        <v>0.45</v>
      </c>
      <c r="D493" s="194">
        <f t="shared" si="9"/>
        <v>0.41</v>
      </c>
      <c r="E493" s="199" t="s">
        <v>827</v>
      </c>
      <c r="F493" s="51"/>
      <c r="G493" s="51"/>
      <c r="H493" s="51"/>
      <c r="I493" s="51"/>
      <c r="J493" s="51"/>
      <c r="K493" s="51"/>
      <c r="L493" s="51"/>
      <c r="M493" s="51"/>
      <c r="N493" s="51"/>
      <c r="O493" s="51"/>
      <c r="P493" s="51"/>
      <c r="Q493" s="51"/>
      <c r="R493" s="51"/>
      <c r="S493" s="51"/>
      <c r="T493" s="51"/>
      <c r="U493" s="51"/>
    </row>
    <row r="494" spans="1:16381" ht="27.9" customHeight="1">
      <c r="A494" s="198" t="s">
        <v>146</v>
      </c>
      <c r="B494" s="215" t="s">
        <v>147</v>
      </c>
      <c r="C494" s="194">
        <v>0.6</v>
      </c>
      <c r="D494" s="194">
        <f t="shared" si="9"/>
        <v>0.54</v>
      </c>
      <c r="E494" s="199" t="s">
        <v>827</v>
      </c>
      <c r="F494" s="51"/>
      <c r="G494" s="51"/>
      <c r="H494" s="51"/>
      <c r="I494" s="51"/>
      <c r="J494" s="51"/>
      <c r="K494" s="51"/>
      <c r="L494" s="51"/>
      <c r="M494" s="51"/>
      <c r="N494" s="51"/>
      <c r="O494" s="51"/>
      <c r="P494" s="51"/>
      <c r="Q494" s="51"/>
      <c r="R494" s="51"/>
      <c r="S494" s="51"/>
      <c r="T494" s="51"/>
      <c r="U494" s="51"/>
    </row>
    <row r="495" spans="1:16381" ht="27.9" customHeight="1">
      <c r="A495" s="205" t="s">
        <v>148</v>
      </c>
      <c r="B495" s="226" t="s">
        <v>149</v>
      </c>
      <c r="C495" s="206">
        <v>0.75</v>
      </c>
      <c r="D495" s="194">
        <f t="shared" si="9"/>
        <v>0.68</v>
      </c>
      <c r="E495" s="207" t="s">
        <v>827</v>
      </c>
      <c r="F495" s="51"/>
      <c r="G495" s="51"/>
      <c r="H495" s="51"/>
      <c r="I495" s="51"/>
      <c r="J495" s="51"/>
      <c r="K495" s="51"/>
      <c r="L495" s="51"/>
      <c r="M495" s="51"/>
      <c r="N495" s="51"/>
      <c r="O495" s="51"/>
      <c r="P495" s="51"/>
      <c r="Q495" s="51"/>
      <c r="R495" s="51"/>
      <c r="S495" s="51"/>
      <c r="T495" s="51"/>
      <c r="U495" s="51"/>
    </row>
    <row r="496" spans="1:16381" ht="15.6">
      <c r="A496" s="36" t="s">
        <v>910</v>
      </c>
      <c r="B496" s="225"/>
      <c r="C496" s="37"/>
      <c r="D496" s="37"/>
      <c r="E496" s="38"/>
      <c r="F496" s="51"/>
      <c r="G496" s="51"/>
      <c r="H496" s="51"/>
      <c r="I496" s="51"/>
      <c r="J496" s="51"/>
      <c r="K496" s="51"/>
      <c r="L496" s="51"/>
      <c r="M496" s="51"/>
      <c r="N496" s="51"/>
      <c r="O496" s="51"/>
      <c r="P496" s="51"/>
      <c r="Q496" s="51"/>
      <c r="R496" s="51"/>
      <c r="S496" s="51"/>
      <c r="T496" s="51"/>
      <c r="U496" s="51"/>
    </row>
    <row r="497" spans="1:21" ht="27.9" customHeight="1">
      <c r="A497" s="198" t="s">
        <v>150</v>
      </c>
      <c r="B497" s="215" t="s">
        <v>151</v>
      </c>
      <c r="C497" s="206">
        <v>0.02</v>
      </c>
      <c r="D497" s="194">
        <f>ROUND(C497*(1-0.5),2)</f>
        <v>0.01</v>
      </c>
      <c r="E497" s="199" t="s">
        <v>827</v>
      </c>
      <c r="F497" s="51"/>
      <c r="G497" s="51"/>
      <c r="H497" s="51"/>
      <c r="I497" s="51"/>
      <c r="J497" s="51"/>
      <c r="K497" s="51"/>
      <c r="L497" s="51"/>
      <c r="M497" s="51"/>
      <c r="N497" s="51"/>
      <c r="O497" s="51"/>
      <c r="P497" s="51"/>
      <c r="Q497" s="51"/>
      <c r="R497" s="51"/>
      <c r="S497" s="51"/>
      <c r="T497" s="51"/>
      <c r="U497" s="51"/>
    </row>
    <row r="498" spans="1:21" ht="27.9" customHeight="1">
      <c r="A498" s="198" t="s">
        <v>152</v>
      </c>
      <c r="B498" s="215" t="s">
        <v>153</v>
      </c>
      <c r="C498" s="206">
        <v>0.04</v>
      </c>
      <c r="D498" s="194">
        <f>ROUNDDOWN(C498*(1-0.05),2)</f>
        <v>0.03</v>
      </c>
      <c r="E498" s="199" t="s">
        <v>827</v>
      </c>
      <c r="F498" s="51"/>
      <c r="G498" s="51"/>
      <c r="H498" s="51"/>
      <c r="I498" s="51"/>
      <c r="J498" s="51"/>
      <c r="K498" s="51"/>
      <c r="L498" s="51"/>
      <c r="M498" s="51"/>
      <c r="N498" s="51"/>
      <c r="O498" s="51"/>
      <c r="P498" s="51"/>
      <c r="Q498" s="51"/>
      <c r="R498" s="51"/>
      <c r="S498" s="51"/>
      <c r="T498" s="51"/>
      <c r="U498" s="51"/>
    </row>
    <row r="499" spans="1:21" ht="27.9" customHeight="1">
      <c r="A499" s="198" t="s">
        <v>154</v>
      </c>
      <c r="B499" s="215" t="s">
        <v>155</v>
      </c>
      <c r="C499" s="206">
        <v>0.06</v>
      </c>
      <c r="D499" s="194">
        <f>ROUNDDOWN(C499*(1-0.05),2)</f>
        <v>0.05</v>
      </c>
      <c r="E499" s="199" t="s">
        <v>827</v>
      </c>
      <c r="F499" s="51"/>
      <c r="G499" s="51"/>
      <c r="H499" s="51"/>
      <c r="I499" s="51"/>
      <c r="J499" s="51"/>
      <c r="K499" s="51"/>
      <c r="L499" s="51"/>
      <c r="M499" s="51"/>
      <c r="N499" s="51"/>
      <c r="O499" s="51"/>
      <c r="P499" s="51"/>
      <c r="Q499" s="51"/>
      <c r="R499" s="51"/>
      <c r="S499" s="51"/>
      <c r="T499" s="51"/>
      <c r="U499" s="51"/>
    </row>
    <row r="500" spans="1:21" ht="27.9" customHeight="1">
      <c r="A500" s="198" t="s">
        <v>156</v>
      </c>
      <c r="B500" s="215" t="s">
        <v>157</v>
      </c>
      <c r="C500" s="206">
        <v>0.08</v>
      </c>
      <c r="D500" s="194">
        <f t="shared" si="9"/>
        <v>7.0000000000000007E-2</v>
      </c>
      <c r="E500" s="199" t="s">
        <v>827</v>
      </c>
      <c r="F500" s="51"/>
      <c r="G500" s="51"/>
      <c r="H500" s="51"/>
      <c r="I500" s="51"/>
      <c r="J500" s="51"/>
      <c r="K500" s="51"/>
      <c r="L500" s="51"/>
      <c r="M500" s="51"/>
      <c r="N500" s="51"/>
      <c r="O500" s="51"/>
      <c r="P500" s="51"/>
      <c r="Q500" s="51"/>
      <c r="R500" s="51"/>
      <c r="S500" s="51"/>
      <c r="T500" s="51"/>
      <c r="U500" s="51"/>
    </row>
    <row r="501" spans="1:21" ht="27.9" customHeight="1">
      <c r="A501" s="205" t="s">
        <v>158</v>
      </c>
      <c r="B501" s="226" t="s">
        <v>159</v>
      </c>
      <c r="C501" s="206">
        <v>0.1</v>
      </c>
      <c r="D501" s="194">
        <f t="shared" si="9"/>
        <v>0.09</v>
      </c>
      <c r="E501" s="207" t="s">
        <v>827</v>
      </c>
      <c r="F501" s="51"/>
      <c r="G501" s="51"/>
      <c r="H501" s="51"/>
      <c r="I501" s="51"/>
      <c r="J501" s="51"/>
      <c r="K501" s="51"/>
      <c r="L501" s="51"/>
      <c r="M501" s="51"/>
      <c r="N501" s="51"/>
      <c r="O501" s="51"/>
      <c r="P501" s="51"/>
      <c r="Q501" s="51"/>
      <c r="R501" s="51"/>
      <c r="S501" s="51"/>
      <c r="T501" s="51"/>
      <c r="U501" s="51"/>
    </row>
    <row r="502" spans="1:21" ht="27.9" customHeight="1">
      <c r="A502" s="198" t="s">
        <v>160</v>
      </c>
      <c r="B502" s="215" t="s">
        <v>161</v>
      </c>
      <c r="C502" s="206">
        <v>0.12</v>
      </c>
      <c r="D502" s="194">
        <f t="shared" si="9"/>
        <v>0.11</v>
      </c>
      <c r="E502" s="199" t="s">
        <v>827</v>
      </c>
      <c r="F502" s="51"/>
      <c r="G502" s="51"/>
      <c r="H502" s="51"/>
      <c r="I502" s="51"/>
      <c r="J502" s="51"/>
      <c r="K502" s="51"/>
      <c r="L502" s="51"/>
      <c r="M502" s="51"/>
      <c r="N502" s="51"/>
      <c r="O502" s="51"/>
      <c r="P502" s="51"/>
      <c r="Q502" s="51"/>
      <c r="R502" s="51"/>
      <c r="S502" s="51"/>
      <c r="T502" s="51"/>
      <c r="U502" s="51"/>
    </row>
    <row r="503" spans="1:21" ht="27.9" customHeight="1">
      <c r="A503" s="198" t="s">
        <v>162</v>
      </c>
      <c r="B503" s="215" t="s">
        <v>163</v>
      </c>
      <c r="C503" s="206">
        <v>0.14000000000000001</v>
      </c>
      <c r="D503" s="194">
        <f>ROUNDDOWN(C503*(1-0.05),2)</f>
        <v>0.13</v>
      </c>
      <c r="E503" s="199" t="s">
        <v>827</v>
      </c>
      <c r="F503" s="51"/>
      <c r="G503" s="51"/>
      <c r="H503" s="51"/>
      <c r="I503" s="51"/>
      <c r="J503" s="51"/>
      <c r="K503" s="51"/>
      <c r="L503" s="51"/>
      <c r="M503" s="51"/>
      <c r="N503" s="51"/>
      <c r="O503" s="51"/>
      <c r="P503" s="51"/>
      <c r="Q503" s="51"/>
      <c r="R503" s="51"/>
      <c r="S503" s="51"/>
      <c r="T503" s="51"/>
      <c r="U503" s="51"/>
    </row>
    <row r="504" spans="1:21" ht="27.9" customHeight="1">
      <c r="A504" s="198" t="s">
        <v>164</v>
      </c>
      <c r="B504" s="215" t="s">
        <v>165</v>
      </c>
      <c r="C504" s="206">
        <v>0.16</v>
      </c>
      <c r="D504" s="194">
        <f>ROUND(C504*(1-0.05),2)</f>
        <v>0.15</v>
      </c>
      <c r="E504" s="199" t="s">
        <v>827</v>
      </c>
      <c r="F504" s="51"/>
      <c r="G504" s="51"/>
      <c r="H504" s="51"/>
      <c r="I504" s="51"/>
      <c r="J504" s="51"/>
      <c r="K504" s="51"/>
      <c r="L504" s="51"/>
      <c r="M504" s="51"/>
      <c r="N504" s="51"/>
      <c r="O504" s="51"/>
      <c r="P504" s="51"/>
      <c r="Q504" s="51"/>
      <c r="R504" s="51"/>
      <c r="S504" s="51"/>
      <c r="T504" s="51"/>
      <c r="U504" s="51"/>
    </row>
    <row r="505" spans="1:21" ht="27.9" customHeight="1">
      <c r="A505" s="198" t="s">
        <v>166</v>
      </c>
      <c r="B505" s="215" t="s">
        <v>167</v>
      </c>
      <c r="C505" s="206">
        <v>0.17</v>
      </c>
      <c r="D505" s="194">
        <f>ROUNDDOWN(C505*(1-0.05),2)</f>
        <v>0.16</v>
      </c>
      <c r="E505" s="199" t="s">
        <v>827</v>
      </c>
      <c r="F505" s="51"/>
      <c r="G505" s="51"/>
      <c r="H505" s="51"/>
      <c r="I505" s="51"/>
      <c r="J505" s="51"/>
      <c r="K505" s="51"/>
      <c r="L505" s="51"/>
      <c r="M505" s="51"/>
      <c r="N505" s="51"/>
      <c r="O505" s="51"/>
      <c r="P505" s="51"/>
      <c r="Q505" s="51"/>
      <c r="R505" s="51"/>
      <c r="S505" s="51"/>
      <c r="T505" s="51"/>
      <c r="U505" s="51"/>
    </row>
    <row r="506" spans="1:21" ht="27.9" customHeight="1">
      <c r="A506" s="205" t="s">
        <v>168</v>
      </c>
      <c r="B506" s="226" t="s">
        <v>169</v>
      </c>
      <c r="C506" s="206">
        <v>0.18</v>
      </c>
      <c r="D506" s="194">
        <f>ROUND(C506*(1-0.05),2)</f>
        <v>0.17</v>
      </c>
      <c r="E506" s="207" t="s">
        <v>827</v>
      </c>
      <c r="F506" s="51"/>
      <c r="G506" s="51"/>
      <c r="H506" s="51"/>
      <c r="I506" s="51"/>
      <c r="J506" s="51"/>
      <c r="K506" s="51"/>
      <c r="L506" s="51"/>
      <c r="M506" s="51"/>
      <c r="N506" s="51"/>
      <c r="O506" s="51"/>
      <c r="P506" s="51"/>
      <c r="Q506" s="51"/>
      <c r="R506" s="51"/>
      <c r="S506" s="51"/>
      <c r="T506" s="51"/>
      <c r="U506" s="51"/>
    </row>
    <row r="507" spans="1:21" ht="27.9" customHeight="1">
      <c r="A507" s="198" t="s">
        <v>170</v>
      </c>
      <c r="B507" s="215" t="s">
        <v>171</v>
      </c>
      <c r="C507" s="206">
        <v>0.19</v>
      </c>
      <c r="D507" s="194">
        <f>ROUND(C507*(1-0.05),2)</f>
        <v>0.18</v>
      </c>
      <c r="E507" s="199" t="s">
        <v>827</v>
      </c>
      <c r="F507" s="51"/>
      <c r="G507" s="51"/>
      <c r="H507" s="51"/>
      <c r="I507" s="51"/>
      <c r="J507" s="51"/>
      <c r="K507" s="51"/>
      <c r="L507" s="51"/>
      <c r="M507" s="51"/>
      <c r="N507" s="51"/>
      <c r="O507" s="51"/>
      <c r="P507" s="51"/>
      <c r="Q507" s="51"/>
      <c r="R507" s="51"/>
      <c r="S507" s="51"/>
      <c r="T507" s="51"/>
      <c r="U507" s="51"/>
    </row>
    <row r="508" spans="1:21" ht="15.6">
      <c r="A508" s="36" t="s">
        <v>911</v>
      </c>
      <c r="B508" s="225"/>
      <c r="C508" s="37"/>
      <c r="D508" s="37"/>
      <c r="E508" s="38"/>
      <c r="F508" s="51"/>
      <c r="G508" s="51"/>
      <c r="H508" s="51"/>
      <c r="I508" s="51"/>
      <c r="J508" s="51"/>
      <c r="K508" s="51"/>
      <c r="L508" s="51"/>
      <c r="M508" s="51"/>
      <c r="N508" s="51"/>
      <c r="O508" s="51"/>
      <c r="P508" s="51"/>
      <c r="Q508" s="51"/>
      <c r="R508" s="51"/>
      <c r="S508" s="51"/>
      <c r="T508" s="51"/>
      <c r="U508" s="51"/>
    </row>
    <row r="509" spans="1:21" ht="27.9" customHeight="1">
      <c r="A509" s="198" t="s">
        <v>172</v>
      </c>
      <c r="B509" s="215" t="s">
        <v>1022</v>
      </c>
      <c r="C509" s="194">
        <v>0.3</v>
      </c>
      <c r="D509" s="194">
        <f>ROUND(C509*(1-0.05),2)</f>
        <v>0.28999999999999998</v>
      </c>
      <c r="E509" s="199" t="s">
        <v>827</v>
      </c>
      <c r="F509" s="51"/>
      <c r="G509" s="51"/>
      <c r="H509" s="51"/>
      <c r="I509" s="51"/>
      <c r="J509" s="51"/>
      <c r="K509" s="51"/>
      <c r="L509" s="51"/>
      <c r="M509" s="51"/>
      <c r="N509" s="51"/>
      <c r="O509" s="51"/>
      <c r="P509" s="51"/>
      <c r="Q509" s="51"/>
      <c r="R509" s="51"/>
      <c r="S509" s="51"/>
      <c r="T509" s="51"/>
      <c r="U509" s="51"/>
    </row>
    <row r="510" spans="1:21" ht="27.9" customHeight="1">
      <c r="A510" s="198" t="s">
        <v>173</v>
      </c>
      <c r="B510" s="215" t="s">
        <v>174</v>
      </c>
      <c r="C510" s="194">
        <v>0.6</v>
      </c>
      <c r="D510" s="194">
        <f>ROUND(C510*(1-0.05),2)</f>
        <v>0.56999999999999995</v>
      </c>
      <c r="E510" s="199" t="s">
        <v>827</v>
      </c>
      <c r="F510" s="51"/>
      <c r="G510" s="51"/>
      <c r="H510" s="51"/>
      <c r="I510" s="51"/>
      <c r="J510" s="51"/>
      <c r="K510" s="51"/>
      <c r="L510" s="51"/>
      <c r="M510" s="51"/>
      <c r="N510" s="51"/>
      <c r="O510" s="51"/>
      <c r="P510" s="51"/>
      <c r="Q510" s="51"/>
      <c r="R510" s="51"/>
      <c r="S510" s="51"/>
      <c r="T510" s="51"/>
      <c r="U510" s="51"/>
    </row>
    <row r="511" spans="1:21" ht="27.9" customHeight="1">
      <c r="A511" s="198" t="s">
        <v>175</v>
      </c>
      <c r="B511" s="215" t="s">
        <v>176</v>
      </c>
      <c r="C511" s="194">
        <v>0.75</v>
      </c>
      <c r="D511" s="194">
        <f t="shared" si="9"/>
        <v>0.68</v>
      </c>
      <c r="E511" s="199" t="s">
        <v>827</v>
      </c>
      <c r="F511" s="51"/>
      <c r="G511" s="51"/>
      <c r="H511" s="51"/>
      <c r="I511" s="51"/>
      <c r="J511" s="51"/>
      <c r="K511" s="51"/>
      <c r="L511" s="51"/>
      <c r="M511" s="51"/>
      <c r="N511" s="51"/>
      <c r="O511" s="51"/>
      <c r="P511" s="51"/>
      <c r="Q511" s="51"/>
      <c r="R511" s="51"/>
      <c r="S511" s="51"/>
      <c r="T511" s="51"/>
      <c r="U511" s="51"/>
    </row>
    <row r="512" spans="1:21" ht="27.9" customHeight="1">
      <c r="A512" s="198" t="s">
        <v>177</v>
      </c>
      <c r="B512" s="215" t="s">
        <v>178</v>
      </c>
      <c r="C512" s="194">
        <v>1</v>
      </c>
      <c r="D512" s="194">
        <f>ROUND(C512*(1-0.05),2)</f>
        <v>0.95</v>
      </c>
      <c r="E512" s="199" t="s">
        <v>827</v>
      </c>
      <c r="F512" s="51"/>
      <c r="G512" s="51"/>
      <c r="H512" s="51"/>
      <c r="I512" s="51"/>
      <c r="J512" s="51"/>
      <c r="K512" s="51"/>
      <c r="L512" s="51"/>
      <c r="M512" s="51"/>
      <c r="N512" s="51"/>
      <c r="O512" s="51"/>
      <c r="P512" s="51"/>
      <c r="Q512" s="51"/>
      <c r="R512" s="51"/>
      <c r="S512" s="51"/>
      <c r="T512" s="51"/>
      <c r="U512" s="51"/>
    </row>
    <row r="513" spans="1:21" ht="27.9" customHeight="1">
      <c r="A513" s="198" t="s">
        <v>179</v>
      </c>
      <c r="B513" s="215" t="s">
        <v>180</v>
      </c>
      <c r="C513" s="194">
        <v>1.25</v>
      </c>
      <c r="D513" s="194">
        <f>ROUND(C513*(1-0.05),2)</f>
        <v>1.19</v>
      </c>
      <c r="E513" s="199" t="s">
        <v>827</v>
      </c>
      <c r="F513" s="51"/>
      <c r="G513" s="51"/>
      <c r="H513" s="51"/>
      <c r="I513" s="51"/>
      <c r="J513" s="51"/>
      <c r="K513" s="51"/>
      <c r="L513" s="51"/>
      <c r="M513" s="51"/>
      <c r="N513" s="51"/>
      <c r="O513" s="51"/>
      <c r="P513" s="51"/>
      <c r="Q513" s="51"/>
      <c r="R513" s="51"/>
      <c r="S513" s="51"/>
      <c r="T513" s="51"/>
      <c r="U513" s="51"/>
    </row>
    <row r="514" spans="1:21" ht="15.6">
      <c r="A514" s="36" t="s">
        <v>912</v>
      </c>
      <c r="B514" s="225"/>
      <c r="C514" s="37"/>
      <c r="D514" s="37"/>
      <c r="E514" s="38"/>
      <c r="F514" s="51"/>
      <c r="G514" s="51"/>
      <c r="H514" s="51"/>
      <c r="I514" s="51"/>
      <c r="J514" s="51"/>
      <c r="K514" s="51"/>
      <c r="L514" s="51"/>
      <c r="M514" s="51"/>
      <c r="N514" s="51"/>
      <c r="O514" s="51"/>
      <c r="P514" s="51"/>
      <c r="Q514" s="51"/>
      <c r="R514" s="51"/>
      <c r="S514" s="51"/>
      <c r="T514" s="51"/>
      <c r="U514" s="51"/>
    </row>
    <row r="515" spans="1:21" ht="27.9" customHeight="1">
      <c r="A515" s="198" t="s">
        <v>181</v>
      </c>
      <c r="B515" s="215" t="s">
        <v>182</v>
      </c>
      <c r="C515" s="194">
        <v>0.03</v>
      </c>
      <c r="D515" s="194">
        <f>ROUNDDOWN(C515*(1-0.05),2)</f>
        <v>0.02</v>
      </c>
      <c r="E515" s="199" t="s">
        <v>827</v>
      </c>
      <c r="F515" s="51"/>
      <c r="G515" s="51"/>
      <c r="H515" s="51"/>
      <c r="I515" s="51"/>
      <c r="J515" s="51"/>
      <c r="K515" s="51"/>
      <c r="L515" s="51"/>
      <c r="M515" s="51"/>
      <c r="N515" s="51"/>
      <c r="O515" s="51"/>
      <c r="P515" s="51"/>
      <c r="Q515" s="51"/>
      <c r="R515" s="51"/>
      <c r="S515" s="51"/>
      <c r="T515" s="51"/>
      <c r="U515" s="51"/>
    </row>
    <row r="516" spans="1:21" ht="27.9" customHeight="1">
      <c r="A516" s="198" t="s">
        <v>183</v>
      </c>
      <c r="B516" s="215" t="s">
        <v>184</v>
      </c>
      <c r="C516" s="194">
        <v>0.05</v>
      </c>
      <c r="D516" s="194">
        <f>ROUNDDOWN(C516*(1-0.1),2)</f>
        <v>0.04</v>
      </c>
      <c r="E516" s="199" t="s">
        <v>827</v>
      </c>
      <c r="F516" s="51"/>
      <c r="G516" s="51"/>
      <c r="H516" s="51"/>
      <c r="I516" s="51"/>
      <c r="J516" s="51"/>
      <c r="K516" s="51"/>
      <c r="L516" s="51"/>
      <c r="M516" s="51"/>
      <c r="N516" s="51"/>
      <c r="O516" s="51"/>
      <c r="P516" s="51"/>
      <c r="Q516" s="51"/>
      <c r="R516" s="51"/>
      <c r="S516" s="51"/>
      <c r="T516" s="51"/>
      <c r="U516" s="51"/>
    </row>
    <row r="517" spans="1:21" ht="27.9" customHeight="1">
      <c r="A517" s="198" t="s">
        <v>185</v>
      </c>
      <c r="B517" s="215" t="s">
        <v>186</v>
      </c>
      <c r="C517" s="194">
        <v>0.08</v>
      </c>
      <c r="D517" s="194">
        <f>ROUND(C517*(1-0.5),2)</f>
        <v>0.04</v>
      </c>
      <c r="E517" s="199" t="s">
        <v>827</v>
      </c>
      <c r="F517" s="51"/>
      <c r="G517" s="51"/>
      <c r="H517" s="51"/>
      <c r="I517" s="51"/>
      <c r="J517" s="51"/>
      <c r="K517" s="51"/>
      <c r="L517" s="51"/>
      <c r="M517" s="51"/>
      <c r="N517" s="51"/>
      <c r="O517" s="51"/>
      <c r="P517" s="51"/>
      <c r="Q517" s="51"/>
      <c r="R517" s="51"/>
      <c r="S517" s="51"/>
      <c r="T517" s="51"/>
      <c r="U517" s="51"/>
    </row>
    <row r="518" spans="1:21" ht="27.9" customHeight="1">
      <c r="A518" s="198" t="s">
        <v>187</v>
      </c>
      <c r="B518" s="215" t="s">
        <v>188</v>
      </c>
      <c r="C518" s="194">
        <v>0.1</v>
      </c>
      <c r="D518" s="194">
        <f t="shared" si="9"/>
        <v>0.09</v>
      </c>
      <c r="E518" s="199" t="s">
        <v>827</v>
      </c>
      <c r="F518" s="51"/>
      <c r="G518" s="51"/>
      <c r="H518" s="51"/>
      <c r="I518" s="51"/>
      <c r="J518" s="51"/>
      <c r="K518" s="51"/>
      <c r="L518" s="51"/>
      <c r="M518" s="51"/>
      <c r="N518" s="51"/>
      <c r="O518" s="51"/>
      <c r="P518" s="51"/>
      <c r="Q518" s="51"/>
      <c r="R518" s="51"/>
      <c r="S518" s="51"/>
      <c r="T518" s="51"/>
      <c r="U518" s="51"/>
    </row>
    <row r="519" spans="1:21" ht="27.9" customHeight="1">
      <c r="A519" s="198" t="s">
        <v>189</v>
      </c>
      <c r="B519" s="215" t="s">
        <v>190</v>
      </c>
      <c r="C519" s="194">
        <v>0.13</v>
      </c>
      <c r="D519" s="194">
        <f t="shared" si="9"/>
        <v>0.12</v>
      </c>
      <c r="E519" s="199" t="s">
        <v>827</v>
      </c>
      <c r="F519" s="51"/>
      <c r="G519" s="51"/>
      <c r="H519" s="51"/>
      <c r="I519" s="51"/>
      <c r="J519" s="51"/>
      <c r="K519" s="51"/>
      <c r="L519" s="51"/>
      <c r="M519" s="51"/>
      <c r="N519" s="51"/>
      <c r="O519" s="51"/>
      <c r="P519" s="51"/>
      <c r="Q519" s="51"/>
      <c r="R519" s="51"/>
      <c r="S519" s="51"/>
      <c r="T519" s="51"/>
      <c r="U519" s="51"/>
    </row>
    <row r="520" spans="1:21" ht="27.9" customHeight="1">
      <c r="A520" s="198" t="s">
        <v>191</v>
      </c>
      <c r="B520" s="215" t="s">
        <v>192</v>
      </c>
      <c r="C520" s="194">
        <v>0.15</v>
      </c>
      <c r="D520" s="194">
        <f t="shared" si="9"/>
        <v>0.14000000000000001</v>
      </c>
      <c r="E520" s="199" t="s">
        <v>827</v>
      </c>
      <c r="F520" s="51"/>
      <c r="G520" s="51"/>
      <c r="H520" s="51"/>
      <c r="I520" s="51"/>
      <c r="J520" s="51"/>
      <c r="K520" s="51"/>
      <c r="L520" s="51"/>
      <c r="M520" s="51"/>
      <c r="N520" s="51"/>
      <c r="O520" s="51"/>
      <c r="P520" s="51"/>
      <c r="Q520" s="51"/>
      <c r="R520" s="51"/>
      <c r="S520" s="51"/>
      <c r="T520" s="51"/>
      <c r="U520" s="51"/>
    </row>
    <row r="521" spans="1:21" ht="27.9" customHeight="1">
      <c r="A521" s="198" t="s">
        <v>193</v>
      </c>
      <c r="B521" s="215" t="s">
        <v>194</v>
      </c>
      <c r="C521" s="194">
        <v>0.18</v>
      </c>
      <c r="D521" s="194">
        <f>ROUND(C521*(1-0.05),2)</f>
        <v>0.17</v>
      </c>
      <c r="E521" s="199" t="s">
        <v>827</v>
      </c>
      <c r="F521" s="51"/>
      <c r="G521" s="51"/>
      <c r="H521" s="51"/>
      <c r="I521" s="51"/>
      <c r="J521" s="51"/>
      <c r="K521" s="51"/>
      <c r="L521" s="51"/>
      <c r="M521" s="51"/>
      <c r="N521" s="51"/>
      <c r="O521" s="51"/>
      <c r="P521" s="51"/>
      <c r="Q521" s="51"/>
      <c r="R521" s="51"/>
      <c r="S521" s="51"/>
      <c r="T521" s="51"/>
      <c r="U521" s="51"/>
    </row>
    <row r="522" spans="1:21" ht="27.9" customHeight="1">
      <c r="A522" s="198" t="s">
        <v>195</v>
      </c>
      <c r="B522" s="215" t="s">
        <v>196</v>
      </c>
      <c r="C522" s="194">
        <v>0.2</v>
      </c>
      <c r="D522" s="194">
        <f>ROUND(C522*(1-0.05),2)</f>
        <v>0.19</v>
      </c>
      <c r="E522" s="199" t="s">
        <v>827</v>
      </c>
      <c r="F522" s="51"/>
      <c r="G522" s="51"/>
      <c r="H522" s="51"/>
      <c r="I522" s="51"/>
      <c r="J522" s="51"/>
      <c r="K522" s="51"/>
      <c r="L522" s="51"/>
      <c r="M522" s="51"/>
      <c r="N522" s="51"/>
      <c r="O522" s="51"/>
      <c r="P522" s="51"/>
      <c r="Q522" s="51"/>
      <c r="R522" s="51"/>
      <c r="S522" s="51"/>
      <c r="T522" s="51"/>
      <c r="U522" s="51"/>
    </row>
    <row r="523" spans="1:21" ht="27.9" customHeight="1">
      <c r="A523" s="198" t="s">
        <v>197</v>
      </c>
      <c r="B523" s="215" t="s">
        <v>198</v>
      </c>
      <c r="C523" s="194">
        <v>0.23</v>
      </c>
      <c r="D523" s="194">
        <f>ROUND(C523*(1-0.05),2)</f>
        <v>0.22</v>
      </c>
      <c r="E523" s="199" t="s">
        <v>827</v>
      </c>
      <c r="F523" s="51"/>
      <c r="G523" s="51"/>
      <c r="H523" s="51"/>
      <c r="I523" s="51"/>
      <c r="J523" s="51"/>
      <c r="K523" s="51"/>
      <c r="L523" s="51"/>
      <c r="M523" s="51"/>
      <c r="N523" s="51"/>
      <c r="O523" s="51"/>
      <c r="P523" s="51"/>
      <c r="Q523" s="51"/>
      <c r="R523" s="51"/>
      <c r="S523" s="51"/>
      <c r="T523" s="51"/>
      <c r="U523" s="51"/>
    </row>
    <row r="524" spans="1:21" ht="27.9" customHeight="1">
      <c r="A524" s="198" t="s">
        <v>199</v>
      </c>
      <c r="B524" s="215" t="s">
        <v>200</v>
      </c>
      <c r="C524" s="194">
        <v>0.25</v>
      </c>
      <c r="D524" s="194">
        <f>ROUND(C524*(1-0.05),2)</f>
        <v>0.24</v>
      </c>
      <c r="E524" s="199" t="s">
        <v>827</v>
      </c>
      <c r="F524" s="51"/>
      <c r="G524" s="51"/>
      <c r="H524" s="51"/>
      <c r="I524" s="51"/>
      <c r="J524" s="51"/>
      <c r="K524" s="51"/>
      <c r="L524" s="51"/>
      <c r="M524" s="51"/>
      <c r="N524" s="51"/>
      <c r="O524" s="51"/>
      <c r="P524" s="51"/>
      <c r="Q524" s="51"/>
      <c r="R524" s="51"/>
      <c r="S524" s="51"/>
      <c r="T524" s="51"/>
      <c r="U524" s="51"/>
    </row>
    <row r="525" spans="1:21" ht="27.9" customHeight="1">
      <c r="A525" s="198" t="s">
        <v>201</v>
      </c>
      <c r="B525" s="215" t="s">
        <v>202</v>
      </c>
      <c r="C525" s="194">
        <v>0.28000000000000003</v>
      </c>
      <c r="D525" s="194">
        <f>ROUND(C525*(1-0.05),2)</f>
        <v>0.27</v>
      </c>
      <c r="E525" s="199" t="s">
        <v>827</v>
      </c>
      <c r="F525" s="51"/>
      <c r="G525" s="51"/>
      <c r="H525" s="51"/>
      <c r="I525" s="51"/>
      <c r="J525" s="51"/>
      <c r="K525" s="51"/>
      <c r="L525" s="51"/>
      <c r="M525" s="51"/>
      <c r="N525" s="51"/>
      <c r="O525" s="51"/>
      <c r="P525" s="51"/>
      <c r="Q525" s="51"/>
      <c r="R525" s="51"/>
      <c r="S525" s="51"/>
      <c r="T525" s="51"/>
      <c r="U525" s="51"/>
    </row>
    <row r="526" spans="1:21" ht="15.6">
      <c r="A526" s="36" t="s">
        <v>1023</v>
      </c>
      <c r="B526" s="225"/>
      <c r="C526" s="37"/>
      <c r="D526" s="37"/>
      <c r="E526" s="38"/>
      <c r="F526" s="51"/>
      <c r="G526" s="51"/>
      <c r="H526" s="51"/>
      <c r="I526" s="51"/>
      <c r="J526" s="51"/>
      <c r="K526" s="51"/>
      <c r="L526" s="51"/>
      <c r="M526" s="51"/>
      <c r="N526" s="51"/>
      <c r="O526" s="51"/>
      <c r="P526" s="51"/>
      <c r="Q526" s="51"/>
      <c r="R526" s="51"/>
      <c r="S526" s="51"/>
      <c r="T526" s="51"/>
      <c r="U526" s="51"/>
    </row>
    <row r="527" spans="1:21" ht="27.9" customHeight="1">
      <c r="A527" s="198" t="s">
        <v>1024</v>
      </c>
      <c r="B527" s="215" t="s">
        <v>1025</v>
      </c>
      <c r="C527" s="194">
        <v>0.54</v>
      </c>
      <c r="D527" s="194">
        <f>ROUND(C527*(1-0.1),1)</f>
        <v>0.5</v>
      </c>
      <c r="E527" s="199" t="s">
        <v>827</v>
      </c>
      <c r="F527" s="51"/>
      <c r="G527" s="51"/>
      <c r="H527" s="51"/>
      <c r="I527" s="51"/>
      <c r="J527" s="51"/>
      <c r="K527" s="51"/>
      <c r="L527" s="51"/>
      <c r="M527" s="51"/>
      <c r="N527" s="51"/>
      <c r="O527" s="51"/>
      <c r="P527" s="51"/>
      <c r="Q527" s="51"/>
      <c r="R527" s="51"/>
      <c r="S527" s="51"/>
      <c r="T527" s="51"/>
      <c r="U527" s="51"/>
    </row>
    <row r="528" spans="1:21" ht="27.9" customHeight="1">
      <c r="A528" s="198" t="s">
        <v>1026</v>
      </c>
      <c r="B528" s="215" t="s">
        <v>1027</v>
      </c>
      <c r="C528" s="194">
        <v>1.08</v>
      </c>
      <c r="D528" s="194">
        <f>ROUND(C528*(1-0.05),1)</f>
        <v>1</v>
      </c>
      <c r="E528" s="199" t="s">
        <v>827</v>
      </c>
      <c r="F528" s="51"/>
      <c r="G528" s="51"/>
      <c r="H528" s="51"/>
      <c r="I528" s="51"/>
      <c r="J528" s="51"/>
      <c r="K528" s="51"/>
      <c r="L528" s="51"/>
      <c r="M528" s="51"/>
      <c r="N528" s="51"/>
      <c r="O528" s="51"/>
      <c r="P528" s="51"/>
      <c r="Q528" s="51"/>
      <c r="R528" s="51"/>
      <c r="S528" s="51"/>
      <c r="T528" s="51"/>
      <c r="U528" s="51"/>
    </row>
    <row r="529" spans="1:21" ht="27.9" customHeight="1">
      <c r="A529" s="198" t="s">
        <v>1028</v>
      </c>
      <c r="B529" s="215" t="s">
        <v>1029</v>
      </c>
      <c r="C529" s="194">
        <v>1.35</v>
      </c>
      <c r="D529" s="194">
        <f>ROUND(C529*(1-0.05),1)</f>
        <v>1.3</v>
      </c>
      <c r="E529" s="199" t="s">
        <v>827</v>
      </c>
      <c r="F529" s="51"/>
      <c r="G529" s="51"/>
      <c r="H529" s="51"/>
      <c r="I529" s="51"/>
      <c r="J529" s="51"/>
      <c r="K529" s="51"/>
      <c r="L529" s="51"/>
      <c r="M529" s="51"/>
      <c r="N529" s="51"/>
      <c r="O529" s="51"/>
      <c r="P529" s="51"/>
      <c r="Q529" s="51"/>
      <c r="R529" s="51"/>
      <c r="S529" s="51"/>
      <c r="T529" s="51"/>
      <c r="U529" s="51"/>
    </row>
    <row r="530" spans="1:21" ht="27.9" customHeight="1">
      <c r="A530" s="198" t="s">
        <v>1030</v>
      </c>
      <c r="B530" s="215" t="s">
        <v>1031</v>
      </c>
      <c r="C530" s="194">
        <v>1.8</v>
      </c>
      <c r="D530" s="194">
        <f>ROUND(C530*(1-0.05),1)</f>
        <v>1.7</v>
      </c>
      <c r="E530" s="199" t="s">
        <v>827</v>
      </c>
      <c r="F530" s="51"/>
      <c r="G530" s="51"/>
      <c r="H530" s="51"/>
      <c r="I530" s="51"/>
      <c r="J530" s="51"/>
      <c r="K530" s="51"/>
      <c r="L530" s="51"/>
      <c r="M530" s="51"/>
      <c r="N530" s="51"/>
      <c r="O530" s="51"/>
      <c r="P530" s="51"/>
      <c r="Q530" s="51"/>
      <c r="R530" s="51"/>
      <c r="S530" s="51"/>
      <c r="T530" s="51"/>
      <c r="U530" s="51"/>
    </row>
    <row r="531" spans="1:21" ht="27.9" customHeight="1">
      <c r="A531" s="198" t="s">
        <v>1032</v>
      </c>
      <c r="B531" s="215" t="s">
        <v>1033</v>
      </c>
      <c r="C531" s="194">
        <v>2.25</v>
      </c>
      <c r="D531" s="194">
        <f>ROUND(C531*(1-0.05),1)</f>
        <v>2.1</v>
      </c>
      <c r="E531" s="199" t="s">
        <v>827</v>
      </c>
      <c r="F531" s="51"/>
      <c r="G531" s="51"/>
      <c r="H531" s="51"/>
      <c r="I531" s="51"/>
      <c r="J531" s="51"/>
      <c r="K531" s="51"/>
      <c r="L531" s="51"/>
      <c r="M531" s="51"/>
      <c r="N531" s="51"/>
      <c r="O531" s="51"/>
      <c r="P531" s="51"/>
      <c r="Q531" s="51"/>
      <c r="R531" s="51"/>
      <c r="S531" s="51"/>
      <c r="T531" s="51"/>
      <c r="U531" s="51"/>
    </row>
    <row r="532" spans="1:21" ht="15.6">
      <c r="A532" s="36" t="s">
        <v>1034</v>
      </c>
      <c r="B532" s="225"/>
      <c r="C532" s="37"/>
      <c r="D532" s="37"/>
      <c r="E532" s="38"/>
      <c r="F532" s="51"/>
      <c r="G532" s="51"/>
      <c r="H532" s="51"/>
      <c r="I532" s="51"/>
      <c r="J532" s="51"/>
      <c r="K532" s="51"/>
      <c r="L532" s="51"/>
      <c r="M532" s="51"/>
      <c r="N532" s="51"/>
      <c r="O532" s="51"/>
      <c r="P532" s="51"/>
      <c r="Q532" s="51"/>
      <c r="R532" s="51"/>
      <c r="S532" s="51"/>
      <c r="T532" s="51"/>
      <c r="U532" s="51"/>
    </row>
    <row r="533" spans="1:21" ht="27.9" customHeight="1">
      <c r="A533" s="198" t="s">
        <v>1035</v>
      </c>
      <c r="B533" s="215" t="s">
        <v>1036</v>
      </c>
      <c r="C533" s="194">
        <v>0.05</v>
      </c>
      <c r="D533" s="194">
        <f>ROUNDDOWN(C533*(1-0.05),2)</f>
        <v>0.04</v>
      </c>
      <c r="E533" s="199" t="s">
        <v>827</v>
      </c>
      <c r="F533" s="51"/>
      <c r="G533" s="51"/>
      <c r="H533" s="51"/>
      <c r="I533" s="51"/>
      <c r="J533" s="51"/>
      <c r="K533" s="51"/>
      <c r="L533" s="51"/>
      <c r="M533" s="51"/>
      <c r="N533" s="51"/>
      <c r="O533" s="51"/>
      <c r="P533" s="51"/>
      <c r="Q533" s="51"/>
      <c r="R533" s="51"/>
      <c r="S533" s="51"/>
      <c r="T533" s="51"/>
      <c r="U533" s="51"/>
    </row>
    <row r="534" spans="1:21" ht="27.9" customHeight="1">
      <c r="A534" s="198" t="s">
        <v>1037</v>
      </c>
      <c r="B534" s="215" t="s">
        <v>1038</v>
      </c>
      <c r="C534" s="194">
        <v>0.09</v>
      </c>
      <c r="D534" s="194">
        <f>ROUNDDOWN(C534*(1-0.05),2)</f>
        <v>0.08</v>
      </c>
      <c r="E534" s="199" t="s">
        <v>827</v>
      </c>
      <c r="F534" s="51"/>
      <c r="G534" s="51"/>
      <c r="H534" s="51"/>
      <c r="I534" s="51"/>
      <c r="J534" s="51"/>
      <c r="K534" s="51"/>
      <c r="L534" s="51"/>
      <c r="M534" s="51"/>
      <c r="N534" s="51"/>
      <c r="O534" s="51"/>
      <c r="P534" s="51"/>
      <c r="Q534" s="51"/>
      <c r="R534" s="51"/>
      <c r="S534" s="51"/>
      <c r="T534" s="51"/>
      <c r="U534" s="51"/>
    </row>
    <row r="535" spans="1:21" ht="27.9" customHeight="1">
      <c r="A535" s="198" t="s">
        <v>1039</v>
      </c>
      <c r="B535" s="215" t="s">
        <v>1040</v>
      </c>
      <c r="C535" s="194">
        <v>0.14000000000000001</v>
      </c>
      <c r="D535" s="194">
        <f>ROUND(C535*(1-0.1),2)</f>
        <v>0.13</v>
      </c>
      <c r="E535" s="199" t="s">
        <v>827</v>
      </c>
      <c r="F535" s="51"/>
      <c r="G535" s="51"/>
      <c r="H535" s="51"/>
      <c r="I535" s="51"/>
      <c r="J535" s="51"/>
      <c r="K535" s="51"/>
      <c r="L535" s="51"/>
      <c r="M535" s="51"/>
      <c r="N535" s="51"/>
      <c r="O535" s="51"/>
      <c r="P535" s="51"/>
      <c r="Q535" s="51"/>
      <c r="R535" s="51"/>
      <c r="S535" s="51"/>
      <c r="T535" s="51"/>
      <c r="U535" s="51"/>
    </row>
    <row r="536" spans="1:21" ht="27.9" customHeight="1">
      <c r="A536" s="198" t="s">
        <v>1041</v>
      </c>
      <c r="B536" s="215" t="s">
        <v>1042</v>
      </c>
      <c r="C536" s="194">
        <v>0.18</v>
      </c>
      <c r="D536" s="194">
        <f t="shared" ref="D536:D543" si="10">ROUND(C536*(1-0.05),2)</f>
        <v>0.17</v>
      </c>
      <c r="E536" s="199" t="s">
        <v>827</v>
      </c>
      <c r="F536" s="51"/>
      <c r="G536" s="51"/>
      <c r="H536" s="51"/>
      <c r="I536" s="51"/>
      <c r="J536" s="51"/>
      <c r="K536" s="51"/>
      <c r="L536" s="51"/>
      <c r="M536" s="51"/>
      <c r="N536" s="51"/>
      <c r="O536" s="51"/>
      <c r="P536" s="51"/>
      <c r="Q536" s="51"/>
      <c r="R536" s="51"/>
      <c r="S536" s="51"/>
      <c r="T536" s="51"/>
      <c r="U536" s="51"/>
    </row>
    <row r="537" spans="1:21" ht="27.9" customHeight="1">
      <c r="A537" s="198" t="s">
        <v>1043</v>
      </c>
      <c r="B537" s="215" t="s">
        <v>1044</v>
      </c>
      <c r="C537" s="194">
        <v>0.23</v>
      </c>
      <c r="D537" s="194">
        <f t="shared" si="10"/>
        <v>0.22</v>
      </c>
      <c r="E537" s="199" t="s">
        <v>827</v>
      </c>
      <c r="F537" s="51"/>
      <c r="G537" s="51"/>
      <c r="H537" s="51"/>
      <c r="I537" s="51"/>
      <c r="J537" s="51"/>
      <c r="K537" s="51"/>
      <c r="L537" s="51"/>
      <c r="M537" s="51"/>
      <c r="N537" s="51"/>
      <c r="O537" s="51"/>
      <c r="P537" s="51"/>
      <c r="Q537" s="51"/>
      <c r="R537" s="51"/>
      <c r="S537" s="51"/>
      <c r="T537" s="51"/>
      <c r="U537" s="51"/>
    </row>
    <row r="538" spans="1:21" ht="27.9" customHeight="1">
      <c r="A538" s="198" t="s">
        <v>1045</v>
      </c>
      <c r="B538" s="215" t="s">
        <v>1046</v>
      </c>
      <c r="C538" s="194">
        <v>0.27</v>
      </c>
      <c r="D538" s="194">
        <f t="shared" si="10"/>
        <v>0.26</v>
      </c>
      <c r="E538" s="199" t="s">
        <v>827</v>
      </c>
      <c r="F538" s="51"/>
      <c r="G538" s="51"/>
      <c r="H538" s="51"/>
      <c r="I538" s="51"/>
      <c r="J538" s="51"/>
      <c r="K538" s="51"/>
      <c r="L538" s="51"/>
      <c r="M538" s="51"/>
      <c r="N538" s="51"/>
      <c r="O538" s="51"/>
      <c r="P538" s="51"/>
      <c r="Q538" s="51"/>
      <c r="R538" s="51"/>
      <c r="S538" s="51"/>
      <c r="T538" s="51"/>
      <c r="U538" s="51"/>
    </row>
    <row r="539" spans="1:21" ht="27.9" customHeight="1">
      <c r="A539" s="198" t="s">
        <v>1047</v>
      </c>
      <c r="B539" s="215" t="s">
        <v>1048</v>
      </c>
      <c r="C539" s="194">
        <v>0.32</v>
      </c>
      <c r="D539" s="194">
        <f t="shared" si="10"/>
        <v>0.3</v>
      </c>
      <c r="E539" s="199" t="s">
        <v>827</v>
      </c>
      <c r="F539" s="51"/>
      <c r="G539" s="51"/>
      <c r="H539" s="51"/>
      <c r="I539" s="51"/>
      <c r="J539" s="51"/>
      <c r="K539" s="51"/>
      <c r="L539" s="51"/>
      <c r="M539" s="51"/>
      <c r="N539" s="51"/>
      <c r="O539" s="51"/>
      <c r="P539" s="51"/>
      <c r="Q539" s="51"/>
      <c r="R539" s="51"/>
      <c r="S539" s="51"/>
      <c r="T539" s="51"/>
      <c r="U539" s="51"/>
    </row>
    <row r="540" spans="1:21" ht="27.9" customHeight="1">
      <c r="A540" s="198" t="s">
        <v>1049</v>
      </c>
      <c r="B540" s="215" t="s">
        <v>1050</v>
      </c>
      <c r="C540" s="194">
        <v>0.36</v>
      </c>
      <c r="D540" s="194">
        <f t="shared" si="10"/>
        <v>0.34</v>
      </c>
      <c r="E540" s="199" t="s">
        <v>827</v>
      </c>
      <c r="F540" s="51"/>
      <c r="G540" s="51"/>
      <c r="H540" s="51"/>
      <c r="I540" s="51"/>
      <c r="J540" s="51"/>
      <c r="K540" s="51"/>
      <c r="L540" s="51"/>
      <c r="M540" s="51"/>
      <c r="N540" s="51"/>
      <c r="O540" s="51"/>
      <c r="P540" s="51"/>
      <c r="Q540" s="51"/>
      <c r="R540" s="51"/>
      <c r="S540" s="51"/>
      <c r="T540" s="51"/>
      <c r="U540" s="51"/>
    </row>
    <row r="541" spans="1:21" ht="27.9" customHeight="1">
      <c r="A541" s="198" t="s">
        <v>1051</v>
      </c>
      <c r="B541" s="215" t="s">
        <v>1052</v>
      </c>
      <c r="C541" s="194">
        <v>0.4</v>
      </c>
      <c r="D541" s="194">
        <f t="shared" si="10"/>
        <v>0.38</v>
      </c>
      <c r="E541" s="199" t="s">
        <v>827</v>
      </c>
      <c r="F541" s="51"/>
      <c r="G541" s="51"/>
      <c r="H541" s="51"/>
      <c r="I541" s="51"/>
      <c r="J541" s="51"/>
      <c r="K541" s="51"/>
      <c r="L541" s="51"/>
      <c r="M541" s="51"/>
      <c r="N541" s="51"/>
      <c r="O541" s="51"/>
      <c r="P541" s="51"/>
      <c r="Q541" s="51"/>
      <c r="R541" s="51"/>
      <c r="S541" s="51"/>
      <c r="T541" s="51"/>
      <c r="U541" s="51"/>
    </row>
    <row r="542" spans="1:21" ht="27.9" customHeight="1">
      <c r="A542" s="198" t="s">
        <v>1053</v>
      </c>
      <c r="B542" s="215" t="s">
        <v>1054</v>
      </c>
      <c r="C542" s="194">
        <v>0.45</v>
      </c>
      <c r="D542" s="194">
        <f t="shared" si="10"/>
        <v>0.43</v>
      </c>
      <c r="E542" s="199" t="s">
        <v>827</v>
      </c>
      <c r="F542" s="51"/>
      <c r="G542" s="51"/>
      <c r="H542" s="51"/>
      <c r="I542" s="51"/>
      <c r="J542" s="51"/>
      <c r="K542" s="51"/>
      <c r="L542" s="51"/>
      <c r="M542" s="51"/>
      <c r="N542" s="51"/>
      <c r="O542" s="51"/>
      <c r="P542" s="51"/>
      <c r="Q542" s="51"/>
      <c r="R542" s="51"/>
      <c r="S542" s="51"/>
      <c r="T542" s="51"/>
      <c r="U542" s="51"/>
    </row>
    <row r="543" spans="1:21" ht="27.9" customHeight="1" thickBot="1">
      <c r="A543" s="201" t="s">
        <v>1055</v>
      </c>
      <c r="B543" s="221" t="s">
        <v>1056</v>
      </c>
      <c r="C543" s="202">
        <v>0.5</v>
      </c>
      <c r="D543" s="202">
        <f t="shared" si="10"/>
        <v>0.48</v>
      </c>
      <c r="E543" s="203" t="s">
        <v>827</v>
      </c>
      <c r="F543" s="51"/>
      <c r="G543" s="51"/>
      <c r="H543" s="51"/>
      <c r="I543" s="51"/>
      <c r="J543" s="51"/>
      <c r="K543" s="51"/>
      <c r="L543" s="51"/>
      <c r="M543" s="51"/>
      <c r="N543" s="51"/>
      <c r="O543" s="51"/>
      <c r="P543" s="51"/>
      <c r="Q543" s="51"/>
      <c r="R543" s="51"/>
      <c r="S543" s="51"/>
      <c r="T543" s="51"/>
      <c r="U543" s="51"/>
    </row>
    <row r="544" spans="1:21" ht="27.9" customHeight="1">
      <c r="A544" s="67"/>
      <c r="B544" s="222"/>
      <c r="C544" s="39"/>
      <c r="D544" s="39"/>
      <c r="E544" s="39"/>
      <c r="F544" s="51"/>
      <c r="G544" s="51"/>
      <c r="H544" s="51"/>
      <c r="I544" s="51"/>
      <c r="J544" s="51"/>
      <c r="K544" s="51"/>
      <c r="L544" s="51"/>
      <c r="M544" s="51"/>
      <c r="N544" s="51"/>
      <c r="O544" s="51"/>
      <c r="P544" s="51"/>
      <c r="Q544" s="51"/>
      <c r="R544" s="51"/>
      <c r="S544" s="51"/>
      <c r="T544" s="51"/>
      <c r="U544" s="51"/>
    </row>
    <row r="545" spans="1:21" ht="27.9" customHeight="1" thickBot="1">
      <c r="A545" s="67" t="s">
        <v>1057</v>
      </c>
      <c r="B545" s="222"/>
      <c r="C545" s="39"/>
      <c r="D545" s="39"/>
      <c r="E545" s="39"/>
      <c r="F545" s="62"/>
      <c r="G545" s="51"/>
      <c r="H545" s="51"/>
      <c r="I545" s="51"/>
      <c r="J545" s="51"/>
      <c r="K545" s="51"/>
      <c r="L545" s="51"/>
      <c r="M545" s="51"/>
      <c r="N545" s="51"/>
      <c r="O545" s="51"/>
      <c r="P545" s="51"/>
      <c r="Q545" s="51"/>
      <c r="R545" s="51"/>
      <c r="S545" s="51"/>
      <c r="T545" s="51"/>
      <c r="U545" s="51"/>
    </row>
    <row r="546" spans="1:21" ht="31.8" thickBot="1">
      <c r="A546" s="30" t="s">
        <v>845</v>
      </c>
      <c r="B546" s="31" t="s">
        <v>0</v>
      </c>
      <c r="C546" s="68" t="s">
        <v>1</v>
      </c>
      <c r="D546" s="53" t="s">
        <v>846</v>
      </c>
      <c r="E546" s="32" t="s">
        <v>825</v>
      </c>
      <c r="F546" s="51"/>
      <c r="G546" s="51"/>
      <c r="H546" s="51"/>
      <c r="I546" s="51"/>
      <c r="J546" s="51"/>
      <c r="K546" s="51"/>
      <c r="L546" s="51"/>
      <c r="M546" s="51"/>
      <c r="N546" s="51"/>
      <c r="O546" s="51"/>
      <c r="P546" s="51"/>
      <c r="Q546" s="51"/>
      <c r="R546" s="51"/>
      <c r="S546" s="51"/>
      <c r="T546" s="51"/>
      <c r="U546" s="51"/>
    </row>
    <row r="547" spans="1:21" ht="27.9" customHeight="1">
      <c r="A547" s="198" t="s">
        <v>763</v>
      </c>
      <c r="B547" s="215" t="s">
        <v>913</v>
      </c>
      <c r="C547" s="194">
        <v>150</v>
      </c>
      <c r="D547" s="194">
        <f t="shared" ref="D547:D572" si="11">ROUND(C547*(1-0.1),0)</f>
        <v>135</v>
      </c>
      <c r="E547" s="199" t="s">
        <v>827</v>
      </c>
      <c r="F547" s="51"/>
      <c r="G547" s="51"/>
      <c r="H547" s="51"/>
      <c r="I547" s="51"/>
      <c r="J547" s="51"/>
      <c r="K547" s="51"/>
      <c r="L547" s="51"/>
      <c r="M547" s="51"/>
      <c r="N547" s="51"/>
      <c r="O547" s="51"/>
      <c r="P547" s="51"/>
      <c r="Q547" s="51"/>
      <c r="R547" s="51"/>
      <c r="S547" s="51"/>
      <c r="T547" s="51"/>
      <c r="U547" s="51"/>
    </row>
    <row r="548" spans="1:21" ht="27.9" customHeight="1">
      <c r="A548" s="198" t="s">
        <v>764</v>
      </c>
      <c r="B548" s="215" t="s">
        <v>765</v>
      </c>
      <c r="C548" s="194">
        <v>106</v>
      </c>
      <c r="D548" s="194">
        <f t="shared" si="11"/>
        <v>95</v>
      </c>
      <c r="E548" s="199" t="s">
        <v>827</v>
      </c>
      <c r="F548" s="51"/>
      <c r="G548" s="51"/>
      <c r="H548" s="51"/>
      <c r="I548" s="51"/>
      <c r="J548" s="51"/>
      <c r="K548" s="51"/>
      <c r="L548" s="51"/>
      <c r="M548" s="51"/>
      <c r="N548" s="51"/>
      <c r="O548" s="51"/>
      <c r="P548" s="51"/>
      <c r="Q548" s="51"/>
      <c r="R548" s="51"/>
      <c r="S548" s="51"/>
      <c r="T548" s="51"/>
      <c r="U548" s="51"/>
    </row>
    <row r="549" spans="1:21" ht="27.9" customHeight="1">
      <c r="A549" s="198" t="s">
        <v>766</v>
      </c>
      <c r="B549" s="215" t="s">
        <v>767</v>
      </c>
      <c r="C549" s="194">
        <v>78</v>
      </c>
      <c r="D549" s="194">
        <f t="shared" si="11"/>
        <v>70</v>
      </c>
      <c r="E549" s="199" t="s">
        <v>827</v>
      </c>
      <c r="F549" s="51"/>
      <c r="G549" s="51"/>
      <c r="H549" s="51"/>
      <c r="I549" s="51"/>
      <c r="J549" s="51"/>
      <c r="K549" s="51"/>
      <c r="L549" s="51"/>
      <c r="M549" s="51"/>
      <c r="N549" s="51"/>
      <c r="O549" s="51"/>
      <c r="P549" s="51"/>
      <c r="Q549" s="51"/>
      <c r="R549" s="51"/>
      <c r="S549" s="51"/>
      <c r="T549" s="51"/>
      <c r="U549" s="51"/>
    </row>
    <row r="550" spans="1:21" ht="27.9" customHeight="1">
      <c r="A550" s="198" t="s">
        <v>768</v>
      </c>
      <c r="B550" s="215" t="s">
        <v>769</v>
      </c>
      <c r="C550" s="194">
        <v>60</v>
      </c>
      <c r="D550" s="194">
        <f t="shared" si="11"/>
        <v>54</v>
      </c>
      <c r="E550" s="199" t="s">
        <v>827</v>
      </c>
      <c r="F550" s="51"/>
      <c r="G550" s="51"/>
      <c r="H550" s="51"/>
      <c r="I550" s="51"/>
      <c r="J550" s="51"/>
      <c r="K550" s="51"/>
      <c r="L550" s="51"/>
      <c r="M550" s="51"/>
      <c r="N550" s="51"/>
      <c r="O550" s="51"/>
      <c r="P550" s="51"/>
      <c r="Q550" s="51"/>
      <c r="R550" s="51"/>
      <c r="S550" s="51"/>
      <c r="T550" s="51"/>
      <c r="U550" s="51"/>
    </row>
    <row r="551" spans="1:21" ht="27.9" customHeight="1">
      <c r="A551" s="198" t="s">
        <v>770</v>
      </c>
      <c r="B551" s="215" t="s">
        <v>771</v>
      </c>
      <c r="C551" s="194">
        <v>46</v>
      </c>
      <c r="D551" s="194">
        <f t="shared" si="11"/>
        <v>41</v>
      </c>
      <c r="E551" s="199" t="s">
        <v>827</v>
      </c>
      <c r="F551" s="51"/>
      <c r="G551" s="51"/>
      <c r="H551" s="51"/>
      <c r="I551" s="51"/>
      <c r="J551" s="51"/>
      <c r="K551" s="51"/>
      <c r="L551" s="51"/>
      <c r="M551" s="51"/>
      <c r="N551" s="51"/>
      <c r="O551" s="51"/>
      <c r="P551" s="51"/>
      <c r="Q551" s="51"/>
      <c r="R551" s="51"/>
      <c r="S551" s="51"/>
      <c r="T551" s="51"/>
      <c r="U551" s="51"/>
    </row>
    <row r="552" spans="1:21" ht="27.9" customHeight="1">
      <c r="A552" s="198" t="s">
        <v>772</v>
      </c>
      <c r="B552" s="215" t="s">
        <v>914</v>
      </c>
      <c r="C552" s="194">
        <v>825</v>
      </c>
      <c r="D552" s="194">
        <f t="shared" si="11"/>
        <v>743</v>
      </c>
      <c r="E552" s="199" t="s">
        <v>827</v>
      </c>
      <c r="F552" s="51"/>
      <c r="G552" s="51"/>
      <c r="H552" s="51"/>
      <c r="I552" s="51"/>
      <c r="J552" s="51"/>
      <c r="K552" s="51"/>
      <c r="L552" s="51"/>
      <c r="M552" s="51"/>
      <c r="N552" s="51"/>
      <c r="O552" s="51"/>
      <c r="P552" s="51"/>
      <c r="Q552" s="51"/>
      <c r="R552" s="51"/>
      <c r="S552" s="51"/>
      <c r="T552" s="51"/>
      <c r="U552" s="51"/>
    </row>
    <row r="553" spans="1:21" ht="27.9" customHeight="1">
      <c r="A553" s="198" t="s">
        <v>786</v>
      </c>
      <c r="B553" s="215" t="s">
        <v>787</v>
      </c>
      <c r="C553" s="194">
        <v>1500</v>
      </c>
      <c r="D553" s="194">
        <f t="shared" si="11"/>
        <v>1350</v>
      </c>
      <c r="E553" s="199" t="s">
        <v>827</v>
      </c>
      <c r="F553" s="51"/>
      <c r="G553" s="51"/>
      <c r="H553" s="51"/>
      <c r="I553" s="51"/>
      <c r="J553" s="51"/>
      <c r="K553" s="51"/>
      <c r="L553" s="51"/>
      <c r="M553" s="51"/>
      <c r="N553" s="51"/>
      <c r="O553" s="51"/>
      <c r="P553" s="51"/>
      <c r="Q553" s="51"/>
      <c r="R553" s="51"/>
      <c r="S553" s="51"/>
      <c r="T553" s="51"/>
      <c r="U553" s="51"/>
    </row>
    <row r="554" spans="1:21" ht="27.9" customHeight="1">
      <c r="A554" s="198" t="s">
        <v>773</v>
      </c>
      <c r="B554" s="215" t="s">
        <v>915</v>
      </c>
      <c r="C554" s="194">
        <v>675</v>
      </c>
      <c r="D554" s="194">
        <f t="shared" si="11"/>
        <v>608</v>
      </c>
      <c r="E554" s="199" t="s">
        <v>827</v>
      </c>
      <c r="F554" s="51"/>
      <c r="G554" s="51"/>
      <c r="H554" s="51"/>
      <c r="I554" s="51"/>
      <c r="J554" s="51"/>
      <c r="K554" s="51"/>
      <c r="L554" s="51"/>
      <c r="M554" s="51"/>
      <c r="N554" s="51"/>
      <c r="O554" s="51"/>
      <c r="P554" s="51"/>
      <c r="Q554" s="51"/>
      <c r="R554" s="51"/>
      <c r="S554" s="51"/>
      <c r="T554" s="51"/>
      <c r="U554" s="51"/>
    </row>
    <row r="555" spans="1:21" ht="27.9" customHeight="1">
      <c r="A555" s="198" t="s">
        <v>774</v>
      </c>
      <c r="B555" s="215" t="s">
        <v>775</v>
      </c>
      <c r="C555" s="194">
        <v>475</v>
      </c>
      <c r="D555" s="194">
        <f t="shared" si="11"/>
        <v>428</v>
      </c>
      <c r="E555" s="199" t="s">
        <v>827</v>
      </c>
      <c r="F555" s="51"/>
      <c r="G555" s="51"/>
      <c r="H555" s="51"/>
      <c r="I555" s="51"/>
      <c r="J555" s="51"/>
      <c r="K555" s="51"/>
      <c r="L555" s="51"/>
      <c r="M555" s="51"/>
      <c r="N555" s="51"/>
      <c r="O555" s="51"/>
      <c r="P555" s="51"/>
      <c r="Q555" s="51"/>
      <c r="R555" s="51"/>
      <c r="S555" s="51"/>
      <c r="T555" s="51"/>
      <c r="U555" s="51"/>
    </row>
    <row r="556" spans="1:21" ht="27.9" customHeight="1">
      <c r="A556" s="198" t="s">
        <v>776</v>
      </c>
      <c r="B556" s="215" t="s">
        <v>777</v>
      </c>
      <c r="C556" s="194">
        <v>1050</v>
      </c>
      <c r="D556" s="194">
        <f t="shared" si="11"/>
        <v>945</v>
      </c>
      <c r="E556" s="199" t="s">
        <v>827</v>
      </c>
      <c r="F556" s="51"/>
      <c r="G556" s="51"/>
      <c r="H556" s="51"/>
      <c r="I556" s="51"/>
      <c r="J556" s="51"/>
      <c r="K556" s="51"/>
      <c r="L556" s="51"/>
      <c r="M556" s="51"/>
      <c r="N556" s="51"/>
      <c r="O556" s="51"/>
      <c r="P556" s="51"/>
      <c r="Q556" s="51"/>
      <c r="R556" s="51"/>
      <c r="S556" s="51"/>
      <c r="T556" s="51"/>
      <c r="U556" s="51"/>
    </row>
    <row r="557" spans="1:21" ht="27.9" customHeight="1">
      <c r="A557" s="198" t="s">
        <v>778</v>
      </c>
      <c r="B557" s="215" t="s">
        <v>779</v>
      </c>
      <c r="C557" s="194">
        <v>675</v>
      </c>
      <c r="D557" s="194">
        <f t="shared" si="11"/>
        <v>608</v>
      </c>
      <c r="E557" s="199" t="s">
        <v>827</v>
      </c>
      <c r="F557" s="51"/>
      <c r="G557" s="51"/>
      <c r="H557" s="51"/>
      <c r="I557" s="51"/>
      <c r="J557" s="51"/>
      <c r="K557" s="51"/>
      <c r="L557" s="51"/>
      <c r="M557" s="51"/>
      <c r="N557" s="51"/>
      <c r="O557" s="51"/>
      <c r="P557" s="51"/>
      <c r="Q557" s="51"/>
      <c r="R557" s="51"/>
      <c r="S557" s="51"/>
      <c r="T557" s="51"/>
      <c r="U557" s="51"/>
    </row>
    <row r="558" spans="1:21" ht="27.9" customHeight="1">
      <c r="A558" s="198" t="s">
        <v>916</v>
      </c>
      <c r="B558" s="215" t="s">
        <v>780</v>
      </c>
      <c r="C558" s="194">
        <v>995</v>
      </c>
      <c r="D558" s="194">
        <f t="shared" si="11"/>
        <v>896</v>
      </c>
      <c r="E558" s="199" t="s">
        <v>827</v>
      </c>
      <c r="F558" s="51"/>
      <c r="G558" s="51"/>
      <c r="H558" s="51"/>
      <c r="I558" s="51"/>
      <c r="J558" s="51"/>
      <c r="K558" s="51"/>
      <c r="L558" s="51"/>
      <c r="M558" s="51"/>
      <c r="N558" s="51"/>
      <c r="O558" s="51"/>
      <c r="P558" s="51"/>
      <c r="Q558" s="51"/>
      <c r="R558" s="51"/>
      <c r="S558" s="51"/>
      <c r="T558" s="51"/>
      <c r="U558" s="51"/>
    </row>
    <row r="559" spans="1:21" ht="27.9" customHeight="1">
      <c r="A559" s="198" t="s">
        <v>781</v>
      </c>
      <c r="B559" s="215" t="s">
        <v>2158</v>
      </c>
      <c r="C559" s="194">
        <v>210</v>
      </c>
      <c r="D559" s="194">
        <f t="shared" si="11"/>
        <v>189</v>
      </c>
      <c r="E559" s="199" t="s">
        <v>827</v>
      </c>
      <c r="F559" s="51"/>
      <c r="G559" s="51"/>
      <c r="H559" s="51"/>
      <c r="I559" s="51"/>
      <c r="J559" s="51"/>
      <c r="K559" s="51"/>
      <c r="L559" s="51"/>
      <c r="M559" s="51"/>
      <c r="N559" s="51"/>
      <c r="O559" s="51"/>
      <c r="P559" s="51"/>
      <c r="Q559" s="51"/>
      <c r="R559" s="51"/>
      <c r="S559" s="51"/>
      <c r="T559" s="51"/>
      <c r="U559" s="51"/>
    </row>
    <row r="560" spans="1:21" ht="27.9" customHeight="1">
      <c r="A560" s="198" t="s">
        <v>917</v>
      </c>
      <c r="B560" s="215" t="s">
        <v>918</v>
      </c>
      <c r="C560" s="194">
        <v>210</v>
      </c>
      <c r="D560" s="194">
        <f t="shared" si="11"/>
        <v>189</v>
      </c>
      <c r="E560" s="199" t="s">
        <v>2165</v>
      </c>
      <c r="F560" s="51"/>
      <c r="G560" s="51"/>
      <c r="H560" s="51"/>
      <c r="I560" s="51"/>
      <c r="J560" s="51"/>
      <c r="K560" s="51"/>
      <c r="L560" s="51"/>
      <c r="M560" s="51"/>
      <c r="N560" s="51"/>
      <c r="O560" s="51"/>
      <c r="P560" s="51"/>
      <c r="Q560" s="51"/>
      <c r="R560" s="51"/>
      <c r="S560" s="51"/>
      <c r="T560" s="51"/>
      <c r="U560" s="51"/>
    </row>
    <row r="561" spans="1:21" ht="27.9" customHeight="1">
      <c r="A561" s="198" t="s">
        <v>920</v>
      </c>
      <c r="B561" s="215" t="s">
        <v>921</v>
      </c>
      <c r="C561" s="194">
        <v>420</v>
      </c>
      <c r="D561" s="194">
        <f t="shared" si="11"/>
        <v>378</v>
      </c>
      <c r="E561" s="199" t="s">
        <v>919</v>
      </c>
      <c r="F561" s="51"/>
      <c r="G561" s="51"/>
      <c r="H561" s="51"/>
      <c r="I561" s="51"/>
      <c r="J561" s="51"/>
      <c r="K561" s="51"/>
      <c r="L561" s="51"/>
      <c r="M561" s="51"/>
      <c r="N561" s="51"/>
      <c r="O561" s="51"/>
      <c r="P561" s="51"/>
      <c r="Q561" s="51"/>
      <c r="R561" s="51"/>
      <c r="S561" s="51"/>
      <c r="T561" s="51"/>
      <c r="U561" s="51"/>
    </row>
    <row r="562" spans="1:21" ht="27.9" customHeight="1">
      <c r="A562" s="198" t="s">
        <v>922</v>
      </c>
      <c r="B562" s="215" t="s">
        <v>923</v>
      </c>
      <c r="C562" s="194">
        <v>7250</v>
      </c>
      <c r="D562" s="194">
        <f t="shared" si="11"/>
        <v>6525</v>
      </c>
      <c r="E562" s="199" t="s">
        <v>827</v>
      </c>
      <c r="F562" s="51"/>
      <c r="G562" s="51"/>
      <c r="H562" s="51"/>
      <c r="I562" s="51"/>
      <c r="J562" s="51"/>
      <c r="K562" s="51"/>
      <c r="L562" s="51"/>
      <c r="M562" s="51"/>
      <c r="N562" s="51"/>
      <c r="O562" s="51"/>
      <c r="P562" s="51"/>
      <c r="Q562" s="51"/>
      <c r="R562" s="51"/>
      <c r="S562" s="51"/>
      <c r="T562" s="51"/>
      <c r="U562" s="51"/>
    </row>
    <row r="563" spans="1:21" ht="27.9" customHeight="1">
      <c r="A563" s="198" t="s">
        <v>924</v>
      </c>
      <c r="B563" s="215" t="s">
        <v>925</v>
      </c>
      <c r="C563" s="194">
        <v>10850</v>
      </c>
      <c r="D563" s="194">
        <f t="shared" si="11"/>
        <v>9765</v>
      </c>
      <c r="E563" s="199" t="s">
        <v>827</v>
      </c>
      <c r="F563" s="51"/>
      <c r="G563" s="51"/>
      <c r="H563" s="51"/>
      <c r="I563" s="51"/>
      <c r="J563" s="51"/>
      <c r="K563" s="51"/>
      <c r="L563" s="51"/>
      <c r="M563" s="51"/>
      <c r="N563" s="51"/>
      <c r="O563" s="51"/>
      <c r="P563" s="51"/>
      <c r="Q563" s="51"/>
      <c r="R563" s="51"/>
      <c r="S563" s="51"/>
      <c r="T563" s="51"/>
      <c r="U563" s="51"/>
    </row>
    <row r="564" spans="1:21" ht="27.9" customHeight="1">
      <c r="A564" s="198" t="s">
        <v>926</v>
      </c>
      <c r="B564" s="215" t="s">
        <v>1058</v>
      </c>
      <c r="C564" s="194">
        <v>0.48</v>
      </c>
      <c r="D564" s="194">
        <v>0.43</v>
      </c>
      <c r="E564" s="199" t="s">
        <v>827</v>
      </c>
      <c r="F564" s="51"/>
      <c r="G564" s="51"/>
      <c r="H564" s="51"/>
      <c r="I564" s="51"/>
      <c r="J564" s="51"/>
      <c r="K564" s="51"/>
      <c r="L564" s="51"/>
      <c r="M564" s="51"/>
      <c r="N564" s="51"/>
      <c r="O564" s="51"/>
      <c r="P564" s="51"/>
      <c r="Q564" s="51"/>
      <c r="R564" s="51"/>
      <c r="S564" s="51"/>
      <c r="T564" s="51"/>
      <c r="U564" s="51"/>
    </row>
    <row r="565" spans="1:21" ht="27.9" customHeight="1">
      <c r="A565" s="198" t="s">
        <v>927</v>
      </c>
      <c r="B565" s="215" t="s">
        <v>1059</v>
      </c>
      <c r="C565" s="194">
        <v>1995</v>
      </c>
      <c r="D565" s="194">
        <f t="shared" si="11"/>
        <v>1796</v>
      </c>
      <c r="E565" s="199" t="s">
        <v>827</v>
      </c>
      <c r="F565" s="51"/>
      <c r="G565" s="51"/>
      <c r="H565" s="51"/>
      <c r="I565" s="51"/>
      <c r="J565" s="51"/>
      <c r="K565" s="51"/>
      <c r="L565" s="51"/>
      <c r="M565" s="51"/>
      <c r="N565" s="51"/>
      <c r="O565" s="51"/>
      <c r="P565" s="51"/>
      <c r="Q565" s="51"/>
      <c r="R565" s="51"/>
      <c r="S565" s="51"/>
      <c r="T565" s="51"/>
      <c r="U565" s="51"/>
    </row>
    <row r="566" spans="1:21" ht="27.9" customHeight="1">
      <c r="A566" s="198" t="s">
        <v>928</v>
      </c>
      <c r="B566" s="215" t="s">
        <v>929</v>
      </c>
      <c r="C566" s="194">
        <v>1800</v>
      </c>
      <c r="D566" s="194">
        <f t="shared" si="11"/>
        <v>1620</v>
      </c>
      <c r="E566" s="199" t="s">
        <v>827</v>
      </c>
      <c r="F566" s="51"/>
      <c r="G566" s="51"/>
      <c r="H566" s="51"/>
      <c r="I566" s="51"/>
      <c r="J566" s="51"/>
      <c r="K566" s="51"/>
      <c r="L566" s="51"/>
      <c r="M566" s="51"/>
      <c r="N566" s="51"/>
      <c r="O566" s="51"/>
      <c r="P566" s="51"/>
      <c r="Q566" s="51"/>
      <c r="R566" s="51"/>
      <c r="S566" s="51"/>
      <c r="T566" s="51"/>
      <c r="U566" s="51"/>
    </row>
    <row r="567" spans="1:21" ht="27.9" customHeight="1">
      <c r="A567" s="198" t="s">
        <v>930</v>
      </c>
      <c r="B567" s="215" t="s">
        <v>931</v>
      </c>
      <c r="C567" s="194">
        <v>1150</v>
      </c>
      <c r="D567" s="194">
        <f t="shared" si="11"/>
        <v>1035</v>
      </c>
      <c r="E567" s="199" t="s">
        <v>827</v>
      </c>
      <c r="F567" s="51"/>
      <c r="G567" s="51"/>
      <c r="H567" s="51"/>
      <c r="I567" s="51"/>
      <c r="J567" s="51"/>
      <c r="K567" s="51"/>
      <c r="L567" s="51"/>
      <c r="M567" s="51"/>
      <c r="N567" s="51"/>
      <c r="O567" s="51"/>
      <c r="P567" s="51"/>
      <c r="Q567" s="51"/>
      <c r="R567" s="51"/>
      <c r="S567" s="51"/>
      <c r="T567" s="51"/>
      <c r="U567" s="51"/>
    </row>
    <row r="568" spans="1:21" ht="27.9" customHeight="1">
      <c r="A568" s="198" t="s">
        <v>2159</v>
      </c>
      <c r="B568" s="215" t="s">
        <v>2160</v>
      </c>
      <c r="C568" s="194">
        <v>265</v>
      </c>
      <c r="D568" s="194">
        <f t="shared" si="11"/>
        <v>239</v>
      </c>
      <c r="E568" s="199" t="s">
        <v>827</v>
      </c>
      <c r="F568" s="51"/>
      <c r="G568" s="51"/>
      <c r="H568" s="51"/>
      <c r="I568" s="51"/>
      <c r="J568" s="51"/>
      <c r="K568" s="51"/>
      <c r="L568" s="51"/>
      <c r="M568" s="51"/>
      <c r="N568" s="51"/>
      <c r="O568" s="51"/>
      <c r="P568" s="51"/>
      <c r="Q568" s="51"/>
      <c r="R568" s="51"/>
      <c r="S568" s="51"/>
      <c r="T568" s="51"/>
      <c r="U568" s="51"/>
    </row>
    <row r="569" spans="1:21" ht="27.9" customHeight="1">
      <c r="A569" s="198" t="s">
        <v>2161</v>
      </c>
      <c r="B569" s="215" t="s">
        <v>2162</v>
      </c>
      <c r="C569" s="194">
        <v>265</v>
      </c>
      <c r="D569" s="194">
        <f t="shared" si="11"/>
        <v>239</v>
      </c>
      <c r="E569" s="199" t="s">
        <v>827</v>
      </c>
      <c r="F569" s="51"/>
      <c r="G569" s="51"/>
      <c r="H569" s="51"/>
      <c r="I569" s="51"/>
      <c r="J569" s="51"/>
      <c r="K569" s="51"/>
      <c r="L569" s="51"/>
      <c r="M569" s="51"/>
      <c r="N569" s="51"/>
      <c r="O569" s="51"/>
      <c r="P569" s="51"/>
      <c r="Q569" s="51"/>
      <c r="R569" s="51"/>
      <c r="S569" s="51"/>
      <c r="T569" s="51"/>
      <c r="U569" s="51"/>
    </row>
    <row r="570" spans="1:21" ht="27.9" customHeight="1">
      <c r="A570" s="198" t="s">
        <v>2163</v>
      </c>
      <c r="B570" s="215" t="s">
        <v>2164</v>
      </c>
      <c r="C570" s="194">
        <v>65</v>
      </c>
      <c r="D570" s="194">
        <f t="shared" si="11"/>
        <v>59</v>
      </c>
      <c r="E570" s="199" t="s">
        <v>827</v>
      </c>
      <c r="F570" s="51"/>
      <c r="G570" s="51"/>
      <c r="H570" s="51"/>
      <c r="I570" s="51"/>
      <c r="J570" s="51"/>
      <c r="K570" s="51"/>
      <c r="L570" s="51"/>
      <c r="M570" s="51"/>
      <c r="N570" s="51"/>
      <c r="O570" s="51"/>
      <c r="P570" s="51"/>
      <c r="Q570" s="51"/>
      <c r="R570" s="51"/>
      <c r="S570" s="51"/>
      <c r="T570" s="51"/>
      <c r="U570" s="51"/>
    </row>
    <row r="571" spans="1:21" ht="27.9" customHeight="1">
      <c r="A571" s="198" t="s">
        <v>782</v>
      </c>
      <c r="B571" s="215" t="s">
        <v>783</v>
      </c>
      <c r="C571" s="194">
        <v>1600</v>
      </c>
      <c r="D571" s="194">
        <f t="shared" si="11"/>
        <v>1440</v>
      </c>
      <c r="E571" s="199" t="s">
        <v>827</v>
      </c>
      <c r="F571" s="51"/>
      <c r="G571" s="51"/>
      <c r="H571" s="51"/>
      <c r="I571" s="51"/>
      <c r="J571" s="51"/>
      <c r="K571" s="51"/>
      <c r="L571" s="51"/>
      <c r="M571" s="51"/>
      <c r="N571" s="51"/>
      <c r="O571" s="51"/>
      <c r="P571" s="51"/>
      <c r="Q571" s="51"/>
      <c r="R571" s="51"/>
      <c r="S571" s="51"/>
      <c r="T571" s="51"/>
      <c r="U571" s="51"/>
    </row>
    <row r="572" spans="1:21" ht="27.9" customHeight="1" thickBot="1">
      <c r="A572" s="201" t="s">
        <v>784</v>
      </c>
      <c r="B572" s="221" t="s">
        <v>785</v>
      </c>
      <c r="C572" s="202">
        <v>2100</v>
      </c>
      <c r="D572" s="202">
        <f t="shared" si="11"/>
        <v>1890</v>
      </c>
      <c r="E572" s="203" t="s">
        <v>827</v>
      </c>
      <c r="F572" s="51"/>
      <c r="G572" s="51"/>
      <c r="H572" s="51"/>
      <c r="I572" s="51"/>
      <c r="J572" s="51"/>
      <c r="K572" s="51"/>
      <c r="L572" s="51"/>
      <c r="M572" s="51"/>
      <c r="N572" s="51"/>
      <c r="O572" s="51"/>
      <c r="P572" s="51"/>
      <c r="Q572" s="51"/>
      <c r="R572" s="51"/>
      <c r="S572" s="51"/>
      <c r="T572" s="51"/>
      <c r="U572" s="51"/>
    </row>
    <row r="573" spans="1:21" ht="27.9" customHeight="1">
      <c r="A573" s="39"/>
      <c r="B573" s="222"/>
      <c r="C573" s="39"/>
      <c r="D573" s="39"/>
      <c r="E573" s="39"/>
      <c r="F573" s="51"/>
      <c r="G573" s="51"/>
      <c r="H573" s="51"/>
      <c r="I573" s="51"/>
      <c r="J573" s="51"/>
      <c r="K573" s="51"/>
      <c r="L573" s="51"/>
      <c r="M573" s="51"/>
      <c r="N573" s="51"/>
      <c r="O573" s="51"/>
      <c r="P573" s="51"/>
      <c r="Q573" s="51"/>
      <c r="R573" s="51"/>
      <c r="S573" s="51"/>
      <c r="T573" s="51"/>
      <c r="U573" s="51"/>
    </row>
    <row r="574" spans="1:21" ht="27.9" customHeight="1" thickBot="1">
      <c r="A574" s="67" t="s">
        <v>932</v>
      </c>
      <c r="B574" s="222"/>
      <c r="C574" s="39"/>
      <c r="D574" s="39"/>
      <c r="E574" s="39"/>
      <c r="F574" s="51"/>
      <c r="G574" s="51"/>
      <c r="H574" s="51"/>
      <c r="I574" s="51"/>
      <c r="J574" s="51"/>
      <c r="K574" s="51"/>
      <c r="L574" s="51"/>
      <c r="M574" s="51"/>
      <c r="N574" s="51"/>
      <c r="O574" s="51"/>
      <c r="P574" s="51"/>
      <c r="Q574" s="51"/>
      <c r="R574" s="51"/>
      <c r="S574" s="51"/>
      <c r="T574" s="51"/>
      <c r="U574" s="51"/>
    </row>
    <row r="575" spans="1:21" ht="31.8" thickBot="1">
      <c r="A575" s="30" t="s">
        <v>845</v>
      </c>
      <c r="B575" s="31" t="s">
        <v>0</v>
      </c>
      <c r="C575" s="68" t="s">
        <v>1</v>
      </c>
      <c r="D575" s="53" t="s">
        <v>846</v>
      </c>
      <c r="E575" s="32" t="s">
        <v>825</v>
      </c>
      <c r="F575" s="51"/>
      <c r="G575" s="51"/>
      <c r="H575" s="51"/>
      <c r="I575" s="51"/>
      <c r="J575" s="51"/>
      <c r="K575" s="51"/>
      <c r="L575" s="51"/>
      <c r="M575" s="51"/>
      <c r="N575" s="51"/>
      <c r="O575" s="51"/>
      <c r="P575" s="51"/>
      <c r="Q575" s="51"/>
      <c r="R575" s="51"/>
      <c r="S575" s="51"/>
      <c r="T575" s="51"/>
      <c r="U575" s="51"/>
    </row>
    <row r="576" spans="1:21" ht="27.9" customHeight="1">
      <c r="A576" s="198" t="s">
        <v>933</v>
      </c>
      <c r="B576" s="215" t="s">
        <v>934</v>
      </c>
      <c r="C576" s="194">
        <v>20.7</v>
      </c>
      <c r="D576" s="194">
        <f>ROUND(C576*(1-0.05),0)</f>
        <v>20</v>
      </c>
      <c r="E576" s="199" t="s">
        <v>827</v>
      </c>
      <c r="F576" s="51"/>
      <c r="G576" s="51"/>
      <c r="H576" s="51"/>
      <c r="I576" s="51"/>
      <c r="J576" s="51"/>
      <c r="K576" s="51"/>
      <c r="L576" s="51"/>
      <c r="M576" s="51"/>
      <c r="N576" s="51"/>
      <c r="O576" s="51"/>
      <c r="P576" s="51"/>
      <c r="Q576" s="51"/>
      <c r="R576" s="51"/>
      <c r="S576" s="51"/>
      <c r="T576" s="51"/>
      <c r="U576" s="51"/>
    </row>
    <row r="577" spans="1:21" ht="27.9" customHeight="1">
      <c r="A577" s="198" t="s">
        <v>935</v>
      </c>
      <c r="B577" s="215" t="s">
        <v>936</v>
      </c>
      <c r="C577" s="194">
        <v>41.4</v>
      </c>
      <c r="D577" s="194">
        <f>ROUND(C577*(1-0.05),0)</f>
        <v>39</v>
      </c>
      <c r="E577" s="199" t="s">
        <v>827</v>
      </c>
      <c r="F577" s="51"/>
      <c r="G577" s="51"/>
      <c r="H577" s="51"/>
      <c r="I577" s="51"/>
      <c r="J577" s="51"/>
      <c r="K577" s="51"/>
      <c r="L577" s="51"/>
      <c r="M577" s="51"/>
      <c r="N577" s="51"/>
      <c r="O577" s="51"/>
      <c r="P577" s="51"/>
      <c r="Q577" s="51"/>
      <c r="R577" s="51"/>
      <c r="S577" s="51"/>
      <c r="T577" s="51"/>
      <c r="U577" s="51"/>
    </row>
    <row r="578" spans="1:21" ht="27.9" customHeight="1">
      <c r="A578" s="198" t="s">
        <v>937</v>
      </c>
      <c r="B578" s="215" t="s">
        <v>938</v>
      </c>
      <c r="C578" s="194">
        <v>62.2</v>
      </c>
      <c r="D578" s="194">
        <f>ROUND(C578*(1-0.05),0)</f>
        <v>59</v>
      </c>
      <c r="E578" s="199" t="s">
        <v>827</v>
      </c>
      <c r="F578" s="51"/>
      <c r="G578" s="51"/>
      <c r="H578" s="51"/>
      <c r="I578" s="51"/>
      <c r="J578" s="51"/>
      <c r="K578" s="51"/>
      <c r="L578" s="51"/>
      <c r="M578" s="51"/>
      <c r="N578" s="51"/>
      <c r="O578" s="51"/>
      <c r="P578" s="51"/>
      <c r="Q578" s="51"/>
      <c r="R578" s="51"/>
      <c r="S578" s="51"/>
      <c r="T578" s="51"/>
      <c r="U578" s="51"/>
    </row>
    <row r="579" spans="1:21" ht="27.9" customHeight="1">
      <c r="A579" s="198" t="s">
        <v>939</v>
      </c>
      <c r="B579" s="215" t="s">
        <v>940</v>
      </c>
      <c r="C579" s="194">
        <v>82.9</v>
      </c>
      <c r="D579" s="194">
        <f>ROUND(C579*(1-0.05),0)</f>
        <v>79</v>
      </c>
      <c r="E579" s="199" t="s">
        <v>827</v>
      </c>
      <c r="F579" s="51"/>
      <c r="G579" s="51"/>
      <c r="H579" s="51"/>
      <c r="I579" s="51"/>
      <c r="J579" s="51"/>
      <c r="K579" s="51"/>
      <c r="L579" s="51"/>
      <c r="M579" s="51"/>
      <c r="N579" s="51"/>
      <c r="O579" s="51"/>
      <c r="P579" s="51"/>
      <c r="Q579" s="51"/>
      <c r="R579" s="51"/>
      <c r="S579" s="51"/>
      <c r="T579" s="51"/>
      <c r="U579" s="51"/>
    </row>
    <row r="580" spans="1:21" ht="27.9" customHeight="1">
      <c r="A580" s="198" t="s">
        <v>941</v>
      </c>
      <c r="B580" s="215" t="s">
        <v>942</v>
      </c>
      <c r="C580" s="194">
        <v>103.6</v>
      </c>
      <c r="D580" s="194">
        <f>ROUND(C580*(1-0.05),0)</f>
        <v>98</v>
      </c>
      <c r="E580" s="199" t="s">
        <v>827</v>
      </c>
      <c r="F580" s="51"/>
      <c r="G580" s="51"/>
      <c r="H580" s="51"/>
      <c r="I580" s="51"/>
      <c r="J580" s="51"/>
      <c r="K580" s="51"/>
      <c r="L580" s="51"/>
      <c r="M580" s="51"/>
      <c r="N580" s="51"/>
      <c r="O580" s="51"/>
      <c r="P580" s="51"/>
      <c r="Q580" s="51"/>
      <c r="R580" s="51"/>
      <c r="S580" s="51"/>
      <c r="T580" s="51"/>
      <c r="U580" s="51"/>
    </row>
    <row r="581" spans="1:21" ht="27.9" customHeight="1">
      <c r="A581" s="198" t="s">
        <v>943</v>
      </c>
      <c r="B581" s="215" t="s">
        <v>944</v>
      </c>
      <c r="C581" s="194">
        <v>1.7</v>
      </c>
      <c r="D581" s="194">
        <f>ROUND(C581*(1-0.05),2)</f>
        <v>1.62</v>
      </c>
      <c r="E581" s="199" t="s">
        <v>827</v>
      </c>
      <c r="F581" s="51"/>
      <c r="G581" s="51"/>
      <c r="H581" s="51"/>
      <c r="I581" s="51"/>
      <c r="J581" s="51"/>
      <c r="K581" s="51"/>
      <c r="L581" s="51"/>
      <c r="M581" s="51"/>
      <c r="N581" s="51"/>
      <c r="O581" s="51"/>
      <c r="P581" s="51"/>
      <c r="Q581" s="51"/>
      <c r="R581" s="51"/>
      <c r="S581" s="51"/>
      <c r="T581" s="51"/>
      <c r="U581" s="51"/>
    </row>
    <row r="582" spans="1:21" ht="27.9" customHeight="1" thickBot="1">
      <c r="A582" s="201" t="s">
        <v>945</v>
      </c>
      <c r="B582" s="221" t="s">
        <v>946</v>
      </c>
      <c r="C582" s="202">
        <v>172.7</v>
      </c>
      <c r="D582" s="202">
        <f>ROUND(C582*(1-0.05),0)</f>
        <v>164</v>
      </c>
      <c r="E582" s="203" t="s">
        <v>827</v>
      </c>
      <c r="F582" s="51"/>
      <c r="G582" s="51"/>
      <c r="H582" s="51"/>
      <c r="I582" s="51"/>
      <c r="J582" s="51"/>
      <c r="K582" s="51"/>
      <c r="L582" s="51"/>
      <c r="M582" s="51"/>
      <c r="N582" s="51"/>
      <c r="O582" s="51"/>
      <c r="P582" s="51"/>
      <c r="Q582" s="51"/>
      <c r="R582" s="51"/>
      <c r="S582" s="51"/>
      <c r="T582" s="51"/>
      <c r="U582" s="51"/>
    </row>
    <row r="583" spans="1:21" ht="13.8">
      <c r="A583" s="51"/>
      <c r="B583" s="227"/>
      <c r="C583" s="70"/>
      <c r="D583" s="71"/>
      <c r="E583" s="71"/>
      <c r="F583" s="51"/>
      <c r="G583" s="51"/>
      <c r="H583" s="51"/>
      <c r="I583" s="51"/>
      <c r="J583" s="51"/>
      <c r="K583" s="51"/>
      <c r="L583" s="51"/>
      <c r="M583" s="51"/>
      <c r="N583" s="51"/>
      <c r="O583" s="51"/>
      <c r="P583" s="51"/>
      <c r="Q583" s="51"/>
      <c r="R583" s="51"/>
      <c r="S583" s="51"/>
      <c r="T583" s="51"/>
      <c r="U583" s="51"/>
    </row>
    <row r="584" spans="1:21" ht="13.8">
      <c r="A584" s="51"/>
      <c r="B584" s="228"/>
      <c r="C584" s="51"/>
      <c r="D584" s="72"/>
      <c r="E584" s="72"/>
      <c r="F584" s="51"/>
      <c r="G584" s="51"/>
      <c r="H584" s="51"/>
      <c r="I584" s="51"/>
      <c r="J584" s="51"/>
      <c r="K584" s="51"/>
      <c r="L584" s="51"/>
      <c r="M584" s="51"/>
      <c r="N584" s="51"/>
      <c r="O584" s="51"/>
      <c r="P584" s="51"/>
      <c r="Q584" s="51"/>
      <c r="R584" s="51"/>
      <c r="S584" s="51"/>
      <c r="T584" s="51"/>
      <c r="U584" s="51"/>
    </row>
    <row r="585" spans="1:21" ht="13.8">
      <c r="A585" s="51"/>
      <c r="B585" s="228"/>
      <c r="C585" s="51"/>
      <c r="D585" s="72"/>
      <c r="E585" s="72"/>
      <c r="F585" s="51"/>
      <c r="G585" s="51"/>
      <c r="H585" s="51"/>
      <c r="I585" s="51"/>
      <c r="J585" s="51"/>
      <c r="K585" s="51"/>
      <c r="L585" s="51"/>
      <c r="M585" s="51"/>
      <c r="N585" s="51"/>
      <c r="O585" s="51"/>
      <c r="P585" s="51"/>
      <c r="Q585" s="51"/>
      <c r="R585" s="51"/>
      <c r="S585" s="51"/>
      <c r="T585" s="51"/>
      <c r="U585" s="51"/>
    </row>
    <row r="586" spans="1:21" ht="13.8">
      <c r="A586" s="51"/>
      <c r="B586" s="228"/>
      <c r="C586" s="51"/>
      <c r="D586" s="72"/>
      <c r="E586" s="72"/>
      <c r="F586" s="51"/>
      <c r="G586" s="51"/>
      <c r="H586" s="51"/>
      <c r="I586" s="51"/>
      <c r="J586" s="51"/>
      <c r="K586" s="51"/>
      <c r="L586" s="51"/>
      <c r="M586" s="51"/>
      <c r="N586" s="51"/>
      <c r="O586" s="51"/>
      <c r="P586" s="51"/>
      <c r="Q586" s="51"/>
      <c r="R586" s="51"/>
      <c r="S586" s="51"/>
      <c r="T586" s="51"/>
      <c r="U586" s="51"/>
    </row>
    <row r="587" spans="1:21" ht="13.8">
      <c r="A587" s="51"/>
      <c r="B587" s="228"/>
      <c r="C587" s="51"/>
      <c r="D587" s="72"/>
      <c r="E587" s="72"/>
      <c r="F587" s="51"/>
      <c r="G587" s="51"/>
      <c r="H587" s="51"/>
      <c r="I587" s="51"/>
      <c r="J587" s="51"/>
      <c r="K587" s="51"/>
      <c r="L587" s="51"/>
      <c r="M587" s="51"/>
      <c r="N587" s="51"/>
      <c r="O587" s="51"/>
      <c r="P587" s="51"/>
      <c r="Q587" s="51"/>
      <c r="R587" s="51"/>
      <c r="S587" s="51"/>
      <c r="T587" s="51"/>
      <c r="U587" s="51"/>
    </row>
    <row r="588" spans="1:21" ht="13.8">
      <c r="A588" s="51"/>
      <c r="B588" s="228"/>
      <c r="C588" s="51"/>
      <c r="D588" s="72"/>
      <c r="E588" s="72"/>
      <c r="F588" s="51"/>
      <c r="G588" s="51"/>
      <c r="H588" s="51"/>
      <c r="I588" s="51"/>
      <c r="J588" s="51"/>
      <c r="K588" s="51"/>
      <c r="L588" s="51"/>
      <c r="M588" s="51"/>
      <c r="N588" s="51"/>
      <c r="O588" s="51"/>
      <c r="P588" s="51"/>
      <c r="Q588" s="51"/>
      <c r="R588" s="51"/>
      <c r="S588" s="51"/>
      <c r="T588" s="51"/>
      <c r="U588" s="51"/>
    </row>
    <row r="589" spans="1:21" ht="13.8">
      <c r="A589" s="51"/>
      <c r="B589" s="228"/>
      <c r="C589" s="51"/>
      <c r="D589" s="72"/>
      <c r="E589" s="72"/>
      <c r="F589" s="51"/>
      <c r="G589" s="51"/>
      <c r="H589" s="51"/>
      <c r="I589" s="51"/>
      <c r="J589" s="51"/>
      <c r="K589" s="51"/>
      <c r="L589" s="51"/>
      <c r="M589" s="51"/>
      <c r="N589" s="51"/>
      <c r="O589" s="51"/>
      <c r="P589" s="51"/>
      <c r="Q589" s="51"/>
      <c r="R589" s="51"/>
      <c r="S589" s="51"/>
      <c r="T589" s="51"/>
      <c r="U589" s="51"/>
    </row>
    <row r="590" spans="1:21" ht="13.8">
      <c r="A590" s="51"/>
      <c r="B590" s="228"/>
      <c r="C590" s="51"/>
      <c r="D590" s="72"/>
      <c r="E590" s="72"/>
      <c r="F590" s="51"/>
      <c r="G590" s="51"/>
      <c r="H590" s="51"/>
      <c r="I590" s="51"/>
      <c r="J590" s="51"/>
      <c r="K590" s="51"/>
      <c r="L590" s="51"/>
      <c r="M590" s="51"/>
      <c r="N590" s="51"/>
      <c r="O590" s="51"/>
      <c r="P590" s="51"/>
      <c r="Q590" s="51"/>
      <c r="R590" s="51"/>
      <c r="S590" s="51"/>
      <c r="T590" s="51"/>
      <c r="U590" s="51"/>
    </row>
    <row r="591" spans="1:21" ht="13.8">
      <c r="A591" s="51"/>
      <c r="B591" s="228"/>
      <c r="C591" s="51"/>
      <c r="D591" s="72"/>
      <c r="E591" s="72"/>
      <c r="F591" s="51"/>
      <c r="G591" s="51"/>
      <c r="H591" s="51"/>
      <c r="I591" s="51"/>
      <c r="J591" s="51"/>
      <c r="K591" s="51"/>
      <c r="L591" s="51"/>
      <c r="M591" s="51"/>
      <c r="N591" s="51"/>
      <c r="O591" s="51"/>
      <c r="P591" s="51"/>
      <c r="Q591" s="51"/>
      <c r="R591" s="51"/>
      <c r="S591" s="51"/>
      <c r="T591" s="51"/>
      <c r="U591" s="51"/>
    </row>
    <row r="592" spans="1:21" ht="13.8">
      <c r="A592" s="51"/>
      <c r="B592" s="228"/>
      <c r="C592" s="51"/>
      <c r="D592" s="72"/>
      <c r="E592" s="72"/>
      <c r="F592" s="51"/>
      <c r="G592" s="51"/>
      <c r="H592" s="51"/>
      <c r="I592" s="51"/>
      <c r="J592" s="51"/>
      <c r="K592" s="51"/>
      <c r="L592" s="51"/>
      <c r="M592" s="51"/>
      <c r="N592" s="51"/>
      <c r="O592" s="51"/>
      <c r="P592" s="51"/>
      <c r="Q592" s="51"/>
      <c r="R592" s="51"/>
      <c r="S592" s="51"/>
      <c r="T592" s="51"/>
      <c r="U592" s="51"/>
    </row>
    <row r="593" spans="1:21" ht="13.8">
      <c r="A593" s="51"/>
      <c r="B593" s="228"/>
      <c r="C593" s="51"/>
      <c r="D593" s="72"/>
      <c r="E593" s="72"/>
      <c r="F593" s="51"/>
      <c r="G593" s="51"/>
      <c r="H593" s="51"/>
      <c r="I593" s="51"/>
      <c r="J593" s="51"/>
      <c r="K593" s="51"/>
      <c r="L593" s="51"/>
      <c r="M593" s="51"/>
      <c r="N593" s="51"/>
      <c r="O593" s="51"/>
      <c r="P593" s="51"/>
      <c r="Q593" s="51"/>
      <c r="R593" s="51"/>
      <c r="S593" s="51"/>
      <c r="T593" s="51"/>
      <c r="U593" s="51"/>
    </row>
    <row r="594" spans="1:21" ht="13.8">
      <c r="A594" s="51"/>
      <c r="B594" s="228"/>
      <c r="C594" s="51"/>
      <c r="D594" s="72"/>
      <c r="E594" s="72"/>
      <c r="F594" s="51"/>
      <c r="G594" s="51"/>
      <c r="H594" s="51"/>
      <c r="I594" s="51"/>
      <c r="J594" s="51"/>
      <c r="K594" s="51"/>
      <c r="L594" s="51"/>
      <c r="M594" s="51"/>
      <c r="N594" s="51"/>
      <c r="O594" s="51"/>
      <c r="P594" s="51"/>
      <c r="Q594" s="51"/>
      <c r="R594" s="51"/>
      <c r="S594" s="51"/>
      <c r="T594" s="51"/>
      <c r="U594" s="51"/>
    </row>
    <row r="595" spans="1:21" ht="13.8">
      <c r="A595" s="51"/>
      <c r="B595" s="228"/>
      <c r="C595" s="51"/>
      <c r="D595" s="72"/>
      <c r="E595" s="72"/>
      <c r="F595" s="51"/>
      <c r="G595" s="51"/>
      <c r="H595" s="51"/>
      <c r="I595" s="51"/>
      <c r="J595" s="51"/>
      <c r="K595" s="51"/>
      <c r="L595" s="51"/>
      <c r="M595" s="51"/>
      <c r="N595" s="51"/>
      <c r="O595" s="51"/>
      <c r="P595" s="51"/>
      <c r="Q595" s="51"/>
      <c r="R595" s="51"/>
      <c r="S595" s="51"/>
      <c r="T595" s="51"/>
      <c r="U595" s="51"/>
    </row>
    <row r="596" spans="1:21" ht="13.8">
      <c r="A596" s="51"/>
      <c r="B596" s="228"/>
      <c r="C596" s="51"/>
      <c r="D596" s="72"/>
      <c r="E596" s="72"/>
      <c r="F596" s="51"/>
      <c r="G596" s="51"/>
      <c r="H596" s="51"/>
      <c r="I596" s="51"/>
      <c r="J596" s="51"/>
      <c r="K596" s="51"/>
      <c r="L596" s="51"/>
      <c r="M596" s="51"/>
      <c r="N596" s="51"/>
      <c r="O596" s="51"/>
      <c r="P596" s="51"/>
      <c r="Q596" s="51"/>
      <c r="R596" s="51"/>
      <c r="S596" s="51"/>
      <c r="T596" s="51"/>
      <c r="U596" s="51"/>
    </row>
    <row r="597" spans="1:21" ht="13.8">
      <c r="A597" s="51"/>
      <c r="B597" s="228"/>
      <c r="C597" s="51"/>
      <c r="D597" s="72"/>
      <c r="E597" s="72"/>
      <c r="F597" s="51"/>
      <c r="G597" s="51"/>
      <c r="H597" s="51"/>
      <c r="I597" s="51"/>
      <c r="J597" s="51"/>
      <c r="K597" s="51"/>
      <c r="L597" s="51"/>
      <c r="M597" s="51"/>
      <c r="N597" s="51"/>
      <c r="O597" s="51"/>
      <c r="P597" s="51"/>
      <c r="Q597" s="51"/>
      <c r="R597" s="51"/>
      <c r="S597" s="51"/>
      <c r="T597" s="51"/>
      <c r="U597" s="51"/>
    </row>
    <row r="598" spans="1:21" ht="13.8">
      <c r="A598" s="51"/>
      <c r="B598" s="228"/>
      <c r="C598" s="51"/>
      <c r="D598" s="72"/>
      <c r="E598" s="72"/>
      <c r="F598" s="51"/>
      <c r="G598" s="51"/>
      <c r="H598" s="51"/>
      <c r="I598" s="51"/>
      <c r="J598" s="51"/>
      <c r="K598" s="51"/>
      <c r="L598" s="51"/>
      <c r="M598" s="51"/>
      <c r="N598" s="51"/>
      <c r="O598" s="51"/>
      <c r="P598" s="51"/>
      <c r="Q598" s="51"/>
      <c r="R598" s="51"/>
      <c r="S598" s="51"/>
      <c r="T598" s="51"/>
      <c r="U598" s="51"/>
    </row>
    <row r="599" spans="1:21" ht="13.8">
      <c r="A599" s="51"/>
      <c r="B599" s="228"/>
      <c r="C599" s="51"/>
      <c r="D599" s="72"/>
      <c r="E599" s="72"/>
      <c r="F599" s="51"/>
      <c r="G599" s="51"/>
      <c r="H599" s="51"/>
      <c r="I599" s="51"/>
      <c r="J599" s="51"/>
      <c r="K599" s="51"/>
      <c r="L599" s="51"/>
      <c r="M599" s="51"/>
      <c r="N599" s="51"/>
      <c r="O599" s="51"/>
      <c r="P599" s="51"/>
      <c r="Q599" s="51"/>
      <c r="R599" s="51"/>
      <c r="S599" s="51"/>
      <c r="T599" s="51"/>
      <c r="U599" s="51"/>
    </row>
    <row r="600" spans="1:21" ht="13.8">
      <c r="A600" s="51"/>
      <c r="B600" s="228"/>
      <c r="C600" s="51"/>
      <c r="D600" s="72"/>
      <c r="E600" s="72"/>
      <c r="F600" s="51"/>
      <c r="G600" s="51"/>
      <c r="H600" s="51"/>
      <c r="I600" s="51"/>
      <c r="J600" s="51"/>
      <c r="K600" s="51"/>
      <c r="L600" s="51"/>
      <c r="M600" s="51"/>
      <c r="N600" s="51"/>
      <c r="O600" s="51"/>
      <c r="P600" s="51"/>
      <c r="Q600" s="51"/>
      <c r="R600" s="51"/>
      <c r="S600" s="51"/>
      <c r="T600" s="51"/>
      <c r="U600" s="51"/>
    </row>
    <row r="601" spans="1:21" ht="13.8">
      <c r="A601" s="51"/>
      <c r="B601" s="228"/>
      <c r="C601" s="51"/>
      <c r="D601" s="72"/>
      <c r="E601" s="72"/>
      <c r="F601" s="51"/>
      <c r="G601" s="51"/>
      <c r="H601" s="51"/>
      <c r="I601" s="51"/>
      <c r="J601" s="51"/>
      <c r="K601" s="51"/>
      <c r="L601" s="51"/>
      <c r="M601" s="51"/>
      <c r="N601" s="51"/>
      <c r="O601" s="51"/>
      <c r="P601" s="51"/>
      <c r="Q601" s="51"/>
      <c r="R601" s="51"/>
      <c r="S601" s="51"/>
      <c r="T601" s="51"/>
      <c r="U601" s="51"/>
    </row>
    <row r="602" spans="1:21" ht="13.8">
      <c r="A602" s="51"/>
      <c r="B602" s="228"/>
      <c r="C602" s="51"/>
      <c r="D602" s="72"/>
      <c r="E602" s="72"/>
      <c r="F602" s="51"/>
      <c r="G602" s="51"/>
      <c r="H602" s="51"/>
      <c r="I602" s="51"/>
      <c r="J602" s="51"/>
      <c r="K602" s="51"/>
      <c r="L602" s="51"/>
      <c r="M602" s="51"/>
      <c r="N602" s="51"/>
      <c r="O602" s="51"/>
      <c r="P602" s="51"/>
      <c r="Q602" s="51"/>
      <c r="R602" s="51"/>
      <c r="S602" s="51"/>
      <c r="T602" s="51"/>
      <c r="U602" s="51"/>
    </row>
    <row r="603" spans="1:21" ht="13.8">
      <c r="A603" s="51"/>
      <c r="B603" s="228"/>
      <c r="C603" s="51"/>
      <c r="D603" s="72"/>
      <c r="E603" s="72"/>
      <c r="F603" s="51"/>
      <c r="G603" s="51"/>
      <c r="H603" s="51"/>
      <c r="I603" s="51"/>
      <c r="J603" s="51"/>
      <c r="K603" s="51"/>
      <c r="L603" s="51"/>
      <c r="M603" s="51"/>
      <c r="N603" s="51"/>
      <c r="O603" s="51"/>
      <c r="P603" s="51"/>
      <c r="Q603" s="51"/>
      <c r="R603" s="51"/>
      <c r="S603" s="51"/>
      <c r="T603" s="51"/>
      <c r="U603" s="51"/>
    </row>
    <row r="604" spans="1:21" ht="13.8">
      <c r="A604" s="51"/>
      <c r="B604" s="228"/>
      <c r="C604" s="51"/>
      <c r="D604" s="72"/>
      <c r="E604" s="72"/>
      <c r="F604" s="51"/>
      <c r="G604" s="51"/>
      <c r="H604" s="51"/>
      <c r="I604" s="51"/>
      <c r="J604" s="51"/>
      <c r="K604" s="51"/>
      <c r="L604" s="51"/>
      <c r="M604" s="51"/>
      <c r="N604" s="51"/>
      <c r="O604" s="51"/>
      <c r="P604" s="51"/>
      <c r="Q604" s="51"/>
      <c r="R604" s="51"/>
      <c r="S604" s="51"/>
      <c r="T604" s="51"/>
      <c r="U604" s="51"/>
    </row>
    <row r="605" spans="1:21" ht="13.8">
      <c r="A605" s="51"/>
      <c r="B605" s="228"/>
      <c r="C605" s="51"/>
      <c r="D605" s="72"/>
      <c r="E605" s="72"/>
      <c r="F605" s="51"/>
      <c r="G605" s="51"/>
      <c r="H605" s="51"/>
      <c r="I605" s="51"/>
      <c r="J605" s="51"/>
      <c r="K605" s="51"/>
      <c r="L605" s="51"/>
      <c r="M605" s="51"/>
      <c r="N605" s="51"/>
      <c r="O605" s="51"/>
      <c r="P605" s="51"/>
      <c r="Q605" s="51"/>
      <c r="R605" s="51"/>
      <c r="S605" s="51"/>
      <c r="T605" s="51"/>
      <c r="U605" s="51"/>
    </row>
    <row r="606" spans="1:21" ht="13.8">
      <c r="A606" s="51"/>
      <c r="B606" s="228"/>
      <c r="C606" s="51"/>
      <c r="D606" s="72"/>
      <c r="E606" s="72"/>
      <c r="F606" s="51"/>
      <c r="G606" s="51"/>
      <c r="H606" s="51"/>
      <c r="I606" s="51"/>
      <c r="J606" s="51"/>
      <c r="K606" s="51"/>
      <c r="L606" s="51"/>
      <c r="M606" s="51"/>
      <c r="N606" s="51"/>
      <c r="O606" s="51"/>
      <c r="P606" s="51"/>
      <c r="Q606" s="51"/>
      <c r="R606" s="51"/>
      <c r="S606" s="51"/>
      <c r="T606" s="51"/>
      <c r="U606" s="51"/>
    </row>
    <row r="607" spans="1:21" ht="13.8">
      <c r="A607" s="51"/>
      <c r="B607" s="228"/>
      <c r="C607" s="51"/>
      <c r="D607" s="72"/>
      <c r="E607" s="72"/>
      <c r="F607" s="51"/>
      <c r="G607" s="51"/>
      <c r="H607" s="51"/>
      <c r="I607" s="51"/>
      <c r="J607" s="51"/>
      <c r="K607" s="51"/>
      <c r="L607" s="51"/>
      <c r="M607" s="51"/>
      <c r="N607" s="51"/>
      <c r="O607" s="51"/>
      <c r="P607" s="51"/>
      <c r="Q607" s="51"/>
      <c r="R607" s="51"/>
      <c r="S607" s="51"/>
      <c r="T607" s="51"/>
      <c r="U607" s="51"/>
    </row>
    <row r="608" spans="1:21" ht="13.8">
      <c r="A608" s="51"/>
      <c r="B608" s="228"/>
      <c r="C608" s="51"/>
      <c r="D608" s="72"/>
      <c r="E608" s="72"/>
      <c r="F608" s="51"/>
      <c r="G608" s="51"/>
      <c r="H608" s="51"/>
      <c r="I608" s="51"/>
      <c r="J608" s="51"/>
      <c r="K608" s="51"/>
      <c r="L608" s="51"/>
      <c r="M608" s="51"/>
      <c r="N608" s="51"/>
      <c r="O608" s="51"/>
      <c r="P608" s="51"/>
      <c r="Q608" s="51"/>
      <c r="R608" s="51"/>
      <c r="S608" s="51"/>
      <c r="T608" s="51"/>
      <c r="U608" s="51"/>
    </row>
    <row r="609" spans="1:21" ht="13.8">
      <c r="A609" s="51"/>
      <c r="B609" s="228"/>
      <c r="C609" s="51"/>
      <c r="D609" s="72"/>
      <c r="E609" s="72"/>
      <c r="F609" s="51"/>
      <c r="G609" s="51"/>
      <c r="H609" s="51"/>
      <c r="I609" s="51"/>
      <c r="J609" s="51"/>
      <c r="K609" s="51"/>
      <c r="L609" s="51"/>
      <c r="M609" s="51"/>
      <c r="N609" s="51"/>
      <c r="O609" s="51"/>
      <c r="P609" s="51"/>
      <c r="Q609" s="51"/>
      <c r="R609" s="51"/>
      <c r="S609" s="51"/>
      <c r="T609" s="51"/>
      <c r="U609" s="51"/>
    </row>
    <row r="610" spans="1:21" ht="13.8">
      <c r="A610" s="51"/>
      <c r="B610" s="228"/>
      <c r="C610" s="51"/>
      <c r="D610" s="72"/>
      <c r="E610" s="72"/>
      <c r="F610" s="51"/>
      <c r="G610" s="51"/>
      <c r="H610" s="51"/>
      <c r="I610" s="51"/>
      <c r="J610" s="51"/>
      <c r="K610" s="51"/>
      <c r="L610" s="51"/>
      <c r="M610" s="51"/>
      <c r="N610" s="51"/>
      <c r="O610" s="51"/>
      <c r="P610" s="51"/>
      <c r="Q610" s="51"/>
      <c r="R610" s="51"/>
      <c r="S610" s="51"/>
      <c r="T610" s="51"/>
      <c r="U610" s="51"/>
    </row>
    <row r="611" spans="1:21" ht="13.8">
      <c r="A611" s="51"/>
      <c r="B611" s="228"/>
      <c r="C611" s="51"/>
      <c r="D611" s="72"/>
      <c r="E611" s="72"/>
      <c r="F611" s="51"/>
      <c r="G611" s="51"/>
      <c r="H611" s="51"/>
      <c r="I611" s="51"/>
      <c r="J611" s="51"/>
      <c r="K611" s="51"/>
      <c r="L611" s="51"/>
      <c r="M611" s="51"/>
      <c r="N611" s="51"/>
      <c r="O611" s="51"/>
      <c r="P611" s="51"/>
      <c r="Q611" s="51"/>
      <c r="R611" s="51"/>
      <c r="S611" s="51"/>
      <c r="T611" s="51"/>
      <c r="U611" s="51"/>
    </row>
    <row r="612" spans="1:21" ht="13.8">
      <c r="A612" s="51"/>
      <c r="B612" s="228"/>
      <c r="C612" s="51"/>
      <c r="D612" s="72"/>
      <c r="E612" s="72"/>
      <c r="F612" s="51"/>
      <c r="G612" s="51"/>
      <c r="H612" s="51"/>
      <c r="I612" s="51"/>
      <c r="J612" s="51"/>
      <c r="K612" s="51"/>
      <c r="L612" s="51"/>
      <c r="M612" s="51"/>
      <c r="N612" s="51"/>
      <c r="O612" s="51"/>
      <c r="P612" s="51"/>
      <c r="Q612" s="51"/>
      <c r="R612" s="51"/>
      <c r="S612" s="51"/>
      <c r="T612" s="51"/>
      <c r="U612" s="51"/>
    </row>
    <row r="613" spans="1:21" ht="13.8">
      <c r="A613" s="51"/>
      <c r="B613" s="228"/>
      <c r="C613" s="51"/>
      <c r="D613" s="72"/>
      <c r="E613" s="72"/>
      <c r="F613" s="51"/>
      <c r="G613" s="51"/>
      <c r="H613" s="51"/>
      <c r="I613" s="51"/>
      <c r="J613" s="51"/>
      <c r="K613" s="51"/>
      <c r="L613" s="51"/>
      <c r="M613" s="51"/>
      <c r="N613" s="51"/>
      <c r="O613" s="51"/>
      <c r="P613" s="51"/>
      <c r="Q613" s="51"/>
      <c r="R613" s="51"/>
      <c r="S613" s="51"/>
      <c r="T613" s="51"/>
      <c r="U613" s="51"/>
    </row>
    <row r="614" spans="1:21" ht="13.8">
      <c r="A614" s="51"/>
      <c r="B614" s="228"/>
      <c r="C614" s="51"/>
      <c r="D614" s="72"/>
      <c r="E614" s="72"/>
      <c r="F614" s="51"/>
      <c r="G614" s="51"/>
      <c r="H614" s="51"/>
      <c r="I614" s="51"/>
      <c r="J614" s="51"/>
      <c r="K614" s="51"/>
      <c r="L614" s="51"/>
      <c r="M614" s="51"/>
      <c r="N614" s="51"/>
      <c r="O614" s="51"/>
      <c r="P614" s="51"/>
      <c r="Q614" s="51"/>
      <c r="R614" s="51"/>
      <c r="S614" s="51"/>
      <c r="T614" s="51"/>
      <c r="U614" s="51"/>
    </row>
    <row r="615" spans="1:21" ht="13.8">
      <c r="A615" s="51"/>
      <c r="B615" s="228"/>
      <c r="C615" s="51"/>
      <c r="D615" s="72"/>
      <c r="E615" s="72"/>
      <c r="F615" s="51"/>
      <c r="G615" s="51"/>
      <c r="H615" s="51"/>
      <c r="I615" s="51"/>
      <c r="J615" s="51"/>
      <c r="K615" s="51"/>
      <c r="L615" s="51"/>
      <c r="M615" s="51"/>
      <c r="N615" s="51"/>
      <c r="O615" s="51"/>
      <c r="P615" s="51"/>
      <c r="Q615" s="51"/>
      <c r="R615" s="51"/>
      <c r="S615" s="51"/>
      <c r="T615" s="51"/>
      <c r="U615" s="51"/>
    </row>
    <row r="616" spans="1:21" ht="13.8">
      <c r="A616" s="51"/>
      <c r="B616" s="228"/>
      <c r="C616" s="51"/>
      <c r="D616" s="72"/>
      <c r="E616" s="72"/>
      <c r="F616" s="51"/>
      <c r="G616" s="51"/>
      <c r="H616" s="51"/>
      <c r="I616" s="51"/>
      <c r="J616" s="51"/>
      <c r="K616" s="51"/>
      <c r="L616" s="51"/>
      <c r="M616" s="51"/>
      <c r="N616" s="51"/>
      <c r="O616" s="51"/>
      <c r="P616" s="51"/>
      <c r="Q616" s="51"/>
      <c r="R616" s="51"/>
      <c r="S616" s="51"/>
      <c r="T616" s="51"/>
      <c r="U616" s="51"/>
    </row>
    <row r="617" spans="1:21" ht="13.8">
      <c r="A617" s="51"/>
      <c r="B617" s="228"/>
      <c r="C617" s="51"/>
      <c r="D617" s="72"/>
      <c r="E617" s="72"/>
      <c r="F617" s="51"/>
      <c r="G617" s="51"/>
      <c r="H617" s="51"/>
      <c r="I617" s="51"/>
      <c r="J617" s="51"/>
      <c r="K617" s="51"/>
      <c r="L617" s="51"/>
      <c r="M617" s="51"/>
      <c r="N617" s="51"/>
      <c r="O617" s="51"/>
      <c r="P617" s="51"/>
      <c r="Q617" s="51"/>
      <c r="R617" s="51"/>
      <c r="S617" s="51"/>
      <c r="T617" s="51"/>
      <c r="U617" s="51"/>
    </row>
    <row r="618" spans="1:21" ht="13.8">
      <c r="A618" s="51"/>
      <c r="B618" s="228"/>
      <c r="C618" s="51"/>
      <c r="D618" s="72"/>
      <c r="E618" s="72"/>
      <c r="F618" s="51"/>
      <c r="G618" s="51"/>
      <c r="H618" s="51"/>
      <c r="I618" s="51"/>
      <c r="J618" s="51"/>
      <c r="K618" s="51"/>
      <c r="L618" s="51"/>
      <c r="M618" s="51"/>
      <c r="N618" s="51"/>
      <c r="O618" s="51"/>
      <c r="P618" s="51"/>
      <c r="Q618" s="51"/>
      <c r="R618" s="51"/>
      <c r="S618" s="51"/>
      <c r="T618" s="51"/>
      <c r="U618" s="51"/>
    </row>
    <row r="619" spans="1:21" ht="13.8">
      <c r="A619" s="51"/>
      <c r="B619" s="228"/>
      <c r="C619" s="51"/>
      <c r="D619" s="72"/>
      <c r="E619" s="72"/>
      <c r="F619" s="51"/>
      <c r="G619" s="51"/>
      <c r="H619" s="51"/>
      <c r="I619" s="51"/>
      <c r="J619" s="51"/>
      <c r="K619" s="51"/>
      <c r="L619" s="51"/>
      <c r="M619" s="51"/>
      <c r="N619" s="51"/>
      <c r="O619" s="51"/>
      <c r="P619" s="51"/>
      <c r="Q619" s="51"/>
      <c r="R619" s="51"/>
      <c r="S619" s="51"/>
      <c r="T619" s="51"/>
      <c r="U619" s="51"/>
    </row>
    <row r="620" spans="1:21" ht="13.8">
      <c r="A620" s="51"/>
      <c r="B620" s="228"/>
      <c r="C620" s="51"/>
      <c r="D620" s="72"/>
      <c r="E620" s="72"/>
      <c r="F620" s="51"/>
      <c r="G620" s="51"/>
      <c r="H620" s="51"/>
      <c r="I620" s="51"/>
      <c r="J620" s="51"/>
      <c r="K620" s="51"/>
      <c r="L620" s="51"/>
      <c r="M620" s="51"/>
      <c r="N620" s="51"/>
      <c r="O620" s="51"/>
      <c r="P620" s="51"/>
      <c r="Q620" s="51"/>
      <c r="R620" s="51"/>
      <c r="S620" s="51"/>
      <c r="T620" s="51"/>
      <c r="U620" s="51"/>
    </row>
    <row r="621" spans="1:21" ht="13.8">
      <c r="A621" s="51"/>
      <c r="B621" s="228"/>
      <c r="C621" s="51"/>
      <c r="D621" s="72"/>
      <c r="E621" s="72"/>
      <c r="F621" s="51"/>
      <c r="G621" s="51"/>
      <c r="H621" s="51"/>
      <c r="I621" s="51"/>
      <c r="J621" s="51"/>
      <c r="K621" s="51"/>
      <c r="L621" s="51"/>
      <c r="M621" s="51"/>
      <c r="N621" s="51"/>
      <c r="O621" s="51"/>
      <c r="P621" s="51"/>
      <c r="Q621" s="51"/>
      <c r="R621" s="51"/>
      <c r="S621" s="51"/>
      <c r="T621" s="51"/>
      <c r="U621" s="51"/>
    </row>
    <row r="622" spans="1:21" ht="13.8">
      <c r="A622" s="51"/>
      <c r="B622" s="228"/>
      <c r="C622" s="51"/>
      <c r="D622" s="72"/>
      <c r="E622" s="72"/>
      <c r="F622" s="51"/>
      <c r="G622" s="51"/>
      <c r="H622" s="51"/>
      <c r="I622" s="51"/>
      <c r="J622" s="51"/>
      <c r="K622" s="51"/>
      <c r="L622" s="51"/>
      <c r="M622" s="51"/>
      <c r="N622" s="51"/>
      <c r="O622" s="51"/>
      <c r="P622" s="51"/>
      <c r="Q622" s="51"/>
      <c r="R622" s="51"/>
      <c r="S622" s="51"/>
      <c r="T622" s="51"/>
      <c r="U622" s="51"/>
    </row>
    <row r="623" spans="1:21" ht="13.8">
      <c r="A623" s="51"/>
      <c r="B623" s="228"/>
      <c r="C623" s="51"/>
      <c r="D623" s="72"/>
      <c r="E623" s="72"/>
      <c r="F623" s="51"/>
      <c r="G623" s="51"/>
      <c r="H623" s="51"/>
      <c r="I623" s="51"/>
      <c r="J623" s="51"/>
      <c r="K623" s="51"/>
      <c r="L623" s="51"/>
      <c r="M623" s="51"/>
      <c r="N623" s="51"/>
      <c r="O623" s="51"/>
      <c r="P623" s="51"/>
      <c r="Q623" s="51"/>
      <c r="R623" s="51"/>
      <c r="S623" s="51"/>
      <c r="T623" s="51"/>
      <c r="U623" s="51"/>
    </row>
    <row r="624" spans="1:21" ht="13.8">
      <c r="A624" s="51"/>
      <c r="B624" s="228"/>
      <c r="C624" s="51"/>
      <c r="D624" s="72"/>
      <c r="E624" s="72"/>
      <c r="F624" s="51"/>
      <c r="G624" s="51"/>
      <c r="H624" s="51"/>
      <c r="I624" s="51"/>
      <c r="J624" s="51"/>
      <c r="K624" s="51"/>
      <c r="L624" s="51"/>
      <c r="M624" s="51"/>
      <c r="N624" s="51"/>
      <c r="O624" s="51"/>
      <c r="P624" s="51"/>
      <c r="Q624" s="51"/>
      <c r="R624" s="51"/>
      <c r="S624" s="51"/>
      <c r="T624" s="51"/>
      <c r="U624" s="51"/>
    </row>
    <row r="625" spans="1:21" ht="13.8">
      <c r="A625" s="51"/>
      <c r="B625" s="228"/>
      <c r="C625" s="51"/>
      <c r="D625" s="72"/>
      <c r="E625" s="72"/>
      <c r="F625" s="51"/>
      <c r="G625" s="51"/>
      <c r="H625" s="51"/>
      <c r="I625" s="51"/>
      <c r="J625" s="51"/>
      <c r="K625" s="51"/>
      <c r="L625" s="51"/>
      <c r="M625" s="51"/>
      <c r="N625" s="51"/>
      <c r="O625" s="51"/>
      <c r="P625" s="51"/>
      <c r="Q625" s="51"/>
      <c r="R625" s="51"/>
      <c r="S625" s="51"/>
      <c r="T625" s="51"/>
      <c r="U625" s="51"/>
    </row>
    <row r="626" spans="1:21" ht="13.8">
      <c r="A626" s="51"/>
      <c r="B626" s="228"/>
      <c r="C626" s="51"/>
      <c r="D626" s="72"/>
      <c r="E626" s="72"/>
      <c r="F626" s="51"/>
      <c r="G626" s="51"/>
      <c r="H626" s="51"/>
      <c r="I626" s="51"/>
      <c r="J626" s="51"/>
      <c r="K626" s="51"/>
      <c r="L626" s="51"/>
      <c r="M626" s="51"/>
      <c r="N626" s="51"/>
      <c r="O626" s="51"/>
      <c r="P626" s="51"/>
      <c r="Q626" s="51"/>
      <c r="R626" s="51"/>
      <c r="S626" s="51"/>
      <c r="T626" s="51"/>
      <c r="U626" s="51"/>
    </row>
    <row r="627" spans="1:21" ht="13.8">
      <c r="A627" s="51"/>
      <c r="B627" s="228"/>
      <c r="C627" s="51"/>
      <c r="D627" s="72"/>
      <c r="E627" s="72"/>
      <c r="F627" s="51"/>
      <c r="G627" s="51"/>
      <c r="H627" s="51"/>
      <c r="I627" s="51"/>
      <c r="J627" s="51"/>
      <c r="K627" s="51"/>
      <c r="L627" s="51"/>
      <c r="M627" s="51"/>
      <c r="N627" s="51"/>
      <c r="O627" s="51"/>
      <c r="P627" s="51"/>
      <c r="Q627" s="51"/>
      <c r="R627" s="51"/>
      <c r="S627" s="51"/>
      <c r="T627" s="51"/>
      <c r="U627" s="51"/>
    </row>
    <row r="628" spans="1:21" ht="13.8">
      <c r="A628" s="51"/>
      <c r="B628" s="228"/>
      <c r="C628" s="51"/>
      <c r="D628" s="72"/>
      <c r="E628" s="72"/>
      <c r="F628" s="51"/>
      <c r="G628" s="51"/>
      <c r="H628" s="51"/>
      <c r="I628" s="51"/>
      <c r="J628" s="51"/>
      <c r="K628" s="51"/>
      <c r="L628" s="51"/>
      <c r="M628" s="51"/>
      <c r="N628" s="51"/>
      <c r="O628" s="51"/>
      <c r="P628" s="51"/>
      <c r="Q628" s="51"/>
      <c r="R628" s="51"/>
      <c r="S628" s="51"/>
      <c r="T628" s="51"/>
      <c r="U628" s="51"/>
    </row>
    <row r="629" spans="1:21" ht="13.8">
      <c r="A629" s="51"/>
      <c r="B629" s="228"/>
      <c r="C629" s="51"/>
      <c r="D629" s="72"/>
      <c r="E629" s="72"/>
      <c r="F629" s="51"/>
      <c r="G629" s="51"/>
      <c r="H629" s="51"/>
      <c r="I629" s="51"/>
      <c r="J629" s="51"/>
      <c r="K629" s="51"/>
      <c r="L629" s="51"/>
      <c r="M629" s="51"/>
      <c r="N629" s="51"/>
      <c r="O629" s="51"/>
      <c r="P629" s="51"/>
      <c r="Q629" s="51"/>
      <c r="R629" s="51"/>
      <c r="S629" s="51"/>
      <c r="T629" s="51"/>
      <c r="U629" s="51"/>
    </row>
    <row r="630" spans="1:21" ht="13.8">
      <c r="A630" s="51"/>
      <c r="B630" s="228"/>
      <c r="C630" s="51"/>
      <c r="D630" s="72"/>
      <c r="E630" s="72"/>
      <c r="F630" s="51"/>
      <c r="G630" s="51"/>
      <c r="H630" s="51"/>
      <c r="I630" s="51"/>
      <c r="J630" s="51"/>
      <c r="K630" s="51"/>
      <c r="L630" s="51"/>
      <c r="M630" s="51"/>
      <c r="N630" s="51"/>
      <c r="O630" s="51"/>
      <c r="P630" s="51"/>
      <c r="Q630" s="51"/>
      <c r="R630" s="51"/>
      <c r="S630" s="51"/>
      <c r="T630" s="51"/>
      <c r="U630" s="51"/>
    </row>
    <row r="631" spans="1:21" ht="13.8">
      <c r="A631" s="51"/>
      <c r="B631" s="228"/>
      <c r="C631" s="51"/>
      <c r="D631" s="72"/>
      <c r="E631" s="72"/>
      <c r="F631" s="51"/>
      <c r="G631" s="51"/>
      <c r="H631" s="51"/>
      <c r="I631" s="51"/>
      <c r="J631" s="51"/>
      <c r="K631" s="51"/>
      <c r="L631" s="51"/>
      <c r="M631" s="51"/>
      <c r="N631" s="51"/>
      <c r="O631" s="51"/>
      <c r="P631" s="51"/>
      <c r="Q631" s="51"/>
      <c r="R631" s="51"/>
      <c r="S631" s="51"/>
      <c r="T631" s="51"/>
      <c r="U631" s="51"/>
    </row>
    <row r="632" spans="1:21" ht="13.8">
      <c r="A632" s="51"/>
      <c r="B632" s="228"/>
      <c r="C632" s="51"/>
      <c r="D632" s="72"/>
      <c r="E632" s="72"/>
      <c r="F632" s="51"/>
      <c r="G632" s="51"/>
      <c r="H632" s="51"/>
      <c r="I632" s="51"/>
      <c r="J632" s="51"/>
      <c r="K632" s="51"/>
      <c r="L632" s="51"/>
      <c r="M632" s="51"/>
      <c r="N632" s="51"/>
      <c r="O632" s="51"/>
      <c r="P632" s="51"/>
      <c r="Q632" s="51"/>
      <c r="R632" s="51"/>
      <c r="S632" s="51"/>
      <c r="T632" s="51"/>
      <c r="U632" s="51"/>
    </row>
    <row r="633" spans="1:21" ht="13.8">
      <c r="A633" s="51"/>
      <c r="B633" s="228"/>
      <c r="C633" s="51"/>
      <c r="D633" s="72"/>
      <c r="E633" s="72"/>
      <c r="F633" s="51"/>
      <c r="G633" s="51"/>
      <c r="H633" s="51"/>
      <c r="I633" s="51"/>
      <c r="J633" s="51"/>
      <c r="K633" s="51"/>
      <c r="L633" s="51"/>
      <c r="M633" s="51"/>
      <c r="N633" s="51"/>
      <c r="O633" s="51"/>
      <c r="P633" s="51"/>
      <c r="Q633" s="51"/>
      <c r="R633" s="51"/>
      <c r="S633" s="51"/>
      <c r="T633" s="51"/>
      <c r="U633" s="51"/>
    </row>
    <row r="634" spans="1:21" ht="13.8">
      <c r="A634" s="51"/>
      <c r="B634" s="228"/>
      <c r="C634" s="51"/>
      <c r="D634" s="72"/>
      <c r="E634" s="72"/>
      <c r="F634" s="51"/>
      <c r="G634" s="51"/>
      <c r="H634" s="51"/>
      <c r="I634" s="51"/>
      <c r="J634" s="51"/>
      <c r="K634" s="51"/>
      <c r="L634" s="51"/>
      <c r="M634" s="51"/>
      <c r="N634" s="51"/>
      <c r="O634" s="51"/>
      <c r="P634" s="51"/>
      <c r="Q634" s="51"/>
      <c r="R634" s="51"/>
      <c r="S634" s="51"/>
      <c r="T634" s="51"/>
      <c r="U634" s="51"/>
    </row>
    <row r="635" spans="1:21" ht="13.8">
      <c r="A635" s="51"/>
      <c r="B635" s="228"/>
      <c r="C635" s="51"/>
      <c r="D635" s="72"/>
      <c r="E635" s="72"/>
      <c r="F635" s="51"/>
      <c r="G635" s="51"/>
      <c r="H635" s="51"/>
      <c r="I635" s="51"/>
      <c r="J635" s="51"/>
      <c r="K635" s="51"/>
      <c r="L635" s="51"/>
      <c r="M635" s="51"/>
      <c r="N635" s="51"/>
      <c r="O635" s="51"/>
      <c r="P635" s="51"/>
      <c r="Q635" s="51"/>
      <c r="R635" s="51"/>
      <c r="S635" s="51"/>
      <c r="T635" s="51"/>
      <c r="U635" s="51"/>
    </row>
    <row r="636" spans="1:21" ht="13.8">
      <c r="A636" s="51"/>
      <c r="B636" s="228"/>
      <c r="C636" s="51"/>
      <c r="D636" s="72"/>
      <c r="E636" s="72"/>
      <c r="F636" s="51"/>
      <c r="G636" s="51"/>
      <c r="H636" s="51"/>
      <c r="I636" s="51"/>
      <c r="J636" s="51"/>
      <c r="K636" s="51"/>
      <c r="L636" s="51"/>
      <c r="M636" s="51"/>
      <c r="N636" s="51"/>
      <c r="O636" s="51"/>
      <c r="P636" s="51"/>
      <c r="Q636" s="51"/>
      <c r="R636" s="51"/>
      <c r="S636" s="51"/>
      <c r="T636" s="51"/>
      <c r="U636" s="51"/>
    </row>
    <row r="637" spans="1:21" ht="13.8">
      <c r="A637" s="51"/>
      <c r="B637" s="228"/>
      <c r="C637" s="51"/>
      <c r="D637" s="72"/>
      <c r="E637" s="72"/>
      <c r="F637" s="51"/>
      <c r="G637" s="51"/>
      <c r="H637" s="51"/>
      <c r="I637" s="51"/>
      <c r="J637" s="51"/>
      <c r="K637" s="51"/>
      <c r="L637" s="51"/>
      <c r="M637" s="51"/>
      <c r="N637" s="51"/>
      <c r="O637" s="51"/>
      <c r="P637" s="51"/>
      <c r="Q637" s="51"/>
      <c r="R637" s="51"/>
      <c r="S637" s="51"/>
      <c r="T637" s="51"/>
      <c r="U637" s="51"/>
    </row>
    <row r="638" spans="1:21" ht="13.8">
      <c r="A638" s="51"/>
      <c r="B638" s="228"/>
      <c r="C638" s="51"/>
      <c r="D638" s="72"/>
      <c r="E638" s="72"/>
      <c r="F638" s="51"/>
      <c r="G638" s="51"/>
      <c r="H638" s="51"/>
      <c r="I638" s="51"/>
      <c r="J638" s="51"/>
      <c r="K638" s="51"/>
      <c r="L638" s="51"/>
      <c r="M638" s="51"/>
      <c r="N638" s="51"/>
      <c r="O638" s="51"/>
      <c r="P638" s="51"/>
      <c r="Q638" s="51"/>
      <c r="R638" s="51"/>
      <c r="S638" s="51"/>
      <c r="T638" s="51"/>
      <c r="U638" s="51"/>
    </row>
    <row r="639" spans="1:21" ht="13.8">
      <c r="A639" s="51"/>
      <c r="B639" s="228"/>
      <c r="C639" s="51"/>
      <c r="D639" s="72"/>
      <c r="E639" s="72"/>
      <c r="F639" s="51"/>
      <c r="G639" s="51"/>
      <c r="H639" s="51"/>
      <c r="I639" s="51"/>
      <c r="J639" s="51"/>
      <c r="K639" s="51"/>
      <c r="L639" s="51"/>
      <c r="M639" s="51"/>
      <c r="N639" s="51"/>
      <c r="O639" s="51"/>
      <c r="P639" s="51"/>
      <c r="Q639" s="51"/>
      <c r="R639" s="51"/>
      <c r="S639" s="51"/>
      <c r="T639" s="51"/>
      <c r="U639" s="51"/>
    </row>
    <row r="640" spans="1:21" ht="13.8">
      <c r="A640" s="51"/>
      <c r="B640" s="228"/>
      <c r="C640" s="51"/>
      <c r="D640" s="72"/>
      <c r="E640" s="72"/>
      <c r="F640" s="51"/>
      <c r="G640" s="51"/>
      <c r="H640" s="51"/>
      <c r="I640" s="51"/>
      <c r="J640" s="51"/>
      <c r="K640" s="51"/>
      <c r="L640" s="51"/>
      <c r="M640" s="51"/>
      <c r="N640" s="51"/>
      <c r="O640" s="51"/>
      <c r="P640" s="51"/>
      <c r="Q640" s="51"/>
      <c r="R640" s="51"/>
      <c r="S640" s="51"/>
      <c r="T640" s="51"/>
      <c r="U640" s="51"/>
    </row>
    <row r="641" spans="1:21" ht="13.8">
      <c r="A641" s="51"/>
      <c r="B641" s="228"/>
      <c r="C641" s="51"/>
      <c r="D641" s="72"/>
      <c r="E641" s="72"/>
      <c r="F641" s="51"/>
      <c r="G641" s="51"/>
      <c r="H641" s="51"/>
      <c r="I641" s="51"/>
      <c r="J641" s="51"/>
      <c r="K641" s="51"/>
      <c r="L641" s="51"/>
      <c r="M641" s="51"/>
      <c r="N641" s="51"/>
      <c r="O641" s="51"/>
      <c r="P641" s="51"/>
      <c r="Q641" s="51"/>
      <c r="R641" s="51"/>
      <c r="S641" s="51"/>
      <c r="T641" s="51"/>
      <c r="U641" s="51"/>
    </row>
    <row r="642" spans="1:21" ht="13.8">
      <c r="A642" s="51"/>
      <c r="B642" s="228"/>
      <c r="C642" s="51"/>
      <c r="D642" s="72"/>
      <c r="E642" s="72"/>
      <c r="F642" s="51"/>
      <c r="G642" s="51"/>
      <c r="H642" s="51"/>
      <c r="I642" s="51"/>
      <c r="J642" s="51"/>
      <c r="K642" s="51"/>
      <c r="L642" s="51"/>
      <c r="M642" s="51"/>
      <c r="N642" s="51"/>
      <c r="O642" s="51"/>
      <c r="P642" s="51"/>
      <c r="Q642" s="51"/>
      <c r="R642" s="51"/>
      <c r="S642" s="51"/>
      <c r="T642" s="51"/>
      <c r="U642" s="51"/>
    </row>
    <row r="643" spans="1:21" ht="13.8">
      <c r="A643" s="51"/>
      <c r="B643" s="228"/>
      <c r="C643" s="51"/>
      <c r="D643" s="72"/>
      <c r="E643" s="72"/>
      <c r="F643" s="51"/>
      <c r="G643" s="51"/>
      <c r="H643" s="51"/>
      <c r="I643" s="51"/>
      <c r="J643" s="51"/>
      <c r="K643" s="51"/>
      <c r="L643" s="51"/>
      <c r="M643" s="51"/>
      <c r="N643" s="51"/>
      <c r="O643" s="51"/>
      <c r="P643" s="51"/>
      <c r="Q643" s="51"/>
      <c r="R643" s="51"/>
      <c r="S643" s="51"/>
      <c r="T643" s="51"/>
      <c r="U643" s="51"/>
    </row>
    <row r="644" spans="1:21" ht="13.8">
      <c r="A644" s="51"/>
      <c r="B644" s="228"/>
      <c r="C644" s="51"/>
      <c r="D644" s="72"/>
      <c r="E644" s="72"/>
      <c r="F644" s="51"/>
      <c r="G644" s="51"/>
      <c r="H644" s="51"/>
      <c r="I644" s="51"/>
      <c r="J644" s="51"/>
      <c r="K644" s="51"/>
      <c r="L644" s="51"/>
      <c r="M644" s="51"/>
      <c r="N644" s="51"/>
      <c r="O644" s="51"/>
      <c r="P644" s="51"/>
      <c r="Q644" s="51"/>
      <c r="R644" s="51"/>
      <c r="S644" s="51"/>
      <c r="T644" s="51"/>
      <c r="U644" s="51"/>
    </row>
    <row r="645" spans="1:21" ht="13.8">
      <c r="A645" s="51"/>
      <c r="B645" s="228"/>
      <c r="C645" s="51"/>
      <c r="D645" s="72"/>
      <c r="E645" s="72"/>
      <c r="F645" s="51"/>
      <c r="G645" s="51"/>
      <c r="H645" s="51"/>
      <c r="I645" s="51"/>
      <c r="J645" s="51"/>
      <c r="K645" s="51"/>
      <c r="L645" s="51"/>
      <c r="M645" s="51"/>
      <c r="N645" s="51"/>
      <c r="O645" s="51"/>
      <c r="P645" s="51"/>
      <c r="Q645" s="51"/>
      <c r="R645" s="51"/>
      <c r="S645" s="51"/>
      <c r="T645" s="51"/>
      <c r="U645" s="51"/>
    </row>
    <row r="646" spans="1:21" ht="13.8">
      <c r="A646" s="51"/>
      <c r="B646" s="228"/>
      <c r="C646" s="51"/>
      <c r="D646" s="72"/>
      <c r="E646" s="72"/>
      <c r="F646" s="51"/>
      <c r="G646" s="51"/>
      <c r="H646" s="51"/>
      <c r="I646" s="51"/>
      <c r="J646" s="51"/>
      <c r="K646" s="51"/>
      <c r="L646" s="51"/>
      <c r="M646" s="51"/>
      <c r="N646" s="51"/>
      <c r="O646" s="51"/>
      <c r="P646" s="51"/>
      <c r="Q646" s="51"/>
      <c r="R646" s="51"/>
      <c r="S646" s="51"/>
      <c r="T646" s="51"/>
      <c r="U646" s="51"/>
    </row>
    <row r="647" spans="1:21" ht="13.8">
      <c r="A647" s="51"/>
      <c r="B647" s="228"/>
      <c r="C647" s="51"/>
      <c r="D647" s="72"/>
      <c r="E647" s="72"/>
      <c r="F647" s="51"/>
      <c r="G647" s="51"/>
      <c r="H647" s="51"/>
      <c r="I647" s="51"/>
      <c r="J647" s="51"/>
      <c r="K647" s="51"/>
      <c r="L647" s="51"/>
      <c r="M647" s="51"/>
      <c r="N647" s="51"/>
      <c r="O647" s="51"/>
      <c r="P647" s="51"/>
      <c r="Q647" s="51"/>
      <c r="R647" s="51"/>
      <c r="S647" s="51"/>
      <c r="T647" s="51"/>
      <c r="U647" s="51"/>
    </row>
    <row r="648" spans="1:21" ht="13.8">
      <c r="A648" s="51"/>
      <c r="B648" s="228"/>
      <c r="C648" s="51"/>
      <c r="D648" s="72"/>
      <c r="E648" s="72"/>
      <c r="F648" s="51"/>
      <c r="G648" s="51"/>
      <c r="H648" s="51"/>
      <c r="I648" s="51"/>
      <c r="J648" s="51"/>
      <c r="K648" s="51"/>
      <c r="L648" s="51"/>
      <c r="M648" s="51"/>
      <c r="N648" s="51"/>
      <c r="O648" s="51"/>
      <c r="P648" s="51"/>
      <c r="Q648" s="51"/>
      <c r="R648" s="51"/>
      <c r="S648" s="51"/>
      <c r="T648" s="51"/>
      <c r="U648" s="51"/>
    </row>
    <row r="649" spans="1:21" ht="13.8">
      <c r="A649" s="51"/>
      <c r="B649" s="228"/>
      <c r="C649" s="51"/>
      <c r="D649" s="72"/>
      <c r="E649" s="72"/>
      <c r="F649" s="51"/>
      <c r="G649" s="51"/>
      <c r="H649" s="51"/>
      <c r="I649" s="51"/>
      <c r="J649" s="51"/>
      <c r="K649" s="51"/>
      <c r="L649" s="51"/>
      <c r="M649" s="51"/>
      <c r="N649" s="51"/>
      <c r="O649" s="51"/>
      <c r="P649" s="51"/>
      <c r="Q649" s="51"/>
      <c r="R649" s="51"/>
      <c r="S649" s="51"/>
      <c r="T649" s="51"/>
      <c r="U649" s="51"/>
    </row>
    <row r="650" spans="1:21" ht="13.8">
      <c r="A650" s="51"/>
      <c r="B650" s="228"/>
      <c r="C650" s="51"/>
      <c r="D650" s="72"/>
      <c r="E650" s="72"/>
      <c r="F650" s="51"/>
      <c r="G650" s="51"/>
      <c r="H650" s="51"/>
      <c r="I650" s="51"/>
      <c r="J650" s="51"/>
      <c r="K650" s="51"/>
      <c r="L650" s="51"/>
      <c r="M650" s="51"/>
      <c r="N650" s="51"/>
      <c r="O650" s="51"/>
      <c r="P650" s="51"/>
      <c r="Q650" s="51"/>
      <c r="R650" s="51"/>
      <c r="S650" s="51"/>
      <c r="T650" s="51"/>
      <c r="U650" s="51"/>
    </row>
    <row r="651" spans="1:21" ht="13.8">
      <c r="A651" s="51"/>
      <c r="B651" s="228"/>
      <c r="C651" s="51"/>
      <c r="D651" s="72"/>
      <c r="E651" s="72"/>
      <c r="F651" s="51"/>
      <c r="G651" s="51"/>
      <c r="H651" s="51"/>
      <c r="I651" s="51"/>
      <c r="J651" s="51"/>
      <c r="K651" s="51"/>
      <c r="L651" s="51"/>
      <c r="M651" s="51"/>
      <c r="N651" s="51"/>
      <c r="O651" s="51"/>
      <c r="P651" s="51"/>
      <c r="Q651" s="51"/>
      <c r="R651" s="51"/>
      <c r="S651" s="51"/>
      <c r="T651" s="51"/>
      <c r="U651" s="51"/>
    </row>
    <row r="652" spans="1:21" ht="13.8">
      <c r="A652" s="51"/>
      <c r="B652" s="228"/>
      <c r="C652" s="51"/>
      <c r="D652" s="72"/>
      <c r="E652" s="72"/>
      <c r="F652" s="51"/>
      <c r="G652" s="51"/>
      <c r="H652" s="51"/>
      <c r="I652" s="51"/>
      <c r="J652" s="51"/>
      <c r="K652" s="51"/>
      <c r="L652" s="51"/>
      <c r="M652" s="51"/>
      <c r="N652" s="51"/>
      <c r="O652" s="51"/>
      <c r="P652" s="51"/>
      <c r="Q652" s="51"/>
      <c r="R652" s="51"/>
      <c r="S652" s="51"/>
      <c r="T652" s="51"/>
      <c r="U652" s="51"/>
    </row>
    <row r="653" spans="1:21" ht="13.8">
      <c r="A653" s="51"/>
      <c r="B653" s="228"/>
      <c r="C653" s="51"/>
      <c r="D653" s="72"/>
      <c r="E653" s="72"/>
      <c r="F653" s="51"/>
      <c r="G653" s="51"/>
      <c r="H653" s="51"/>
      <c r="I653" s="51"/>
      <c r="J653" s="51"/>
      <c r="K653" s="51"/>
      <c r="L653" s="51"/>
      <c r="M653" s="51"/>
      <c r="N653" s="51"/>
      <c r="O653" s="51"/>
      <c r="P653" s="51"/>
      <c r="Q653" s="51"/>
      <c r="R653" s="51"/>
      <c r="S653" s="51"/>
      <c r="T653" s="51"/>
      <c r="U653" s="51"/>
    </row>
    <row r="654" spans="1:21" ht="13.8">
      <c r="A654" s="51"/>
      <c r="B654" s="228"/>
      <c r="C654" s="51"/>
      <c r="D654" s="72"/>
      <c r="E654" s="72"/>
      <c r="F654" s="51"/>
      <c r="G654" s="51"/>
      <c r="H654" s="51"/>
      <c r="I654" s="51"/>
      <c r="J654" s="51"/>
      <c r="K654" s="51"/>
      <c r="L654" s="51"/>
      <c r="M654" s="51"/>
      <c r="N654" s="51"/>
      <c r="O654" s="51"/>
      <c r="P654" s="51"/>
      <c r="Q654" s="51"/>
      <c r="R654" s="51"/>
      <c r="S654" s="51"/>
      <c r="T654" s="51"/>
      <c r="U654" s="51"/>
    </row>
    <row r="655" spans="1:21" ht="13.8">
      <c r="A655" s="51"/>
      <c r="B655" s="228"/>
      <c r="C655" s="51"/>
      <c r="D655" s="72"/>
      <c r="E655" s="72"/>
      <c r="F655" s="51"/>
      <c r="G655" s="51"/>
      <c r="H655" s="51"/>
      <c r="I655" s="51"/>
      <c r="J655" s="51"/>
      <c r="K655" s="51"/>
      <c r="L655" s="51"/>
      <c r="M655" s="51"/>
      <c r="N655" s="51"/>
      <c r="O655" s="51"/>
      <c r="P655" s="51"/>
      <c r="Q655" s="51"/>
      <c r="R655" s="51"/>
      <c r="S655" s="51"/>
      <c r="T655" s="51"/>
      <c r="U655" s="51"/>
    </row>
    <row r="656" spans="1:21" ht="13.8">
      <c r="A656" s="51"/>
      <c r="B656" s="228"/>
      <c r="C656" s="51"/>
      <c r="D656" s="72"/>
      <c r="E656" s="72"/>
      <c r="F656" s="51"/>
      <c r="G656" s="51"/>
      <c r="H656" s="51"/>
      <c r="I656" s="51"/>
      <c r="J656" s="51"/>
      <c r="K656" s="51"/>
      <c r="L656" s="51"/>
      <c r="M656" s="51"/>
      <c r="N656" s="51"/>
      <c r="O656" s="51"/>
      <c r="P656" s="51"/>
      <c r="Q656" s="51"/>
      <c r="R656" s="51"/>
      <c r="S656" s="51"/>
      <c r="T656" s="51"/>
      <c r="U656" s="51"/>
    </row>
    <row r="657" spans="1:21" ht="13.8">
      <c r="A657" s="51"/>
      <c r="B657" s="228"/>
      <c r="C657" s="51"/>
      <c r="D657" s="72"/>
      <c r="E657" s="72"/>
      <c r="F657" s="51"/>
      <c r="G657" s="51"/>
      <c r="H657" s="51"/>
      <c r="I657" s="51"/>
      <c r="J657" s="51"/>
      <c r="K657" s="51"/>
      <c r="L657" s="51"/>
      <c r="M657" s="51"/>
      <c r="N657" s="51"/>
      <c r="O657" s="51"/>
      <c r="P657" s="51"/>
      <c r="Q657" s="51"/>
      <c r="R657" s="51"/>
      <c r="S657" s="51"/>
      <c r="T657" s="51"/>
      <c r="U657" s="51"/>
    </row>
    <row r="658" spans="1:21" ht="13.8">
      <c r="A658" s="51"/>
      <c r="B658" s="228"/>
      <c r="C658" s="51"/>
      <c r="D658" s="72"/>
      <c r="E658" s="72"/>
      <c r="F658" s="51"/>
      <c r="G658" s="51"/>
      <c r="H658" s="51"/>
      <c r="I658" s="51"/>
      <c r="J658" s="51"/>
      <c r="K658" s="51"/>
      <c r="L658" s="51"/>
      <c r="M658" s="51"/>
      <c r="N658" s="51"/>
      <c r="O658" s="51"/>
      <c r="P658" s="51"/>
      <c r="Q658" s="51"/>
      <c r="R658" s="51"/>
      <c r="S658" s="51"/>
      <c r="T658" s="51"/>
      <c r="U658" s="51"/>
    </row>
    <row r="659" spans="1:21" ht="13.8">
      <c r="A659" s="51"/>
      <c r="B659" s="228"/>
      <c r="C659" s="51"/>
      <c r="D659" s="72"/>
      <c r="E659" s="72"/>
      <c r="F659" s="51"/>
      <c r="G659" s="51"/>
      <c r="H659" s="51"/>
      <c r="I659" s="51"/>
      <c r="J659" s="51"/>
      <c r="K659" s="51"/>
      <c r="L659" s="51"/>
      <c r="M659" s="51"/>
      <c r="N659" s="51"/>
      <c r="O659" s="51"/>
      <c r="P659" s="51"/>
      <c r="Q659" s="51"/>
      <c r="R659" s="51"/>
      <c r="S659" s="51"/>
      <c r="T659" s="51"/>
      <c r="U659" s="51"/>
    </row>
    <row r="660" spans="1:21" ht="13.8">
      <c r="A660" s="51"/>
      <c r="B660" s="228"/>
      <c r="C660" s="51"/>
      <c r="D660" s="72"/>
      <c r="E660" s="72"/>
      <c r="F660" s="51"/>
      <c r="G660" s="51"/>
      <c r="H660" s="51"/>
      <c r="I660" s="51"/>
      <c r="J660" s="51"/>
      <c r="K660" s="51"/>
      <c r="L660" s="51"/>
      <c r="M660" s="51"/>
      <c r="N660" s="51"/>
      <c r="O660" s="51"/>
      <c r="P660" s="51"/>
      <c r="Q660" s="51"/>
      <c r="R660" s="51"/>
      <c r="S660" s="51"/>
      <c r="T660" s="51"/>
      <c r="U660" s="51"/>
    </row>
    <row r="661" spans="1:21" ht="13.8">
      <c r="A661" s="51"/>
      <c r="B661" s="228"/>
      <c r="C661" s="51"/>
      <c r="D661" s="72"/>
      <c r="E661" s="72"/>
      <c r="F661" s="51"/>
      <c r="G661" s="51"/>
      <c r="H661" s="51"/>
      <c r="I661" s="51"/>
      <c r="J661" s="51"/>
      <c r="K661" s="51"/>
      <c r="L661" s="51"/>
      <c r="M661" s="51"/>
      <c r="N661" s="51"/>
      <c r="O661" s="51"/>
      <c r="P661" s="51"/>
      <c r="Q661" s="51"/>
      <c r="R661" s="51"/>
      <c r="S661" s="51"/>
      <c r="T661" s="51"/>
      <c r="U661" s="51"/>
    </row>
    <row r="662" spans="1:21" ht="13.8">
      <c r="A662" s="51"/>
      <c r="B662" s="228"/>
      <c r="C662" s="51"/>
      <c r="D662" s="72"/>
      <c r="E662" s="72"/>
      <c r="F662" s="51"/>
      <c r="G662" s="51"/>
      <c r="H662" s="51"/>
      <c r="I662" s="51"/>
      <c r="J662" s="51"/>
      <c r="K662" s="51"/>
      <c r="L662" s="51"/>
      <c r="M662" s="51"/>
      <c r="N662" s="51"/>
      <c r="O662" s="51"/>
      <c r="P662" s="51"/>
      <c r="Q662" s="51"/>
      <c r="R662" s="51"/>
      <c r="S662" s="51"/>
      <c r="T662" s="51"/>
      <c r="U662" s="51"/>
    </row>
    <row r="663" spans="1:21" ht="13.8">
      <c r="A663" s="51"/>
      <c r="B663" s="228"/>
      <c r="C663" s="51"/>
      <c r="D663" s="72"/>
      <c r="E663" s="72"/>
      <c r="F663" s="51"/>
      <c r="G663" s="51"/>
      <c r="H663" s="51"/>
      <c r="I663" s="51"/>
      <c r="J663" s="51"/>
      <c r="K663" s="51"/>
      <c r="L663" s="51"/>
      <c r="M663" s="51"/>
      <c r="N663" s="51"/>
      <c r="O663" s="51"/>
      <c r="P663" s="51"/>
      <c r="Q663" s="51"/>
      <c r="R663" s="51"/>
      <c r="S663" s="51"/>
      <c r="T663" s="51"/>
      <c r="U663" s="51"/>
    </row>
    <row r="664" spans="1:21" ht="13.8">
      <c r="A664" s="51"/>
      <c r="B664" s="228"/>
      <c r="C664" s="51"/>
      <c r="D664" s="72"/>
      <c r="E664" s="72"/>
      <c r="F664" s="51"/>
      <c r="G664" s="51"/>
      <c r="H664" s="51"/>
      <c r="I664" s="51"/>
      <c r="J664" s="51"/>
      <c r="K664" s="51"/>
      <c r="L664" s="51"/>
      <c r="M664" s="51"/>
      <c r="N664" s="51"/>
      <c r="O664" s="51"/>
      <c r="P664" s="51"/>
      <c r="Q664" s="51"/>
      <c r="R664" s="51"/>
      <c r="S664" s="51"/>
      <c r="T664" s="51"/>
      <c r="U664" s="51"/>
    </row>
    <row r="665" spans="1:21" ht="13.8">
      <c r="A665" s="51"/>
      <c r="B665" s="228"/>
      <c r="C665" s="51"/>
      <c r="D665" s="72"/>
      <c r="E665" s="72"/>
      <c r="F665" s="51"/>
      <c r="G665" s="51"/>
      <c r="H665" s="51"/>
      <c r="I665" s="51"/>
      <c r="J665" s="51"/>
      <c r="K665" s="51"/>
      <c r="L665" s="51"/>
      <c r="M665" s="51"/>
      <c r="N665" s="51"/>
      <c r="O665" s="51"/>
      <c r="P665" s="51"/>
      <c r="Q665" s="51"/>
      <c r="R665" s="51"/>
      <c r="S665" s="51"/>
      <c r="T665" s="51"/>
      <c r="U665" s="51"/>
    </row>
    <row r="666" spans="1:21" ht="13.8">
      <c r="A666" s="51"/>
      <c r="B666" s="228"/>
      <c r="C666" s="51"/>
      <c r="D666" s="72"/>
      <c r="E666" s="72"/>
      <c r="F666" s="51"/>
      <c r="G666" s="51"/>
      <c r="H666" s="51"/>
      <c r="I666" s="51"/>
      <c r="J666" s="51"/>
      <c r="K666" s="51"/>
      <c r="L666" s="51"/>
      <c r="M666" s="51"/>
      <c r="N666" s="51"/>
      <c r="O666" s="51"/>
      <c r="P666" s="51"/>
      <c r="Q666" s="51"/>
      <c r="R666" s="51"/>
      <c r="S666" s="51"/>
      <c r="T666" s="51"/>
      <c r="U666" s="51"/>
    </row>
    <row r="667" spans="1:21" ht="13.8">
      <c r="A667" s="51"/>
      <c r="B667" s="228"/>
      <c r="C667" s="51"/>
      <c r="D667" s="72"/>
      <c r="E667" s="72"/>
      <c r="F667" s="51"/>
      <c r="G667" s="51"/>
      <c r="H667" s="51"/>
      <c r="I667" s="51"/>
      <c r="J667" s="51"/>
      <c r="K667" s="51"/>
      <c r="L667" s="51"/>
      <c r="M667" s="51"/>
      <c r="N667" s="51"/>
      <c r="O667" s="51"/>
      <c r="P667" s="51"/>
      <c r="Q667" s="51"/>
      <c r="R667" s="51"/>
      <c r="S667" s="51"/>
      <c r="T667" s="51"/>
      <c r="U667" s="51"/>
    </row>
    <row r="668" spans="1:21" ht="13.8">
      <c r="A668" s="51"/>
      <c r="B668" s="228"/>
      <c r="C668" s="51"/>
      <c r="D668" s="72"/>
      <c r="E668" s="72"/>
      <c r="F668" s="51"/>
      <c r="G668" s="51"/>
      <c r="H668" s="51"/>
      <c r="I668" s="51"/>
      <c r="J668" s="51"/>
      <c r="K668" s="51"/>
      <c r="L668" s="51"/>
      <c r="M668" s="51"/>
      <c r="N668" s="51"/>
      <c r="O668" s="51"/>
      <c r="P668" s="51"/>
      <c r="Q668" s="51"/>
      <c r="R668" s="51"/>
      <c r="S668" s="51"/>
      <c r="T668" s="51"/>
      <c r="U668" s="51"/>
    </row>
    <row r="669" spans="1:21" ht="13.8">
      <c r="A669" s="51"/>
      <c r="B669" s="228"/>
      <c r="C669" s="51"/>
      <c r="D669" s="72"/>
      <c r="E669" s="72"/>
      <c r="F669" s="51"/>
      <c r="G669" s="51"/>
      <c r="H669" s="51"/>
      <c r="I669" s="51"/>
      <c r="J669" s="51"/>
      <c r="K669" s="51"/>
      <c r="L669" s="51"/>
      <c r="M669" s="51"/>
      <c r="N669" s="51"/>
      <c r="O669" s="51"/>
      <c r="P669" s="51"/>
      <c r="Q669" s="51"/>
      <c r="R669" s="51"/>
      <c r="S669" s="51"/>
      <c r="T669" s="51"/>
      <c r="U669" s="51"/>
    </row>
    <row r="670" spans="1:21" ht="13.8">
      <c r="A670" s="51"/>
      <c r="B670" s="228"/>
      <c r="C670" s="51"/>
      <c r="D670" s="72"/>
      <c r="E670" s="72"/>
      <c r="F670" s="51"/>
      <c r="G670" s="51"/>
      <c r="H670" s="51"/>
      <c r="I670" s="51"/>
      <c r="J670" s="51"/>
      <c r="K670" s="51"/>
      <c r="L670" s="51"/>
      <c r="M670" s="51"/>
      <c r="N670" s="51"/>
      <c r="O670" s="51"/>
      <c r="P670" s="51"/>
      <c r="Q670" s="51"/>
      <c r="R670" s="51"/>
      <c r="S670" s="51"/>
      <c r="T670" s="51"/>
      <c r="U670" s="51"/>
    </row>
    <row r="671" spans="1:21" ht="13.8">
      <c r="A671" s="51"/>
      <c r="B671" s="228"/>
      <c r="C671" s="51"/>
      <c r="D671" s="72"/>
      <c r="E671" s="72"/>
      <c r="F671" s="51"/>
      <c r="G671" s="51"/>
      <c r="H671" s="51"/>
      <c r="I671" s="51"/>
      <c r="J671" s="51"/>
      <c r="K671" s="51"/>
      <c r="L671" s="51"/>
      <c r="M671" s="51"/>
      <c r="N671" s="51"/>
      <c r="O671" s="51"/>
      <c r="P671" s="51"/>
      <c r="Q671" s="51"/>
      <c r="R671" s="51"/>
      <c r="S671" s="51"/>
      <c r="T671" s="51"/>
      <c r="U671" s="51"/>
    </row>
    <row r="672" spans="1:21" ht="13.8">
      <c r="A672" s="51"/>
      <c r="B672" s="228"/>
      <c r="C672" s="51"/>
      <c r="D672" s="72"/>
      <c r="E672" s="72"/>
      <c r="F672" s="51"/>
      <c r="G672" s="51"/>
      <c r="H672" s="51"/>
      <c r="I672" s="51"/>
      <c r="J672" s="51"/>
      <c r="K672" s="51"/>
      <c r="L672" s="51"/>
      <c r="M672" s="51"/>
      <c r="N672" s="51"/>
      <c r="O672" s="51"/>
      <c r="P672" s="51"/>
      <c r="Q672" s="51"/>
      <c r="R672" s="51"/>
      <c r="S672" s="51"/>
      <c r="T672" s="51"/>
      <c r="U672" s="51"/>
    </row>
    <row r="673" spans="1:21" ht="13.8">
      <c r="A673" s="51"/>
      <c r="B673" s="228"/>
      <c r="C673" s="51"/>
      <c r="D673" s="72"/>
      <c r="E673" s="72"/>
      <c r="F673" s="51"/>
      <c r="G673" s="51"/>
      <c r="H673" s="51"/>
      <c r="I673" s="51"/>
      <c r="J673" s="51"/>
      <c r="K673" s="51"/>
      <c r="L673" s="51"/>
      <c r="M673" s="51"/>
      <c r="N673" s="51"/>
      <c r="O673" s="51"/>
      <c r="P673" s="51"/>
      <c r="Q673" s="51"/>
      <c r="R673" s="51"/>
      <c r="S673" s="51"/>
      <c r="T673" s="51"/>
      <c r="U673" s="51"/>
    </row>
    <row r="674" spans="1:21" ht="13.8">
      <c r="A674" s="51"/>
      <c r="B674" s="228"/>
      <c r="C674" s="51"/>
      <c r="D674" s="72"/>
      <c r="E674" s="72"/>
      <c r="F674" s="51"/>
      <c r="G674" s="51"/>
      <c r="H674" s="51"/>
      <c r="I674" s="51"/>
      <c r="J674" s="51"/>
      <c r="K674" s="51"/>
      <c r="L674" s="51"/>
      <c r="M674" s="51"/>
      <c r="N674" s="51"/>
      <c r="O674" s="51"/>
      <c r="P674" s="51"/>
      <c r="Q674" s="51"/>
      <c r="R674" s="51"/>
      <c r="S674" s="51"/>
      <c r="T674" s="51"/>
      <c r="U674" s="51"/>
    </row>
    <row r="675" spans="1:21" ht="13.8">
      <c r="A675" s="51"/>
      <c r="B675" s="228"/>
      <c r="C675" s="51"/>
      <c r="D675" s="72"/>
      <c r="E675" s="72"/>
      <c r="F675" s="51"/>
      <c r="G675" s="51"/>
      <c r="H675" s="51"/>
      <c r="I675" s="51"/>
      <c r="J675" s="51"/>
      <c r="K675" s="51"/>
      <c r="L675" s="51"/>
      <c r="M675" s="51"/>
      <c r="N675" s="51"/>
      <c r="O675" s="51"/>
      <c r="P675" s="51"/>
      <c r="Q675" s="51"/>
      <c r="R675" s="51"/>
      <c r="S675" s="51"/>
      <c r="T675" s="51"/>
      <c r="U675" s="51"/>
    </row>
    <row r="676" spans="1:21" ht="13.8">
      <c r="A676" s="51"/>
      <c r="B676" s="228"/>
      <c r="C676" s="51"/>
      <c r="D676" s="72"/>
      <c r="E676" s="72"/>
      <c r="F676" s="51"/>
      <c r="G676" s="51"/>
      <c r="H676" s="51"/>
      <c r="I676" s="51"/>
      <c r="J676" s="51"/>
      <c r="K676" s="51"/>
      <c r="L676" s="51"/>
      <c r="M676" s="51"/>
      <c r="N676" s="51"/>
      <c r="O676" s="51"/>
      <c r="P676" s="51"/>
      <c r="Q676" s="51"/>
      <c r="R676" s="51"/>
      <c r="S676" s="51"/>
      <c r="T676" s="51"/>
      <c r="U676" s="51"/>
    </row>
    <row r="677" spans="1:21" ht="13.8">
      <c r="A677" s="51"/>
      <c r="B677" s="228"/>
      <c r="C677" s="51"/>
      <c r="D677" s="72"/>
      <c r="E677" s="72"/>
      <c r="F677" s="51"/>
      <c r="G677" s="51"/>
      <c r="H677" s="51"/>
      <c r="I677" s="51"/>
      <c r="J677" s="51"/>
      <c r="K677" s="51"/>
      <c r="L677" s="51"/>
      <c r="M677" s="51"/>
      <c r="N677" s="51"/>
      <c r="O677" s="51"/>
      <c r="P677" s="51"/>
      <c r="Q677" s="51"/>
      <c r="R677" s="51"/>
      <c r="S677" s="51"/>
      <c r="T677" s="51"/>
      <c r="U677" s="51"/>
    </row>
    <row r="678" spans="1:21" ht="13.8">
      <c r="A678" s="51"/>
      <c r="B678" s="228"/>
      <c r="C678" s="51"/>
      <c r="D678" s="72"/>
      <c r="E678" s="72"/>
      <c r="F678" s="51"/>
      <c r="G678" s="51"/>
      <c r="H678" s="51"/>
      <c r="I678" s="51"/>
      <c r="J678" s="51"/>
      <c r="K678" s="51"/>
      <c r="L678" s="51"/>
      <c r="M678" s="51"/>
      <c r="N678" s="51"/>
      <c r="O678" s="51"/>
      <c r="P678" s="51"/>
      <c r="Q678" s="51"/>
      <c r="R678" s="51"/>
      <c r="S678" s="51"/>
      <c r="T678" s="51"/>
      <c r="U678" s="51"/>
    </row>
    <row r="679" spans="1:21" ht="13.8">
      <c r="A679" s="51"/>
      <c r="B679" s="228"/>
      <c r="C679" s="51"/>
      <c r="D679" s="72"/>
      <c r="E679" s="72"/>
      <c r="F679" s="51"/>
      <c r="G679" s="51"/>
      <c r="H679" s="51"/>
      <c r="I679" s="51"/>
      <c r="J679" s="51"/>
      <c r="K679" s="51"/>
      <c r="L679" s="51"/>
      <c r="M679" s="51"/>
      <c r="N679" s="51"/>
      <c r="O679" s="51"/>
      <c r="P679" s="51"/>
      <c r="Q679" s="51"/>
      <c r="R679" s="51"/>
      <c r="S679" s="51"/>
      <c r="T679" s="51"/>
      <c r="U679" s="51"/>
    </row>
    <row r="680" spans="1:21" ht="13.8">
      <c r="A680" s="51"/>
      <c r="B680" s="228"/>
      <c r="C680" s="51"/>
      <c r="D680" s="72"/>
      <c r="E680" s="72"/>
      <c r="F680" s="51"/>
      <c r="G680" s="51"/>
      <c r="H680" s="51"/>
      <c r="I680" s="51"/>
      <c r="J680" s="51"/>
      <c r="K680" s="51"/>
      <c r="L680" s="51"/>
      <c r="M680" s="51"/>
      <c r="N680" s="51"/>
      <c r="O680" s="51"/>
      <c r="P680" s="51"/>
      <c r="Q680" s="51"/>
      <c r="R680" s="51"/>
      <c r="S680" s="51"/>
      <c r="T680" s="51"/>
      <c r="U680" s="51"/>
    </row>
    <row r="681" spans="1:21" ht="13.8">
      <c r="A681" s="51"/>
      <c r="B681" s="228"/>
      <c r="C681" s="51"/>
      <c r="D681" s="72"/>
      <c r="E681" s="72"/>
      <c r="F681" s="51"/>
      <c r="G681" s="51"/>
      <c r="H681" s="51"/>
      <c r="I681" s="51"/>
      <c r="J681" s="51"/>
      <c r="K681" s="51"/>
      <c r="L681" s="51"/>
      <c r="M681" s="51"/>
      <c r="N681" s="51"/>
      <c r="O681" s="51"/>
      <c r="P681" s="51"/>
      <c r="Q681" s="51"/>
      <c r="R681" s="51"/>
      <c r="S681" s="51"/>
      <c r="T681" s="51"/>
      <c r="U681" s="51"/>
    </row>
    <row r="682" spans="1:21" ht="13.8">
      <c r="A682" s="51"/>
      <c r="B682" s="228"/>
      <c r="C682" s="51"/>
      <c r="D682" s="72"/>
      <c r="E682" s="72"/>
      <c r="F682" s="51"/>
      <c r="G682" s="51"/>
      <c r="H682" s="51"/>
      <c r="I682" s="51"/>
      <c r="J682" s="51"/>
      <c r="K682" s="51"/>
      <c r="L682" s="51"/>
      <c r="M682" s="51"/>
      <c r="N682" s="51"/>
      <c r="O682" s="51"/>
      <c r="P682" s="51"/>
      <c r="Q682" s="51"/>
      <c r="R682" s="51"/>
      <c r="S682" s="51"/>
      <c r="T682" s="51"/>
      <c r="U682" s="51"/>
    </row>
    <row r="683" spans="1:21" ht="13.8">
      <c r="A683" s="51"/>
      <c r="B683" s="228"/>
      <c r="C683" s="51"/>
      <c r="D683" s="72"/>
      <c r="E683" s="72"/>
      <c r="F683" s="51"/>
      <c r="G683" s="51"/>
      <c r="H683" s="51"/>
      <c r="I683" s="51"/>
      <c r="J683" s="51"/>
      <c r="K683" s="51"/>
      <c r="L683" s="51"/>
      <c r="M683" s="51"/>
      <c r="N683" s="51"/>
      <c r="O683" s="51"/>
      <c r="P683" s="51"/>
      <c r="Q683" s="51"/>
      <c r="R683" s="51"/>
      <c r="S683" s="51"/>
      <c r="T683" s="51"/>
      <c r="U683" s="51"/>
    </row>
    <row r="684" spans="1:21" ht="13.8">
      <c r="A684" s="51"/>
      <c r="B684" s="228"/>
      <c r="C684" s="51"/>
      <c r="D684" s="72"/>
      <c r="E684" s="72"/>
      <c r="F684" s="51"/>
      <c r="G684" s="51"/>
      <c r="H684" s="51"/>
      <c r="I684" s="51"/>
      <c r="J684" s="51"/>
      <c r="K684" s="51"/>
      <c r="L684" s="51"/>
      <c r="M684" s="51"/>
      <c r="N684" s="51"/>
      <c r="O684" s="51"/>
      <c r="P684" s="51"/>
      <c r="Q684" s="51"/>
      <c r="R684" s="51"/>
      <c r="S684" s="51"/>
      <c r="T684" s="51"/>
      <c r="U684" s="51"/>
    </row>
    <row r="685" spans="1:21" ht="13.8">
      <c r="A685" s="51"/>
      <c r="B685" s="228"/>
      <c r="C685" s="51"/>
      <c r="D685" s="72"/>
      <c r="E685" s="72"/>
      <c r="F685" s="51"/>
      <c r="G685" s="51"/>
      <c r="H685" s="51"/>
      <c r="I685" s="51"/>
      <c r="J685" s="51"/>
      <c r="K685" s="51"/>
      <c r="L685" s="51"/>
      <c r="M685" s="51"/>
      <c r="N685" s="51"/>
      <c r="O685" s="51"/>
      <c r="P685" s="51"/>
      <c r="Q685" s="51"/>
      <c r="R685" s="51"/>
      <c r="S685" s="51"/>
      <c r="T685" s="51"/>
      <c r="U685" s="51"/>
    </row>
    <row r="686" spans="1:21" ht="13.8">
      <c r="A686" s="51"/>
      <c r="B686" s="228"/>
      <c r="C686" s="51"/>
      <c r="D686" s="72"/>
      <c r="E686" s="72"/>
      <c r="F686" s="51"/>
      <c r="G686" s="51"/>
      <c r="H686" s="51"/>
      <c r="I686" s="51"/>
      <c r="J686" s="51"/>
      <c r="K686" s="51"/>
      <c r="L686" s="51"/>
      <c r="M686" s="51"/>
      <c r="N686" s="51"/>
      <c r="O686" s="51"/>
      <c r="P686" s="51"/>
      <c r="Q686" s="51"/>
      <c r="R686" s="51"/>
      <c r="S686" s="51"/>
      <c r="T686" s="51"/>
      <c r="U686" s="51"/>
    </row>
    <row r="687" spans="1:21" ht="13.8">
      <c r="A687" s="51"/>
      <c r="B687" s="228"/>
      <c r="C687" s="51"/>
      <c r="D687" s="72"/>
      <c r="E687" s="72"/>
      <c r="F687" s="51"/>
      <c r="G687" s="51"/>
      <c r="H687" s="51"/>
      <c r="I687" s="51"/>
      <c r="J687" s="51"/>
      <c r="K687" s="51"/>
      <c r="L687" s="51"/>
      <c r="M687" s="51"/>
      <c r="N687" s="51"/>
      <c r="O687" s="51"/>
      <c r="P687" s="51"/>
      <c r="Q687" s="51"/>
      <c r="R687" s="51"/>
      <c r="S687" s="51"/>
      <c r="T687" s="51"/>
      <c r="U687" s="51"/>
    </row>
    <row r="688" spans="1:21" ht="13.8">
      <c r="A688" s="51"/>
      <c r="B688" s="228"/>
      <c r="C688" s="51"/>
      <c r="D688" s="72"/>
      <c r="E688" s="72"/>
      <c r="F688" s="51"/>
      <c r="G688" s="51"/>
      <c r="H688" s="51"/>
      <c r="I688" s="51"/>
      <c r="J688" s="51"/>
      <c r="K688" s="51"/>
      <c r="L688" s="51"/>
      <c r="M688" s="51"/>
      <c r="N688" s="51"/>
      <c r="O688" s="51"/>
      <c r="P688" s="51"/>
      <c r="Q688" s="51"/>
      <c r="R688" s="51"/>
      <c r="S688" s="51"/>
      <c r="T688" s="51"/>
      <c r="U688" s="51"/>
    </row>
    <row r="689" spans="1:21" ht="13.8">
      <c r="A689" s="51"/>
      <c r="B689" s="228"/>
      <c r="C689" s="51"/>
      <c r="D689" s="72"/>
      <c r="E689" s="72"/>
      <c r="F689" s="51"/>
      <c r="G689" s="51"/>
      <c r="H689" s="51"/>
      <c r="I689" s="51"/>
      <c r="J689" s="51"/>
      <c r="K689" s="51"/>
      <c r="L689" s="51"/>
      <c r="M689" s="51"/>
      <c r="N689" s="51"/>
      <c r="O689" s="51"/>
      <c r="P689" s="51"/>
      <c r="Q689" s="51"/>
      <c r="R689" s="51"/>
      <c r="S689" s="51"/>
      <c r="T689" s="51"/>
      <c r="U689" s="51"/>
    </row>
    <row r="690" spans="1:21" ht="13.8">
      <c r="A690" s="51"/>
      <c r="B690" s="228"/>
      <c r="C690" s="51"/>
      <c r="D690" s="72"/>
      <c r="E690" s="72"/>
      <c r="F690" s="51"/>
      <c r="G690" s="51"/>
      <c r="H690" s="51"/>
      <c r="I690" s="51"/>
      <c r="J690" s="51"/>
      <c r="K690" s="51"/>
      <c r="L690" s="51"/>
      <c r="M690" s="51"/>
      <c r="N690" s="51"/>
      <c r="O690" s="51"/>
      <c r="P690" s="51"/>
      <c r="Q690" s="51"/>
      <c r="R690" s="51"/>
      <c r="S690" s="51"/>
      <c r="T690" s="51"/>
      <c r="U690" s="51"/>
    </row>
    <row r="691" spans="1:21" ht="13.8">
      <c r="A691" s="51"/>
      <c r="B691" s="228"/>
      <c r="C691" s="51"/>
      <c r="D691" s="72"/>
      <c r="E691" s="72"/>
      <c r="F691" s="51"/>
      <c r="G691" s="51"/>
      <c r="H691" s="51"/>
      <c r="I691" s="51"/>
      <c r="J691" s="51"/>
      <c r="K691" s="51"/>
      <c r="L691" s="51"/>
      <c r="M691" s="51"/>
      <c r="N691" s="51"/>
      <c r="O691" s="51"/>
      <c r="P691" s="51"/>
      <c r="Q691" s="51"/>
      <c r="R691" s="51"/>
      <c r="S691" s="51"/>
      <c r="T691" s="51"/>
      <c r="U691" s="51"/>
    </row>
    <row r="692" spans="1:21" ht="13.8">
      <c r="A692" s="51"/>
      <c r="B692" s="228"/>
      <c r="C692" s="51"/>
      <c r="D692" s="72"/>
      <c r="E692" s="72"/>
      <c r="F692" s="51"/>
      <c r="G692" s="51"/>
      <c r="H692" s="51"/>
      <c r="I692" s="51"/>
      <c r="J692" s="51"/>
      <c r="K692" s="51"/>
      <c r="L692" s="51"/>
      <c r="M692" s="51"/>
      <c r="N692" s="51"/>
      <c r="O692" s="51"/>
      <c r="P692" s="51"/>
      <c r="Q692" s="51"/>
      <c r="R692" s="51"/>
      <c r="S692" s="51"/>
      <c r="T692" s="51"/>
      <c r="U692" s="51"/>
    </row>
    <row r="693" spans="1:21" ht="13.8">
      <c r="A693" s="51"/>
      <c r="B693" s="228"/>
      <c r="C693" s="51"/>
      <c r="D693" s="72"/>
      <c r="E693" s="72"/>
      <c r="F693" s="51"/>
      <c r="G693" s="51"/>
      <c r="H693" s="51"/>
      <c r="I693" s="51"/>
      <c r="J693" s="51"/>
      <c r="K693" s="51"/>
      <c r="L693" s="51"/>
      <c r="M693" s="51"/>
      <c r="N693" s="51"/>
      <c r="O693" s="51"/>
      <c r="P693" s="51"/>
      <c r="Q693" s="51"/>
      <c r="R693" s="51"/>
      <c r="S693" s="51"/>
      <c r="T693" s="51"/>
      <c r="U693" s="51"/>
    </row>
    <row r="694" spans="1:21" ht="13.8">
      <c r="A694" s="51"/>
      <c r="B694" s="228"/>
      <c r="C694" s="51"/>
      <c r="D694" s="72"/>
      <c r="E694" s="72"/>
      <c r="F694" s="51"/>
      <c r="G694" s="51"/>
      <c r="H694" s="51"/>
      <c r="I694" s="51"/>
      <c r="J694" s="51"/>
      <c r="K694" s="51"/>
      <c r="L694" s="51"/>
      <c r="M694" s="51"/>
      <c r="N694" s="51"/>
      <c r="O694" s="51"/>
      <c r="P694" s="51"/>
      <c r="Q694" s="51"/>
      <c r="R694" s="51"/>
      <c r="S694" s="51"/>
      <c r="T694" s="51"/>
      <c r="U694" s="51"/>
    </row>
    <row r="695" spans="1:21" ht="13.8">
      <c r="A695" s="51"/>
      <c r="B695" s="228"/>
      <c r="C695" s="51"/>
      <c r="D695" s="72"/>
      <c r="E695" s="72"/>
      <c r="F695" s="51"/>
      <c r="G695" s="51"/>
      <c r="H695" s="51"/>
      <c r="I695" s="51"/>
      <c r="J695" s="51"/>
      <c r="K695" s="51"/>
      <c r="L695" s="51"/>
      <c r="M695" s="51"/>
      <c r="N695" s="51"/>
      <c r="O695" s="51"/>
      <c r="P695" s="51"/>
      <c r="Q695" s="51"/>
      <c r="R695" s="51"/>
      <c r="S695" s="51"/>
      <c r="T695" s="51"/>
      <c r="U695" s="51"/>
    </row>
    <row r="696" spans="1:21" ht="13.8">
      <c r="A696" s="51"/>
      <c r="B696" s="228"/>
      <c r="C696" s="51"/>
      <c r="D696" s="72"/>
      <c r="E696" s="72"/>
      <c r="F696" s="51"/>
      <c r="G696" s="51"/>
      <c r="H696" s="51"/>
      <c r="I696" s="51"/>
      <c r="J696" s="51"/>
      <c r="K696" s="51"/>
      <c r="L696" s="51"/>
      <c r="M696" s="51"/>
      <c r="N696" s="51"/>
      <c r="O696" s="51"/>
      <c r="P696" s="51"/>
      <c r="Q696" s="51"/>
      <c r="R696" s="51"/>
      <c r="S696" s="51"/>
      <c r="T696" s="51"/>
      <c r="U696" s="51"/>
    </row>
    <row r="697" spans="1:21" ht="13.8">
      <c r="A697" s="51"/>
      <c r="B697" s="228"/>
      <c r="C697" s="51"/>
      <c r="D697" s="72"/>
      <c r="E697" s="72"/>
      <c r="F697" s="51"/>
      <c r="G697" s="51"/>
      <c r="H697" s="51"/>
      <c r="I697" s="51"/>
      <c r="J697" s="51"/>
      <c r="K697" s="51"/>
      <c r="L697" s="51"/>
      <c r="M697" s="51"/>
      <c r="N697" s="51"/>
      <c r="O697" s="51"/>
      <c r="P697" s="51"/>
      <c r="Q697" s="51"/>
      <c r="R697" s="51"/>
      <c r="S697" s="51"/>
      <c r="T697" s="51"/>
      <c r="U697" s="51"/>
    </row>
    <row r="698" spans="1:21" ht="13.8">
      <c r="A698" s="51"/>
      <c r="B698" s="228"/>
      <c r="C698" s="51"/>
      <c r="D698" s="72"/>
      <c r="E698" s="72"/>
      <c r="F698" s="51"/>
      <c r="G698" s="51"/>
      <c r="H698" s="51"/>
      <c r="I698" s="51"/>
      <c r="J698" s="51"/>
      <c r="K698" s="51"/>
      <c r="L698" s="51"/>
      <c r="M698" s="51"/>
      <c r="N698" s="51"/>
      <c r="O698" s="51"/>
      <c r="P698" s="51"/>
      <c r="Q698" s="51"/>
      <c r="R698" s="51"/>
      <c r="S698" s="51"/>
      <c r="T698" s="51"/>
      <c r="U698" s="51"/>
    </row>
    <row r="699" spans="1:21" ht="13.8">
      <c r="A699" s="51"/>
      <c r="B699" s="228"/>
      <c r="C699" s="51"/>
      <c r="D699" s="72"/>
      <c r="E699" s="72"/>
      <c r="F699" s="51"/>
      <c r="G699" s="51"/>
      <c r="H699" s="51"/>
      <c r="I699" s="51"/>
      <c r="J699" s="51"/>
      <c r="K699" s="51"/>
      <c r="L699" s="51"/>
      <c r="M699" s="51"/>
      <c r="N699" s="51"/>
      <c r="O699" s="51"/>
      <c r="P699" s="51"/>
      <c r="Q699" s="51"/>
      <c r="R699" s="51"/>
      <c r="S699" s="51"/>
      <c r="T699" s="51"/>
      <c r="U699" s="51"/>
    </row>
    <row r="700" spans="1:21" ht="13.8">
      <c r="A700" s="51"/>
      <c r="B700" s="228"/>
      <c r="C700" s="51"/>
      <c r="D700" s="72"/>
      <c r="E700" s="72"/>
      <c r="F700" s="51"/>
      <c r="G700" s="51"/>
      <c r="H700" s="51"/>
      <c r="I700" s="51"/>
      <c r="J700" s="51"/>
      <c r="K700" s="51"/>
      <c r="L700" s="51"/>
      <c r="M700" s="51"/>
      <c r="N700" s="51"/>
      <c r="O700" s="51"/>
      <c r="P700" s="51"/>
      <c r="Q700" s="51"/>
      <c r="R700" s="51"/>
      <c r="S700" s="51"/>
      <c r="T700" s="51"/>
      <c r="U700" s="51"/>
    </row>
    <row r="701" spans="1:21" ht="13.8">
      <c r="A701" s="51"/>
      <c r="B701" s="228"/>
      <c r="C701" s="51"/>
      <c r="D701" s="72"/>
      <c r="E701" s="72"/>
      <c r="F701" s="51"/>
      <c r="G701" s="51"/>
      <c r="H701" s="51"/>
      <c r="I701" s="51"/>
      <c r="J701" s="51"/>
      <c r="K701" s="51"/>
      <c r="L701" s="51"/>
      <c r="M701" s="51"/>
      <c r="N701" s="51"/>
      <c r="O701" s="51"/>
      <c r="P701" s="51"/>
      <c r="Q701" s="51"/>
      <c r="R701" s="51"/>
      <c r="S701" s="51"/>
      <c r="T701" s="51"/>
      <c r="U701" s="51"/>
    </row>
    <row r="702" spans="1:21" ht="13.8">
      <c r="A702" s="51"/>
      <c r="B702" s="228"/>
      <c r="C702" s="51"/>
      <c r="D702" s="72"/>
      <c r="E702" s="72"/>
      <c r="F702" s="51"/>
      <c r="G702" s="51"/>
      <c r="H702" s="51"/>
      <c r="I702" s="51"/>
      <c r="J702" s="51"/>
      <c r="K702" s="51"/>
      <c r="L702" s="51"/>
      <c r="M702" s="51"/>
      <c r="N702" s="51"/>
      <c r="O702" s="51"/>
      <c r="P702" s="51"/>
      <c r="Q702" s="51"/>
      <c r="R702" s="51"/>
      <c r="S702" s="51"/>
      <c r="T702" s="51"/>
      <c r="U702" s="51"/>
    </row>
    <row r="703" spans="1:21" ht="13.8">
      <c r="A703" s="51"/>
      <c r="B703" s="228"/>
      <c r="C703" s="51"/>
      <c r="D703" s="72"/>
      <c r="E703" s="72"/>
      <c r="F703" s="51"/>
      <c r="G703" s="51"/>
      <c r="H703" s="51"/>
      <c r="I703" s="51"/>
      <c r="J703" s="51"/>
      <c r="K703" s="51"/>
      <c r="L703" s="51"/>
      <c r="M703" s="51"/>
      <c r="N703" s="51"/>
      <c r="O703" s="51"/>
      <c r="P703" s="51"/>
      <c r="Q703" s="51"/>
      <c r="R703" s="51"/>
      <c r="S703" s="51"/>
      <c r="T703" s="51"/>
      <c r="U703" s="51"/>
    </row>
    <row r="704" spans="1:21" ht="13.8">
      <c r="A704" s="51"/>
      <c r="B704" s="228"/>
      <c r="C704" s="51"/>
      <c r="D704" s="72"/>
      <c r="E704" s="72"/>
      <c r="F704" s="51"/>
      <c r="G704" s="51"/>
      <c r="H704" s="51"/>
      <c r="I704" s="51"/>
      <c r="J704" s="51"/>
      <c r="K704" s="51"/>
      <c r="L704" s="51"/>
      <c r="M704" s="51"/>
      <c r="N704" s="51"/>
      <c r="O704" s="51"/>
      <c r="P704" s="51"/>
      <c r="Q704" s="51"/>
      <c r="R704" s="51"/>
      <c r="S704" s="51"/>
      <c r="T704" s="51"/>
      <c r="U704" s="51"/>
    </row>
    <row r="705" spans="1:21" ht="13.8">
      <c r="A705" s="51"/>
      <c r="B705" s="228"/>
      <c r="C705" s="51"/>
      <c r="D705" s="72"/>
      <c r="E705" s="72"/>
      <c r="F705" s="51"/>
      <c r="G705" s="51"/>
      <c r="H705" s="51"/>
      <c r="I705" s="51"/>
      <c r="J705" s="51"/>
      <c r="K705" s="51"/>
      <c r="L705" s="51"/>
      <c r="M705" s="51"/>
      <c r="N705" s="51"/>
      <c r="O705" s="51"/>
      <c r="P705" s="51"/>
      <c r="Q705" s="51"/>
      <c r="R705" s="51"/>
      <c r="S705" s="51"/>
      <c r="T705" s="51"/>
      <c r="U705" s="51"/>
    </row>
    <row r="706" spans="1:21" ht="13.8">
      <c r="A706" s="51"/>
      <c r="B706" s="228"/>
      <c r="C706" s="51"/>
      <c r="D706" s="72"/>
      <c r="E706" s="72"/>
      <c r="F706" s="51"/>
      <c r="G706" s="51"/>
      <c r="H706" s="51"/>
      <c r="I706" s="51"/>
      <c r="J706" s="51"/>
      <c r="K706" s="51"/>
      <c r="L706" s="51"/>
      <c r="M706" s="51"/>
      <c r="N706" s="51"/>
      <c r="O706" s="51"/>
      <c r="P706" s="51"/>
      <c r="Q706" s="51"/>
      <c r="R706" s="51"/>
      <c r="S706" s="51"/>
      <c r="T706" s="51"/>
      <c r="U706" s="51"/>
    </row>
    <row r="707" spans="1:21" ht="13.8">
      <c r="A707" s="51"/>
      <c r="B707" s="228"/>
      <c r="C707" s="51"/>
      <c r="D707" s="72"/>
      <c r="E707" s="72"/>
      <c r="F707" s="51"/>
      <c r="G707" s="51"/>
      <c r="H707" s="51"/>
      <c r="I707" s="51"/>
      <c r="J707" s="51"/>
      <c r="K707" s="51"/>
      <c r="L707" s="51"/>
      <c r="M707" s="51"/>
      <c r="N707" s="51"/>
      <c r="O707" s="51"/>
      <c r="P707" s="51"/>
      <c r="Q707" s="51"/>
      <c r="R707" s="51"/>
      <c r="S707" s="51"/>
      <c r="T707" s="51"/>
      <c r="U707" s="51"/>
    </row>
    <row r="708" spans="1:21" ht="13.8">
      <c r="A708" s="51"/>
      <c r="B708" s="228"/>
      <c r="C708" s="51"/>
      <c r="D708" s="72"/>
      <c r="E708" s="72"/>
      <c r="F708" s="51"/>
      <c r="G708" s="51"/>
      <c r="H708" s="51"/>
      <c r="I708" s="51"/>
      <c r="J708" s="51"/>
      <c r="K708" s="51"/>
      <c r="L708" s="51"/>
      <c r="M708" s="51"/>
      <c r="N708" s="51"/>
      <c r="O708" s="51"/>
      <c r="P708" s="51"/>
      <c r="Q708" s="51"/>
      <c r="R708" s="51"/>
      <c r="S708" s="51"/>
      <c r="T708" s="51"/>
      <c r="U708" s="51"/>
    </row>
    <row r="709" spans="1:21" ht="13.8">
      <c r="A709" s="51"/>
      <c r="B709" s="228"/>
      <c r="C709" s="51"/>
      <c r="D709" s="72"/>
      <c r="E709" s="72"/>
      <c r="F709" s="51"/>
      <c r="G709" s="51"/>
      <c r="H709" s="51"/>
      <c r="I709" s="51"/>
      <c r="J709" s="51"/>
      <c r="K709" s="51"/>
      <c r="L709" s="51"/>
      <c r="M709" s="51"/>
      <c r="N709" s="51"/>
      <c r="O709" s="51"/>
      <c r="P709" s="51"/>
      <c r="Q709" s="51"/>
      <c r="R709" s="51"/>
      <c r="S709" s="51"/>
      <c r="T709" s="51"/>
      <c r="U709" s="51"/>
    </row>
    <row r="710" spans="1:21" ht="13.8">
      <c r="A710" s="51"/>
      <c r="B710" s="228"/>
      <c r="C710" s="51"/>
      <c r="D710" s="72"/>
      <c r="E710" s="72"/>
      <c r="F710" s="51"/>
      <c r="G710" s="51"/>
      <c r="H710" s="51"/>
      <c r="I710" s="51"/>
      <c r="J710" s="51"/>
      <c r="K710" s="51"/>
      <c r="L710" s="51"/>
      <c r="M710" s="51"/>
      <c r="N710" s="51"/>
      <c r="O710" s="51"/>
      <c r="P710" s="51"/>
      <c r="Q710" s="51"/>
      <c r="R710" s="51"/>
      <c r="S710" s="51"/>
      <c r="T710" s="51"/>
      <c r="U710" s="51"/>
    </row>
    <row r="711" spans="1:21" ht="13.8">
      <c r="A711" s="51"/>
      <c r="B711" s="228"/>
      <c r="C711" s="51"/>
      <c r="D711" s="72"/>
      <c r="E711" s="72"/>
      <c r="F711" s="51"/>
      <c r="G711" s="51"/>
      <c r="H711" s="51"/>
      <c r="I711" s="51"/>
      <c r="J711" s="51"/>
      <c r="K711" s="51"/>
      <c r="L711" s="51"/>
      <c r="M711" s="51"/>
      <c r="N711" s="51"/>
      <c r="O711" s="51"/>
      <c r="P711" s="51"/>
      <c r="Q711" s="51"/>
      <c r="R711" s="51"/>
      <c r="S711" s="51"/>
      <c r="T711" s="51"/>
      <c r="U711" s="51"/>
    </row>
    <row r="712" spans="1:21" ht="13.8">
      <c r="A712" s="51"/>
      <c r="B712" s="228"/>
      <c r="C712" s="51"/>
      <c r="D712" s="72"/>
      <c r="E712" s="72"/>
      <c r="F712" s="51"/>
      <c r="G712" s="51"/>
      <c r="H712" s="51"/>
      <c r="I712" s="51"/>
      <c r="J712" s="51"/>
      <c r="K712" s="51"/>
      <c r="L712" s="51"/>
      <c r="M712" s="51"/>
      <c r="N712" s="51"/>
      <c r="O712" s="51"/>
      <c r="P712" s="51"/>
      <c r="Q712" s="51"/>
      <c r="R712" s="51"/>
      <c r="S712" s="51"/>
      <c r="T712" s="51"/>
      <c r="U712" s="51"/>
    </row>
    <row r="713" spans="1:21" ht="13.8">
      <c r="A713" s="51"/>
      <c r="B713" s="228"/>
      <c r="C713" s="51"/>
      <c r="D713" s="72"/>
      <c r="E713" s="72"/>
      <c r="F713" s="51"/>
      <c r="G713" s="51"/>
      <c r="H713" s="51"/>
      <c r="I713" s="51"/>
      <c r="J713" s="51"/>
      <c r="K713" s="51"/>
      <c r="L713" s="51"/>
      <c r="M713" s="51"/>
      <c r="N713" s="51"/>
      <c r="O713" s="51"/>
      <c r="P713" s="51"/>
      <c r="Q713" s="51"/>
      <c r="R713" s="51"/>
      <c r="S713" s="51"/>
      <c r="T713" s="51"/>
      <c r="U713" s="51"/>
    </row>
    <row r="714" spans="1:21" ht="13.8">
      <c r="A714" s="51"/>
      <c r="B714" s="228"/>
      <c r="C714" s="51"/>
      <c r="D714" s="72"/>
      <c r="E714" s="72"/>
      <c r="F714" s="51"/>
      <c r="G714" s="51"/>
      <c r="H714" s="51"/>
      <c r="I714" s="51"/>
      <c r="J714" s="51"/>
      <c r="K714" s="51"/>
      <c r="L714" s="51"/>
      <c r="M714" s="51"/>
      <c r="N714" s="51"/>
      <c r="O714" s="51"/>
      <c r="P714" s="51"/>
      <c r="Q714" s="51"/>
      <c r="R714" s="51"/>
      <c r="S714" s="51"/>
      <c r="T714" s="51"/>
      <c r="U714" s="51"/>
    </row>
    <row r="715" spans="1:21" ht="13.8">
      <c r="A715" s="51"/>
      <c r="B715" s="228"/>
      <c r="C715" s="51"/>
      <c r="D715" s="72"/>
      <c r="E715" s="72"/>
      <c r="F715" s="51"/>
      <c r="G715" s="51"/>
      <c r="H715" s="51"/>
      <c r="I715" s="51"/>
      <c r="J715" s="51"/>
      <c r="K715" s="51"/>
      <c r="L715" s="51"/>
      <c r="M715" s="51"/>
      <c r="N715" s="51"/>
      <c r="O715" s="51"/>
      <c r="P715" s="51"/>
      <c r="Q715" s="51"/>
      <c r="R715" s="51"/>
      <c r="S715" s="51"/>
      <c r="T715" s="51"/>
      <c r="U715" s="51"/>
    </row>
    <row r="716" spans="1:21" ht="13.8">
      <c r="A716" s="51"/>
      <c r="B716" s="228"/>
      <c r="C716" s="51"/>
      <c r="D716" s="72"/>
      <c r="E716" s="72"/>
      <c r="F716" s="51"/>
      <c r="G716" s="51"/>
      <c r="H716" s="51"/>
      <c r="I716" s="51"/>
      <c r="J716" s="51"/>
      <c r="K716" s="51"/>
      <c r="L716" s="51"/>
      <c r="M716" s="51"/>
      <c r="N716" s="51"/>
      <c r="O716" s="51"/>
      <c r="P716" s="51"/>
      <c r="Q716" s="51"/>
      <c r="R716" s="51"/>
      <c r="S716" s="51"/>
      <c r="T716" s="51"/>
      <c r="U716" s="51"/>
    </row>
    <row r="717" spans="1:21" ht="13.8">
      <c r="A717" s="51"/>
      <c r="B717" s="228"/>
      <c r="C717" s="51"/>
      <c r="D717" s="72"/>
      <c r="E717" s="72"/>
      <c r="F717" s="51"/>
      <c r="G717" s="51"/>
      <c r="H717" s="51"/>
      <c r="I717" s="51"/>
      <c r="J717" s="51"/>
      <c r="K717" s="51"/>
      <c r="L717" s="51"/>
      <c r="M717" s="51"/>
      <c r="N717" s="51"/>
      <c r="O717" s="51"/>
      <c r="P717" s="51"/>
      <c r="Q717" s="51"/>
      <c r="R717" s="51"/>
      <c r="S717" s="51"/>
      <c r="T717" s="51"/>
      <c r="U717" s="51"/>
    </row>
    <row r="718" spans="1:21" ht="13.8">
      <c r="A718" s="51"/>
      <c r="B718" s="228"/>
      <c r="C718" s="51"/>
      <c r="D718" s="72"/>
      <c r="E718" s="72"/>
      <c r="F718" s="51"/>
      <c r="G718" s="51"/>
      <c r="H718" s="51"/>
      <c r="I718" s="51"/>
      <c r="J718" s="51"/>
      <c r="K718" s="51"/>
      <c r="L718" s="51"/>
      <c r="M718" s="51"/>
      <c r="N718" s="51"/>
      <c r="O718" s="51"/>
      <c r="P718" s="51"/>
      <c r="Q718" s="51"/>
      <c r="R718" s="51"/>
      <c r="S718" s="51"/>
      <c r="T718" s="51"/>
      <c r="U718" s="51"/>
    </row>
    <row r="719" spans="1:21" ht="13.8">
      <c r="A719" s="51"/>
      <c r="B719" s="228"/>
      <c r="C719" s="51"/>
      <c r="D719" s="72"/>
      <c r="E719" s="72"/>
      <c r="F719" s="51"/>
      <c r="G719" s="51"/>
      <c r="H719" s="51"/>
      <c r="I719" s="51"/>
      <c r="J719" s="51"/>
      <c r="K719" s="51"/>
      <c r="L719" s="51"/>
      <c r="M719" s="51"/>
      <c r="N719" s="51"/>
      <c r="O719" s="51"/>
      <c r="P719" s="51"/>
      <c r="Q719" s="51"/>
      <c r="R719" s="51"/>
      <c r="S719" s="51"/>
      <c r="T719" s="51"/>
      <c r="U719" s="51"/>
    </row>
    <row r="720" spans="1:21" ht="13.8">
      <c r="A720" s="51"/>
      <c r="B720" s="228"/>
      <c r="C720" s="51"/>
      <c r="D720" s="72"/>
      <c r="E720" s="72"/>
      <c r="F720" s="51"/>
      <c r="G720" s="51"/>
      <c r="H720" s="51"/>
      <c r="I720" s="51"/>
      <c r="J720" s="51"/>
      <c r="K720" s="51"/>
      <c r="L720" s="51"/>
      <c r="M720" s="51"/>
      <c r="N720" s="51"/>
      <c r="O720" s="51"/>
      <c r="P720" s="51"/>
      <c r="Q720" s="51"/>
      <c r="R720" s="51"/>
      <c r="S720" s="51"/>
      <c r="T720" s="51"/>
      <c r="U720" s="51"/>
    </row>
    <row r="721" spans="1:21" ht="13.8">
      <c r="A721" s="51"/>
      <c r="B721" s="228"/>
      <c r="C721" s="51"/>
      <c r="D721" s="72"/>
      <c r="E721" s="72"/>
      <c r="F721" s="51"/>
      <c r="G721" s="51"/>
      <c r="H721" s="51"/>
      <c r="I721" s="51"/>
      <c r="J721" s="51"/>
      <c r="K721" s="51"/>
      <c r="L721" s="51"/>
      <c r="M721" s="51"/>
      <c r="N721" s="51"/>
      <c r="O721" s="51"/>
      <c r="P721" s="51"/>
      <c r="Q721" s="51"/>
      <c r="R721" s="51"/>
      <c r="S721" s="51"/>
      <c r="T721" s="51"/>
      <c r="U721" s="51"/>
    </row>
    <row r="722" spans="1:21" ht="13.8">
      <c r="A722" s="51"/>
      <c r="B722" s="228"/>
      <c r="C722" s="51"/>
      <c r="D722" s="72"/>
      <c r="E722" s="72"/>
      <c r="F722" s="51"/>
      <c r="G722" s="51"/>
      <c r="H722" s="51"/>
      <c r="I722" s="51"/>
      <c r="J722" s="51"/>
      <c r="K722" s="51"/>
      <c r="L722" s="51"/>
      <c r="M722" s="51"/>
      <c r="N722" s="51"/>
      <c r="O722" s="51"/>
      <c r="P722" s="51"/>
      <c r="Q722" s="51"/>
      <c r="R722" s="51"/>
      <c r="S722" s="51"/>
      <c r="T722" s="51"/>
      <c r="U722" s="51"/>
    </row>
    <row r="723" spans="1:21" ht="13.8">
      <c r="A723" s="51"/>
      <c r="B723" s="228"/>
      <c r="C723" s="51"/>
      <c r="D723" s="72"/>
      <c r="E723" s="72"/>
      <c r="F723" s="51"/>
      <c r="G723" s="51"/>
      <c r="H723" s="51"/>
      <c r="I723" s="51"/>
      <c r="J723" s="51"/>
      <c r="K723" s="51"/>
      <c r="L723" s="51"/>
      <c r="M723" s="51"/>
      <c r="N723" s="51"/>
      <c r="O723" s="51"/>
      <c r="P723" s="51"/>
      <c r="Q723" s="51"/>
      <c r="R723" s="51"/>
      <c r="S723" s="51"/>
      <c r="T723" s="51"/>
      <c r="U723" s="51"/>
    </row>
    <row r="724" spans="1:21" ht="13.8">
      <c r="A724" s="51"/>
      <c r="B724" s="228"/>
      <c r="C724" s="51"/>
      <c r="D724" s="72"/>
      <c r="E724" s="72"/>
      <c r="F724" s="51"/>
      <c r="G724" s="51"/>
      <c r="H724" s="51"/>
      <c r="I724" s="51"/>
      <c r="J724" s="51"/>
      <c r="K724" s="51"/>
      <c r="L724" s="51"/>
      <c r="M724" s="51"/>
      <c r="N724" s="51"/>
      <c r="O724" s="51"/>
      <c r="P724" s="51"/>
      <c r="Q724" s="51"/>
      <c r="R724" s="51"/>
      <c r="S724" s="51"/>
      <c r="T724" s="51"/>
      <c r="U724" s="51"/>
    </row>
    <row r="725" spans="1:21" ht="13.8">
      <c r="A725" s="51"/>
      <c r="B725" s="228"/>
      <c r="C725" s="51"/>
      <c r="D725" s="72"/>
      <c r="E725" s="72"/>
      <c r="F725" s="51"/>
      <c r="G725" s="51"/>
      <c r="H725" s="51"/>
      <c r="I725" s="51"/>
      <c r="J725" s="51"/>
      <c r="K725" s="51"/>
      <c r="L725" s="51"/>
      <c r="M725" s="51"/>
      <c r="N725" s="51"/>
      <c r="O725" s="51"/>
      <c r="P725" s="51"/>
      <c r="Q725" s="51"/>
      <c r="R725" s="51"/>
      <c r="S725" s="51"/>
      <c r="T725" s="51"/>
      <c r="U725" s="51"/>
    </row>
    <row r="726" spans="1:21" ht="13.8">
      <c r="A726" s="51"/>
      <c r="B726" s="228"/>
      <c r="C726" s="51"/>
      <c r="D726" s="72"/>
      <c r="E726" s="72"/>
      <c r="F726" s="51"/>
      <c r="G726" s="51"/>
      <c r="H726" s="51"/>
      <c r="I726" s="51"/>
      <c r="J726" s="51"/>
      <c r="K726" s="51"/>
      <c r="L726" s="51"/>
      <c r="M726" s="51"/>
      <c r="N726" s="51"/>
      <c r="O726" s="51"/>
      <c r="P726" s="51"/>
      <c r="Q726" s="51"/>
      <c r="R726" s="51"/>
      <c r="S726" s="51"/>
      <c r="T726" s="51"/>
      <c r="U726" s="51"/>
    </row>
    <row r="727" spans="1:21" ht="13.8">
      <c r="A727" s="51"/>
      <c r="B727" s="228"/>
      <c r="C727" s="51"/>
      <c r="D727" s="72"/>
      <c r="E727" s="72"/>
      <c r="F727" s="51"/>
      <c r="G727" s="51"/>
      <c r="H727" s="51"/>
      <c r="I727" s="51"/>
      <c r="J727" s="51"/>
      <c r="K727" s="51"/>
      <c r="L727" s="51"/>
      <c r="M727" s="51"/>
      <c r="N727" s="51"/>
      <c r="O727" s="51"/>
      <c r="P727" s="51"/>
      <c r="Q727" s="51"/>
      <c r="R727" s="51"/>
      <c r="S727" s="51"/>
      <c r="T727" s="51"/>
      <c r="U727" s="51"/>
    </row>
    <row r="728" spans="1:21" ht="13.8">
      <c r="A728" s="51"/>
      <c r="B728" s="228"/>
      <c r="C728" s="51"/>
      <c r="D728" s="72"/>
      <c r="E728" s="72"/>
      <c r="F728" s="51"/>
      <c r="G728" s="51"/>
      <c r="H728" s="51"/>
      <c r="I728" s="51"/>
      <c r="J728" s="51"/>
      <c r="K728" s="51"/>
      <c r="L728" s="51"/>
      <c r="M728" s="51"/>
      <c r="N728" s="51"/>
      <c r="O728" s="51"/>
      <c r="P728" s="51"/>
      <c r="Q728" s="51"/>
      <c r="R728" s="51"/>
      <c r="S728" s="51"/>
      <c r="T728" s="51"/>
      <c r="U728" s="51"/>
    </row>
    <row r="729" spans="1:21" ht="13.8">
      <c r="A729" s="51"/>
      <c r="B729" s="228"/>
      <c r="C729" s="51"/>
      <c r="D729" s="72"/>
      <c r="E729" s="72"/>
      <c r="F729" s="51"/>
      <c r="G729" s="51"/>
      <c r="H729" s="51"/>
      <c r="I729" s="51"/>
      <c r="J729" s="51"/>
      <c r="K729" s="51"/>
      <c r="L729" s="51"/>
      <c r="M729" s="51"/>
      <c r="N729" s="51"/>
      <c r="O729" s="51"/>
      <c r="P729" s="51"/>
      <c r="Q729" s="51"/>
      <c r="R729" s="51"/>
      <c r="S729" s="51"/>
      <c r="T729" s="51"/>
      <c r="U729" s="51"/>
    </row>
    <row r="730" spans="1:21" ht="13.8">
      <c r="A730" s="51"/>
      <c r="B730" s="228"/>
      <c r="C730" s="51"/>
      <c r="D730" s="72"/>
      <c r="E730" s="72"/>
      <c r="F730" s="51"/>
      <c r="G730" s="51"/>
      <c r="H730" s="51"/>
      <c r="I730" s="51"/>
      <c r="J730" s="51"/>
      <c r="K730" s="51"/>
      <c r="L730" s="51"/>
      <c r="M730" s="51"/>
      <c r="N730" s="51"/>
      <c r="O730" s="51"/>
      <c r="P730" s="51"/>
      <c r="Q730" s="51"/>
      <c r="R730" s="51"/>
      <c r="S730" s="51"/>
      <c r="T730" s="51"/>
      <c r="U730" s="51"/>
    </row>
    <row r="731" spans="1:21" ht="13.8">
      <c r="A731" s="51"/>
      <c r="B731" s="228"/>
      <c r="C731" s="51"/>
      <c r="D731" s="72"/>
      <c r="E731" s="72"/>
      <c r="F731" s="51"/>
      <c r="G731" s="51"/>
      <c r="H731" s="51"/>
      <c r="I731" s="51"/>
      <c r="J731" s="51"/>
      <c r="K731" s="51"/>
      <c r="L731" s="51"/>
      <c r="M731" s="51"/>
      <c r="N731" s="51"/>
      <c r="O731" s="51"/>
      <c r="P731" s="51"/>
      <c r="Q731" s="51"/>
      <c r="R731" s="51"/>
      <c r="S731" s="51"/>
      <c r="T731" s="51"/>
      <c r="U731" s="51"/>
    </row>
    <row r="732" spans="1:21" ht="13.8">
      <c r="A732" s="51"/>
      <c r="B732" s="228"/>
      <c r="C732" s="51"/>
      <c r="D732" s="72"/>
      <c r="E732" s="72"/>
      <c r="F732" s="51"/>
      <c r="G732" s="51"/>
      <c r="H732" s="51"/>
      <c r="I732" s="51"/>
      <c r="J732" s="51"/>
      <c r="K732" s="51"/>
      <c r="L732" s="51"/>
      <c r="M732" s="51"/>
      <c r="N732" s="51"/>
      <c r="O732" s="51"/>
      <c r="P732" s="51"/>
      <c r="Q732" s="51"/>
      <c r="R732" s="51"/>
      <c r="S732" s="51"/>
      <c r="T732" s="51"/>
      <c r="U732" s="51"/>
    </row>
    <row r="733" spans="1:21" ht="13.8">
      <c r="A733" s="51"/>
      <c r="B733" s="228"/>
      <c r="C733" s="51"/>
      <c r="D733" s="72"/>
      <c r="E733" s="72"/>
      <c r="F733" s="51"/>
      <c r="G733" s="51"/>
      <c r="H733" s="51"/>
      <c r="I733" s="51"/>
      <c r="J733" s="51"/>
      <c r="K733" s="51"/>
      <c r="L733" s="51"/>
      <c r="M733" s="51"/>
      <c r="N733" s="51"/>
      <c r="O733" s="51"/>
      <c r="P733" s="51"/>
      <c r="Q733" s="51"/>
      <c r="R733" s="51"/>
      <c r="S733" s="51"/>
      <c r="T733" s="51"/>
      <c r="U733" s="51"/>
    </row>
    <row r="734" spans="1:21" ht="13.8">
      <c r="A734" s="51"/>
      <c r="B734" s="228"/>
      <c r="C734" s="51"/>
      <c r="D734" s="72"/>
      <c r="E734" s="72"/>
      <c r="F734" s="51"/>
      <c r="G734" s="51"/>
      <c r="H734" s="51"/>
      <c r="I734" s="51"/>
      <c r="J734" s="51"/>
      <c r="K734" s="51"/>
      <c r="L734" s="51"/>
      <c r="M734" s="51"/>
      <c r="N734" s="51"/>
      <c r="O734" s="51"/>
      <c r="P734" s="51"/>
      <c r="Q734" s="51"/>
      <c r="R734" s="51"/>
      <c r="S734" s="51"/>
      <c r="T734" s="51"/>
      <c r="U734" s="51"/>
    </row>
    <row r="735" spans="1:21" ht="13.8">
      <c r="A735" s="51"/>
      <c r="B735" s="228"/>
      <c r="C735" s="51"/>
      <c r="D735" s="72"/>
      <c r="E735" s="72"/>
      <c r="F735" s="51"/>
      <c r="G735" s="51"/>
      <c r="H735" s="51"/>
      <c r="I735" s="51"/>
      <c r="J735" s="51"/>
      <c r="K735" s="51"/>
      <c r="L735" s="51"/>
      <c r="M735" s="51"/>
      <c r="N735" s="51"/>
      <c r="O735" s="51"/>
      <c r="P735" s="51"/>
      <c r="Q735" s="51"/>
      <c r="R735" s="51"/>
      <c r="S735" s="51"/>
      <c r="T735" s="51"/>
      <c r="U735" s="51"/>
    </row>
    <row r="736" spans="1:21" ht="13.8">
      <c r="A736" s="51"/>
      <c r="B736" s="228"/>
      <c r="C736" s="51"/>
      <c r="D736" s="72"/>
      <c r="E736" s="72"/>
      <c r="F736" s="51"/>
      <c r="G736" s="51"/>
      <c r="H736" s="51"/>
      <c r="I736" s="51"/>
      <c r="J736" s="51"/>
      <c r="K736" s="51"/>
      <c r="L736" s="51"/>
      <c r="M736" s="51"/>
      <c r="N736" s="51"/>
      <c r="O736" s="51"/>
      <c r="P736" s="51"/>
      <c r="Q736" s="51"/>
      <c r="R736" s="51"/>
      <c r="S736" s="51"/>
      <c r="T736" s="51"/>
      <c r="U736" s="51"/>
    </row>
    <row r="737" spans="1:21" ht="13.8">
      <c r="A737" s="51"/>
      <c r="B737" s="228"/>
      <c r="C737" s="51"/>
      <c r="D737" s="72"/>
      <c r="E737" s="72"/>
      <c r="F737" s="51"/>
      <c r="G737" s="51"/>
      <c r="H737" s="51"/>
      <c r="I737" s="51"/>
      <c r="J737" s="51"/>
      <c r="K737" s="51"/>
      <c r="L737" s="51"/>
      <c r="M737" s="51"/>
      <c r="N737" s="51"/>
      <c r="O737" s="51"/>
      <c r="P737" s="51"/>
      <c r="Q737" s="51"/>
      <c r="R737" s="51"/>
      <c r="S737" s="51"/>
      <c r="T737" s="51"/>
      <c r="U737" s="51"/>
    </row>
    <row r="738" spans="1:21" ht="13.8">
      <c r="A738" s="51"/>
      <c r="B738" s="228"/>
      <c r="C738" s="51"/>
      <c r="D738" s="72"/>
      <c r="E738" s="72"/>
      <c r="F738" s="51"/>
      <c r="G738" s="51"/>
      <c r="H738" s="51"/>
      <c r="I738" s="51"/>
      <c r="J738" s="51"/>
      <c r="K738" s="51"/>
      <c r="L738" s="51"/>
      <c r="M738" s="51"/>
      <c r="N738" s="51"/>
      <c r="O738" s="51"/>
      <c r="P738" s="51"/>
      <c r="Q738" s="51"/>
      <c r="R738" s="51"/>
      <c r="S738" s="51"/>
      <c r="T738" s="51"/>
      <c r="U738" s="51"/>
    </row>
    <row r="739" spans="1:21" ht="13.8">
      <c r="A739" s="51"/>
      <c r="B739" s="228"/>
      <c r="C739" s="51"/>
      <c r="D739" s="72"/>
      <c r="E739" s="72"/>
      <c r="F739" s="51"/>
      <c r="G739" s="51"/>
      <c r="H739" s="51"/>
      <c r="I739" s="51"/>
      <c r="J739" s="51"/>
      <c r="K739" s="51"/>
      <c r="L739" s="51"/>
      <c r="M739" s="51"/>
      <c r="N739" s="51"/>
      <c r="O739" s="51"/>
      <c r="P739" s="51"/>
      <c r="Q739" s="51"/>
      <c r="R739" s="51"/>
      <c r="S739" s="51"/>
      <c r="T739" s="51"/>
      <c r="U739" s="51"/>
    </row>
    <row r="740" spans="1:21" ht="13.8">
      <c r="A740" s="51"/>
      <c r="B740" s="228"/>
      <c r="C740" s="51"/>
      <c r="D740" s="72"/>
      <c r="E740" s="72"/>
      <c r="F740" s="51"/>
      <c r="G740" s="51"/>
      <c r="H740" s="51"/>
      <c r="I740" s="51"/>
      <c r="J740" s="51"/>
      <c r="K740" s="51"/>
      <c r="L740" s="51"/>
      <c r="M740" s="51"/>
      <c r="N740" s="51"/>
      <c r="O740" s="51"/>
      <c r="P740" s="51"/>
      <c r="Q740" s="51"/>
      <c r="R740" s="51"/>
      <c r="S740" s="51"/>
      <c r="T740" s="51"/>
      <c r="U740" s="51"/>
    </row>
    <row r="741" spans="1:21" ht="13.8">
      <c r="A741" s="51"/>
      <c r="B741" s="228"/>
      <c r="C741" s="51"/>
      <c r="D741" s="72"/>
      <c r="E741" s="72"/>
      <c r="F741" s="51"/>
      <c r="G741" s="51"/>
      <c r="H741" s="51"/>
      <c r="I741" s="51"/>
      <c r="J741" s="51"/>
      <c r="K741" s="51"/>
      <c r="L741" s="51"/>
      <c r="M741" s="51"/>
      <c r="N741" s="51"/>
      <c r="O741" s="51"/>
      <c r="P741" s="51"/>
      <c r="Q741" s="51"/>
      <c r="R741" s="51"/>
      <c r="S741" s="51"/>
      <c r="T741" s="51"/>
      <c r="U741" s="51"/>
    </row>
    <row r="742" spans="1:21" ht="13.8">
      <c r="A742" s="51"/>
      <c r="B742" s="228"/>
      <c r="C742" s="51"/>
      <c r="D742" s="72"/>
      <c r="E742" s="72"/>
      <c r="F742" s="51"/>
      <c r="G742" s="51"/>
      <c r="H742" s="51"/>
      <c r="I742" s="51"/>
      <c r="J742" s="51"/>
      <c r="K742" s="51"/>
      <c r="L742" s="51"/>
      <c r="M742" s="51"/>
      <c r="N742" s="51"/>
      <c r="O742" s="51"/>
      <c r="P742" s="51"/>
      <c r="Q742" s="51"/>
      <c r="R742" s="51"/>
      <c r="S742" s="51"/>
      <c r="T742" s="51"/>
      <c r="U742" s="51"/>
    </row>
    <row r="743" spans="1:21" ht="13.8">
      <c r="A743" s="51"/>
      <c r="B743" s="228"/>
      <c r="C743" s="51"/>
      <c r="D743" s="72"/>
      <c r="E743" s="72"/>
      <c r="F743" s="51"/>
      <c r="G743" s="51"/>
      <c r="H743" s="51"/>
      <c r="I743" s="51"/>
      <c r="J743" s="51"/>
      <c r="K743" s="51"/>
      <c r="L743" s="51"/>
      <c r="M743" s="51"/>
      <c r="N743" s="51"/>
      <c r="O743" s="51"/>
      <c r="P743" s="51"/>
      <c r="Q743" s="51"/>
      <c r="R743" s="51"/>
      <c r="S743" s="51"/>
      <c r="T743" s="51"/>
      <c r="U743" s="51"/>
    </row>
    <row r="744" spans="1:21" ht="13.8">
      <c r="A744" s="51"/>
      <c r="B744" s="228"/>
      <c r="C744" s="51"/>
      <c r="D744" s="72"/>
      <c r="E744" s="72"/>
      <c r="F744" s="51"/>
      <c r="G744" s="51"/>
      <c r="H744" s="51"/>
      <c r="I744" s="51"/>
      <c r="J744" s="51"/>
      <c r="K744" s="51"/>
      <c r="L744" s="51"/>
      <c r="M744" s="51"/>
      <c r="N744" s="51"/>
      <c r="O744" s="51"/>
      <c r="P744" s="51"/>
      <c r="Q744" s="51"/>
      <c r="R744" s="51"/>
      <c r="S744" s="51"/>
      <c r="T744" s="51"/>
      <c r="U744" s="51"/>
    </row>
    <row r="745" spans="1:21" ht="13.8">
      <c r="A745" s="51"/>
      <c r="B745" s="228"/>
      <c r="C745" s="51"/>
      <c r="D745" s="72"/>
      <c r="E745" s="72"/>
      <c r="F745" s="51"/>
      <c r="G745" s="51"/>
      <c r="H745" s="51"/>
      <c r="I745" s="51"/>
      <c r="J745" s="51"/>
      <c r="K745" s="51"/>
      <c r="L745" s="51"/>
      <c r="M745" s="51"/>
      <c r="N745" s="51"/>
      <c r="O745" s="51"/>
      <c r="P745" s="51"/>
      <c r="Q745" s="51"/>
      <c r="R745" s="51"/>
      <c r="S745" s="51"/>
      <c r="T745" s="51"/>
      <c r="U745" s="51"/>
    </row>
    <row r="746" spans="1:21" ht="13.8">
      <c r="A746" s="51"/>
      <c r="B746" s="228"/>
      <c r="C746" s="51"/>
      <c r="D746" s="72"/>
      <c r="E746" s="72"/>
      <c r="F746" s="51"/>
      <c r="G746" s="51"/>
      <c r="H746" s="51"/>
      <c r="I746" s="51"/>
      <c r="J746" s="51"/>
      <c r="K746" s="51"/>
      <c r="L746" s="51"/>
      <c r="M746" s="51"/>
      <c r="N746" s="51"/>
      <c r="O746" s="51"/>
      <c r="P746" s="51"/>
      <c r="Q746" s="51"/>
      <c r="R746" s="51"/>
      <c r="S746" s="51"/>
      <c r="T746" s="51"/>
      <c r="U746" s="51"/>
    </row>
    <row r="747" spans="1:21" ht="13.8">
      <c r="A747" s="51"/>
      <c r="B747" s="228"/>
      <c r="C747" s="51"/>
      <c r="D747" s="72"/>
      <c r="E747" s="72"/>
      <c r="F747" s="51"/>
      <c r="G747" s="51"/>
      <c r="H747" s="51"/>
      <c r="I747" s="51"/>
      <c r="J747" s="51"/>
      <c r="K747" s="51"/>
      <c r="L747" s="51"/>
      <c r="M747" s="51"/>
      <c r="N747" s="51"/>
      <c r="O747" s="51"/>
      <c r="P747" s="51"/>
      <c r="Q747" s="51"/>
      <c r="R747" s="51"/>
      <c r="S747" s="51"/>
      <c r="T747" s="51"/>
      <c r="U747" s="51"/>
    </row>
    <row r="748" spans="1:21" ht="13.8">
      <c r="A748" s="51"/>
      <c r="B748" s="228"/>
      <c r="C748" s="51"/>
      <c r="D748" s="72"/>
      <c r="E748" s="72"/>
      <c r="F748" s="51"/>
      <c r="G748" s="51"/>
      <c r="H748" s="51"/>
      <c r="I748" s="51"/>
      <c r="J748" s="51"/>
      <c r="K748" s="51"/>
      <c r="L748" s="51"/>
      <c r="M748" s="51"/>
      <c r="N748" s="51"/>
      <c r="O748" s="51"/>
      <c r="P748" s="51"/>
      <c r="Q748" s="51"/>
      <c r="R748" s="51"/>
      <c r="S748" s="51"/>
      <c r="T748" s="51"/>
      <c r="U748" s="51"/>
    </row>
    <row r="749" spans="1:21" ht="13.8">
      <c r="A749" s="51"/>
      <c r="B749" s="228"/>
      <c r="C749" s="51"/>
      <c r="D749" s="72"/>
      <c r="E749" s="72"/>
      <c r="F749" s="51"/>
      <c r="G749" s="51"/>
      <c r="H749" s="51"/>
      <c r="I749" s="51"/>
      <c r="J749" s="51"/>
      <c r="K749" s="51"/>
      <c r="L749" s="51"/>
      <c r="M749" s="51"/>
      <c r="N749" s="51"/>
      <c r="O749" s="51"/>
      <c r="P749" s="51"/>
      <c r="Q749" s="51"/>
      <c r="R749" s="51"/>
      <c r="S749" s="51"/>
      <c r="T749" s="51"/>
      <c r="U749" s="51"/>
    </row>
    <row r="750" spans="1:21" ht="13.8">
      <c r="A750" s="51"/>
      <c r="B750" s="228"/>
      <c r="C750" s="51"/>
      <c r="D750" s="72"/>
      <c r="E750" s="72"/>
      <c r="F750" s="51"/>
      <c r="G750" s="51"/>
      <c r="H750" s="51"/>
      <c r="I750" s="51"/>
      <c r="J750" s="51"/>
      <c r="K750" s="51"/>
      <c r="L750" s="51"/>
      <c r="M750" s="51"/>
      <c r="N750" s="51"/>
      <c r="O750" s="51"/>
      <c r="P750" s="51"/>
      <c r="Q750" s="51"/>
      <c r="R750" s="51"/>
      <c r="S750" s="51"/>
      <c r="T750" s="51"/>
      <c r="U750" s="51"/>
    </row>
    <row r="751" spans="1:21" ht="13.8">
      <c r="A751" s="51"/>
      <c r="B751" s="228"/>
      <c r="C751" s="51"/>
      <c r="D751" s="72"/>
      <c r="E751" s="72"/>
      <c r="F751" s="51"/>
      <c r="G751" s="51"/>
      <c r="H751" s="51"/>
      <c r="I751" s="51"/>
      <c r="J751" s="51"/>
      <c r="K751" s="51"/>
      <c r="L751" s="51"/>
      <c r="M751" s="51"/>
      <c r="N751" s="51"/>
      <c r="O751" s="51"/>
      <c r="P751" s="51"/>
      <c r="Q751" s="51"/>
      <c r="R751" s="51"/>
      <c r="S751" s="51"/>
      <c r="T751" s="51"/>
      <c r="U751" s="51"/>
    </row>
    <row r="752" spans="1:21" ht="13.8">
      <c r="A752" s="51"/>
      <c r="B752" s="228"/>
      <c r="C752" s="51"/>
      <c r="D752" s="72"/>
      <c r="E752" s="72"/>
      <c r="F752" s="51"/>
      <c r="G752" s="51"/>
      <c r="H752" s="51"/>
      <c r="I752" s="51"/>
      <c r="J752" s="51"/>
      <c r="K752" s="51"/>
      <c r="L752" s="51"/>
      <c r="M752" s="51"/>
      <c r="N752" s="51"/>
      <c r="O752" s="51"/>
      <c r="P752" s="51"/>
      <c r="Q752" s="51"/>
      <c r="R752" s="51"/>
      <c r="S752" s="51"/>
      <c r="T752" s="51"/>
      <c r="U752" s="51"/>
    </row>
    <row r="753" spans="1:21" ht="13.8">
      <c r="A753" s="51"/>
      <c r="B753" s="228"/>
      <c r="C753" s="51"/>
      <c r="D753" s="72"/>
      <c r="E753" s="72"/>
      <c r="F753" s="51"/>
      <c r="G753" s="51"/>
      <c r="H753" s="51"/>
      <c r="I753" s="51"/>
      <c r="J753" s="51"/>
      <c r="K753" s="51"/>
      <c r="L753" s="51"/>
      <c r="M753" s="51"/>
      <c r="N753" s="51"/>
      <c r="O753" s="51"/>
      <c r="P753" s="51"/>
      <c r="Q753" s="51"/>
      <c r="R753" s="51"/>
      <c r="S753" s="51"/>
      <c r="T753" s="51"/>
      <c r="U753" s="51"/>
    </row>
    <row r="754" spans="1:21" ht="13.8">
      <c r="A754" s="51"/>
      <c r="B754" s="228"/>
      <c r="C754" s="51"/>
      <c r="D754" s="72"/>
      <c r="E754" s="72"/>
      <c r="F754" s="51"/>
      <c r="G754" s="51"/>
      <c r="H754" s="51"/>
      <c r="I754" s="51"/>
      <c r="J754" s="51"/>
      <c r="K754" s="51"/>
      <c r="L754" s="51"/>
      <c r="M754" s="51"/>
      <c r="N754" s="51"/>
      <c r="O754" s="51"/>
      <c r="P754" s="51"/>
      <c r="Q754" s="51"/>
      <c r="R754" s="51"/>
      <c r="S754" s="51"/>
      <c r="T754" s="51"/>
      <c r="U754" s="51"/>
    </row>
    <row r="755" spans="1:21" ht="13.8">
      <c r="A755" s="51"/>
      <c r="B755" s="228"/>
      <c r="C755" s="51"/>
      <c r="D755" s="72"/>
      <c r="E755" s="72"/>
      <c r="F755" s="51"/>
      <c r="G755" s="51"/>
      <c r="H755" s="51"/>
      <c r="I755" s="51"/>
      <c r="J755" s="51"/>
      <c r="K755" s="51"/>
      <c r="L755" s="51"/>
      <c r="M755" s="51"/>
      <c r="N755" s="51"/>
      <c r="O755" s="51"/>
      <c r="P755" s="51"/>
      <c r="Q755" s="51"/>
      <c r="R755" s="51"/>
      <c r="S755" s="51"/>
      <c r="T755" s="51"/>
      <c r="U755" s="51"/>
    </row>
    <row r="756" spans="1:21" ht="13.8">
      <c r="A756" s="51"/>
      <c r="B756" s="228"/>
      <c r="C756" s="51"/>
      <c r="D756" s="72"/>
      <c r="E756" s="72"/>
      <c r="F756" s="51"/>
      <c r="G756" s="51"/>
      <c r="H756" s="51"/>
      <c r="I756" s="51"/>
      <c r="J756" s="51"/>
      <c r="K756" s="51"/>
      <c r="L756" s="51"/>
      <c r="M756" s="51"/>
      <c r="N756" s="51"/>
      <c r="O756" s="51"/>
      <c r="P756" s="51"/>
      <c r="Q756" s="51"/>
      <c r="R756" s="51"/>
      <c r="S756" s="51"/>
      <c r="T756" s="51"/>
      <c r="U756" s="51"/>
    </row>
    <row r="757" spans="1:21" ht="13.8">
      <c r="A757" s="51"/>
      <c r="B757" s="228"/>
      <c r="C757" s="51"/>
      <c r="D757" s="72"/>
      <c r="E757" s="72"/>
      <c r="F757" s="51"/>
      <c r="G757" s="51"/>
      <c r="H757" s="51"/>
      <c r="I757" s="51"/>
      <c r="J757" s="51"/>
      <c r="K757" s="51"/>
      <c r="L757" s="51"/>
      <c r="M757" s="51"/>
      <c r="N757" s="51"/>
      <c r="O757" s="51"/>
      <c r="P757" s="51"/>
      <c r="Q757" s="51"/>
      <c r="R757" s="51"/>
      <c r="S757" s="51"/>
      <c r="T757" s="51"/>
      <c r="U757" s="51"/>
    </row>
    <row r="758" spans="1:21" ht="13.8">
      <c r="A758" s="51"/>
      <c r="B758" s="228"/>
      <c r="C758" s="51"/>
      <c r="D758" s="72"/>
      <c r="E758" s="72"/>
      <c r="F758" s="51"/>
      <c r="G758" s="51"/>
      <c r="H758" s="51"/>
      <c r="I758" s="51"/>
      <c r="J758" s="51"/>
      <c r="K758" s="51"/>
      <c r="L758" s="51"/>
      <c r="M758" s="51"/>
      <c r="N758" s="51"/>
      <c r="O758" s="51"/>
      <c r="P758" s="51"/>
      <c r="Q758" s="51"/>
      <c r="R758" s="51"/>
      <c r="S758" s="51"/>
      <c r="T758" s="51"/>
      <c r="U758" s="51"/>
    </row>
    <row r="759" spans="1:21" ht="13.8">
      <c r="A759" s="51"/>
      <c r="B759" s="228"/>
      <c r="C759" s="51"/>
      <c r="D759" s="72"/>
      <c r="E759" s="72"/>
      <c r="F759" s="51"/>
      <c r="G759" s="51"/>
      <c r="H759" s="51"/>
      <c r="I759" s="51"/>
      <c r="J759" s="51"/>
      <c r="K759" s="51"/>
      <c r="L759" s="51"/>
      <c r="M759" s="51"/>
      <c r="N759" s="51"/>
      <c r="O759" s="51"/>
      <c r="P759" s="51"/>
      <c r="Q759" s="51"/>
      <c r="R759" s="51"/>
      <c r="S759" s="51"/>
      <c r="T759" s="51"/>
      <c r="U759" s="51"/>
    </row>
    <row r="760" spans="1:21" ht="13.8">
      <c r="A760" s="51"/>
      <c r="B760" s="228"/>
      <c r="C760" s="51"/>
      <c r="D760" s="72"/>
      <c r="E760" s="72"/>
      <c r="F760" s="51"/>
      <c r="G760" s="51"/>
      <c r="H760" s="51"/>
      <c r="I760" s="51"/>
      <c r="J760" s="51"/>
      <c r="K760" s="51"/>
      <c r="L760" s="51"/>
      <c r="M760" s="51"/>
      <c r="N760" s="51"/>
      <c r="O760" s="51"/>
      <c r="P760" s="51"/>
      <c r="Q760" s="51"/>
      <c r="R760" s="51"/>
      <c r="S760" s="51"/>
      <c r="T760" s="51"/>
      <c r="U760" s="51"/>
    </row>
    <row r="761" spans="1:21" ht="13.8">
      <c r="A761" s="51"/>
      <c r="B761" s="228"/>
      <c r="C761" s="51"/>
      <c r="D761" s="72"/>
      <c r="E761" s="72"/>
      <c r="F761" s="51"/>
      <c r="G761" s="51"/>
      <c r="H761" s="51"/>
      <c r="I761" s="51"/>
      <c r="J761" s="51"/>
      <c r="K761" s="51"/>
      <c r="L761" s="51"/>
      <c r="M761" s="51"/>
      <c r="N761" s="51"/>
      <c r="O761" s="51"/>
      <c r="P761" s="51"/>
      <c r="Q761" s="51"/>
      <c r="R761" s="51"/>
      <c r="S761" s="51"/>
      <c r="T761" s="51"/>
      <c r="U761" s="51"/>
    </row>
    <row r="762" spans="1:21" ht="13.8">
      <c r="A762" s="51"/>
      <c r="B762" s="228"/>
      <c r="C762" s="51"/>
      <c r="D762" s="72"/>
      <c r="E762" s="72"/>
      <c r="F762" s="51"/>
      <c r="G762" s="51"/>
      <c r="H762" s="51"/>
      <c r="I762" s="51"/>
      <c r="J762" s="51"/>
      <c r="K762" s="51"/>
      <c r="L762" s="51"/>
      <c r="M762" s="51"/>
      <c r="N762" s="51"/>
      <c r="O762" s="51"/>
      <c r="P762" s="51"/>
      <c r="Q762" s="51"/>
      <c r="R762" s="51"/>
      <c r="S762" s="51"/>
      <c r="T762" s="51"/>
      <c r="U762" s="51"/>
    </row>
    <row r="763" spans="1:21" ht="13.8">
      <c r="A763" s="51"/>
      <c r="B763" s="228"/>
      <c r="C763" s="51"/>
      <c r="D763" s="72"/>
      <c r="E763" s="72"/>
      <c r="F763" s="51"/>
      <c r="G763" s="51"/>
      <c r="H763" s="51"/>
      <c r="I763" s="51"/>
      <c r="J763" s="51"/>
      <c r="K763" s="51"/>
      <c r="L763" s="51"/>
      <c r="M763" s="51"/>
      <c r="N763" s="51"/>
      <c r="O763" s="51"/>
      <c r="P763" s="51"/>
      <c r="Q763" s="51"/>
      <c r="R763" s="51"/>
      <c r="S763" s="51"/>
      <c r="T763" s="51"/>
      <c r="U763" s="51"/>
    </row>
    <row r="764" spans="1:21" ht="13.8">
      <c r="A764" s="51"/>
      <c r="B764" s="228"/>
      <c r="C764" s="51"/>
      <c r="D764" s="72"/>
      <c r="E764" s="72"/>
      <c r="F764" s="51"/>
      <c r="G764" s="51"/>
      <c r="H764" s="51"/>
      <c r="I764" s="51"/>
      <c r="J764" s="51"/>
      <c r="K764" s="51"/>
      <c r="L764" s="51"/>
      <c r="M764" s="51"/>
      <c r="N764" s="51"/>
      <c r="O764" s="51"/>
      <c r="P764" s="51"/>
      <c r="Q764" s="51"/>
      <c r="R764" s="51"/>
      <c r="S764" s="51"/>
      <c r="T764" s="51"/>
      <c r="U764" s="51"/>
    </row>
    <row r="765" spans="1:21" ht="13.8">
      <c r="A765" s="51"/>
      <c r="B765" s="228"/>
      <c r="C765" s="51"/>
      <c r="D765" s="72"/>
      <c r="E765" s="72"/>
      <c r="F765" s="51"/>
      <c r="G765" s="51"/>
      <c r="H765" s="51"/>
      <c r="I765" s="51"/>
      <c r="J765" s="51"/>
      <c r="K765" s="51"/>
      <c r="L765" s="51"/>
      <c r="M765" s="51"/>
      <c r="N765" s="51"/>
      <c r="O765" s="51"/>
      <c r="P765" s="51"/>
      <c r="Q765" s="51"/>
      <c r="R765" s="51"/>
      <c r="S765" s="51"/>
      <c r="T765" s="51"/>
      <c r="U765" s="51"/>
    </row>
    <row r="766" spans="1:21" ht="13.8">
      <c r="A766" s="51"/>
      <c r="B766" s="228"/>
      <c r="C766" s="51"/>
      <c r="D766" s="72"/>
      <c r="E766" s="72"/>
      <c r="F766" s="51"/>
      <c r="G766" s="51"/>
      <c r="H766" s="51"/>
      <c r="I766" s="51"/>
      <c r="J766" s="51"/>
      <c r="K766" s="51"/>
      <c r="L766" s="51"/>
      <c r="M766" s="51"/>
      <c r="N766" s="51"/>
      <c r="O766" s="51"/>
      <c r="P766" s="51"/>
      <c r="Q766" s="51"/>
      <c r="R766" s="51"/>
      <c r="S766" s="51"/>
      <c r="T766" s="51"/>
      <c r="U766" s="51"/>
    </row>
    <row r="767" spans="1:21" ht="13.8">
      <c r="A767" s="51"/>
      <c r="B767" s="228"/>
      <c r="C767" s="51"/>
      <c r="D767" s="72"/>
      <c r="E767" s="72"/>
      <c r="F767" s="51"/>
      <c r="G767" s="51"/>
      <c r="H767" s="51"/>
      <c r="I767" s="51"/>
      <c r="J767" s="51"/>
      <c r="K767" s="51"/>
      <c r="L767" s="51"/>
      <c r="M767" s="51"/>
      <c r="N767" s="51"/>
      <c r="O767" s="51"/>
      <c r="P767" s="51"/>
      <c r="Q767" s="51"/>
      <c r="R767" s="51"/>
      <c r="S767" s="51"/>
      <c r="T767" s="51"/>
      <c r="U767" s="51"/>
    </row>
    <row r="768" spans="1:21" ht="13.8">
      <c r="A768" s="51"/>
      <c r="B768" s="228"/>
      <c r="C768" s="51"/>
      <c r="D768" s="72"/>
      <c r="E768" s="72"/>
      <c r="F768" s="51"/>
      <c r="G768" s="51"/>
      <c r="H768" s="51"/>
      <c r="I768" s="51"/>
      <c r="J768" s="51"/>
      <c r="K768" s="51"/>
      <c r="L768" s="51"/>
      <c r="M768" s="51"/>
      <c r="N768" s="51"/>
      <c r="O768" s="51"/>
      <c r="P768" s="51"/>
      <c r="Q768" s="51"/>
      <c r="R768" s="51"/>
      <c r="S768" s="51"/>
      <c r="T768" s="51"/>
      <c r="U768" s="51"/>
    </row>
    <row r="769" spans="1:21" ht="13.8">
      <c r="A769" s="51"/>
      <c r="B769" s="228"/>
      <c r="C769" s="51"/>
      <c r="D769" s="72"/>
      <c r="E769" s="72"/>
      <c r="F769" s="51"/>
      <c r="G769" s="51"/>
      <c r="H769" s="51"/>
      <c r="I769" s="51"/>
      <c r="J769" s="51"/>
      <c r="K769" s="51"/>
      <c r="L769" s="51"/>
      <c r="M769" s="51"/>
      <c r="N769" s="51"/>
      <c r="O769" s="51"/>
      <c r="P769" s="51"/>
      <c r="Q769" s="51"/>
      <c r="R769" s="51"/>
      <c r="S769" s="51"/>
      <c r="T769" s="51"/>
      <c r="U769" s="51"/>
    </row>
    <row r="770" spans="1:21" ht="13.8">
      <c r="A770" s="51"/>
      <c r="B770" s="228"/>
      <c r="C770" s="51"/>
      <c r="D770" s="72"/>
      <c r="E770" s="72"/>
      <c r="F770" s="51"/>
      <c r="G770" s="51"/>
      <c r="H770" s="51"/>
      <c r="I770" s="51"/>
      <c r="J770" s="51"/>
      <c r="K770" s="51"/>
      <c r="L770" s="51"/>
      <c r="M770" s="51"/>
      <c r="N770" s="51"/>
      <c r="O770" s="51"/>
      <c r="P770" s="51"/>
      <c r="Q770" s="51"/>
      <c r="R770" s="51"/>
      <c r="S770" s="51"/>
      <c r="T770" s="51"/>
      <c r="U770" s="51"/>
    </row>
    <row r="771" spans="1:21" ht="13.8">
      <c r="A771" s="51"/>
      <c r="B771" s="228"/>
      <c r="C771" s="51"/>
      <c r="D771" s="72"/>
      <c r="E771" s="72"/>
      <c r="F771" s="51"/>
      <c r="G771" s="51"/>
      <c r="H771" s="51"/>
      <c r="I771" s="51"/>
      <c r="J771" s="51"/>
      <c r="K771" s="51"/>
      <c r="L771" s="51"/>
      <c r="M771" s="51"/>
      <c r="N771" s="51"/>
      <c r="O771" s="51"/>
      <c r="P771" s="51"/>
      <c r="Q771" s="51"/>
      <c r="R771" s="51"/>
      <c r="S771" s="51"/>
      <c r="T771" s="51"/>
      <c r="U771" s="51"/>
    </row>
    <row r="772" spans="1:21" ht="13.8">
      <c r="A772" s="51"/>
      <c r="B772" s="228"/>
      <c r="C772" s="51"/>
      <c r="D772" s="72"/>
      <c r="E772" s="72"/>
      <c r="F772" s="51"/>
      <c r="G772" s="51"/>
      <c r="H772" s="51"/>
      <c r="I772" s="51"/>
      <c r="J772" s="51"/>
      <c r="K772" s="51"/>
      <c r="L772" s="51"/>
      <c r="M772" s="51"/>
      <c r="N772" s="51"/>
      <c r="O772" s="51"/>
      <c r="P772" s="51"/>
      <c r="Q772" s="51"/>
      <c r="R772" s="51"/>
      <c r="S772" s="51"/>
      <c r="T772" s="51"/>
      <c r="U772" s="51"/>
    </row>
    <row r="773" spans="1:21" ht="13.8">
      <c r="A773" s="51"/>
      <c r="B773" s="228"/>
      <c r="C773" s="51"/>
      <c r="D773" s="72"/>
      <c r="E773" s="72"/>
      <c r="F773" s="51"/>
      <c r="G773" s="51"/>
      <c r="H773" s="51"/>
      <c r="I773" s="51"/>
      <c r="J773" s="51"/>
      <c r="K773" s="51"/>
      <c r="L773" s="51"/>
      <c r="M773" s="51"/>
      <c r="N773" s="51"/>
      <c r="O773" s="51"/>
      <c r="P773" s="51"/>
      <c r="Q773" s="51"/>
      <c r="R773" s="51"/>
      <c r="S773" s="51"/>
      <c r="T773" s="51"/>
      <c r="U773" s="51"/>
    </row>
    <row r="774" spans="1:21" ht="13.8">
      <c r="A774" s="51"/>
      <c r="B774" s="228"/>
      <c r="C774" s="51"/>
      <c r="D774" s="72"/>
      <c r="E774" s="72"/>
      <c r="F774" s="51"/>
      <c r="G774" s="51"/>
      <c r="H774" s="51"/>
      <c r="I774" s="51"/>
      <c r="J774" s="51"/>
      <c r="K774" s="51"/>
      <c r="L774" s="51"/>
      <c r="M774" s="51"/>
      <c r="N774" s="51"/>
      <c r="O774" s="51"/>
      <c r="P774" s="51"/>
      <c r="Q774" s="51"/>
      <c r="R774" s="51"/>
      <c r="S774" s="51"/>
      <c r="T774" s="51"/>
      <c r="U774" s="51"/>
    </row>
    <row r="775" spans="1:21" ht="13.8">
      <c r="A775" s="51"/>
      <c r="B775" s="228"/>
      <c r="C775" s="51"/>
      <c r="D775" s="72"/>
      <c r="E775" s="72"/>
      <c r="F775" s="51"/>
      <c r="G775" s="51"/>
      <c r="H775" s="51"/>
      <c r="I775" s="51"/>
      <c r="J775" s="51"/>
      <c r="K775" s="51"/>
      <c r="L775" s="51"/>
      <c r="M775" s="51"/>
      <c r="N775" s="51"/>
      <c r="O775" s="51"/>
      <c r="P775" s="51"/>
      <c r="Q775" s="51"/>
      <c r="R775" s="51"/>
      <c r="S775" s="51"/>
      <c r="T775" s="51"/>
      <c r="U775" s="51"/>
    </row>
    <row r="776" spans="1:21" ht="13.8">
      <c r="A776" s="51"/>
      <c r="B776" s="228"/>
      <c r="C776" s="51"/>
      <c r="D776" s="72"/>
      <c r="E776" s="72"/>
      <c r="F776" s="51"/>
      <c r="G776" s="51"/>
      <c r="H776" s="51"/>
      <c r="I776" s="51"/>
      <c r="J776" s="51"/>
      <c r="K776" s="51"/>
      <c r="L776" s="51"/>
      <c r="M776" s="51"/>
      <c r="N776" s="51"/>
      <c r="O776" s="51"/>
      <c r="P776" s="51"/>
      <c r="Q776" s="51"/>
      <c r="R776" s="51"/>
      <c r="S776" s="51"/>
      <c r="T776" s="51"/>
      <c r="U776" s="51"/>
    </row>
    <row r="777" spans="1:21" ht="13.8">
      <c r="A777" s="51"/>
      <c r="B777" s="228"/>
      <c r="C777" s="51"/>
      <c r="D777" s="72"/>
      <c r="E777" s="72"/>
      <c r="F777" s="51"/>
      <c r="G777" s="51"/>
      <c r="H777" s="51"/>
      <c r="I777" s="51"/>
      <c r="J777" s="51"/>
      <c r="K777" s="51"/>
      <c r="L777" s="51"/>
      <c r="M777" s="51"/>
      <c r="N777" s="51"/>
      <c r="O777" s="51"/>
      <c r="P777" s="51"/>
      <c r="Q777" s="51"/>
      <c r="R777" s="51"/>
      <c r="S777" s="51"/>
      <c r="T777" s="51"/>
      <c r="U777" s="51"/>
    </row>
    <row r="778" spans="1:21" ht="13.8">
      <c r="A778" s="51"/>
      <c r="B778" s="228"/>
      <c r="C778" s="51"/>
      <c r="D778" s="72"/>
      <c r="E778" s="72"/>
      <c r="F778" s="51"/>
      <c r="G778" s="51"/>
      <c r="H778" s="51"/>
      <c r="I778" s="51"/>
      <c r="J778" s="51"/>
      <c r="K778" s="51"/>
      <c r="L778" s="51"/>
      <c r="M778" s="51"/>
      <c r="N778" s="51"/>
      <c r="O778" s="51"/>
      <c r="P778" s="51"/>
      <c r="Q778" s="51"/>
      <c r="R778" s="51"/>
      <c r="S778" s="51"/>
      <c r="T778" s="51"/>
      <c r="U778" s="51"/>
    </row>
    <row r="779" spans="1:21" ht="13.8">
      <c r="A779" s="51"/>
      <c r="B779" s="228"/>
      <c r="C779" s="51"/>
      <c r="D779" s="72"/>
      <c r="E779" s="72"/>
      <c r="F779" s="51"/>
      <c r="G779" s="51"/>
      <c r="H779" s="51"/>
      <c r="I779" s="51"/>
      <c r="J779" s="51"/>
      <c r="K779" s="51"/>
      <c r="L779" s="51"/>
      <c r="M779" s="51"/>
      <c r="N779" s="51"/>
      <c r="O779" s="51"/>
      <c r="P779" s="51"/>
      <c r="Q779" s="51"/>
      <c r="R779" s="51"/>
      <c r="S779" s="51"/>
      <c r="T779" s="51"/>
      <c r="U779" s="51"/>
    </row>
    <row r="780" spans="1:21" ht="13.8">
      <c r="A780" s="51"/>
      <c r="B780" s="228"/>
      <c r="C780" s="51"/>
      <c r="D780" s="72"/>
      <c r="E780" s="72"/>
      <c r="F780" s="51"/>
      <c r="G780" s="51"/>
      <c r="H780" s="51"/>
      <c r="I780" s="51"/>
      <c r="J780" s="51"/>
      <c r="K780" s="51"/>
      <c r="L780" s="51"/>
      <c r="M780" s="51"/>
      <c r="N780" s="51"/>
      <c r="O780" s="51"/>
      <c r="P780" s="51"/>
      <c r="Q780" s="51"/>
      <c r="R780" s="51"/>
      <c r="S780" s="51"/>
      <c r="T780" s="51"/>
      <c r="U780" s="51"/>
    </row>
    <row r="781" spans="1:21" ht="13.8">
      <c r="A781" s="51"/>
      <c r="B781" s="228"/>
      <c r="C781" s="51"/>
      <c r="D781" s="72"/>
      <c r="E781" s="72"/>
      <c r="F781" s="51"/>
      <c r="G781" s="51"/>
      <c r="H781" s="51"/>
      <c r="I781" s="51"/>
      <c r="J781" s="51"/>
      <c r="K781" s="51"/>
      <c r="L781" s="51"/>
      <c r="M781" s="51"/>
      <c r="N781" s="51"/>
      <c r="O781" s="51"/>
      <c r="P781" s="51"/>
      <c r="Q781" s="51"/>
      <c r="R781" s="51"/>
      <c r="S781" s="51"/>
      <c r="T781" s="51"/>
      <c r="U781" s="51"/>
    </row>
    <row r="782" spans="1:21" ht="13.8">
      <c r="A782" s="51"/>
      <c r="B782" s="228"/>
      <c r="C782" s="51"/>
      <c r="D782" s="72"/>
      <c r="E782" s="72"/>
      <c r="F782" s="51"/>
      <c r="G782" s="51"/>
      <c r="H782" s="51"/>
      <c r="I782" s="51"/>
      <c r="J782" s="51"/>
      <c r="K782" s="51"/>
      <c r="L782" s="51"/>
      <c r="M782" s="51"/>
      <c r="N782" s="51"/>
      <c r="O782" s="51"/>
      <c r="P782" s="51"/>
      <c r="Q782" s="51"/>
      <c r="R782" s="51"/>
      <c r="S782" s="51"/>
      <c r="T782" s="51"/>
      <c r="U782" s="51"/>
    </row>
    <row r="783" spans="1:21" ht="13.8">
      <c r="A783" s="51"/>
      <c r="B783" s="228"/>
      <c r="C783" s="51"/>
      <c r="D783" s="72"/>
      <c r="E783" s="72"/>
      <c r="F783" s="51"/>
      <c r="G783" s="51"/>
      <c r="H783" s="51"/>
      <c r="I783" s="51"/>
      <c r="J783" s="51"/>
      <c r="K783" s="51"/>
      <c r="L783" s="51"/>
      <c r="M783" s="51"/>
      <c r="N783" s="51"/>
      <c r="O783" s="51"/>
      <c r="P783" s="51"/>
      <c r="Q783" s="51"/>
      <c r="R783" s="51"/>
      <c r="S783" s="51"/>
      <c r="T783" s="51"/>
      <c r="U783" s="51"/>
    </row>
    <row r="784" spans="1:21" ht="13.8">
      <c r="A784" s="51"/>
      <c r="B784" s="228"/>
      <c r="C784" s="51"/>
      <c r="D784" s="72"/>
      <c r="E784" s="72"/>
      <c r="F784" s="51"/>
      <c r="G784" s="51"/>
      <c r="H784" s="51"/>
      <c r="I784" s="51"/>
      <c r="J784" s="51"/>
      <c r="K784" s="51"/>
      <c r="L784" s="51"/>
      <c r="M784" s="51"/>
      <c r="N784" s="51"/>
      <c r="O784" s="51"/>
      <c r="P784" s="51"/>
      <c r="Q784" s="51"/>
      <c r="R784" s="51"/>
      <c r="S784" s="51"/>
      <c r="T784" s="51"/>
      <c r="U784" s="51"/>
    </row>
    <row r="785" spans="1:21" ht="13.8">
      <c r="A785" s="51"/>
      <c r="B785" s="228"/>
      <c r="C785" s="51"/>
      <c r="D785" s="72"/>
      <c r="E785" s="72"/>
      <c r="F785" s="51"/>
      <c r="G785" s="51"/>
      <c r="H785" s="51"/>
      <c r="I785" s="51"/>
      <c r="J785" s="51"/>
      <c r="K785" s="51"/>
      <c r="L785" s="51"/>
      <c r="M785" s="51"/>
      <c r="N785" s="51"/>
      <c r="O785" s="51"/>
      <c r="P785" s="51"/>
      <c r="Q785" s="51"/>
      <c r="R785" s="51"/>
      <c r="S785" s="51"/>
      <c r="T785" s="51"/>
      <c r="U785" s="51"/>
    </row>
    <row r="786" spans="1:21" ht="13.8">
      <c r="A786" s="51"/>
      <c r="B786" s="228"/>
      <c r="C786" s="51"/>
      <c r="D786" s="72"/>
      <c r="E786" s="72"/>
      <c r="F786" s="51"/>
      <c r="G786" s="51"/>
      <c r="H786" s="51"/>
      <c r="I786" s="51"/>
      <c r="J786" s="51"/>
      <c r="K786" s="51"/>
      <c r="L786" s="51"/>
      <c r="M786" s="51"/>
      <c r="N786" s="51"/>
      <c r="O786" s="51"/>
      <c r="P786" s="51"/>
      <c r="Q786" s="51"/>
      <c r="R786" s="51"/>
      <c r="S786" s="51"/>
      <c r="T786" s="51"/>
      <c r="U786" s="51"/>
    </row>
    <row r="787" spans="1:21" ht="13.8">
      <c r="A787" s="51"/>
      <c r="B787" s="228"/>
      <c r="C787" s="51"/>
      <c r="D787" s="72"/>
      <c r="E787" s="72"/>
      <c r="F787" s="51"/>
      <c r="G787" s="51"/>
      <c r="H787" s="51"/>
      <c r="I787" s="51"/>
      <c r="J787" s="51"/>
      <c r="K787" s="51"/>
      <c r="L787" s="51"/>
      <c r="M787" s="51"/>
      <c r="N787" s="51"/>
      <c r="O787" s="51"/>
      <c r="P787" s="51"/>
      <c r="Q787" s="51"/>
      <c r="R787" s="51"/>
      <c r="S787" s="51"/>
      <c r="T787" s="51"/>
      <c r="U787" s="51"/>
    </row>
    <row r="788" spans="1:21" ht="13.8">
      <c r="A788" s="51"/>
      <c r="B788" s="228"/>
      <c r="C788" s="51"/>
      <c r="D788" s="72"/>
      <c r="E788" s="72"/>
      <c r="F788" s="51"/>
      <c r="G788" s="51"/>
      <c r="H788" s="51"/>
      <c r="I788" s="51"/>
      <c r="J788" s="51"/>
      <c r="K788" s="51"/>
      <c r="L788" s="51"/>
      <c r="M788" s="51"/>
      <c r="N788" s="51"/>
      <c r="O788" s="51"/>
      <c r="P788" s="51"/>
      <c r="Q788" s="51"/>
      <c r="R788" s="51"/>
      <c r="S788" s="51"/>
      <c r="T788" s="51"/>
      <c r="U788" s="51"/>
    </row>
    <row r="789" spans="1:21" ht="13.8">
      <c r="A789" s="51"/>
      <c r="B789" s="228"/>
      <c r="C789" s="51"/>
      <c r="D789" s="72"/>
      <c r="E789" s="72"/>
      <c r="F789" s="51"/>
      <c r="G789" s="51"/>
      <c r="H789" s="51"/>
      <c r="I789" s="51"/>
      <c r="J789" s="51"/>
      <c r="K789" s="51"/>
      <c r="L789" s="51"/>
      <c r="M789" s="51"/>
      <c r="N789" s="51"/>
      <c r="O789" s="51"/>
      <c r="P789" s="51"/>
      <c r="Q789" s="51"/>
      <c r="R789" s="51"/>
      <c r="S789" s="51"/>
      <c r="T789" s="51"/>
      <c r="U789" s="51"/>
    </row>
    <row r="790" spans="1:21" ht="13.8">
      <c r="A790" s="51"/>
      <c r="B790" s="228"/>
      <c r="C790" s="51"/>
      <c r="D790" s="72"/>
      <c r="E790" s="72"/>
      <c r="F790" s="51"/>
      <c r="G790" s="51"/>
      <c r="H790" s="51"/>
      <c r="I790" s="51"/>
      <c r="J790" s="51"/>
      <c r="K790" s="51"/>
      <c r="L790" s="51"/>
      <c r="M790" s="51"/>
      <c r="N790" s="51"/>
      <c r="O790" s="51"/>
      <c r="P790" s="51"/>
      <c r="Q790" s="51"/>
      <c r="R790" s="51"/>
      <c r="S790" s="51"/>
      <c r="T790" s="51"/>
      <c r="U790" s="51"/>
    </row>
    <row r="791" spans="1:21" ht="13.8">
      <c r="A791" s="51"/>
      <c r="B791" s="228"/>
      <c r="C791" s="51"/>
      <c r="D791" s="72"/>
      <c r="E791" s="72"/>
      <c r="F791" s="51"/>
      <c r="G791" s="51"/>
      <c r="H791" s="51"/>
      <c r="I791" s="51"/>
      <c r="J791" s="51"/>
      <c r="K791" s="51"/>
      <c r="L791" s="51"/>
      <c r="M791" s="51"/>
      <c r="N791" s="51"/>
      <c r="O791" s="51"/>
      <c r="P791" s="51"/>
      <c r="Q791" s="51"/>
      <c r="R791" s="51"/>
      <c r="S791" s="51"/>
      <c r="T791" s="51"/>
      <c r="U791" s="51"/>
    </row>
    <row r="792" spans="1:21" ht="13.8">
      <c r="A792" s="51"/>
      <c r="B792" s="228"/>
      <c r="C792" s="51"/>
      <c r="D792" s="72"/>
      <c r="E792" s="72"/>
      <c r="F792" s="51"/>
      <c r="G792" s="51"/>
      <c r="H792" s="51"/>
      <c r="I792" s="51"/>
      <c r="J792" s="51"/>
      <c r="K792" s="51"/>
      <c r="L792" s="51"/>
      <c r="M792" s="51"/>
      <c r="N792" s="51"/>
      <c r="O792" s="51"/>
      <c r="P792" s="51"/>
      <c r="Q792" s="51"/>
      <c r="R792" s="51"/>
      <c r="S792" s="51"/>
      <c r="T792" s="51"/>
      <c r="U792" s="51"/>
    </row>
    <row r="793" spans="1:21" ht="13.8">
      <c r="A793" s="51"/>
      <c r="B793" s="228"/>
      <c r="C793" s="51"/>
      <c r="D793" s="72"/>
      <c r="E793" s="72"/>
      <c r="F793" s="51"/>
      <c r="G793" s="51"/>
      <c r="H793" s="51"/>
      <c r="I793" s="51"/>
      <c r="J793" s="51"/>
      <c r="K793" s="51"/>
      <c r="L793" s="51"/>
      <c r="M793" s="51"/>
      <c r="N793" s="51"/>
      <c r="O793" s="51"/>
      <c r="P793" s="51"/>
      <c r="Q793" s="51"/>
      <c r="R793" s="51"/>
      <c r="S793" s="51"/>
      <c r="T793" s="51"/>
      <c r="U793" s="51"/>
    </row>
    <row r="794" spans="1:21" ht="13.8">
      <c r="A794" s="51"/>
      <c r="B794" s="228"/>
      <c r="C794" s="51"/>
      <c r="D794" s="72"/>
      <c r="E794" s="72"/>
      <c r="F794" s="51"/>
      <c r="G794" s="51"/>
      <c r="H794" s="51"/>
      <c r="I794" s="51"/>
      <c r="J794" s="51"/>
      <c r="K794" s="51"/>
      <c r="L794" s="51"/>
      <c r="M794" s="51"/>
      <c r="N794" s="51"/>
      <c r="O794" s="51"/>
      <c r="P794" s="51"/>
      <c r="Q794" s="51"/>
      <c r="R794" s="51"/>
      <c r="S794" s="51"/>
      <c r="T794" s="51"/>
      <c r="U794" s="51"/>
    </row>
    <row r="795" spans="1:21" ht="13.8">
      <c r="A795" s="51"/>
      <c r="B795" s="228"/>
      <c r="C795" s="51"/>
      <c r="D795" s="72"/>
      <c r="E795" s="72"/>
      <c r="F795" s="51"/>
      <c r="G795" s="51"/>
      <c r="H795" s="51"/>
      <c r="I795" s="51"/>
      <c r="J795" s="51"/>
      <c r="K795" s="51"/>
      <c r="L795" s="51"/>
      <c r="M795" s="51"/>
      <c r="N795" s="51"/>
      <c r="O795" s="51"/>
      <c r="P795" s="51"/>
      <c r="Q795" s="51"/>
      <c r="R795" s="51"/>
      <c r="S795" s="51"/>
      <c r="T795" s="51"/>
      <c r="U795" s="51"/>
    </row>
    <row r="796" spans="1:21" ht="13.8">
      <c r="A796" s="51"/>
      <c r="B796" s="228"/>
      <c r="C796" s="51"/>
      <c r="D796" s="72"/>
      <c r="E796" s="72"/>
      <c r="F796" s="51"/>
      <c r="G796" s="51"/>
      <c r="H796" s="51"/>
      <c r="I796" s="51"/>
      <c r="J796" s="51"/>
      <c r="K796" s="51"/>
      <c r="L796" s="51"/>
      <c r="M796" s="51"/>
      <c r="N796" s="51"/>
      <c r="O796" s="51"/>
      <c r="P796" s="51"/>
      <c r="Q796" s="51"/>
      <c r="R796" s="51"/>
      <c r="S796" s="51"/>
      <c r="T796" s="51"/>
      <c r="U796" s="51"/>
    </row>
    <row r="797" spans="1:21" ht="13.8">
      <c r="A797" s="51"/>
      <c r="B797" s="228"/>
      <c r="C797" s="51"/>
      <c r="D797" s="72"/>
      <c r="E797" s="72"/>
      <c r="F797" s="51"/>
      <c r="G797" s="51"/>
      <c r="H797" s="51"/>
      <c r="I797" s="51"/>
      <c r="J797" s="51"/>
      <c r="K797" s="51"/>
      <c r="L797" s="51"/>
      <c r="M797" s="51"/>
      <c r="N797" s="51"/>
      <c r="O797" s="51"/>
      <c r="P797" s="51"/>
      <c r="Q797" s="51"/>
      <c r="R797" s="51"/>
      <c r="S797" s="51"/>
      <c r="T797" s="51"/>
      <c r="U797" s="51"/>
    </row>
    <row r="798" spans="1:21" ht="13.8">
      <c r="A798" s="51"/>
      <c r="B798" s="228"/>
      <c r="C798" s="51"/>
      <c r="D798" s="72"/>
      <c r="E798" s="72"/>
      <c r="F798" s="51"/>
      <c r="G798" s="51"/>
      <c r="H798" s="51"/>
      <c r="I798" s="51"/>
      <c r="J798" s="51"/>
      <c r="K798" s="51"/>
      <c r="L798" s="51"/>
      <c r="M798" s="51"/>
      <c r="N798" s="51"/>
      <c r="O798" s="51"/>
      <c r="P798" s="51"/>
      <c r="Q798" s="51"/>
      <c r="R798" s="51"/>
      <c r="S798" s="51"/>
      <c r="T798" s="51"/>
      <c r="U798" s="51"/>
    </row>
    <row r="799" spans="1:21" ht="13.8">
      <c r="A799" s="51"/>
      <c r="B799" s="228"/>
      <c r="C799" s="51"/>
      <c r="D799" s="72"/>
      <c r="E799" s="72"/>
      <c r="F799" s="51"/>
      <c r="G799" s="51"/>
      <c r="H799" s="51"/>
      <c r="I799" s="51"/>
      <c r="J799" s="51"/>
      <c r="K799" s="51"/>
      <c r="L799" s="51"/>
      <c r="M799" s="51"/>
      <c r="N799" s="51"/>
      <c r="O799" s="51"/>
      <c r="P799" s="51"/>
      <c r="Q799" s="51"/>
      <c r="R799" s="51"/>
      <c r="S799" s="51"/>
      <c r="T799" s="51"/>
      <c r="U799" s="51"/>
    </row>
    <row r="800" spans="1:21" ht="13.8">
      <c r="A800" s="51"/>
      <c r="B800" s="228"/>
      <c r="C800" s="51"/>
      <c r="D800" s="72"/>
      <c r="E800" s="72"/>
      <c r="F800" s="51"/>
      <c r="G800" s="51"/>
      <c r="H800" s="51"/>
      <c r="I800" s="51"/>
      <c r="J800" s="51"/>
      <c r="K800" s="51"/>
      <c r="L800" s="51"/>
      <c r="M800" s="51"/>
      <c r="N800" s="51"/>
      <c r="O800" s="51"/>
      <c r="P800" s="51"/>
      <c r="Q800" s="51"/>
      <c r="R800" s="51"/>
      <c r="S800" s="51"/>
      <c r="T800" s="51"/>
      <c r="U800" s="51"/>
    </row>
    <row r="801" spans="1:21" ht="13.8">
      <c r="A801" s="51"/>
      <c r="B801" s="228"/>
      <c r="C801" s="51"/>
      <c r="D801" s="72"/>
      <c r="E801" s="72"/>
      <c r="F801" s="51"/>
      <c r="G801" s="51"/>
      <c r="H801" s="51"/>
      <c r="I801" s="51"/>
      <c r="J801" s="51"/>
      <c r="K801" s="51"/>
      <c r="L801" s="51"/>
      <c r="M801" s="51"/>
      <c r="N801" s="51"/>
      <c r="O801" s="51"/>
      <c r="P801" s="51"/>
      <c r="Q801" s="51"/>
      <c r="R801" s="51"/>
      <c r="S801" s="51"/>
      <c r="T801" s="51"/>
      <c r="U801" s="51"/>
    </row>
    <row r="802" spans="1:21" ht="13.8">
      <c r="A802" s="51"/>
      <c r="B802" s="228"/>
      <c r="C802" s="51"/>
      <c r="D802" s="72"/>
      <c r="E802" s="72"/>
      <c r="F802" s="51"/>
      <c r="G802" s="51"/>
      <c r="H802" s="51"/>
      <c r="I802" s="51"/>
      <c r="J802" s="51"/>
      <c r="K802" s="51"/>
      <c r="L802" s="51"/>
      <c r="M802" s="51"/>
      <c r="N802" s="51"/>
      <c r="O802" s="51"/>
      <c r="P802" s="51"/>
      <c r="Q802" s="51"/>
      <c r="R802" s="51"/>
      <c r="S802" s="51"/>
      <c r="T802" s="51"/>
      <c r="U802" s="51"/>
    </row>
    <row r="803" spans="1:21" ht="13.8">
      <c r="A803" s="51"/>
      <c r="B803" s="228"/>
      <c r="C803" s="51"/>
      <c r="D803" s="72"/>
      <c r="E803" s="72"/>
      <c r="F803" s="51"/>
      <c r="G803" s="51"/>
      <c r="H803" s="51"/>
      <c r="I803" s="51"/>
      <c r="J803" s="51"/>
      <c r="K803" s="51"/>
      <c r="L803" s="51"/>
      <c r="M803" s="51"/>
      <c r="N803" s="51"/>
      <c r="O803" s="51"/>
      <c r="P803" s="51"/>
      <c r="Q803" s="51"/>
      <c r="R803" s="51"/>
      <c r="S803" s="51"/>
      <c r="T803" s="51"/>
      <c r="U803" s="51"/>
    </row>
    <row r="804" spans="1:21" ht="13.8">
      <c r="A804" s="51"/>
      <c r="B804" s="228"/>
      <c r="C804" s="51"/>
      <c r="D804" s="72"/>
      <c r="E804" s="72"/>
      <c r="F804" s="51"/>
      <c r="G804" s="51"/>
      <c r="H804" s="51"/>
      <c r="I804" s="51"/>
      <c r="J804" s="51"/>
      <c r="K804" s="51"/>
      <c r="L804" s="51"/>
      <c r="M804" s="51"/>
      <c r="N804" s="51"/>
      <c r="O804" s="51"/>
      <c r="P804" s="51"/>
      <c r="Q804" s="51"/>
      <c r="R804" s="51"/>
      <c r="S804" s="51"/>
      <c r="T804" s="51"/>
      <c r="U804" s="51"/>
    </row>
    <row r="805" spans="1:21" ht="13.8">
      <c r="A805" s="51"/>
      <c r="B805" s="228"/>
      <c r="C805" s="51"/>
      <c r="D805" s="72"/>
      <c r="E805" s="72"/>
      <c r="F805" s="51"/>
      <c r="G805" s="51"/>
      <c r="H805" s="51"/>
      <c r="I805" s="51"/>
      <c r="J805" s="51"/>
      <c r="K805" s="51"/>
      <c r="L805" s="51"/>
      <c r="M805" s="51"/>
      <c r="N805" s="51"/>
      <c r="O805" s="51"/>
      <c r="P805" s="51"/>
      <c r="Q805" s="51"/>
      <c r="R805" s="51"/>
      <c r="S805" s="51"/>
      <c r="T805" s="51"/>
      <c r="U805" s="51"/>
    </row>
    <row r="806" spans="1:21" ht="13.8">
      <c r="A806" s="51"/>
      <c r="B806" s="228"/>
      <c r="C806" s="51"/>
      <c r="D806" s="72"/>
      <c r="E806" s="72"/>
      <c r="F806" s="51"/>
      <c r="G806" s="51"/>
      <c r="H806" s="51"/>
      <c r="I806" s="51"/>
      <c r="J806" s="51"/>
      <c r="K806" s="51"/>
      <c r="L806" s="51"/>
      <c r="M806" s="51"/>
      <c r="N806" s="51"/>
      <c r="O806" s="51"/>
      <c r="P806" s="51"/>
      <c r="Q806" s="51"/>
      <c r="R806" s="51"/>
      <c r="S806" s="51"/>
      <c r="T806" s="51"/>
      <c r="U806" s="51"/>
    </row>
    <row r="807" spans="1:21" ht="13.8">
      <c r="A807" s="51"/>
      <c r="B807" s="228"/>
      <c r="C807" s="51"/>
      <c r="D807" s="72"/>
      <c r="E807" s="72"/>
      <c r="F807" s="51"/>
      <c r="G807" s="51"/>
      <c r="H807" s="51"/>
      <c r="I807" s="51"/>
      <c r="J807" s="51"/>
      <c r="K807" s="51"/>
      <c r="L807" s="51"/>
      <c r="M807" s="51"/>
      <c r="N807" s="51"/>
      <c r="O807" s="51"/>
      <c r="P807" s="51"/>
      <c r="Q807" s="51"/>
      <c r="R807" s="51"/>
      <c r="S807" s="51"/>
      <c r="T807" s="51"/>
      <c r="U807" s="51"/>
    </row>
    <row r="808" spans="1:21" ht="13.8">
      <c r="A808" s="51"/>
      <c r="B808" s="228"/>
      <c r="C808" s="51"/>
      <c r="D808" s="72"/>
      <c r="E808" s="72"/>
      <c r="F808" s="51"/>
      <c r="G808" s="51"/>
      <c r="H808" s="51"/>
      <c r="I808" s="51"/>
      <c r="J808" s="51"/>
      <c r="K808" s="51"/>
      <c r="L808" s="51"/>
      <c r="M808" s="51"/>
      <c r="N808" s="51"/>
      <c r="O808" s="51"/>
      <c r="P808" s="51"/>
      <c r="Q808" s="51"/>
      <c r="R808" s="51"/>
      <c r="S808" s="51"/>
      <c r="T808" s="51"/>
      <c r="U808" s="51"/>
    </row>
    <row r="809" spans="1:21" ht="13.8">
      <c r="A809" s="51"/>
      <c r="B809" s="228"/>
      <c r="C809" s="51"/>
      <c r="D809" s="72"/>
      <c r="E809" s="72"/>
      <c r="F809" s="51"/>
      <c r="G809" s="51"/>
      <c r="H809" s="51"/>
      <c r="I809" s="51"/>
      <c r="J809" s="51"/>
      <c r="K809" s="51"/>
      <c r="L809" s="51"/>
      <c r="M809" s="51"/>
      <c r="N809" s="51"/>
      <c r="O809" s="51"/>
      <c r="P809" s="51"/>
      <c r="Q809" s="51"/>
      <c r="R809" s="51"/>
      <c r="S809" s="51"/>
      <c r="T809" s="51"/>
      <c r="U809" s="51"/>
    </row>
    <row r="810" spans="1:21" ht="13.8">
      <c r="A810" s="51"/>
      <c r="B810" s="228"/>
      <c r="C810" s="51"/>
      <c r="D810" s="72"/>
      <c r="E810" s="72"/>
      <c r="F810" s="51"/>
      <c r="G810" s="51"/>
      <c r="H810" s="51"/>
      <c r="I810" s="51"/>
      <c r="J810" s="51"/>
      <c r="K810" s="51"/>
      <c r="L810" s="51"/>
      <c r="M810" s="51"/>
      <c r="N810" s="51"/>
      <c r="O810" s="51"/>
      <c r="P810" s="51"/>
      <c r="Q810" s="51"/>
      <c r="R810" s="51"/>
      <c r="S810" s="51"/>
      <c r="T810" s="51"/>
      <c r="U810" s="51"/>
    </row>
    <row r="811" spans="1:21" ht="13.8">
      <c r="A811" s="51"/>
      <c r="B811" s="228"/>
      <c r="C811" s="51"/>
      <c r="D811" s="72"/>
      <c r="E811" s="72"/>
      <c r="F811" s="51"/>
      <c r="G811" s="51"/>
      <c r="H811" s="51"/>
      <c r="I811" s="51"/>
      <c r="J811" s="51"/>
      <c r="K811" s="51"/>
      <c r="L811" s="51"/>
      <c r="M811" s="51"/>
      <c r="N811" s="51"/>
      <c r="O811" s="51"/>
      <c r="P811" s="51"/>
      <c r="Q811" s="51"/>
      <c r="R811" s="51"/>
      <c r="S811" s="51"/>
      <c r="T811" s="51"/>
      <c r="U811" s="51"/>
    </row>
    <row r="812" spans="1:21" ht="13.8">
      <c r="A812" s="51"/>
      <c r="B812" s="228"/>
      <c r="C812" s="51"/>
      <c r="D812" s="72"/>
      <c r="E812" s="72"/>
      <c r="F812" s="51"/>
      <c r="G812" s="51"/>
      <c r="H812" s="51"/>
      <c r="I812" s="51"/>
      <c r="J812" s="51"/>
      <c r="K812" s="51"/>
      <c r="L812" s="51"/>
      <c r="M812" s="51"/>
      <c r="N812" s="51"/>
      <c r="O812" s="51"/>
      <c r="P812" s="51"/>
      <c r="Q812" s="51"/>
      <c r="R812" s="51"/>
      <c r="S812" s="51"/>
      <c r="T812" s="51"/>
      <c r="U812" s="51"/>
    </row>
    <row r="813" spans="1:21" ht="13.8">
      <c r="A813" s="51"/>
      <c r="B813" s="228"/>
      <c r="C813" s="51"/>
      <c r="D813" s="72"/>
      <c r="E813" s="72"/>
      <c r="F813" s="51"/>
      <c r="G813" s="51"/>
      <c r="H813" s="51"/>
      <c r="I813" s="51"/>
      <c r="J813" s="51"/>
      <c r="K813" s="51"/>
      <c r="L813" s="51"/>
      <c r="M813" s="51"/>
      <c r="N813" s="51"/>
      <c r="O813" s="51"/>
      <c r="P813" s="51"/>
      <c r="Q813" s="51"/>
      <c r="R813" s="51"/>
      <c r="S813" s="51"/>
      <c r="T813" s="51"/>
      <c r="U813" s="51"/>
    </row>
    <row r="814" spans="1:21" ht="13.8">
      <c r="A814" s="51"/>
      <c r="B814" s="228"/>
      <c r="C814" s="51"/>
      <c r="D814" s="72"/>
      <c r="E814" s="72"/>
      <c r="F814" s="51"/>
      <c r="G814" s="51"/>
      <c r="H814" s="51"/>
      <c r="I814" s="51"/>
      <c r="J814" s="51"/>
      <c r="K814" s="51"/>
      <c r="L814" s="51"/>
      <c r="M814" s="51"/>
      <c r="N814" s="51"/>
      <c r="O814" s="51"/>
      <c r="P814" s="51"/>
      <c r="Q814" s="51"/>
      <c r="R814" s="51"/>
      <c r="S814" s="51"/>
      <c r="T814" s="51"/>
      <c r="U814" s="51"/>
    </row>
    <row r="815" spans="1:21" ht="13.8">
      <c r="A815" s="51"/>
      <c r="B815" s="228"/>
      <c r="C815" s="51"/>
      <c r="D815" s="72"/>
      <c r="E815" s="72"/>
      <c r="F815" s="51"/>
      <c r="G815" s="51"/>
      <c r="H815" s="51"/>
      <c r="I815" s="51"/>
      <c r="J815" s="51"/>
      <c r="K815" s="51"/>
      <c r="L815" s="51"/>
      <c r="M815" s="51"/>
      <c r="N815" s="51"/>
      <c r="O815" s="51"/>
      <c r="P815" s="51"/>
      <c r="Q815" s="51"/>
      <c r="R815" s="51"/>
      <c r="S815" s="51"/>
      <c r="T815" s="51"/>
      <c r="U815" s="51"/>
    </row>
    <row r="816" spans="1:21" ht="13.8">
      <c r="A816" s="51"/>
      <c r="B816" s="228"/>
      <c r="C816" s="51"/>
      <c r="D816" s="72"/>
      <c r="E816" s="72"/>
      <c r="F816" s="51"/>
      <c r="G816" s="51"/>
      <c r="H816" s="51"/>
      <c r="I816" s="51"/>
      <c r="J816" s="51"/>
      <c r="K816" s="51"/>
      <c r="L816" s="51"/>
      <c r="M816" s="51"/>
      <c r="N816" s="51"/>
      <c r="O816" s="51"/>
      <c r="P816" s="51"/>
      <c r="Q816" s="51"/>
      <c r="R816" s="51"/>
      <c r="S816" s="51"/>
      <c r="T816" s="51"/>
      <c r="U816" s="51"/>
    </row>
    <row r="817" spans="1:21" ht="13.8">
      <c r="A817" s="51"/>
      <c r="B817" s="228"/>
      <c r="C817" s="51"/>
      <c r="D817" s="72"/>
      <c r="E817" s="72"/>
      <c r="F817" s="51"/>
      <c r="G817" s="51"/>
      <c r="H817" s="51"/>
      <c r="I817" s="51"/>
      <c r="J817" s="51"/>
      <c r="K817" s="51"/>
      <c r="L817" s="51"/>
      <c r="M817" s="51"/>
      <c r="N817" s="51"/>
      <c r="O817" s="51"/>
      <c r="P817" s="51"/>
      <c r="Q817" s="51"/>
      <c r="R817" s="51"/>
      <c r="S817" s="51"/>
      <c r="T817" s="51"/>
      <c r="U817" s="51"/>
    </row>
    <row r="818" spans="1:21" ht="13.8">
      <c r="A818" s="51"/>
      <c r="B818" s="228"/>
      <c r="C818" s="51"/>
      <c r="D818" s="72"/>
      <c r="E818" s="72"/>
      <c r="F818" s="51"/>
      <c r="G818" s="51"/>
      <c r="H818" s="51"/>
      <c r="I818" s="51"/>
      <c r="J818" s="51"/>
      <c r="K818" s="51"/>
      <c r="L818" s="51"/>
      <c r="M818" s="51"/>
      <c r="N818" s="51"/>
      <c r="O818" s="51"/>
      <c r="P818" s="51"/>
      <c r="Q818" s="51"/>
      <c r="R818" s="51"/>
      <c r="S818" s="51"/>
      <c r="T818" s="51"/>
      <c r="U818" s="51"/>
    </row>
    <row r="819" spans="1:21" ht="13.8">
      <c r="A819" s="51"/>
      <c r="B819" s="228"/>
      <c r="C819" s="51"/>
      <c r="D819" s="72"/>
      <c r="E819" s="72"/>
      <c r="F819" s="51"/>
      <c r="G819" s="51"/>
      <c r="H819" s="51"/>
      <c r="I819" s="51"/>
      <c r="J819" s="51"/>
      <c r="K819" s="51"/>
      <c r="L819" s="51"/>
      <c r="M819" s="51"/>
      <c r="N819" s="51"/>
      <c r="O819" s="51"/>
      <c r="P819" s="51"/>
      <c r="Q819" s="51"/>
      <c r="R819" s="51"/>
      <c r="S819" s="51"/>
      <c r="T819" s="51"/>
      <c r="U819" s="51"/>
    </row>
    <row r="820" spans="1:21" ht="13.8">
      <c r="A820" s="51"/>
      <c r="B820" s="228"/>
      <c r="C820" s="51"/>
      <c r="D820" s="72"/>
      <c r="E820" s="72"/>
      <c r="F820" s="51"/>
      <c r="G820" s="51"/>
      <c r="H820" s="51"/>
      <c r="I820" s="51"/>
      <c r="J820" s="51"/>
      <c r="K820" s="51"/>
      <c r="L820" s="51"/>
      <c r="M820" s="51"/>
      <c r="N820" s="51"/>
      <c r="O820" s="51"/>
      <c r="P820" s="51"/>
      <c r="Q820" s="51"/>
      <c r="R820" s="51"/>
      <c r="S820" s="51"/>
      <c r="T820" s="51"/>
      <c r="U820" s="51"/>
    </row>
    <row r="821" spans="1:21" ht="13.8">
      <c r="A821" s="51"/>
      <c r="B821" s="228"/>
      <c r="C821" s="51"/>
      <c r="D821" s="72"/>
      <c r="E821" s="72"/>
      <c r="F821" s="51"/>
      <c r="G821" s="51"/>
      <c r="H821" s="51"/>
      <c r="I821" s="51"/>
      <c r="J821" s="51"/>
      <c r="K821" s="51"/>
      <c r="L821" s="51"/>
      <c r="M821" s="51"/>
      <c r="N821" s="51"/>
      <c r="O821" s="51"/>
      <c r="P821" s="51"/>
      <c r="Q821" s="51"/>
      <c r="R821" s="51"/>
      <c r="S821" s="51"/>
      <c r="T821" s="51"/>
      <c r="U821" s="51"/>
    </row>
    <row r="822" spans="1:21" ht="13.8">
      <c r="A822" s="51"/>
      <c r="B822" s="228"/>
      <c r="C822" s="51"/>
      <c r="D822" s="72"/>
      <c r="E822" s="72"/>
      <c r="F822" s="51"/>
      <c r="G822" s="51"/>
      <c r="H822" s="51"/>
      <c r="I822" s="51"/>
      <c r="J822" s="51"/>
      <c r="K822" s="51"/>
      <c r="L822" s="51"/>
      <c r="M822" s="51"/>
      <c r="N822" s="51"/>
      <c r="O822" s="51"/>
      <c r="P822" s="51"/>
      <c r="Q822" s="51"/>
      <c r="R822" s="51"/>
      <c r="S822" s="51"/>
      <c r="T822" s="51"/>
      <c r="U822" s="51"/>
    </row>
    <row r="823" spans="1:21" ht="13.8">
      <c r="A823" s="51"/>
      <c r="B823" s="228"/>
      <c r="C823" s="51"/>
      <c r="D823" s="72"/>
      <c r="E823" s="72"/>
      <c r="F823" s="51"/>
      <c r="G823" s="51"/>
      <c r="H823" s="51"/>
      <c r="I823" s="51"/>
      <c r="J823" s="51"/>
      <c r="K823" s="51"/>
      <c r="L823" s="51"/>
      <c r="M823" s="51"/>
      <c r="N823" s="51"/>
      <c r="O823" s="51"/>
      <c r="P823" s="51"/>
      <c r="Q823" s="51"/>
      <c r="R823" s="51"/>
      <c r="S823" s="51"/>
      <c r="T823" s="51"/>
      <c r="U823" s="51"/>
    </row>
    <row r="824" spans="1:21" ht="13.8">
      <c r="A824" s="51"/>
      <c r="B824" s="228"/>
      <c r="C824" s="51"/>
      <c r="D824" s="72"/>
      <c r="E824" s="72"/>
      <c r="F824" s="51"/>
      <c r="G824" s="51"/>
      <c r="H824" s="51"/>
      <c r="I824" s="51"/>
      <c r="J824" s="51"/>
      <c r="K824" s="51"/>
      <c r="L824" s="51"/>
      <c r="M824" s="51"/>
      <c r="N824" s="51"/>
      <c r="O824" s="51"/>
      <c r="P824" s="51"/>
      <c r="Q824" s="51"/>
      <c r="R824" s="51"/>
      <c r="S824" s="51"/>
      <c r="T824" s="51"/>
      <c r="U824" s="51"/>
    </row>
    <row r="825" spans="1:21" ht="13.8">
      <c r="A825" s="51"/>
      <c r="B825" s="228"/>
      <c r="C825" s="51"/>
      <c r="D825" s="72"/>
      <c r="E825" s="72"/>
      <c r="F825" s="51"/>
      <c r="G825" s="51"/>
      <c r="H825" s="51"/>
      <c r="I825" s="51"/>
      <c r="J825" s="51"/>
      <c r="K825" s="51"/>
      <c r="L825" s="51"/>
      <c r="M825" s="51"/>
      <c r="N825" s="51"/>
      <c r="O825" s="51"/>
      <c r="P825" s="51"/>
      <c r="Q825" s="51"/>
      <c r="R825" s="51"/>
      <c r="S825" s="51"/>
      <c r="T825" s="51"/>
      <c r="U825" s="51"/>
    </row>
    <row r="826" spans="1:21" ht="13.8">
      <c r="A826" s="51"/>
      <c r="B826" s="228"/>
      <c r="C826" s="51"/>
      <c r="D826" s="72"/>
      <c r="E826" s="72"/>
      <c r="F826" s="51"/>
      <c r="G826" s="51"/>
      <c r="H826" s="51"/>
      <c r="I826" s="51"/>
      <c r="J826" s="51"/>
      <c r="K826" s="51"/>
      <c r="L826" s="51"/>
      <c r="M826" s="51"/>
      <c r="N826" s="51"/>
      <c r="O826" s="51"/>
      <c r="P826" s="51"/>
      <c r="Q826" s="51"/>
      <c r="R826" s="51"/>
      <c r="S826" s="51"/>
      <c r="T826" s="51"/>
      <c r="U826" s="51"/>
    </row>
    <row r="827" spans="1:21" ht="13.8">
      <c r="A827" s="51"/>
      <c r="B827" s="228"/>
      <c r="C827" s="51"/>
      <c r="D827" s="72"/>
      <c r="E827" s="72"/>
      <c r="F827" s="51"/>
      <c r="G827" s="51"/>
      <c r="H827" s="51"/>
      <c r="I827" s="51"/>
      <c r="J827" s="51"/>
      <c r="K827" s="51"/>
      <c r="L827" s="51"/>
      <c r="M827" s="51"/>
      <c r="N827" s="51"/>
      <c r="O827" s="51"/>
      <c r="P827" s="51"/>
      <c r="Q827" s="51"/>
      <c r="R827" s="51"/>
      <c r="S827" s="51"/>
      <c r="T827" s="51"/>
      <c r="U827" s="51"/>
    </row>
    <row r="828" spans="1:21" ht="13.8">
      <c r="A828" s="51"/>
      <c r="B828" s="228"/>
      <c r="C828" s="51"/>
      <c r="D828" s="72"/>
      <c r="E828" s="72"/>
      <c r="F828" s="51"/>
      <c r="G828" s="51"/>
      <c r="H828" s="51"/>
      <c r="I828" s="51"/>
      <c r="J828" s="51"/>
      <c r="K828" s="51"/>
      <c r="L828" s="51"/>
      <c r="M828" s="51"/>
      <c r="N828" s="51"/>
      <c r="O828" s="51"/>
      <c r="P828" s="51"/>
      <c r="Q828" s="51"/>
      <c r="R828" s="51"/>
      <c r="S828" s="51"/>
      <c r="T828" s="51"/>
      <c r="U828" s="51"/>
    </row>
    <row r="829" spans="1:21" ht="13.8">
      <c r="A829" s="51"/>
      <c r="B829" s="228"/>
      <c r="C829" s="51"/>
      <c r="D829" s="72"/>
      <c r="E829" s="72"/>
      <c r="F829" s="51"/>
      <c r="G829" s="51"/>
      <c r="H829" s="51"/>
      <c r="I829" s="51"/>
      <c r="J829" s="51"/>
      <c r="K829" s="51"/>
      <c r="L829" s="51"/>
      <c r="M829" s="51"/>
      <c r="N829" s="51"/>
      <c r="O829" s="51"/>
      <c r="P829" s="51"/>
      <c r="Q829" s="51"/>
      <c r="R829" s="51"/>
      <c r="S829" s="51"/>
      <c r="T829" s="51"/>
      <c r="U829" s="51"/>
    </row>
    <row r="830" spans="1:21" ht="13.8">
      <c r="A830" s="51"/>
      <c r="B830" s="228"/>
      <c r="C830" s="51"/>
      <c r="D830" s="72"/>
      <c r="E830" s="72"/>
      <c r="F830" s="51"/>
      <c r="G830" s="51"/>
      <c r="H830" s="51"/>
      <c r="I830" s="51"/>
      <c r="J830" s="51"/>
      <c r="K830" s="51"/>
      <c r="L830" s="51"/>
      <c r="M830" s="51"/>
      <c r="N830" s="51"/>
      <c r="O830" s="51"/>
      <c r="P830" s="51"/>
      <c r="Q830" s="51"/>
      <c r="R830" s="51"/>
      <c r="S830" s="51"/>
      <c r="T830" s="51"/>
      <c r="U830" s="51"/>
    </row>
    <row r="831" spans="1:21" ht="13.8">
      <c r="A831" s="51"/>
      <c r="B831" s="228"/>
      <c r="C831" s="51"/>
      <c r="D831" s="72"/>
      <c r="E831" s="72"/>
      <c r="F831" s="51"/>
      <c r="G831" s="51"/>
      <c r="H831" s="51"/>
      <c r="I831" s="51"/>
      <c r="J831" s="51"/>
      <c r="K831" s="51"/>
      <c r="L831" s="51"/>
      <c r="M831" s="51"/>
      <c r="N831" s="51"/>
      <c r="O831" s="51"/>
      <c r="P831" s="51"/>
      <c r="Q831" s="51"/>
      <c r="R831" s="51"/>
      <c r="S831" s="51"/>
      <c r="T831" s="51"/>
      <c r="U831" s="51"/>
    </row>
    <row r="832" spans="1:21" ht="13.8">
      <c r="A832" s="51"/>
      <c r="B832" s="228"/>
      <c r="C832" s="51"/>
      <c r="D832" s="72"/>
      <c r="E832" s="72"/>
      <c r="F832" s="51"/>
      <c r="G832" s="51"/>
      <c r="H832" s="51"/>
      <c r="I832" s="51"/>
      <c r="J832" s="51"/>
      <c r="K832" s="51"/>
      <c r="L832" s="51"/>
      <c r="M832" s="51"/>
      <c r="N832" s="51"/>
      <c r="O832" s="51"/>
      <c r="P832" s="51"/>
      <c r="Q832" s="51"/>
      <c r="R832" s="51"/>
      <c r="S832" s="51"/>
      <c r="T832" s="51"/>
      <c r="U832" s="51"/>
    </row>
    <row r="833" spans="1:21" ht="13.8">
      <c r="A833" s="51"/>
      <c r="B833" s="228"/>
      <c r="C833" s="51"/>
      <c r="D833" s="72"/>
      <c r="E833" s="72"/>
      <c r="F833" s="51"/>
      <c r="G833" s="51"/>
      <c r="H833" s="51"/>
      <c r="I833" s="51"/>
      <c r="J833" s="51"/>
      <c r="K833" s="51"/>
      <c r="L833" s="51"/>
      <c r="M833" s="51"/>
      <c r="N833" s="51"/>
      <c r="O833" s="51"/>
      <c r="P833" s="51"/>
      <c r="Q833" s="51"/>
      <c r="R833" s="51"/>
      <c r="S833" s="51"/>
      <c r="T833" s="51"/>
      <c r="U833" s="51"/>
    </row>
    <row r="834" spans="1:21" ht="13.8">
      <c r="A834" s="51"/>
      <c r="B834" s="228"/>
      <c r="C834" s="51"/>
      <c r="D834" s="72"/>
      <c r="E834" s="72"/>
      <c r="F834" s="51"/>
      <c r="G834" s="51"/>
      <c r="H834" s="51"/>
      <c r="I834" s="51"/>
      <c r="J834" s="51"/>
      <c r="K834" s="51"/>
      <c r="L834" s="51"/>
      <c r="M834" s="51"/>
      <c r="N834" s="51"/>
      <c r="O834" s="51"/>
      <c r="P834" s="51"/>
      <c r="Q834" s="51"/>
      <c r="R834" s="51"/>
      <c r="S834" s="51"/>
      <c r="T834" s="51"/>
      <c r="U834" s="51"/>
    </row>
    <row r="835" spans="1:21" ht="13.8">
      <c r="A835" s="51"/>
      <c r="B835" s="228"/>
      <c r="C835" s="51"/>
      <c r="D835" s="72"/>
      <c r="E835" s="72"/>
      <c r="F835" s="51"/>
      <c r="G835" s="51"/>
      <c r="H835" s="51"/>
      <c r="I835" s="51"/>
      <c r="J835" s="51"/>
      <c r="K835" s="51"/>
      <c r="L835" s="51"/>
      <c r="M835" s="51"/>
      <c r="N835" s="51"/>
      <c r="O835" s="51"/>
      <c r="P835" s="51"/>
      <c r="Q835" s="51"/>
      <c r="R835" s="51"/>
      <c r="S835" s="51"/>
      <c r="T835" s="51"/>
      <c r="U835" s="51"/>
    </row>
    <row r="836" spans="1:21" ht="13.8">
      <c r="A836" s="51"/>
      <c r="B836" s="228"/>
      <c r="C836" s="51"/>
      <c r="D836" s="72"/>
      <c r="E836" s="72"/>
      <c r="F836" s="51"/>
      <c r="G836" s="51"/>
      <c r="H836" s="51"/>
      <c r="I836" s="51"/>
      <c r="J836" s="51"/>
      <c r="K836" s="51"/>
      <c r="L836" s="51"/>
      <c r="M836" s="51"/>
      <c r="N836" s="51"/>
      <c r="O836" s="51"/>
      <c r="P836" s="51"/>
      <c r="Q836" s="51"/>
      <c r="R836" s="51"/>
      <c r="S836" s="51"/>
      <c r="T836" s="51"/>
      <c r="U836" s="51"/>
    </row>
    <row r="837" spans="1:21" ht="13.8">
      <c r="A837" s="51"/>
      <c r="B837" s="228"/>
      <c r="C837" s="51"/>
      <c r="D837" s="72"/>
      <c r="E837" s="72"/>
      <c r="F837" s="51"/>
      <c r="G837" s="51"/>
      <c r="H837" s="51"/>
      <c r="I837" s="51"/>
      <c r="J837" s="51"/>
      <c r="K837" s="51"/>
      <c r="L837" s="51"/>
      <c r="M837" s="51"/>
      <c r="N837" s="51"/>
      <c r="O837" s="51"/>
      <c r="P837" s="51"/>
      <c r="Q837" s="51"/>
      <c r="R837" s="51"/>
      <c r="S837" s="51"/>
      <c r="T837" s="51"/>
      <c r="U837" s="51"/>
    </row>
    <row r="838" spans="1:21" ht="13.8">
      <c r="A838" s="51"/>
      <c r="B838" s="228"/>
      <c r="C838" s="51"/>
      <c r="D838" s="72"/>
      <c r="E838" s="72"/>
      <c r="F838" s="51"/>
      <c r="G838" s="51"/>
      <c r="H838" s="51"/>
      <c r="I838" s="51"/>
      <c r="J838" s="51"/>
      <c r="K838" s="51"/>
      <c r="L838" s="51"/>
      <c r="M838" s="51"/>
      <c r="N838" s="51"/>
      <c r="O838" s="51"/>
      <c r="P838" s="51"/>
      <c r="Q838" s="51"/>
      <c r="R838" s="51"/>
      <c r="S838" s="51"/>
      <c r="T838" s="51"/>
      <c r="U838" s="51"/>
    </row>
    <row r="839" spans="1:21" ht="13.8">
      <c r="A839" s="51"/>
      <c r="B839" s="228"/>
      <c r="C839" s="51"/>
      <c r="D839" s="72"/>
      <c r="E839" s="72"/>
      <c r="F839" s="51"/>
      <c r="G839" s="51"/>
      <c r="H839" s="51"/>
      <c r="I839" s="51"/>
      <c r="J839" s="51"/>
      <c r="K839" s="51"/>
      <c r="L839" s="51"/>
      <c r="M839" s="51"/>
      <c r="N839" s="51"/>
      <c r="O839" s="51"/>
      <c r="P839" s="51"/>
      <c r="Q839" s="51"/>
      <c r="R839" s="51"/>
      <c r="S839" s="51"/>
      <c r="T839" s="51"/>
      <c r="U839" s="51"/>
    </row>
    <row r="840" spans="1:21" ht="13.8">
      <c r="A840" s="51"/>
      <c r="B840" s="228"/>
      <c r="C840" s="51"/>
      <c r="D840" s="72"/>
      <c r="E840" s="72"/>
      <c r="F840" s="51"/>
      <c r="G840" s="51"/>
      <c r="H840" s="51"/>
      <c r="I840" s="51"/>
      <c r="J840" s="51"/>
      <c r="K840" s="51"/>
      <c r="L840" s="51"/>
      <c r="M840" s="51"/>
      <c r="N840" s="51"/>
      <c r="O840" s="51"/>
      <c r="P840" s="51"/>
      <c r="Q840" s="51"/>
      <c r="R840" s="51"/>
      <c r="S840" s="51"/>
      <c r="T840" s="51"/>
      <c r="U840" s="51"/>
    </row>
    <row r="841" spans="1:21" ht="13.8">
      <c r="A841" s="51"/>
      <c r="B841" s="228"/>
      <c r="C841" s="51"/>
      <c r="D841" s="72"/>
      <c r="E841" s="72"/>
      <c r="F841" s="51"/>
      <c r="G841" s="51"/>
      <c r="H841" s="51"/>
      <c r="I841" s="51"/>
      <c r="J841" s="51"/>
      <c r="K841" s="51"/>
      <c r="L841" s="51"/>
      <c r="M841" s="51"/>
      <c r="N841" s="51"/>
      <c r="O841" s="51"/>
      <c r="P841" s="51"/>
      <c r="Q841" s="51"/>
      <c r="R841" s="51"/>
      <c r="S841" s="51"/>
      <c r="T841" s="51"/>
      <c r="U841" s="51"/>
    </row>
    <row r="842" spans="1:21" ht="13.8">
      <c r="A842" s="51"/>
      <c r="B842" s="228"/>
      <c r="C842" s="51"/>
      <c r="D842" s="72"/>
      <c r="E842" s="72"/>
      <c r="F842" s="51"/>
      <c r="G842" s="51"/>
      <c r="H842" s="51"/>
      <c r="I842" s="51"/>
      <c r="J842" s="51"/>
      <c r="K842" s="51"/>
      <c r="L842" s="51"/>
      <c r="M842" s="51"/>
      <c r="N842" s="51"/>
      <c r="O842" s="51"/>
      <c r="P842" s="51"/>
      <c r="Q842" s="51"/>
      <c r="R842" s="51"/>
      <c r="S842" s="51"/>
      <c r="T842" s="51"/>
      <c r="U842" s="51"/>
    </row>
    <row r="843" spans="1:21" ht="13.8">
      <c r="A843" s="51"/>
      <c r="B843" s="228"/>
      <c r="C843" s="51"/>
      <c r="D843" s="72"/>
      <c r="E843" s="72"/>
      <c r="F843" s="51"/>
      <c r="G843" s="51"/>
      <c r="H843" s="51"/>
      <c r="I843" s="51"/>
      <c r="J843" s="51"/>
      <c r="K843" s="51"/>
      <c r="L843" s="51"/>
      <c r="M843" s="51"/>
      <c r="N843" s="51"/>
      <c r="O843" s="51"/>
      <c r="P843" s="51"/>
      <c r="Q843" s="51"/>
      <c r="R843" s="51"/>
      <c r="S843" s="51"/>
      <c r="T843" s="51"/>
      <c r="U843" s="51"/>
    </row>
    <row r="844" spans="1:21" ht="13.8">
      <c r="A844" s="51"/>
      <c r="B844" s="228"/>
      <c r="C844" s="51"/>
      <c r="D844" s="72"/>
      <c r="E844" s="72"/>
      <c r="F844" s="51"/>
      <c r="G844" s="51"/>
      <c r="H844" s="51"/>
      <c r="I844" s="51"/>
      <c r="J844" s="51"/>
      <c r="K844" s="51"/>
      <c r="L844" s="51"/>
      <c r="M844" s="51"/>
      <c r="N844" s="51"/>
      <c r="O844" s="51"/>
      <c r="P844" s="51"/>
      <c r="Q844" s="51"/>
      <c r="R844" s="51"/>
      <c r="S844" s="51"/>
      <c r="T844" s="51"/>
      <c r="U844" s="51"/>
    </row>
    <row r="845" spans="1:21" ht="13.8">
      <c r="A845" s="51"/>
      <c r="B845" s="228"/>
      <c r="C845" s="51"/>
      <c r="D845" s="72"/>
      <c r="E845" s="72"/>
      <c r="F845" s="51"/>
      <c r="G845" s="51"/>
      <c r="H845" s="51"/>
      <c r="I845" s="51"/>
      <c r="J845" s="51"/>
      <c r="K845" s="51"/>
      <c r="L845" s="51"/>
      <c r="M845" s="51"/>
      <c r="N845" s="51"/>
      <c r="O845" s="51"/>
      <c r="P845" s="51"/>
      <c r="Q845" s="51"/>
      <c r="R845" s="51"/>
      <c r="S845" s="51"/>
      <c r="T845" s="51"/>
      <c r="U845" s="51"/>
    </row>
    <row r="846" spans="1:21" ht="13.8">
      <c r="A846" s="51"/>
      <c r="B846" s="228"/>
      <c r="C846" s="51"/>
      <c r="D846" s="72"/>
      <c r="E846" s="72"/>
      <c r="F846" s="51"/>
      <c r="G846" s="51"/>
      <c r="H846" s="51"/>
      <c r="I846" s="51"/>
      <c r="J846" s="51"/>
      <c r="K846" s="51"/>
      <c r="L846" s="51"/>
      <c r="M846" s="51"/>
      <c r="N846" s="51"/>
      <c r="O846" s="51"/>
      <c r="P846" s="51"/>
      <c r="Q846" s="51"/>
      <c r="R846" s="51"/>
      <c r="S846" s="51"/>
      <c r="T846" s="51"/>
      <c r="U846" s="51"/>
    </row>
    <row r="847" spans="1:21" ht="13.8">
      <c r="A847" s="51"/>
      <c r="B847" s="228"/>
      <c r="C847" s="51"/>
      <c r="D847" s="72"/>
      <c r="E847" s="72"/>
      <c r="F847" s="51"/>
      <c r="G847" s="51"/>
      <c r="H847" s="51"/>
      <c r="I847" s="51"/>
      <c r="J847" s="51"/>
      <c r="K847" s="51"/>
      <c r="L847" s="51"/>
      <c r="M847" s="51"/>
      <c r="N847" s="51"/>
      <c r="O847" s="51"/>
      <c r="P847" s="51"/>
      <c r="Q847" s="51"/>
      <c r="R847" s="51"/>
      <c r="S847" s="51"/>
      <c r="T847" s="51"/>
      <c r="U847" s="51"/>
    </row>
    <row r="848" spans="1:21" ht="13.8">
      <c r="A848" s="51"/>
      <c r="B848" s="228"/>
      <c r="C848" s="51"/>
      <c r="D848" s="72"/>
      <c r="E848" s="72"/>
      <c r="F848" s="51"/>
      <c r="G848" s="51"/>
      <c r="H848" s="51"/>
      <c r="I848" s="51"/>
      <c r="J848" s="51"/>
      <c r="K848" s="51"/>
      <c r="L848" s="51"/>
      <c r="M848" s="51"/>
      <c r="N848" s="51"/>
      <c r="O848" s="51"/>
      <c r="P848" s="51"/>
      <c r="Q848" s="51"/>
      <c r="R848" s="51"/>
      <c r="S848" s="51"/>
      <c r="T848" s="51"/>
      <c r="U848" s="51"/>
    </row>
    <row r="849" spans="1:21" ht="13.8">
      <c r="A849" s="51"/>
      <c r="B849" s="228"/>
      <c r="C849" s="51"/>
      <c r="D849" s="72"/>
      <c r="E849" s="72"/>
      <c r="F849" s="51"/>
      <c r="G849" s="51"/>
      <c r="H849" s="51"/>
      <c r="I849" s="51"/>
      <c r="J849" s="51"/>
      <c r="K849" s="51"/>
      <c r="L849" s="51"/>
      <c r="M849" s="51"/>
      <c r="N849" s="51"/>
      <c r="O849" s="51"/>
      <c r="P849" s="51"/>
      <c r="Q849" s="51"/>
      <c r="R849" s="51"/>
      <c r="S849" s="51"/>
      <c r="T849" s="51"/>
      <c r="U849" s="51"/>
    </row>
    <row r="850" spans="1:21" ht="13.8">
      <c r="A850" s="51"/>
      <c r="B850" s="228"/>
      <c r="C850" s="51"/>
      <c r="D850" s="72"/>
      <c r="E850" s="72"/>
      <c r="F850" s="51"/>
      <c r="G850" s="51"/>
      <c r="H850" s="51"/>
      <c r="I850" s="51"/>
      <c r="J850" s="51"/>
      <c r="K850" s="51"/>
      <c r="L850" s="51"/>
      <c r="M850" s="51"/>
      <c r="N850" s="51"/>
      <c r="O850" s="51"/>
      <c r="P850" s="51"/>
      <c r="Q850" s="51"/>
      <c r="R850" s="51"/>
      <c r="S850" s="51"/>
      <c r="T850" s="51"/>
      <c r="U850" s="51"/>
    </row>
    <row r="851" spans="1:21" ht="13.8">
      <c r="A851" s="51"/>
      <c r="B851" s="228"/>
      <c r="C851" s="51"/>
      <c r="D851" s="72"/>
      <c r="E851" s="72"/>
      <c r="F851" s="51"/>
      <c r="G851" s="51"/>
      <c r="H851" s="51"/>
      <c r="I851" s="51"/>
      <c r="J851" s="51"/>
      <c r="K851" s="51"/>
      <c r="L851" s="51"/>
      <c r="M851" s="51"/>
      <c r="N851" s="51"/>
      <c r="O851" s="51"/>
      <c r="P851" s="51"/>
      <c r="Q851" s="51"/>
      <c r="R851" s="51"/>
      <c r="S851" s="51"/>
      <c r="T851" s="51"/>
      <c r="U851" s="51"/>
    </row>
    <row r="852" spans="1:21" ht="13.8">
      <c r="A852" s="51"/>
      <c r="B852" s="228"/>
      <c r="C852" s="51"/>
      <c r="D852" s="72"/>
      <c r="E852" s="72"/>
      <c r="F852" s="51"/>
      <c r="G852" s="51"/>
      <c r="H852" s="51"/>
      <c r="I852" s="51"/>
      <c r="J852" s="51"/>
      <c r="K852" s="51"/>
      <c r="L852" s="51"/>
      <c r="M852" s="51"/>
      <c r="N852" s="51"/>
      <c r="O852" s="51"/>
      <c r="P852" s="51"/>
      <c r="Q852" s="51"/>
      <c r="R852" s="51"/>
      <c r="S852" s="51"/>
      <c r="T852" s="51"/>
      <c r="U852" s="51"/>
    </row>
    <row r="853" spans="1:21" ht="13.8">
      <c r="A853" s="51"/>
      <c r="B853" s="228"/>
      <c r="C853" s="51"/>
      <c r="D853" s="72"/>
      <c r="E853" s="72"/>
      <c r="F853" s="51"/>
      <c r="G853" s="51"/>
      <c r="H853" s="51"/>
      <c r="I853" s="51"/>
      <c r="J853" s="51"/>
      <c r="K853" s="51"/>
      <c r="L853" s="51"/>
      <c r="M853" s="51"/>
      <c r="N853" s="51"/>
      <c r="O853" s="51"/>
      <c r="P853" s="51"/>
      <c r="Q853" s="51"/>
      <c r="R853" s="51"/>
      <c r="S853" s="51"/>
      <c r="T853" s="51"/>
      <c r="U853" s="51"/>
    </row>
    <row r="854" spans="1:21" ht="13.8">
      <c r="A854" s="51"/>
      <c r="B854" s="228"/>
      <c r="C854" s="51"/>
      <c r="D854" s="72"/>
      <c r="E854" s="72"/>
      <c r="F854" s="51"/>
      <c r="G854" s="51"/>
      <c r="H854" s="51"/>
      <c r="I854" s="51"/>
      <c r="J854" s="51"/>
      <c r="K854" s="51"/>
      <c r="L854" s="51"/>
      <c r="M854" s="51"/>
      <c r="N854" s="51"/>
      <c r="O854" s="51"/>
      <c r="P854" s="51"/>
      <c r="Q854" s="51"/>
      <c r="R854" s="51"/>
      <c r="S854" s="51"/>
      <c r="T854" s="51"/>
      <c r="U854" s="51"/>
    </row>
    <row r="855" spans="1:21" ht="13.8">
      <c r="A855" s="51"/>
      <c r="B855" s="228"/>
      <c r="C855" s="51"/>
      <c r="D855" s="72"/>
      <c r="E855" s="72"/>
      <c r="F855" s="51"/>
      <c r="G855" s="51"/>
      <c r="H855" s="51"/>
      <c r="I855" s="51"/>
      <c r="J855" s="51"/>
      <c r="K855" s="51"/>
      <c r="L855" s="51"/>
      <c r="M855" s="51"/>
      <c r="N855" s="51"/>
      <c r="O855" s="51"/>
      <c r="P855" s="51"/>
      <c r="Q855" s="51"/>
      <c r="R855" s="51"/>
      <c r="S855" s="51"/>
      <c r="T855" s="51"/>
      <c r="U855" s="51"/>
    </row>
    <row r="856" spans="1:21" ht="13.8">
      <c r="A856" s="51"/>
      <c r="B856" s="228"/>
      <c r="C856" s="51"/>
      <c r="D856" s="72"/>
      <c r="E856" s="72"/>
      <c r="F856" s="51"/>
      <c r="G856" s="51"/>
      <c r="H856" s="51"/>
      <c r="I856" s="51"/>
      <c r="J856" s="51"/>
      <c r="K856" s="51"/>
      <c r="L856" s="51"/>
      <c r="M856" s="51"/>
      <c r="N856" s="51"/>
      <c r="O856" s="51"/>
      <c r="P856" s="51"/>
      <c r="Q856" s="51"/>
      <c r="R856" s="51"/>
      <c r="S856" s="51"/>
      <c r="T856" s="51"/>
      <c r="U856" s="51"/>
    </row>
    <row r="857" spans="1:21" ht="13.8">
      <c r="A857" s="51"/>
      <c r="B857" s="228"/>
      <c r="C857" s="51"/>
      <c r="D857" s="72"/>
      <c r="E857" s="72"/>
      <c r="F857" s="51"/>
      <c r="G857" s="51"/>
      <c r="H857" s="51"/>
      <c r="I857" s="51"/>
      <c r="J857" s="51"/>
      <c r="K857" s="51"/>
      <c r="L857" s="51"/>
      <c r="M857" s="51"/>
      <c r="N857" s="51"/>
      <c r="O857" s="51"/>
      <c r="P857" s="51"/>
      <c r="Q857" s="51"/>
      <c r="R857" s="51"/>
      <c r="S857" s="51"/>
      <c r="T857" s="51"/>
      <c r="U857" s="51"/>
    </row>
    <row r="858" spans="1:21" ht="13.8">
      <c r="A858" s="51"/>
      <c r="B858" s="228"/>
      <c r="C858" s="51"/>
      <c r="D858" s="72"/>
      <c r="E858" s="72"/>
      <c r="F858" s="51"/>
      <c r="G858" s="51"/>
      <c r="H858" s="51"/>
      <c r="I858" s="51"/>
      <c r="J858" s="51"/>
      <c r="K858" s="51"/>
      <c r="L858" s="51"/>
      <c r="M858" s="51"/>
      <c r="N858" s="51"/>
      <c r="O858" s="51"/>
      <c r="P858" s="51"/>
      <c r="Q858" s="51"/>
      <c r="R858" s="51"/>
      <c r="S858" s="51"/>
      <c r="T858" s="51"/>
      <c r="U858" s="51"/>
    </row>
    <row r="859" spans="1:21" ht="13.8">
      <c r="A859" s="51"/>
      <c r="B859" s="228"/>
      <c r="C859" s="51"/>
      <c r="D859" s="72"/>
      <c r="E859" s="72"/>
      <c r="F859" s="51"/>
      <c r="G859" s="51"/>
      <c r="H859" s="51"/>
      <c r="I859" s="51"/>
      <c r="J859" s="51"/>
      <c r="K859" s="51"/>
      <c r="L859" s="51"/>
      <c r="M859" s="51"/>
      <c r="N859" s="51"/>
      <c r="O859" s="51"/>
      <c r="P859" s="51"/>
      <c r="Q859" s="51"/>
      <c r="R859" s="51"/>
      <c r="S859" s="51"/>
      <c r="T859" s="51"/>
      <c r="U859" s="51"/>
    </row>
    <row r="860" spans="1:21" ht="13.8">
      <c r="A860" s="51"/>
      <c r="B860" s="228"/>
      <c r="C860" s="51"/>
      <c r="D860" s="72"/>
      <c r="E860" s="72"/>
      <c r="F860" s="51"/>
      <c r="G860" s="51"/>
      <c r="H860" s="51"/>
      <c r="I860" s="51"/>
      <c r="J860" s="51"/>
      <c r="K860" s="51"/>
      <c r="L860" s="51"/>
      <c r="M860" s="51"/>
      <c r="N860" s="51"/>
      <c r="O860" s="51"/>
      <c r="P860" s="51"/>
      <c r="Q860" s="51"/>
      <c r="R860" s="51"/>
      <c r="S860" s="51"/>
      <c r="T860" s="51"/>
      <c r="U860" s="51"/>
    </row>
    <row r="861" spans="1:21" ht="13.8">
      <c r="A861" s="51"/>
      <c r="B861" s="228"/>
      <c r="C861" s="51"/>
      <c r="D861" s="72"/>
      <c r="E861" s="72"/>
      <c r="F861" s="51"/>
      <c r="G861" s="51"/>
      <c r="H861" s="51"/>
      <c r="I861" s="51"/>
      <c r="J861" s="51"/>
      <c r="K861" s="51"/>
      <c r="L861" s="51"/>
      <c r="M861" s="51"/>
      <c r="N861" s="51"/>
      <c r="O861" s="51"/>
      <c r="P861" s="51"/>
      <c r="Q861" s="51"/>
      <c r="R861" s="51"/>
      <c r="S861" s="51"/>
      <c r="T861" s="51"/>
      <c r="U861" s="51"/>
    </row>
    <row r="862" spans="1:21" ht="13.8">
      <c r="A862" s="51"/>
      <c r="B862" s="228"/>
      <c r="C862" s="51"/>
      <c r="D862" s="72"/>
      <c r="E862" s="72"/>
      <c r="F862" s="51"/>
      <c r="G862" s="51"/>
      <c r="H862" s="51"/>
      <c r="I862" s="51"/>
      <c r="J862" s="51"/>
      <c r="K862" s="51"/>
      <c r="L862" s="51"/>
      <c r="M862" s="51"/>
      <c r="N862" s="51"/>
      <c r="O862" s="51"/>
      <c r="P862" s="51"/>
      <c r="Q862" s="51"/>
      <c r="R862" s="51"/>
      <c r="S862" s="51"/>
      <c r="T862" s="51"/>
      <c r="U862" s="51"/>
    </row>
    <row r="863" spans="1:21" ht="13.8">
      <c r="A863" s="51"/>
      <c r="B863" s="228"/>
      <c r="C863" s="51"/>
      <c r="D863" s="72"/>
      <c r="E863" s="72"/>
      <c r="F863" s="51"/>
      <c r="G863" s="51"/>
      <c r="H863" s="51"/>
      <c r="I863" s="51"/>
      <c r="J863" s="51"/>
      <c r="K863" s="51"/>
      <c r="L863" s="51"/>
      <c r="M863" s="51"/>
      <c r="N863" s="51"/>
      <c r="O863" s="51"/>
      <c r="P863" s="51"/>
      <c r="Q863" s="51"/>
      <c r="R863" s="51"/>
      <c r="S863" s="51"/>
      <c r="T863" s="51"/>
      <c r="U863" s="51"/>
    </row>
    <row r="864" spans="1:21" ht="13.8">
      <c r="A864" s="51"/>
      <c r="B864" s="228"/>
      <c r="C864" s="51"/>
      <c r="D864" s="72"/>
      <c r="E864" s="72"/>
      <c r="F864" s="51"/>
      <c r="G864" s="51"/>
      <c r="H864" s="51"/>
      <c r="I864" s="51"/>
      <c r="J864" s="51"/>
      <c r="K864" s="51"/>
      <c r="L864" s="51"/>
      <c r="M864" s="51"/>
      <c r="N864" s="51"/>
      <c r="O864" s="51"/>
      <c r="P864" s="51"/>
      <c r="Q864" s="51"/>
      <c r="R864" s="51"/>
      <c r="S864" s="51"/>
      <c r="T864" s="51"/>
      <c r="U864" s="51"/>
    </row>
    <row r="865" spans="1:21" ht="13.8">
      <c r="A865" s="51"/>
      <c r="B865" s="228"/>
      <c r="C865" s="51"/>
      <c r="D865" s="72"/>
      <c r="E865" s="72"/>
      <c r="F865" s="51"/>
      <c r="G865" s="51"/>
      <c r="H865" s="51"/>
      <c r="I865" s="51"/>
      <c r="J865" s="51"/>
      <c r="K865" s="51"/>
      <c r="L865" s="51"/>
      <c r="M865" s="51"/>
      <c r="N865" s="51"/>
      <c r="O865" s="51"/>
      <c r="P865" s="51"/>
      <c r="Q865" s="51"/>
      <c r="R865" s="51"/>
      <c r="S865" s="51"/>
      <c r="T865" s="51"/>
      <c r="U865" s="51"/>
    </row>
    <row r="866" spans="1:21" ht="13.8">
      <c r="A866" s="51"/>
      <c r="B866" s="228"/>
      <c r="C866" s="51"/>
      <c r="D866" s="72"/>
      <c r="E866" s="72"/>
      <c r="F866" s="51"/>
      <c r="G866" s="51"/>
      <c r="H866" s="51"/>
      <c r="I866" s="51"/>
      <c r="J866" s="51"/>
      <c r="K866" s="51"/>
      <c r="L866" s="51"/>
      <c r="M866" s="51"/>
      <c r="N866" s="51"/>
      <c r="O866" s="51"/>
      <c r="P866" s="51"/>
      <c r="Q866" s="51"/>
      <c r="R866" s="51"/>
      <c r="S866" s="51"/>
      <c r="T866" s="51"/>
      <c r="U866" s="51"/>
    </row>
    <row r="867" spans="1:21" ht="13.8">
      <c r="A867" s="51"/>
      <c r="B867" s="228"/>
      <c r="C867" s="51"/>
      <c r="D867" s="72"/>
      <c r="E867" s="72"/>
      <c r="F867" s="51"/>
      <c r="G867" s="51"/>
      <c r="H867" s="51"/>
      <c r="I867" s="51"/>
      <c r="J867" s="51"/>
      <c r="K867" s="51"/>
      <c r="L867" s="51"/>
      <c r="M867" s="51"/>
      <c r="N867" s="51"/>
      <c r="O867" s="51"/>
      <c r="P867" s="51"/>
      <c r="Q867" s="51"/>
      <c r="R867" s="51"/>
      <c r="S867" s="51"/>
      <c r="T867" s="51"/>
      <c r="U867" s="51"/>
    </row>
    <row r="868" spans="1:21" ht="13.8">
      <c r="A868" s="51"/>
      <c r="B868" s="228"/>
      <c r="C868" s="51"/>
      <c r="D868" s="72"/>
      <c r="E868" s="72"/>
      <c r="F868" s="51"/>
      <c r="G868" s="51"/>
      <c r="H868" s="51"/>
      <c r="I868" s="51"/>
      <c r="J868" s="51"/>
      <c r="K868" s="51"/>
      <c r="L868" s="51"/>
      <c r="M868" s="51"/>
      <c r="N868" s="51"/>
      <c r="O868" s="51"/>
      <c r="P868" s="51"/>
      <c r="Q868" s="51"/>
      <c r="R868" s="51"/>
      <c r="S868" s="51"/>
      <c r="T868" s="51"/>
      <c r="U868" s="51"/>
    </row>
    <row r="869" spans="1:21" ht="13.8">
      <c r="A869" s="51"/>
      <c r="B869" s="228"/>
      <c r="C869" s="51"/>
      <c r="D869" s="72"/>
      <c r="E869" s="72"/>
      <c r="F869" s="51"/>
      <c r="G869" s="51"/>
      <c r="H869" s="51"/>
      <c r="I869" s="51"/>
      <c r="J869" s="51"/>
      <c r="K869" s="51"/>
      <c r="L869" s="51"/>
      <c r="M869" s="51"/>
      <c r="N869" s="51"/>
      <c r="O869" s="51"/>
      <c r="P869" s="51"/>
      <c r="Q869" s="51"/>
      <c r="R869" s="51"/>
      <c r="S869" s="51"/>
      <c r="T869" s="51"/>
      <c r="U869" s="51"/>
    </row>
    <row r="870" spans="1:21" ht="13.8">
      <c r="A870" s="51"/>
      <c r="B870" s="228"/>
      <c r="C870" s="51"/>
      <c r="D870" s="72"/>
      <c r="E870" s="72"/>
      <c r="F870" s="51"/>
      <c r="G870" s="51"/>
      <c r="H870" s="51"/>
      <c r="I870" s="51"/>
      <c r="J870" s="51"/>
      <c r="K870" s="51"/>
      <c r="L870" s="51"/>
      <c r="M870" s="51"/>
      <c r="N870" s="51"/>
      <c r="O870" s="51"/>
      <c r="P870" s="51"/>
      <c r="Q870" s="51"/>
      <c r="R870" s="51"/>
      <c r="S870" s="51"/>
      <c r="T870" s="51"/>
      <c r="U870" s="51"/>
    </row>
    <row r="871" spans="1:21" ht="13.8">
      <c r="A871" s="51"/>
      <c r="B871" s="228"/>
      <c r="C871" s="51"/>
      <c r="D871" s="72"/>
      <c r="E871" s="72"/>
      <c r="F871" s="51"/>
      <c r="G871" s="51"/>
      <c r="H871" s="51"/>
      <c r="I871" s="51"/>
      <c r="J871" s="51"/>
      <c r="K871" s="51"/>
      <c r="L871" s="51"/>
      <c r="M871" s="51"/>
      <c r="N871" s="51"/>
      <c r="O871" s="51"/>
      <c r="P871" s="51"/>
      <c r="Q871" s="51"/>
      <c r="R871" s="51"/>
      <c r="S871" s="51"/>
      <c r="T871" s="51"/>
      <c r="U871" s="51"/>
    </row>
    <row r="872" spans="1:21" ht="13.8">
      <c r="A872" s="51"/>
      <c r="B872" s="228"/>
      <c r="C872" s="51"/>
      <c r="D872" s="72"/>
      <c r="E872" s="72"/>
      <c r="F872" s="51"/>
      <c r="G872" s="51"/>
      <c r="H872" s="51"/>
      <c r="I872" s="51"/>
      <c r="J872" s="51"/>
      <c r="K872" s="51"/>
      <c r="L872" s="51"/>
      <c r="M872" s="51"/>
      <c r="N872" s="51"/>
      <c r="O872" s="51"/>
      <c r="P872" s="51"/>
      <c r="Q872" s="51"/>
      <c r="R872" s="51"/>
      <c r="S872" s="51"/>
      <c r="T872" s="51"/>
      <c r="U872" s="51"/>
    </row>
    <row r="873" spans="1:21" ht="13.8">
      <c r="A873" s="51"/>
      <c r="B873" s="228"/>
      <c r="C873" s="51"/>
      <c r="D873" s="72"/>
      <c r="E873" s="72"/>
      <c r="F873" s="51"/>
      <c r="G873" s="51"/>
      <c r="H873" s="51"/>
      <c r="I873" s="51"/>
      <c r="J873" s="51"/>
      <c r="K873" s="51"/>
      <c r="L873" s="51"/>
      <c r="M873" s="51"/>
      <c r="N873" s="51"/>
      <c r="O873" s="51"/>
      <c r="P873" s="51"/>
      <c r="Q873" s="51"/>
      <c r="R873" s="51"/>
      <c r="S873" s="51"/>
      <c r="T873" s="51"/>
      <c r="U873" s="51"/>
    </row>
    <row r="874" spans="1:21" ht="13.8">
      <c r="A874" s="51"/>
      <c r="B874" s="228"/>
      <c r="C874" s="51"/>
      <c r="D874" s="72"/>
      <c r="E874" s="72"/>
      <c r="F874" s="51"/>
      <c r="G874" s="51"/>
      <c r="H874" s="51"/>
      <c r="I874" s="51"/>
      <c r="J874" s="51"/>
      <c r="K874" s="51"/>
      <c r="L874" s="51"/>
      <c r="M874" s="51"/>
      <c r="N874" s="51"/>
      <c r="O874" s="51"/>
      <c r="P874" s="51"/>
      <c r="Q874" s="51"/>
      <c r="R874" s="51"/>
      <c r="S874" s="51"/>
      <c r="T874" s="51"/>
      <c r="U874" s="51"/>
    </row>
    <row r="875" spans="1:21" ht="13.8">
      <c r="A875" s="51"/>
      <c r="B875" s="228"/>
      <c r="C875" s="51"/>
      <c r="D875" s="72"/>
      <c r="E875" s="72"/>
      <c r="F875" s="51"/>
      <c r="G875" s="51"/>
      <c r="H875" s="51"/>
      <c r="I875" s="51"/>
      <c r="J875" s="51"/>
      <c r="K875" s="51"/>
      <c r="L875" s="51"/>
      <c r="M875" s="51"/>
      <c r="N875" s="51"/>
      <c r="O875" s="51"/>
      <c r="P875" s="51"/>
      <c r="Q875" s="51"/>
      <c r="R875" s="51"/>
      <c r="S875" s="51"/>
      <c r="T875" s="51"/>
      <c r="U875" s="51"/>
    </row>
    <row r="876" spans="1:21" ht="13.8">
      <c r="A876" s="51"/>
      <c r="B876" s="228"/>
      <c r="C876" s="51"/>
      <c r="D876" s="72"/>
      <c r="E876" s="72"/>
      <c r="F876" s="51"/>
      <c r="G876" s="51"/>
      <c r="H876" s="51"/>
      <c r="I876" s="51"/>
      <c r="J876" s="51"/>
      <c r="K876" s="51"/>
      <c r="L876" s="51"/>
      <c r="M876" s="51"/>
      <c r="N876" s="51"/>
      <c r="O876" s="51"/>
      <c r="P876" s="51"/>
      <c r="Q876" s="51"/>
      <c r="R876" s="51"/>
      <c r="S876" s="51"/>
      <c r="T876" s="51"/>
      <c r="U876" s="51"/>
    </row>
    <row r="877" spans="1:21" ht="13.8">
      <c r="A877" s="51"/>
      <c r="B877" s="228"/>
      <c r="C877" s="51"/>
      <c r="D877" s="72"/>
      <c r="E877" s="72"/>
      <c r="F877" s="51"/>
      <c r="G877" s="51"/>
      <c r="H877" s="51"/>
      <c r="I877" s="51"/>
      <c r="J877" s="51"/>
      <c r="K877" s="51"/>
      <c r="L877" s="51"/>
      <c r="M877" s="51"/>
      <c r="N877" s="51"/>
      <c r="O877" s="51"/>
      <c r="P877" s="51"/>
      <c r="Q877" s="51"/>
      <c r="R877" s="51"/>
      <c r="S877" s="51"/>
      <c r="T877" s="51"/>
      <c r="U877" s="51"/>
    </row>
    <row r="878" spans="1:21" ht="13.8">
      <c r="A878" s="51"/>
      <c r="B878" s="228"/>
      <c r="C878" s="51"/>
      <c r="D878" s="72"/>
      <c r="E878" s="72"/>
      <c r="F878" s="51"/>
      <c r="G878" s="51"/>
      <c r="H878" s="51"/>
      <c r="I878" s="51"/>
      <c r="J878" s="51"/>
      <c r="K878" s="51"/>
      <c r="L878" s="51"/>
      <c r="M878" s="51"/>
      <c r="N878" s="51"/>
      <c r="O878" s="51"/>
      <c r="P878" s="51"/>
      <c r="Q878" s="51"/>
      <c r="R878" s="51"/>
      <c r="S878" s="51"/>
      <c r="T878" s="51"/>
      <c r="U878" s="51"/>
    </row>
    <row r="879" spans="1:21" ht="13.8">
      <c r="A879" s="51"/>
      <c r="B879" s="228"/>
      <c r="C879" s="51"/>
      <c r="D879" s="72"/>
      <c r="E879" s="72"/>
      <c r="F879" s="51"/>
      <c r="G879" s="51"/>
      <c r="H879" s="51"/>
      <c r="I879" s="51"/>
      <c r="J879" s="51"/>
      <c r="K879" s="51"/>
      <c r="L879" s="51"/>
      <c r="M879" s="51"/>
      <c r="N879" s="51"/>
      <c r="O879" s="51"/>
      <c r="P879" s="51"/>
      <c r="Q879" s="51"/>
      <c r="R879" s="51"/>
      <c r="S879" s="51"/>
      <c r="T879" s="51"/>
      <c r="U879" s="51"/>
    </row>
    <row r="880" spans="1:21" ht="13.8">
      <c r="A880" s="51"/>
      <c r="B880" s="228"/>
      <c r="C880" s="51"/>
      <c r="D880" s="72"/>
      <c r="E880" s="72"/>
      <c r="F880" s="51"/>
      <c r="G880" s="51"/>
      <c r="H880" s="51"/>
      <c r="I880" s="51"/>
      <c r="J880" s="51"/>
      <c r="K880" s="51"/>
      <c r="L880" s="51"/>
      <c r="M880" s="51"/>
      <c r="N880" s="51"/>
      <c r="O880" s="51"/>
      <c r="P880" s="51"/>
      <c r="Q880" s="51"/>
      <c r="R880" s="51"/>
      <c r="S880" s="51"/>
      <c r="T880" s="51"/>
      <c r="U880" s="51"/>
    </row>
    <row r="881" spans="1:21" ht="13.8">
      <c r="A881" s="51"/>
      <c r="B881" s="228"/>
      <c r="C881" s="51"/>
      <c r="D881" s="72"/>
      <c r="E881" s="72"/>
      <c r="F881" s="51"/>
      <c r="G881" s="51"/>
      <c r="H881" s="51"/>
      <c r="I881" s="51"/>
      <c r="J881" s="51"/>
      <c r="K881" s="51"/>
      <c r="L881" s="51"/>
      <c r="M881" s="51"/>
      <c r="N881" s="51"/>
      <c r="O881" s="51"/>
      <c r="P881" s="51"/>
      <c r="Q881" s="51"/>
      <c r="R881" s="51"/>
      <c r="S881" s="51"/>
      <c r="T881" s="51"/>
      <c r="U881" s="51"/>
    </row>
    <row r="882" spans="1:21" ht="13.8">
      <c r="A882" s="51"/>
      <c r="B882" s="228"/>
      <c r="C882" s="51"/>
      <c r="D882" s="72"/>
      <c r="E882" s="72"/>
      <c r="F882" s="51"/>
      <c r="G882" s="51"/>
      <c r="H882" s="51"/>
      <c r="I882" s="51"/>
      <c r="J882" s="51"/>
      <c r="K882" s="51"/>
      <c r="L882" s="51"/>
      <c r="M882" s="51"/>
      <c r="N882" s="51"/>
      <c r="O882" s="51"/>
      <c r="P882" s="51"/>
      <c r="Q882" s="51"/>
      <c r="R882" s="51"/>
      <c r="S882" s="51"/>
      <c r="T882" s="51"/>
      <c r="U882" s="51"/>
    </row>
    <row r="883" spans="1:21" ht="13.8">
      <c r="A883" s="51"/>
      <c r="B883" s="228"/>
      <c r="C883" s="51"/>
      <c r="D883" s="72"/>
      <c r="E883" s="72"/>
      <c r="F883" s="51"/>
      <c r="G883" s="51"/>
      <c r="H883" s="51"/>
      <c r="I883" s="51"/>
      <c r="J883" s="51"/>
      <c r="K883" s="51"/>
      <c r="L883" s="51"/>
      <c r="M883" s="51"/>
      <c r="N883" s="51"/>
      <c r="O883" s="51"/>
      <c r="P883" s="51"/>
      <c r="Q883" s="51"/>
      <c r="R883" s="51"/>
      <c r="S883" s="51"/>
      <c r="T883" s="51"/>
      <c r="U883" s="51"/>
    </row>
    <row r="884" spans="1:21" ht="13.8">
      <c r="A884" s="51"/>
      <c r="B884" s="228"/>
      <c r="C884" s="51"/>
      <c r="D884" s="72"/>
      <c r="E884" s="72"/>
      <c r="F884" s="51"/>
      <c r="G884" s="51"/>
      <c r="H884" s="51"/>
      <c r="I884" s="51"/>
      <c r="J884" s="51"/>
      <c r="K884" s="51"/>
      <c r="L884" s="51"/>
      <c r="M884" s="51"/>
      <c r="N884" s="51"/>
      <c r="O884" s="51"/>
      <c r="P884" s="51"/>
      <c r="Q884" s="51"/>
      <c r="R884" s="51"/>
      <c r="S884" s="51"/>
      <c r="T884" s="51"/>
      <c r="U884" s="51"/>
    </row>
    <row r="885" spans="1:21" ht="13.8">
      <c r="A885" s="51"/>
      <c r="B885" s="228"/>
      <c r="C885" s="51"/>
      <c r="D885" s="72"/>
      <c r="E885" s="72"/>
      <c r="F885" s="51"/>
      <c r="G885" s="51"/>
      <c r="H885" s="51"/>
      <c r="I885" s="51"/>
      <c r="J885" s="51"/>
      <c r="K885" s="51"/>
      <c r="L885" s="51"/>
      <c r="M885" s="51"/>
      <c r="N885" s="51"/>
      <c r="O885" s="51"/>
      <c r="P885" s="51"/>
      <c r="Q885" s="51"/>
      <c r="R885" s="51"/>
      <c r="S885" s="51"/>
      <c r="T885" s="51"/>
      <c r="U885" s="51"/>
    </row>
    <row r="886" spans="1:21" ht="13.8">
      <c r="A886" s="51"/>
      <c r="B886" s="228"/>
      <c r="C886" s="51"/>
      <c r="D886" s="72"/>
      <c r="E886" s="72"/>
      <c r="F886" s="51"/>
      <c r="G886" s="51"/>
      <c r="H886" s="51"/>
      <c r="I886" s="51"/>
      <c r="J886" s="51"/>
      <c r="K886" s="51"/>
      <c r="L886" s="51"/>
      <c r="M886" s="51"/>
      <c r="N886" s="51"/>
      <c r="O886" s="51"/>
      <c r="P886" s="51"/>
      <c r="Q886" s="51"/>
      <c r="R886" s="51"/>
      <c r="S886" s="51"/>
      <c r="T886" s="51"/>
      <c r="U886" s="51"/>
    </row>
    <row r="887" spans="1:21" ht="13.8">
      <c r="A887" s="51"/>
      <c r="B887" s="228"/>
      <c r="C887" s="51"/>
      <c r="D887" s="72"/>
      <c r="E887" s="72"/>
      <c r="F887" s="51"/>
      <c r="G887" s="51"/>
      <c r="H887" s="51"/>
      <c r="I887" s="51"/>
      <c r="J887" s="51"/>
      <c r="K887" s="51"/>
      <c r="L887" s="51"/>
      <c r="M887" s="51"/>
      <c r="N887" s="51"/>
      <c r="O887" s="51"/>
      <c r="P887" s="51"/>
      <c r="Q887" s="51"/>
      <c r="R887" s="51"/>
      <c r="S887" s="51"/>
      <c r="T887" s="51"/>
      <c r="U887" s="51"/>
    </row>
    <row r="888" spans="1:21" ht="13.8">
      <c r="A888" s="51"/>
      <c r="B888" s="228"/>
      <c r="C888" s="51"/>
      <c r="D888" s="72"/>
      <c r="E888" s="72"/>
      <c r="F888" s="51"/>
      <c r="G888" s="51"/>
      <c r="H888" s="51"/>
      <c r="I888" s="51"/>
      <c r="J888" s="51"/>
      <c r="K888" s="51"/>
      <c r="L888" s="51"/>
      <c r="M888" s="51"/>
      <c r="N888" s="51"/>
      <c r="O888" s="51"/>
      <c r="P888" s="51"/>
      <c r="Q888" s="51"/>
      <c r="R888" s="51"/>
      <c r="S888" s="51"/>
      <c r="T888" s="51"/>
      <c r="U888" s="51"/>
    </row>
    <row r="889" spans="1:21" ht="13.8">
      <c r="A889" s="51"/>
      <c r="B889" s="228"/>
      <c r="C889" s="51"/>
      <c r="D889" s="72"/>
      <c r="E889" s="72"/>
      <c r="F889" s="51"/>
      <c r="G889" s="51"/>
      <c r="H889" s="51"/>
      <c r="I889" s="51"/>
      <c r="J889" s="51"/>
      <c r="K889" s="51"/>
      <c r="L889" s="51"/>
      <c r="M889" s="51"/>
      <c r="N889" s="51"/>
      <c r="O889" s="51"/>
      <c r="P889" s="51"/>
      <c r="Q889" s="51"/>
      <c r="R889" s="51"/>
      <c r="S889" s="51"/>
      <c r="T889" s="51"/>
      <c r="U889" s="51"/>
    </row>
    <row r="890" spans="1:21" ht="13.8">
      <c r="A890" s="51"/>
      <c r="B890" s="228"/>
      <c r="C890" s="51"/>
      <c r="D890" s="72"/>
      <c r="E890" s="72"/>
      <c r="F890" s="51"/>
      <c r="G890" s="51"/>
      <c r="H890" s="51"/>
      <c r="I890" s="51"/>
      <c r="J890" s="51"/>
      <c r="K890" s="51"/>
      <c r="L890" s="51"/>
      <c r="M890" s="51"/>
      <c r="N890" s="51"/>
      <c r="O890" s="51"/>
      <c r="P890" s="51"/>
      <c r="Q890" s="51"/>
      <c r="R890" s="51"/>
      <c r="S890" s="51"/>
      <c r="T890" s="51"/>
      <c r="U890" s="51"/>
    </row>
    <row r="891" spans="1:21" ht="13.8">
      <c r="A891" s="51"/>
      <c r="B891" s="228"/>
      <c r="C891" s="51"/>
      <c r="D891" s="72"/>
      <c r="E891" s="72"/>
      <c r="F891" s="51"/>
      <c r="G891" s="51"/>
      <c r="H891" s="51"/>
      <c r="I891" s="51"/>
      <c r="J891" s="51"/>
      <c r="K891" s="51"/>
      <c r="L891" s="51"/>
      <c r="M891" s="51"/>
      <c r="N891" s="51"/>
      <c r="O891" s="51"/>
      <c r="P891" s="51"/>
      <c r="Q891" s="51"/>
      <c r="R891" s="51"/>
      <c r="S891" s="51"/>
      <c r="T891" s="51"/>
      <c r="U891" s="51"/>
    </row>
    <row r="892" spans="1:21" ht="13.8">
      <c r="A892" s="51"/>
      <c r="B892" s="228"/>
      <c r="C892" s="51"/>
      <c r="D892" s="72"/>
      <c r="E892" s="72"/>
      <c r="F892" s="51"/>
      <c r="G892" s="51"/>
      <c r="H892" s="51"/>
      <c r="I892" s="51"/>
      <c r="J892" s="51"/>
      <c r="K892" s="51"/>
      <c r="L892" s="51"/>
      <c r="M892" s="51"/>
      <c r="N892" s="51"/>
      <c r="O892" s="51"/>
      <c r="P892" s="51"/>
      <c r="Q892" s="51"/>
      <c r="R892" s="51"/>
      <c r="S892" s="51"/>
      <c r="T892" s="51"/>
      <c r="U892" s="51"/>
    </row>
    <row r="893" spans="1:21" ht="13.8">
      <c r="A893" s="51"/>
      <c r="B893" s="228"/>
      <c r="C893" s="51"/>
      <c r="D893" s="72"/>
      <c r="E893" s="72"/>
      <c r="F893" s="51"/>
      <c r="G893" s="51"/>
      <c r="H893" s="51"/>
      <c r="I893" s="51"/>
      <c r="J893" s="51"/>
      <c r="K893" s="51"/>
      <c r="L893" s="51"/>
      <c r="M893" s="51"/>
      <c r="N893" s="51"/>
      <c r="O893" s="51"/>
      <c r="P893" s="51"/>
      <c r="Q893" s="51"/>
      <c r="R893" s="51"/>
      <c r="S893" s="51"/>
      <c r="T893" s="51"/>
      <c r="U893" s="51"/>
    </row>
    <row r="894" spans="1:21" ht="13.8">
      <c r="A894" s="51"/>
      <c r="B894" s="228"/>
      <c r="C894" s="51"/>
      <c r="D894" s="72"/>
      <c r="E894" s="72"/>
      <c r="F894" s="51"/>
      <c r="G894" s="51"/>
      <c r="H894" s="51"/>
      <c r="I894" s="51"/>
      <c r="J894" s="51"/>
      <c r="K894" s="51"/>
      <c r="L894" s="51"/>
      <c r="M894" s="51"/>
      <c r="N894" s="51"/>
      <c r="O894" s="51"/>
      <c r="P894" s="51"/>
      <c r="Q894" s="51"/>
      <c r="R894" s="51"/>
      <c r="S894" s="51"/>
      <c r="T894" s="51"/>
      <c r="U894" s="51"/>
    </row>
    <row r="895" spans="1:21" ht="13.8">
      <c r="A895" s="51"/>
      <c r="B895" s="228"/>
      <c r="C895" s="51"/>
      <c r="D895" s="72"/>
      <c r="E895" s="72"/>
      <c r="F895" s="51"/>
      <c r="G895" s="51"/>
      <c r="H895" s="51"/>
      <c r="I895" s="51"/>
      <c r="J895" s="51"/>
      <c r="K895" s="51"/>
      <c r="L895" s="51"/>
      <c r="M895" s="51"/>
      <c r="N895" s="51"/>
      <c r="O895" s="51"/>
      <c r="P895" s="51"/>
      <c r="Q895" s="51"/>
      <c r="R895" s="51"/>
      <c r="S895" s="51"/>
      <c r="T895" s="51"/>
      <c r="U895" s="51"/>
    </row>
    <row r="896" spans="1:21" ht="13.8">
      <c r="A896" s="51"/>
      <c r="B896" s="228"/>
      <c r="C896" s="51"/>
      <c r="D896" s="72"/>
      <c r="E896" s="72"/>
      <c r="F896" s="51"/>
      <c r="G896" s="51"/>
      <c r="H896" s="51"/>
      <c r="I896" s="51"/>
      <c r="J896" s="51"/>
      <c r="K896" s="51"/>
      <c r="L896" s="51"/>
      <c r="M896" s="51"/>
      <c r="N896" s="51"/>
      <c r="O896" s="51"/>
      <c r="P896" s="51"/>
      <c r="Q896" s="51"/>
      <c r="R896" s="51"/>
      <c r="S896" s="51"/>
      <c r="T896" s="51"/>
      <c r="U896" s="51"/>
    </row>
    <row r="897" spans="1:21" ht="13.8">
      <c r="A897" s="51"/>
      <c r="B897" s="228"/>
      <c r="C897" s="51"/>
      <c r="D897" s="72"/>
      <c r="E897" s="72"/>
      <c r="F897" s="51"/>
      <c r="G897" s="51"/>
      <c r="H897" s="51"/>
      <c r="I897" s="51"/>
      <c r="J897" s="51"/>
      <c r="K897" s="51"/>
      <c r="L897" s="51"/>
      <c r="M897" s="51"/>
      <c r="N897" s="51"/>
      <c r="O897" s="51"/>
      <c r="P897" s="51"/>
      <c r="Q897" s="51"/>
      <c r="R897" s="51"/>
      <c r="S897" s="51"/>
      <c r="T897" s="51"/>
      <c r="U897" s="51"/>
    </row>
    <row r="898" spans="1:21" ht="13.8">
      <c r="A898" s="51"/>
      <c r="B898" s="228"/>
      <c r="C898" s="51"/>
      <c r="D898" s="72"/>
      <c r="E898" s="72"/>
      <c r="F898" s="51"/>
      <c r="G898" s="51"/>
      <c r="H898" s="51"/>
      <c r="I898" s="51"/>
      <c r="J898" s="51"/>
      <c r="K898" s="51"/>
      <c r="L898" s="51"/>
      <c r="M898" s="51"/>
      <c r="N898" s="51"/>
      <c r="O898" s="51"/>
      <c r="P898" s="51"/>
      <c r="Q898" s="51"/>
      <c r="R898" s="51"/>
      <c r="S898" s="51"/>
      <c r="T898" s="51"/>
      <c r="U898" s="51"/>
    </row>
    <row r="899" spans="1:21" ht="13.8">
      <c r="A899" s="51"/>
      <c r="B899" s="228"/>
      <c r="C899" s="51"/>
      <c r="D899" s="72"/>
      <c r="E899" s="72"/>
      <c r="F899" s="51"/>
      <c r="G899" s="51"/>
      <c r="H899" s="51"/>
      <c r="I899" s="51"/>
      <c r="J899" s="51"/>
      <c r="K899" s="51"/>
      <c r="L899" s="51"/>
      <c r="M899" s="51"/>
      <c r="N899" s="51"/>
      <c r="O899" s="51"/>
      <c r="P899" s="51"/>
      <c r="Q899" s="51"/>
      <c r="R899" s="51"/>
      <c r="S899" s="51"/>
      <c r="T899" s="51"/>
      <c r="U899" s="51"/>
    </row>
    <row r="900" spans="1:21" ht="13.8">
      <c r="A900" s="51"/>
      <c r="B900" s="228"/>
      <c r="C900" s="51"/>
      <c r="D900" s="72"/>
      <c r="E900" s="72"/>
      <c r="F900" s="51"/>
      <c r="G900" s="51"/>
      <c r="H900" s="51"/>
      <c r="I900" s="51"/>
      <c r="J900" s="51"/>
      <c r="K900" s="51"/>
      <c r="L900" s="51"/>
      <c r="M900" s="51"/>
      <c r="N900" s="51"/>
      <c r="O900" s="51"/>
      <c r="P900" s="51"/>
      <c r="Q900" s="51"/>
      <c r="R900" s="51"/>
      <c r="S900" s="51"/>
      <c r="T900" s="51"/>
      <c r="U900" s="51"/>
    </row>
    <row r="901" spans="1:21" ht="13.8">
      <c r="A901" s="51"/>
      <c r="B901" s="228"/>
      <c r="C901" s="51"/>
      <c r="D901" s="72"/>
      <c r="E901" s="72"/>
      <c r="F901" s="51"/>
      <c r="G901" s="51"/>
      <c r="H901" s="51"/>
      <c r="I901" s="51"/>
      <c r="J901" s="51"/>
      <c r="K901" s="51"/>
      <c r="L901" s="51"/>
      <c r="M901" s="51"/>
      <c r="N901" s="51"/>
      <c r="O901" s="51"/>
      <c r="P901" s="51"/>
      <c r="Q901" s="51"/>
      <c r="R901" s="51"/>
      <c r="S901" s="51"/>
      <c r="T901" s="51"/>
      <c r="U901" s="51"/>
    </row>
    <row r="902" spans="1:21" ht="13.8">
      <c r="A902" s="51"/>
      <c r="B902" s="228"/>
      <c r="C902" s="51"/>
      <c r="D902" s="72"/>
      <c r="E902" s="72"/>
      <c r="F902" s="51"/>
      <c r="G902" s="51"/>
      <c r="H902" s="51"/>
      <c r="I902" s="51"/>
      <c r="J902" s="51"/>
      <c r="K902" s="51"/>
      <c r="L902" s="51"/>
      <c r="M902" s="51"/>
      <c r="N902" s="51"/>
      <c r="O902" s="51"/>
      <c r="P902" s="51"/>
      <c r="Q902" s="51"/>
      <c r="R902" s="51"/>
      <c r="S902" s="51"/>
      <c r="T902" s="51"/>
      <c r="U902" s="51"/>
    </row>
    <row r="903" spans="1:21" ht="13.8">
      <c r="A903" s="51"/>
      <c r="B903" s="228"/>
      <c r="C903" s="51"/>
      <c r="D903" s="72"/>
      <c r="E903" s="72"/>
      <c r="F903" s="51"/>
      <c r="G903" s="51"/>
      <c r="H903" s="51"/>
      <c r="I903" s="51"/>
      <c r="J903" s="51"/>
      <c r="K903" s="51"/>
      <c r="L903" s="51"/>
      <c r="M903" s="51"/>
      <c r="N903" s="51"/>
      <c r="O903" s="51"/>
      <c r="P903" s="51"/>
      <c r="Q903" s="51"/>
      <c r="R903" s="51"/>
      <c r="S903" s="51"/>
      <c r="T903" s="51"/>
      <c r="U903" s="51"/>
    </row>
    <row r="904" spans="1:21" ht="13.8">
      <c r="A904" s="51"/>
      <c r="B904" s="228"/>
      <c r="C904" s="51"/>
      <c r="D904" s="72"/>
      <c r="E904" s="72"/>
      <c r="F904" s="51"/>
      <c r="G904" s="51"/>
      <c r="H904" s="51"/>
      <c r="I904" s="51"/>
      <c r="J904" s="51"/>
      <c r="K904" s="51"/>
      <c r="L904" s="51"/>
      <c r="M904" s="51"/>
      <c r="N904" s="51"/>
      <c r="O904" s="51"/>
      <c r="P904" s="51"/>
      <c r="Q904" s="51"/>
      <c r="R904" s="51"/>
      <c r="S904" s="51"/>
      <c r="T904" s="51"/>
      <c r="U904" s="51"/>
    </row>
    <row r="905" spans="1:21" ht="13.8">
      <c r="A905" s="51"/>
      <c r="B905" s="228"/>
      <c r="C905" s="51"/>
      <c r="D905" s="72"/>
      <c r="E905" s="72"/>
      <c r="F905" s="51"/>
      <c r="G905" s="51"/>
      <c r="H905" s="51"/>
      <c r="I905" s="51"/>
      <c r="J905" s="51"/>
      <c r="K905" s="51"/>
      <c r="L905" s="51"/>
      <c r="M905" s="51"/>
      <c r="N905" s="51"/>
      <c r="O905" s="51"/>
      <c r="P905" s="51"/>
      <c r="Q905" s="51"/>
      <c r="R905" s="51"/>
      <c r="S905" s="51"/>
      <c r="T905" s="51"/>
      <c r="U905" s="51"/>
    </row>
    <row r="906" spans="1:21" ht="13.8">
      <c r="A906" s="51"/>
      <c r="B906" s="228"/>
      <c r="C906" s="51"/>
      <c r="D906" s="72"/>
      <c r="E906" s="72"/>
      <c r="F906" s="51"/>
      <c r="G906" s="51"/>
      <c r="H906" s="51"/>
      <c r="I906" s="51"/>
      <c r="J906" s="51"/>
      <c r="K906" s="51"/>
      <c r="L906" s="51"/>
      <c r="M906" s="51"/>
      <c r="N906" s="51"/>
      <c r="O906" s="51"/>
      <c r="P906" s="51"/>
      <c r="Q906" s="51"/>
      <c r="R906" s="51"/>
      <c r="S906" s="51"/>
      <c r="T906" s="51"/>
      <c r="U906" s="51"/>
    </row>
    <row r="907" spans="1:21" ht="13.8">
      <c r="A907" s="51"/>
      <c r="B907" s="228"/>
      <c r="C907" s="51"/>
      <c r="D907" s="72"/>
      <c r="E907" s="72"/>
      <c r="F907" s="51"/>
      <c r="G907" s="51"/>
      <c r="H907" s="51"/>
      <c r="I907" s="51"/>
      <c r="J907" s="51"/>
      <c r="K907" s="51"/>
      <c r="L907" s="51"/>
      <c r="M907" s="51"/>
      <c r="N907" s="51"/>
      <c r="O907" s="51"/>
      <c r="P907" s="51"/>
      <c r="Q907" s="51"/>
      <c r="R907" s="51"/>
      <c r="S907" s="51"/>
      <c r="T907" s="51"/>
      <c r="U907" s="51"/>
    </row>
    <row r="908" spans="1:21" ht="13.8">
      <c r="A908" s="51"/>
      <c r="B908" s="228"/>
      <c r="C908" s="51"/>
      <c r="D908" s="72"/>
      <c r="E908" s="72"/>
      <c r="F908" s="51"/>
      <c r="G908" s="51"/>
      <c r="H908" s="51"/>
      <c r="I908" s="51"/>
      <c r="J908" s="51"/>
      <c r="K908" s="51"/>
      <c r="L908" s="51"/>
      <c r="M908" s="51"/>
      <c r="N908" s="51"/>
      <c r="O908" s="51"/>
      <c r="P908" s="51"/>
      <c r="Q908" s="51"/>
      <c r="R908" s="51"/>
      <c r="S908" s="51"/>
      <c r="T908" s="51"/>
      <c r="U908" s="51"/>
    </row>
    <row r="909" spans="1:21" ht="13.8">
      <c r="A909" s="51"/>
      <c r="B909" s="228"/>
      <c r="C909" s="51"/>
      <c r="D909" s="72"/>
      <c r="E909" s="72"/>
      <c r="F909" s="51"/>
      <c r="G909" s="51"/>
      <c r="H909" s="51"/>
      <c r="I909" s="51"/>
      <c r="J909" s="51"/>
      <c r="K909" s="51"/>
      <c r="L909" s="51"/>
      <c r="M909" s="51"/>
      <c r="N909" s="51"/>
      <c r="O909" s="51"/>
      <c r="P909" s="51"/>
      <c r="Q909" s="51"/>
      <c r="R909" s="51"/>
      <c r="S909" s="51"/>
      <c r="T909" s="51"/>
      <c r="U909" s="51"/>
    </row>
    <row r="910" spans="1:21" ht="13.8">
      <c r="A910" s="51"/>
      <c r="B910" s="228"/>
      <c r="C910" s="51"/>
      <c r="D910" s="72"/>
      <c r="E910" s="72"/>
      <c r="F910" s="51"/>
      <c r="G910" s="51"/>
      <c r="H910" s="51"/>
      <c r="I910" s="51"/>
      <c r="J910" s="51"/>
      <c r="K910" s="51"/>
      <c r="L910" s="51"/>
      <c r="M910" s="51"/>
      <c r="N910" s="51"/>
      <c r="O910" s="51"/>
      <c r="P910" s="51"/>
      <c r="Q910" s="51"/>
      <c r="R910" s="51"/>
      <c r="S910" s="51"/>
      <c r="T910" s="51"/>
      <c r="U910" s="51"/>
    </row>
    <row r="911" spans="1:21" ht="13.8">
      <c r="A911" s="51"/>
      <c r="B911" s="228"/>
      <c r="C911" s="51"/>
      <c r="D911" s="72"/>
      <c r="E911" s="72"/>
      <c r="F911" s="51"/>
      <c r="G911" s="51"/>
      <c r="H911" s="51"/>
      <c r="I911" s="51"/>
      <c r="J911" s="51"/>
      <c r="K911" s="51"/>
      <c r="L911" s="51"/>
      <c r="M911" s="51"/>
      <c r="N911" s="51"/>
      <c r="O911" s="51"/>
      <c r="P911" s="51"/>
      <c r="Q911" s="51"/>
      <c r="R911" s="51"/>
      <c r="S911" s="51"/>
      <c r="T911" s="51"/>
      <c r="U911" s="51"/>
    </row>
    <row r="912" spans="1:21" ht="13.8">
      <c r="A912" s="51"/>
      <c r="B912" s="228"/>
      <c r="C912" s="51"/>
      <c r="D912" s="72"/>
      <c r="E912" s="72"/>
      <c r="F912" s="51"/>
      <c r="G912" s="51"/>
      <c r="H912" s="51"/>
      <c r="I912" s="51"/>
      <c r="J912" s="51"/>
      <c r="K912" s="51"/>
      <c r="L912" s="51"/>
      <c r="M912" s="51"/>
      <c r="N912" s="51"/>
      <c r="O912" s="51"/>
      <c r="P912" s="51"/>
      <c r="Q912" s="51"/>
      <c r="R912" s="51"/>
      <c r="S912" s="51"/>
      <c r="T912" s="51"/>
      <c r="U912" s="51"/>
    </row>
    <row r="913" spans="1:21" ht="13.8">
      <c r="A913" s="51"/>
      <c r="B913" s="228"/>
      <c r="C913" s="51"/>
      <c r="D913" s="72"/>
      <c r="E913" s="72"/>
      <c r="F913" s="51"/>
      <c r="G913" s="51"/>
      <c r="H913" s="51"/>
      <c r="I913" s="51"/>
      <c r="J913" s="51"/>
      <c r="K913" s="51"/>
      <c r="L913" s="51"/>
      <c r="M913" s="51"/>
      <c r="N913" s="51"/>
      <c r="O913" s="51"/>
      <c r="P913" s="51"/>
      <c r="Q913" s="51"/>
      <c r="R913" s="51"/>
      <c r="S913" s="51"/>
      <c r="T913" s="51"/>
      <c r="U913" s="51"/>
    </row>
    <row r="914" spans="1:21" ht="13.8">
      <c r="A914" s="51"/>
      <c r="B914" s="228"/>
      <c r="C914" s="51"/>
      <c r="D914" s="72"/>
      <c r="E914" s="72"/>
      <c r="F914" s="51"/>
      <c r="G914" s="51"/>
      <c r="H914" s="51"/>
      <c r="I914" s="51"/>
      <c r="J914" s="51"/>
      <c r="K914" s="51"/>
      <c r="L914" s="51"/>
      <c r="M914" s="51"/>
      <c r="N914" s="51"/>
      <c r="O914" s="51"/>
      <c r="P914" s="51"/>
      <c r="Q914" s="51"/>
      <c r="R914" s="51"/>
      <c r="S914" s="51"/>
      <c r="T914" s="51"/>
      <c r="U914" s="51"/>
    </row>
    <row r="915" spans="1:21" ht="13.8">
      <c r="A915" s="51"/>
      <c r="B915" s="228"/>
      <c r="C915" s="51"/>
      <c r="D915" s="72"/>
      <c r="E915" s="72"/>
      <c r="F915" s="51"/>
      <c r="G915" s="51"/>
      <c r="H915" s="51"/>
      <c r="I915" s="51"/>
      <c r="J915" s="51"/>
      <c r="K915" s="51"/>
      <c r="L915" s="51"/>
      <c r="M915" s="51"/>
      <c r="N915" s="51"/>
      <c r="O915" s="51"/>
      <c r="P915" s="51"/>
      <c r="Q915" s="51"/>
      <c r="R915" s="51"/>
      <c r="S915" s="51"/>
      <c r="T915" s="51"/>
      <c r="U915" s="51"/>
    </row>
    <row r="916" spans="1:21" ht="13.8">
      <c r="A916" s="51"/>
      <c r="B916" s="228"/>
      <c r="C916" s="51"/>
      <c r="D916" s="72"/>
      <c r="E916" s="72"/>
      <c r="F916" s="51"/>
      <c r="G916" s="51"/>
      <c r="H916" s="51"/>
      <c r="I916" s="51"/>
      <c r="J916" s="51"/>
      <c r="K916" s="51"/>
      <c r="L916" s="51"/>
      <c r="M916" s="51"/>
      <c r="N916" s="51"/>
      <c r="O916" s="51"/>
      <c r="P916" s="51"/>
      <c r="Q916" s="51"/>
      <c r="R916" s="51"/>
      <c r="S916" s="51"/>
      <c r="T916" s="51"/>
      <c r="U916" s="51"/>
    </row>
    <row r="917" spans="1:21" ht="13.8">
      <c r="A917" s="51"/>
      <c r="B917" s="228"/>
      <c r="C917" s="51"/>
      <c r="D917" s="72"/>
      <c r="E917" s="72"/>
      <c r="F917" s="51"/>
      <c r="G917" s="51"/>
      <c r="H917" s="51"/>
      <c r="I917" s="51"/>
      <c r="J917" s="51"/>
      <c r="K917" s="51"/>
      <c r="L917" s="51"/>
      <c r="M917" s="51"/>
      <c r="N917" s="51"/>
      <c r="O917" s="51"/>
      <c r="P917" s="51"/>
      <c r="Q917" s="51"/>
      <c r="R917" s="51"/>
      <c r="S917" s="51"/>
      <c r="T917" s="51"/>
      <c r="U917" s="51"/>
    </row>
    <row r="918" spans="1:21" ht="13.8">
      <c r="A918" s="51"/>
      <c r="B918" s="228"/>
      <c r="C918" s="51"/>
      <c r="D918" s="72"/>
      <c r="E918" s="72"/>
      <c r="F918" s="51"/>
      <c r="G918" s="51"/>
      <c r="H918" s="51"/>
      <c r="I918" s="51"/>
      <c r="J918" s="51"/>
      <c r="K918" s="51"/>
      <c r="L918" s="51"/>
      <c r="M918" s="51"/>
      <c r="N918" s="51"/>
      <c r="O918" s="51"/>
      <c r="P918" s="51"/>
      <c r="Q918" s="51"/>
      <c r="R918" s="51"/>
      <c r="S918" s="51"/>
      <c r="T918" s="51"/>
      <c r="U918" s="51"/>
    </row>
    <row r="919" spans="1:21" ht="13.8">
      <c r="A919" s="51"/>
      <c r="B919" s="228"/>
      <c r="C919" s="51"/>
      <c r="D919" s="72"/>
      <c r="E919" s="72"/>
      <c r="F919" s="51"/>
      <c r="G919" s="51"/>
      <c r="H919" s="51"/>
      <c r="I919" s="51"/>
      <c r="J919" s="51"/>
      <c r="K919" s="51"/>
      <c r="L919" s="51"/>
      <c r="M919" s="51"/>
      <c r="N919" s="51"/>
      <c r="O919" s="51"/>
      <c r="P919" s="51"/>
      <c r="Q919" s="51"/>
      <c r="R919" s="51"/>
      <c r="S919" s="51"/>
      <c r="T919" s="51"/>
      <c r="U919" s="51"/>
    </row>
    <row r="920" spans="1:21" ht="13.8">
      <c r="A920" s="51"/>
      <c r="B920" s="228"/>
      <c r="C920" s="51"/>
      <c r="D920" s="72"/>
      <c r="E920" s="72"/>
      <c r="F920" s="51"/>
      <c r="G920" s="51"/>
      <c r="H920" s="51"/>
      <c r="I920" s="51"/>
      <c r="J920" s="51"/>
      <c r="K920" s="51"/>
      <c r="L920" s="51"/>
      <c r="M920" s="51"/>
      <c r="N920" s="51"/>
      <c r="O920" s="51"/>
      <c r="P920" s="51"/>
      <c r="Q920" s="51"/>
      <c r="R920" s="51"/>
      <c r="S920" s="51"/>
      <c r="T920" s="51"/>
      <c r="U920" s="51"/>
    </row>
    <row r="921" spans="1:21" ht="13.8">
      <c r="A921" s="51"/>
      <c r="B921" s="228"/>
      <c r="C921" s="51"/>
      <c r="D921" s="72"/>
      <c r="E921" s="72"/>
      <c r="F921" s="51"/>
      <c r="G921" s="51"/>
      <c r="H921" s="51"/>
      <c r="I921" s="51"/>
      <c r="J921" s="51"/>
      <c r="K921" s="51"/>
      <c r="L921" s="51"/>
      <c r="M921" s="51"/>
      <c r="N921" s="51"/>
      <c r="O921" s="51"/>
      <c r="P921" s="51"/>
      <c r="Q921" s="51"/>
      <c r="R921" s="51"/>
      <c r="S921" s="51"/>
      <c r="T921" s="51"/>
      <c r="U921" s="51"/>
    </row>
    <row r="922" spans="1:21" ht="13.8">
      <c r="A922" s="51"/>
      <c r="B922" s="228"/>
      <c r="C922" s="51"/>
      <c r="D922" s="72"/>
      <c r="E922" s="72"/>
      <c r="F922" s="51"/>
      <c r="G922" s="51"/>
      <c r="H922" s="51"/>
      <c r="I922" s="51"/>
      <c r="J922" s="51"/>
      <c r="K922" s="51"/>
      <c r="L922" s="51"/>
      <c r="M922" s="51"/>
      <c r="N922" s="51"/>
      <c r="O922" s="51"/>
      <c r="P922" s="51"/>
      <c r="Q922" s="51"/>
      <c r="R922" s="51"/>
      <c r="S922" s="51"/>
      <c r="T922" s="51"/>
      <c r="U922" s="51"/>
    </row>
    <row r="923" spans="1:21" ht="13.8">
      <c r="A923" s="51"/>
      <c r="B923" s="228"/>
      <c r="C923" s="51"/>
      <c r="D923" s="72"/>
      <c r="E923" s="72"/>
      <c r="F923" s="51"/>
      <c r="G923" s="51"/>
      <c r="H923" s="51"/>
      <c r="I923" s="51"/>
      <c r="J923" s="51"/>
      <c r="K923" s="51"/>
      <c r="L923" s="51"/>
      <c r="M923" s="51"/>
      <c r="N923" s="51"/>
      <c r="O923" s="51"/>
      <c r="P923" s="51"/>
      <c r="Q923" s="51"/>
      <c r="R923" s="51"/>
      <c r="S923" s="51"/>
      <c r="T923" s="51"/>
      <c r="U923" s="51"/>
    </row>
    <row r="924" spans="1:21" ht="13.8">
      <c r="A924" s="51"/>
      <c r="B924" s="228"/>
      <c r="C924" s="51"/>
      <c r="D924" s="72"/>
      <c r="E924" s="72"/>
      <c r="F924" s="51"/>
      <c r="G924" s="51"/>
      <c r="H924" s="51"/>
      <c r="I924" s="51"/>
      <c r="J924" s="51"/>
      <c r="K924" s="51"/>
      <c r="L924" s="51"/>
      <c r="M924" s="51"/>
      <c r="N924" s="51"/>
      <c r="O924" s="51"/>
      <c r="P924" s="51"/>
      <c r="Q924" s="51"/>
      <c r="R924" s="51"/>
      <c r="S924" s="51"/>
      <c r="T924" s="51"/>
      <c r="U924" s="51"/>
    </row>
    <row r="925" spans="1:21" ht="13.8">
      <c r="A925" s="51"/>
      <c r="B925" s="228"/>
      <c r="C925" s="51"/>
      <c r="D925" s="72"/>
      <c r="E925" s="72"/>
      <c r="F925" s="51"/>
      <c r="G925" s="51"/>
      <c r="H925" s="51"/>
      <c r="I925" s="51"/>
      <c r="J925" s="51"/>
      <c r="K925" s="51"/>
      <c r="L925" s="51"/>
      <c r="M925" s="51"/>
      <c r="N925" s="51"/>
      <c r="O925" s="51"/>
      <c r="P925" s="51"/>
      <c r="Q925" s="51"/>
      <c r="R925" s="51"/>
      <c r="S925" s="51"/>
      <c r="T925" s="51"/>
      <c r="U925" s="51"/>
    </row>
    <row r="926" spans="1:21" ht="13.8">
      <c r="A926" s="51"/>
      <c r="B926" s="228"/>
      <c r="C926" s="51"/>
      <c r="D926" s="72"/>
      <c r="E926" s="72"/>
      <c r="F926" s="51"/>
      <c r="G926" s="51"/>
      <c r="H926" s="51"/>
      <c r="I926" s="51"/>
      <c r="J926" s="51"/>
      <c r="K926" s="51"/>
      <c r="L926" s="51"/>
      <c r="M926" s="51"/>
      <c r="N926" s="51"/>
      <c r="O926" s="51"/>
      <c r="P926" s="51"/>
      <c r="Q926" s="51"/>
      <c r="R926" s="51"/>
      <c r="S926" s="51"/>
      <c r="T926" s="51"/>
      <c r="U926" s="51"/>
    </row>
    <row r="927" spans="1:21" ht="13.8">
      <c r="A927" s="51"/>
      <c r="B927" s="228"/>
      <c r="C927" s="51"/>
      <c r="D927" s="72"/>
      <c r="E927" s="72"/>
      <c r="F927" s="51"/>
      <c r="G927" s="51"/>
      <c r="H927" s="51"/>
      <c r="I927" s="51"/>
      <c r="J927" s="51"/>
      <c r="K927" s="51"/>
      <c r="L927" s="51"/>
      <c r="M927" s="51"/>
      <c r="N927" s="51"/>
      <c r="O927" s="51"/>
      <c r="P927" s="51"/>
      <c r="Q927" s="51"/>
      <c r="R927" s="51"/>
      <c r="S927" s="51"/>
      <c r="T927" s="51"/>
      <c r="U927" s="51"/>
    </row>
    <row r="928" spans="1:21" ht="13.8">
      <c r="A928" s="51"/>
      <c r="B928" s="228"/>
      <c r="C928" s="51"/>
      <c r="D928" s="72"/>
      <c r="E928" s="72"/>
      <c r="F928" s="51"/>
      <c r="G928" s="51"/>
      <c r="H928" s="51"/>
      <c r="I928" s="51"/>
      <c r="J928" s="51"/>
      <c r="K928" s="51"/>
      <c r="L928" s="51"/>
      <c r="M928" s="51"/>
      <c r="N928" s="51"/>
      <c r="O928" s="51"/>
      <c r="P928" s="51"/>
      <c r="Q928" s="51"/>
      <c r="R928" s="51"/>
      <c r="S928" s="51"/>
      <c r="T928" s="51"/>
      <c r="U928" s="51"/>
    </row>
    <row r="929" spans="1:21" ht="13.8">
      <c r="A929" s="51"/>
      <c r="B929" s="228"/>
      <c r="C929" s="51"/>
      <c r="D929" s="72"/>
      <c r="E929" s="72"/>
      <c r="F929" s="51"/>
      <c r="G929" s="51"/>
      <c r="H929" s="51"/>
      <c r="I929" s="51"/>
      <c r="J929" s="51"/>
      <c r="K929" s="51"/>
      <c r="L929" s="51"/>
      <c r="M929" s="51"/>
      <c r="N929" s="51"/>
      <c r="O929" s="51"/>
      <c r="P929" s="51"/>
      <c r="Q929" s="51"/>
      <c r="R929" s="51"/>
      <c r="S929" s="51"/>
      <c r="T929" s="51"/>
      <c r="U929" s="51"/>
    </row>
    <row r="930" spans="1:21" ht="13.8">
      <c r="A930" s="51"/>
      <c r="B930" s="228"/>
      <c r="C930" s="51"/>
      <c r="D930" s="72"/>
      <c r="E930" s="72"/>
      <c r="F930" s="51"/>
      <c r="G930" s="51"/>
      <c r="H930" s="51"/>
      <c r="I930" s="51"/>
      <c r="J930" s="51"/>
      <c r="K930" s="51"/>
      <c r="L930" s="51"/>
      <c r="M930" s="51"/>
      <c r="N930" s="51"/>
      <c r="O930" s="51"/>
      <c r="P930" s="51"/>
      <c r="Q930" s="51"/>
      <c r="R930" s="51"/>
      <c r="S930" s="51"/>
      <c r="T930" s="51"/>
      <c r="U930" s="51"/>
    </row>
    <row r="931" spans="1:21" ht="13.8">
      <c r="A931" s="51"/>
      <c r="B931" s="228"/>
      <c r="C931" s="51"/>
      <c r="D931" s="72"/>
      <c r="E931" s="72"/>
      <c r="F931" s="51"/>
      <c r="G931" s="51"/>
      <c r="H931" s="51"/>
      <c r="I931" s="51"/>
      <c r="J931" s="51"/>
      <c r="K931" s="51"/>
      <c r="L931" s="51"/>
      <c r="M931" s="51"/>
      <c r="N931" s="51"/>
      <c r="O931" s="51"/>
      <c r="P931" s="51"/>
      <c r="Q931" s="51"/>
      <c r="R931" s="51"/>
      <c r="S931" s="51"/>
      <c r="T931" s="51"/>
      <c r="U931" s="51"/>
    </row>
    <row r="932" spans="1:21" ht="13.8">
      <c r="A932" s="51"/>
      <c r="B932" s="228"/>
      <c r="C932" s="51"/>
      <c r="D932" s="72"/>
      <c r="E932" s="72"/>
      <c r="F932" s="51"/>
      <c r="G932" s="51"/>
      <c r="H932" s="51"/>
      <c r="I932" s="51"/>
      <c r="J932" s="51"/>
      <c r="K932" s="51"/>
      <c r="L932" s="51"/>
      <c r="M932" s="51"/>
      <c r="N932" s="51"/>
      <c r="O932" s="51"/>
      <c r="P932" s="51"/>
      <c r="Q932" s="51"/>
      <c r="R932" s="51"/>
      <c r="S932" s="51"/>
      <c r="T932" s="51"/>
      <c r="U932" s="51"/>
    </row>
    <row r="933" spans="1:21" ht="13.8">
      <c r="A933" s="51"/>
      <c r="B933" s="228"/>
      <c r="C933" s="51"/>
      <c r="D933" s="72"/>
      <c r="E933" s="72"/>
      <c r="F933" s="51"/>
      <c r="G933" s="51"/>
      <c r="H933" s="51"/>
      <c r="I933" s="51"/>
      <c r="J933" s="51"/>
      <c r="K933" s="51"/>
      <c r="L933" s="51"/>
      <c r="M933" s="51"/>
      <c r="N933" s="51"/>
      <c r="O933" s="51"/>
      <c r="P933" s="51"/>
      <c r="Q933" s="51"/>
      <c r="R933" s="51"/>
      <c r="S933" s="51"/>
      <c r="T933" s="51"/>
      <c r="U933" s="51"/>
    </row>
    <row r="934" spans="1:21" ht="13.8">
      <c r="A934" s="51"/>
      <c r="B934" s="228"/>
      <c r="C934" s="51"/>
      <c r="D934" s="72"/>
      <c r="E934" s="72"/>
      <c r="F934" s="51"/>
      <c r="G934" s="51"/>
      <c r="H934" s="51"/>
      <c r="I934" s="51"/>
      <c r="J934" s="51"/>
      <c r="K934" s="51"/>
      <c r="L934" s="51"/>
      <c r="M934" s="51"/>
      <c r="N934" s="51"/>
      <c r="O934" s="51"/>
      <c r="P934" s="51"/>
      <c r="Q934" s="51"/>
      <c r="R934" s="51"/>
      <c r="S934" s="51"/>
      <c r="T934" s="51"/>
      <c r="U934" s="51"/>
    </row>
    <row r="935" spans="1:21" ht="13.8">
      <c r="A935" s="51"/>
      <c r="B935" s="228"/>
      <c r="C935" s="51"/>
      <c r="D935" s="72"/>
      <c r="E935" s="72"/>
      <c r="F935" s="51"/>
      <c r="G935" s="51"/>
      <c r="H935" s="51"/>
      <c r="I935" s="51"/>
      <c r="J935" s="51"/>
      <c r="K935" s="51"/>
      <c r="L935" s="51"/>
      <c r="M935" s="51"/>
      <c r="N935" s="51"/>
      <c r="O935" s="51"/>
      <c r="P935" s="51"/>
      <c r="Q935" s="51"/>
      <c r="R935" s="51"/>
      <c r="S935" s="51"/>
      <c r="T935" s="51"/>
      <c r="U935" s="51"/>
    </row>
    <row r="936" spans="1:21" ht="13.8">
      <c r="A936" s="51"/>
      <c r="B936" s="228"/>
      <c r="C936" s="51"/>
      <c r="D936" s="72"/>
      <c r="E936" s="72"/>
      <c r="F936" s="51"/>
      <c r="G936" s="51"/>
      <c r="H936" s="51"/>
      <c r="I936" s="51"/>
      <c r="J936" s="51"/>
      <c r="K936" s="51"/>
      <c r="L936" s="51"/>
      <c r="M936" s="51"/>
      <c r="N936" s="51"/>
      <c r="O936" s="51"/>
      <c r="P936" s="51"/>
      <c r="Q936" s="51"/>
      <c r="R936" s="51"/>
      <c r="S936" s="51"/>
      <c r="T936" s="51"/>
      <c r="U936" s="51"/>
    </row>
    <row r="937" spans="1:21" ht="13.8">
      <c r="A937" s="51"/>
      <c r="B937" s="228"/>
      <c r="C937" s="51"/>
      <c r="D937" s="72"/>
      <c r="E937" s="72"/>
      <c r="F937" s="51"/>
      <c r="G937" s="51"/>
      <c r="H937" s="51"/>
      <c r="I937" s="51"/>
      <c r="J937" s="51"/>
      <c r="K937" s="51"/>
      <c r="L937" s="51"/>
      <c r="M937" s="51"/>
      <c r="N937" s="51"/>
      <c r="O937" s="51"/>
      <c r="P937" s="51"/>
      <c r="Q937" s="51"/>
      <c r="R937" s="51"/>
      <c r="S937" s="51"/>
      <c r="T937" s="51"/>
      <c r="U937" s="51"/>
    </row>
    <row r="938" spans="1:21" ht="13.8">
      <c r="A938" s="51"/>
      <c r="B938" s="228"/>
      <c r="C938" s="51"/>
      <c r="D938" s="72"/>
      <c r="E938" s="72"/>
      <c r="F938" s="51"/>
      <c r="G938" s="51"/>
      <c r="H938" s="51"/>
      <c r="I938" s="51"/>
      <c r="J938" s="51"/>
      <c r="K938" s="51"/>
      <c r="L938" s="51"/>
      <c r="M938" s="51"/>
      <c r="N938" s="51"/>
      <c r="O938" s="51"/>
      <c r="P938" s="51"/>
      <c r="Q938" s="51"/>
      <c r="R938" s="51"/>
      <c r="S938" s="51"/>
      <c r="T938" s="51"/>
      <c r="U938" s="51"/>
    </row>
    <row r="939" spans="1:21" ht="13.8">
      <c r="A939" s="51"/>
      <c r="B939" s="228"/>
      <c r="C939" s="51"/>
      <c r="D939" s="72"/>
      <c r="E939" s="72"/>
      <c r="F939" s="51"/>
      <c r="G939" s="51"/>
      <c r="H939" s="51"/>
      <c r="I939" s="51"/>
      <c r="J939" s="51"/>
      <c r="K939" s="51"/>
      <c r="L939" s="51"/>
      <c r="M939" s="51"/>
      <c r="N939" s="51"/>
      <c r="O939" s="51"/>
      <c r="P939" s="51"/>
      <c r="Q939" s="51"/>
      <c r="R939" s="51"/>
      <c r="S939" s="51"/>
      <c r="T939" s="51"/>
      <c r="U939" s="51"/>
    </row>
    <row r="940" spans="1:21" ht="13.8">
      <c r="A940" s="51"/>
      <c r="B940" s="228"/>
      <c r="C940" s="51"/>
      <c r="D940" s="72"/>
      <c r="E940" s="72"/>
      <c r="F940" s="51"/>
      <c r="G940" s="51"/>
      <c r="H940" s="51"/>
      <c r="I940" s="51"/>
      <c r="J940" s="51"/>
      <c r="K940" s="51"/>
      <c r="L940" s="51"/>
      <c r="M940" s="51"/>
      <c r="N940" s="51"/>
      <c r="O940" s="51"/>
      <c r="P940" s="51"/>
      <c r="Q940" s="51"/>
      <c r="R940" s="51"/>
      <c r="S940" s="51"/>
      <c r="T940" s="51"/>
      <c r="U940" s="51"/>
    </row>
    <row r="941" spans="1:21" ht="13.8">
      <c r="A941" s="51"/>
      <c r="B941" s="228"/>
      <c r="C941" s="51"/>
      <c r="D941" s="72"/>
      <c r="E941" s="72"/>
      <c r="F941" s="51"/>
      <c r="G941" s="51"/>
      <c r="H941" s="51"/>
      <c r="I941" s="51"/>
      <c r="J941" s="51"/>
      <c r="K941" s="51"/>
      <c r="L941" s="51"/>
      <c r="M941" s="51"/>
      <c r="N941" s="51"/>
      <c r="O941" s="51"/>
      <c r="P941" s="51"/>
      <c r="Q941" s="51"/>
      <c r="R941" s="51"/>
      <c r="S941" s="51"/>
      <c r="T941" s="51"/>
      <c r="U941" s="51"/>
    </row>
    <row r="942" spans="1:21" ht="13.8">
      <c r="A942" s="51"/>
      <c r="B942" s="228"/>
      <c r="C942" s="51"/>
      <c r="D942" s="72"/>
      <c r="E942" s="72"/>
      <c r="F942" s="51"/>
      <c r="G942" s="51"/>
      <c r="H942" s="51"/>
      <c r="I942" s="51"/>
      <c r="J942" s="51"/>
      <c r="K942" s="51"/>
      <c r="L942" s="51"/>
      <c r="M942" s="51"/>
      <c r="N942" s="51"/>
      <c r="O942" s="51"/>
      <c r="P942" s="51"/>
      <c r="Q942" s="51"/>
      <c r="R942" s="51"/>
      <c r="S942" s="51"/>
      <c r="T942" s="51"/>
      <c r="U942" s="51"/>
    </row>
    <row r="943" spans="1:21" ht="13.8">
      <c r="A943" s="51"/>
      <c r="B943" s="228"/>
      <c r="C943" s="51"/>
      <c r="D943" s="72"/>
      <c r="E943" s="72"/>
      <c r="F943" s="51"/>
      <c r="G943" s="51"/>
      <c r="H943" s="51"/>
      <c r="I943" s="51"/>
      <c r="J943" s="51"/>
      <c r="K943" s="51"/>
      <c r="L943" s="51"/>
      <c r="M943" s="51"/>
      <c r="N943" s="51"/>
      <c r="O943" s="51"/>
      <c r="P943" s="51"/>
      <c r="Q943" s="51"/>
      <c r="R943" s="51"/>
      <c r="S943" s="51"/>
      <c r="T943" s="51"/>
      <c r="U943" s="51"/>
    </row>
    <row r="944" spans="1:21" ht="13.8">
      <c r="A944" s="51"/>
      <c r="B944" s="228"/>
      <c r="C944" s="51"/>
      <c r="D944" s="72"/>
      <c r="E944" s="72"/>
      <c r="F944" s="51"/>
      <c r="G944" s="51"/>
      <c r="H944" s="51"/>
      <c r="I944" s="51"/>
      <c r="J944" s="51"/>
      <c r="K944" s="51"/>
      <c r="L944" s="51"/>
      <c r="M944" s="51"/>
      <c r="N944" s="51"/>
      <c r="O944" s="51"/>
      <c r="P944" s="51"/>
      <c r="Q944" s="51"/>
      <c r="R944" s="51"/>
      <c r="S944" s="51"/>
      <c r="T944" s="51"/>
      <c r="U944" s="51"/>
    </row>
    <row r="945" spans="1:21" ht="13.8">
      <c r="A945" s="51"/>
      <c r="B945" s="228"/>
      <c r="C945" s="51"/>
      <c r="D945" s="72"/>
      <c r="E945" s="72"/>
      <c r="F945" s="51"/>
      <c r="G945" s="51"/>
      <c r="H945" s="51"/>
      <c r="I945" s="51"/>
      <c r="J945" s="51"/>
      <c r="K945" s="51"/>
      <c r="L945" s="51"/>
      <c r="M945" s="51"/>
      <c r="N945" s="51"/>
      <c r="O945" s="51"/>
      <c r="P945" s="51"/>
      <c r="Q945" s="51"/>
      <c r="R945" s="51"/>
      <c r="S945" s="51"/>
      <c r="T945" s="51"/>
      <c r="U945" s="51"/>
    </row>
    <row r="946" spans="1:21" ht="13.8">
      <c r="A946" s="51"/>
      <c r="B946" s="228"/>
      <c r="C946" s="51"/>
      <c r="D946" s="72"/>
      <c r="E946" s="72"/>
      <c r="F946" s="51"/>
      <c r="G946" s="51"/>
      <c r="H946" s="51"/>
      <c r="I946" s="51"/>
      <c r="J946" s="51"/>
      <c r="K946" s="51"/>
      <c r="L946" s="51"/>
      <c r="M946" s="51"/>
      <c r="N946" s="51"/>
      <c r="O946" s="51"/>
      <c r="P946" s="51"/>
      <c r="Q946" s="51"/>
      <c r="R946" s="51"/>
      <c r="S946" s="51"/>
      <c r="T946" s="51"/>
      <c r="U946" s="51"/>
    </row>
    <row r="947" spans="1:21" ht="13.8">
      <c r="A947" s="51"/>
      <c r="B947" s="228"/>
      <c r="C947" s="51"/>
      <c r="D947" s="72"/>
      <c r="E947" s="72"/>
      <c r="F947" s="51"/>
      <c r="G947" s="51"/>
      <c r="H947" s="51"/>
      <c r="I947" s="51"/>
      <c r="J947" s="51"/>
      <c r="K947" s="51"/>
      <c r="L947" s="51"/>
      <c r="M947" s="51"/>
      <c r="N947" s="51"/>
      <c r="O947" s="51"/>
      <c r="P947" s="51"/>
      <c r="Q947" s="51"/>
      <c r="R947" s="51"/>
      <c r="S947" s="51"/>
      <c r="T947" s="51"/>
      <c r="U947" s="51"/>
    </row>
    <row r="948" spans="1:21" ht="13.8">
      <c r="A948" s="51"/>
      <c r="B948" s="228"/>
      <c r="C948" s="51"/>
      <c r="D948" s="72"/>
      <c r="E948" s="72"/>
      <c r="F948" s="51"/>
      <c r="G948" s="51"/>
      <c r="H948" s="51"/>
      <c r="I948" s="51"/>
      <c r="J948" s="51"/>
      <c r="K948" s="51"/>
      <c r="L948" s="51"/>
      <c r="M948" s="51"/>
      <c r="N948" s="51"/>
      <c r="O948" s="51"/>
      <c r="P948" s="51"/>
      <c r="Q948" s="51"/>
      <c r="R948" s="51"/>
      <c r="S948" s="51"/>
      <c r="T948" s="51"/>
      <c r="U948" s="51"/>
    </row>
    <row r="949" spans="1:21" ht="13.8">
      <c r="A949" s="51"/>
      <c r="B949" s="228"/>
      <c r="C949" s="51"/>
      <c r="D949" s="72"/>
      <c r="E949" s="72"/>
      <c r="F949" s="51"/>
      <c r="G949" s="51"/>
      <c r="H949" s="51"/>
      <c r="I949" s="51"/>
      <c r="J949" s="51"/>
      <c r="K949" s="51"/>
      <c r="L949" s="51"/>
      <c r="M949" s="51"/>
      <c r="N949" s="51"/>
      <c r="O949" s="51"/>
      <c r="P949" s="51"/>
      <c r="Q949" s="51"/>
      <c r="R949" s="51"/>
      <c r="S949" s="51"/>
      <c r="T949" s="51"/>
      <c r="U949" s="51"/>
    </row>
    <row r="950" spans="1:21" ht="13.8">
      <c r="A950" s="51"/>
      <c r="B950" s="228"/>
      <c r="C950" s="51"/>
      <c r="D950" s="72"/>
      <c r="E950" s="72"/>
      <c r="F950" s="51"/>
      <c r="G950" s="51"/>
      <c r="H950" s="51"/>
      <c r="I950" s="51"/>
      <c r="J950" s="51"/>
      <c r="K950" s="51"/>
      <c r="L950" s="51"/>
      <c r="M950" s="51"/>
      <c r="N950" s="51"/>
      <c r="O950" s="51"/>
      <c r="P950" s="51"/>
      <c r="Q950" s="51"/>
      <c r="R950" s="51"/>
      <c r="S950" s="51"/>
      <c r="T950" s="51"/>
      <c r="U950" s="51"/>
    </row>
    <row r="951" spans="1:21" ht="13.8">
      <c r="A951" s="51"/>
      <c r="B951" s="228"/>
      <c r="C951" s="51"/>
      <c r="D951" s="72"/>
      <c r="E951" s="72"/>
      <c r="F951" s="51"/>
      <c r="G951" s="51"/>
      <c r="H951" s="51"/>
      <c r="I951" s="51"/>
      <c r="J951" s="51"/>
      <c r="K951" s="51"/>
      <c r="L951" s="51"/>
      <c r="M951" s="51"/>
      <c r="N951" s="51"/>
      <c r="O951" s="51"/>
      <c r="P951" s="51"/>
      <c r="Q951" s="51"/>
      <c r="R951" s="51"/>
      <c r="S951" s="51"/>
      <c r="T951" s="51"/>
      <c r="U951" s="51"/>
    </row>
    <row r="952" spans="1:21" ht="13.8">
      <c r="A952" s="51"/>
      <c r="B952" s="228"/>
      <c r="C952" s="51"/>
      <c r="D952" s="72"/>
      <c r="E952" s="72"/>
      <c r="F952" s="51"/>
      <c r="G952" s="51"/>
      <c r="H952" s="51"/>
      <c r="I952" s="51"/>
      <c r="J952" s="51"/>
      <c r="K952" s="51"/>
      <c r="L952" s="51"/>
      <c r="M952" s="51"/>
      <c r="N952" s="51"/>
      <c r="O952" s="51"/>
      <c r="P952" s="51"/>
      <c r="Q952" s="51"/>
      <c r="R952" s="51"/>
      <c r="S952" s="51"/>
      <c r="T952" s="51"/>
      <c r="U952" s="51"/>
    </row>
    <row r="953" spans="1:21" ht="13.8">
      <c r="A953" s="51"/>
      <c r="B953" s="228"/>
      <c r="C953" s="51"/>
      <c r="D953" s="72"/>
      <c r="E953" s="72"/>
      <c r="F953" s="51"/>
      <c r="G953" s="51"/>
      <c r="H953" s="51"/>
      <c r="I953" s="51"/>
      <c r="J953" s="51"/>
      <c r="K953" s="51"/>
      <c r="L953" s="51"/>
      <c r="M953" s="51"/>
      <c r="N953" s="51"/>
      <c r="O953" s="51"/>
      <c r="P953" s="51"/>
      <c r="Q953" s="51"/>
      <c r="R953" s="51"/>
      <c r="S953" s="51"/>
      <c r="T953" s="51"/>
      <c r="U953" s="51"/>
    </row>
    <row r="954" spans="1:21" ht="13.8">
      <c r="A954" s="51"/>
      <c r="B954" s="228"/>
      <c r="C954" s="51"/>
      <c r="D954" s="72"/>
      <c r="E954" s="72"/>
      <c r="F954" s="51"/>
      <c r="G954" s="51"/>
      <c r="H954" s="51"/>
      <c r="I954" s="51"/>
      <c r="J954" s="51"/>
      <c r="K954" s="51"/>
      <c r="L954" s="51"/>
      <c r="M954" s="51"/>
      <c r="N954" s="51"/>
      <c r="O954" s="51"/>
      <c r="P954" s="51"/>
      <c r="Q954" s="51"/>
      <c r="R954" s="51"/>
      <c r="S954" s="51"/>
      <c r="T954" s="51"/>
      <c r="U954" s="51"/>
    </row>
    <row r="955" spans="1:21" ht="13.8">
      <c r="A955" s="51"/>
      <c r="B955" s="228"/>
      <c r="C955" s="51"/>
      <c r="D955" s="72"/>
      <c r="E955" s="72"/>
      <c r="F955" s="51"/>
      <c r="G955" s="51"/>
      <c r="H955" s="51"/>
      <c r="I955" s="51"/>
      <c r="J955" s="51"/>
      <c r="K955" s="51"/>
      <c r="L955" s="51"/>
      <c r="M955" s="51"/>
      <c r="N955" s="51"/>
      <c r="O955" s="51"/>
      <c r="P955" s="51"/>
      <c r="Q955" s="51"/>
      <c r="R955" s="51"/>
      <c r="S955" s="51"/>
      <c r="T955" s="51"/>
      <c r="U955" s="51"/>
    </row>
    <row r="956" spans="1:21" ht="13.8">
      <c r="A956" s="51"/>
      <c r="B956" s="228"/>
      <c r="C956" s="51"/>
      <c r="D956" s="72"/>
      <c r="E956" s="72"/>
      <c r="F956" s="51"/>
      <c r="G956" s="51"/>
      <c r="H956" s="51"/>
      <c r="I956" s="51"/>
      <c r="J956" s="51"/>
      <c r="K956" s="51"/>
      <c r="L956" s="51"/>
      <c r="M956" s="51"/>
      <c r="N956" s="51"/>
      <c r="O956" s="51"/>
      <c r="P956" s="51"/>
      <c r="Q956" s="51"/>
      <c r="R956" s="51"/>
      <c r="S956" s="51"/>
      <c r="T956" s="51"/>
      <c r="U956" s="51"/>
    </row>
    <row r="957" spans="1:21" ht="13.8">
      <c r="A957" s="51"/>
      <c r="B957" s="228"/>
      <c r="C957" s="51"/>
      <c r="D957" s="72"/>
      <c r="E957" s="72"/>
      <c r="F957" s="51"/>
      <c r="G957" s="51"/>
      <c r="H957" s="51"/>
      <c r="I957" s="51"/>
      <c r="J957" s="51"/>
      <c r="K957" s="51"/>
      <c r="L957" s="51"/>
      <c r="M957" s="51"/>
      <c r="N957" s="51"/>
      <c r="O957" s="51"/>
      <c r="P957" s="51"/>
      <c r="Q957" s="51"/>
      <c r="R957" s="51"/>
      <c r="S957" s="51"/>
      <c r="T957" s="51"/>
      <c r="U957" s="51"/>
    </row>
    <row r="958" spans="1:21" ht="13.8">
      <c r="A958" s="51"/>
      <c r="B958" s="228"/>
      <c r="C958" s="51"/>
      <c r="D958" s="72"/>
      <c r="E958" s="72"/>
      <c r="F958" s="51"/>
      <c r="G958" s="51"/>
      <c r="H958" s="51"/>
      <c r="I958" s="51"/>
      <c r="J958" s="51"/>
      <c r="K958" s="51"/>
      <c r="L958" s="51"/>
      <c r="M958" s="51"/>
      <c r="N958" s="51"/>
      <c r="O958" s="51"/>
      <c r="P958" s="51"/>
      <c r="Q958" s="51"/>
      <c r="R958" s="51"/>
      <c r="S958" s="51"/>
      <c r="T958" s="51"/>
      <c r="U958" s="51"/>
    </row>
    <row r="959" spans="1:21" ht="13.8">
      <c r="A959" s="51"/>
      <c r="B959" s="228"/>
      <c r="C959" s="51"/>
      <c r="D959" s="72"/>
      <c r="E959" s="72"/>
      <c r="F959" s="51"/>
      <c r="G959" s="51"/>
      <c r="H959" s="51"/>
      <c r="I959" s="51"/>
      <c r="J959" s="51"/>
      <c r="K959" s="51"/>
      <c r="L959" s="51"/>
      <c r="M959" s="51"/>
      <c r="N959" s="51"/>
      <c r="O959" s="51"/>
      <c r="P959" s="51"/>
      <c r="Q959" s="51"/>
      <c r="R959" s="51"/>
      <c r="S959" s="51"/>
      <c r="T959" s="51"/>
      <c r="U959" s="51"/>
    </row>
    <row r="960" spans="1:21" ht="13.8">
      <c r="A960" s="51"/>
      <c r="B960" s="228"/>
      <c r="C960" s="51"/>
      <c r="D960" s="72"/>
      <c r="E960" s="72"/>
      <c r="F960" s="51"/>
      <c r="G960" s="51"/>
      <c r="H960" s="51"/>
      <c r="I960" s="51"/>
      <c r="J960" s="51"/>
      <c r="K960" s="51"/>
      <c r="L960" s="51"/>
      <c r="M960" s="51"/>
      <c r="N960" s="51"/>
      <c r="O960" s="51"/>
      <c r="P960" s="51"/>
      <c r="Q960" s="51"/>
      <c r="R960" s="51"/>
      <c r="S960" s="51"/>
      <c r="T960" s="51"/>
      <c r="U960" s="51"/>
    </row>
    <row r="961" spans="1:21" ht="13.8">
      <c r="A961" s="51"/>
      <c r="B961" s="228"/>
      <c r="C961" s="51"/>
      <c r="D961" s="72"/>
      <c r="E961" s="72"/>
      <c r="F961" s="51"/>
      <c r="G961" s="51"/>
      <c r="H961" s="51"/>
      <c r="I961" s="51"/>
      <c r="J961" s="51"/>
      <c r="K961" s="51"/>
      <c r="L961" s="51"/>
      <c r="M961" s="51"/>
      <c r="N961" s="51"/>
      <c r="O961" s="51"/>
      <c r="P961" s="51"/>
      <c r="Q961" s="51"/>
      <c r="R961" s="51"/>
      <c r="S961" s="51"/>
      <c r="T961" s="51"/>
      <c r="U961" s="51"/>
    </row>
    <row r="962" spans="1:21" ht="13.8">
      <c r="A962" s="51"/>
      <c r="B962" s="228"/>
      <c r="C962" s="51"/>
      <c r="D962" s="72"/>
      <c r="E962" s="72"/>
      <c r="F962" s="51"/>
      <c r="G962" s="51"/>
      <c r="H962" s="51"/>
      <c r="I962" s="51"/>
      <c r="J962" s="51"/>
      <c r="K962" s="51"/>
      <c r="L962" s="51"/>
      <c r="M962" s="51"/>
      <c r="N962" s="51"/>
      <c r="O962" s="51"/>
      <c r="P962" s="51"/>
      <c r="Q962" s="51"/>
      <c r="R962" s="51"/>
      <c r="S962" s="51"/>
      <c r="T962" s="51"/>
      <c r="U962" s="51"/>
    </row>
    <row r="963" spans="1:21" ht="13.8">
      <c r="A963" s="51"/>
      <c r="B963" s="228"/>
      <c r="C963" s="51"/>
      <c r="D963" s="72"/>
      <c r="E963" s="72"/>
      <c r="F963" s="51"/>
      <c r="G963" s="51"/>
      <c r="H963" s="51"/>
      <c r="I963" s="51"/>
      <c r="J963" s="51"/>
      <c r="K963" s="51"/>
      <c r="L963" s="51"/>
      <c r="M963" s="51"/>
      <c r="N963" s="51"/>
      <c r="O963" s="51"/>
      <c r="P963" s="51"/>
      <c r="Q963" s="51"/>
      <c r="R963" s="51"/>
      <c r="S963" s="51"/>
      <c r="T963" s="51"/>
      <c r="U963" s="51"/>
    </row>
    <row r="964" spans="1:21" ht="13.8">
      <c r="A964" s="51"/>
      <c r="B964" s="228"/>
      <c r="C964" s="51"/>
      <c r="D964" s="72"/>
      <c r="E964" s="72"/>
      <c r="F964" s="51"/>
      <c r="G964" s="51"/>
      <c r="H964" s="51"/>
      <c r="I964" s="51"/>
      <c r="J964" s="51"/>
      <c r="K964" s="51"/>
      <c r="L964" s="51"/>
      <c r="M964" s="51"/>
      <c r="N964" s="51"/>
      <c r="O964" s="51"/>
      <c r="P964" s="51"/>
      <c r="Q964" s="51"/>
      <c r="R964" s="51"/>
      <c r="S964" s="51"/>
      <c r="T964" s="51"/>
      <c r="U964" s="51"/>
    </row>
    <row r="965" spans="1:21" ht="13.8">
      <c r="A965" s="51"/>
      <c r="B965" s="228"/>
      <c r="C965" s="51"/>
      <c r="D965" s="72"/>
      <c r="E965" s="72"/>
      <c r="F965" s="51"/>
      <c r="G965" s="51"/>
      <c r="H965" s="51"/>
      <c r="I965" s="51"/>
      <c r="J965" s="51"/>
      <c r="K965" s="51"/>
      <c r="L965" s="51"/>
      <c r="M965" s="51"/>
      <c r="N965" s="51"/>
      <c r="O965" s="51"/>
      <c r="P965" s="51"/>
      <c r="Q965" s="51"/>
      <c r="R965" s="51"/>
      <c r="S965" s="51"/>
      <c r="T965" s="51"/>
      <c r="U965" s="51"/>
    </row>
    <row r="966" spans="1:21" ht="13.8">
      <c r="A966" s="51"/>
      <c r="B966" s="228"/>
      <c r="C966" s="51"/>
      <c r="D966" s="72"/>
      <c r="E966" s="72"/>
      <c r="F966" s="51"/>
      <c r="G966" s="51"/>
      <c r="H966" s="51"/>
      <c r="I966" s="51"/>
      <c r="J966" s="51"/>
      <c r="K966" s="51"/>
      <c r="L966" s="51"/>
      <c r="M966" s="51"/>
      <c r="N966" s="51"/>
      <c r="O966" s="51"/>
      <c r="P966" s="51"/>
      <c r="Q966" s="51"/>
      <c r="R966" s="51"/>
      <c r="S966" s="51"/>
      <c r="T966" s="51"/>
      <c r="U966" s="51"/>
    </row>
    <row r="967" spans="1:21" ht="13.8">
      <c r="A967" s="51"/>
      <c r="B967" s="228"/>
      <c r="C967" s="51"/>
      <c r="D967" s="72"/>
      <c r="E967" s="72"/>
      <c r="F967" s="51"/>
      <c r="G967" s="51"/>
      <c r="H967" s="51"/>
      <c r="I967" s="51"/>
      <c r="J967" s="51"/>
      <c r="K967" s="51"/>
      <c r="L967" s="51"/>
      <c r="M967" s="51"/>
      <c r="N967" s="51"/>
      <c r="O967" s="51"/>
      <c r="P967" s="51"/>
      <c r="Q967" s="51"/>
      <c r="R967" s="51"/>
      <c r="S967" s="51"/>
      <c r="T967" s="51"/>
      <c r="U967" s="51"/>
    </row>
    <row r="968" spans="1:21" ht="13.8">
      <c r="A968" s="51"/>
      <c r="B968" s="228"/>
      <c r="C968" s="51"/>
      <c r="D968" s="72"/>
      <c r="E968" s="72"/>
      <c r="F968" s="51"/>
      <c r="G968" s="51"/>
      <c r="H968" s="51"/>
      <c r="I968" s="51"/>
      <c r="J968" s="51"/>
      <c r="K968" s="51"/>
      <c r="L968" s="51"/>
      <c r="M968" s="51"/>
      <c r="N968" s="51"/>
      <c r="O968" s="51"/>
      <c r="P968" s="51"/>
      <c r="Q968" s="51"/>
      <c r="R968" s="51"/>
      <c r="S968" s="51"/>
      <c r="T968" s="51"/>
      <c r="U968" s="51"/>
    </row>
    <row r="969" spans="1:21" ht="13.8">
      <c r="A969" s="51"/>
      <c r="B969" s="228"/>
      <c r="C969" s="51"/>
      <c r="D969" s="72"/>
      <c r="E969" s="72"/>
      <c r="F969" s="51"/>
      <c r="G969" s="51"/>
      <c r="H969" s="51"/>
      <c r="I969" s="51"/>
      <c r="J969" s="51"/>
      <c r="K969" s="51"/>
      <c r="L969" s="51"/>
      <c r="M969" s="51"/>
      <c r="N969" s="51"/>
      <c r="O969" s="51"/>
      <c r="P969" s="51"/>
      <c r="Q969" s="51"/>
      <c r="R969" s="51"/>
      <c r="S969" s="51"/>
      <c r="T969" s="51"/>
      <c r="U969" s="51"/>
    </row>
    <row r="970" spans="1:21" ht="13.8">
      <c r="A970" s="51"/>
      <c r="B970" s="228"/>
      <c r="C970" s="51"/>
      <c r="D970" s="72"/>
      <c r="E970" s="72"/>
      <c r="F970" s="51"/>
      <c r="G970" s="51"/>
      <c r="H970" s="51"/>
      <c r="I970" s="51"/>
      <c r="J970" s="51"/>
      <c r="K970" s="51"/>
      <c r="L970" s="51"/>
      <c r="M970" s="51"/>
      <c r="N970" s="51"/>
      <c r="O970" s="51"/>
      <c r="P970" s="51"/>
      <c r="Q970" s="51"/>
      <c r="R970" s="51"/>
      <c r="S970" s="51"/>
      <c r="T970" s="51"/>
      <c r="U970" s="51"/>
    </row>
    <row r="971" spans="1:21" ht="13.8">
      <c r="A971" s="51"/>
      <c r="B971" s="228"/>
      <c r="C971" s="51"/>
      <c r="D971" s="72"/>
      <c r="E971" s="72"/>
      <c r="F971" s="51"/>
      <c r="G971" s="51"/>
      <c r="H971" s="51"/>
      <c r="I971" s="51"/>
      <c r="J971" s="51"/>
      <c r="K971" s="51"/>
      <c r="L971" s="51"/>
      <c r="M971" s="51"/>
      <c r="N971" s="51"/>
      <c r="O971" s="51"/>
      <c r="P971" s="51"/>
      <c r="Q971" s="51"/>
      <c r="R971" s="51"/>
      <c r="S971" s="51"/>
      <c r="T971" s="51"/>
      <c r="U971" s="51"/>
    </row>
    <row r="972" spans="1:21" ht="13.8">
      <c r="A972" s="51"/>
      <c r="B972" s="228"/>
      <c r="C972" s="51"/>
      <c r="D972" s="72"/>
      <c r="E972" s="72"/>
      <c r="F972" s="51"/>
      <c r="G972" s="51"/>
      <c r="H972" s="51"/>
      <c r="I972" s="51"/>
      <c r="J972" s="51"/>
      <c r="K972" s="51"/>
      <c r="L972" s="51"/>
      <c r="M972" s="51"/>
      <c r="N972" s="51"/>
      <c r="O972" s="51"/>
      <c r="P972" s="51"/>
      <c r="Q972" s="51"/>
      <c r="R972" s="51"/>
      <c r="S972" s="51"/>
      <c r="T972" s="51"/>
      <c r="U972" s="51"/>
    </row>
    <row r="973" spans="1:21" ht="13.8">
      <c r="A973" s="51"/>
      <c r="B973" s="228"/>
      <c r="C973" s="51"/>
      <c r="D973" s="72"/>
      <c r="E973" s="72"/>
      <c r="F973" s="51"/>
      <c r="G973" s="51"/>
      <c r="H973" s="51"/>
      <c r="I973" s="51"/>
      <c r="J973" s="51"/>
      <c r="K973" s="51"/>
      <c r="L973" s="51"/>
      <c r="M973" s="51"/>
      <c r="N973" s="51"/>
      <c r="O973" s="51"/>
      <c r="P973" s="51"/>
      <c r="Q973" s="51"/>
      <c r="R973" s="51"/>
      <c r="S973" s="51"/>
      <c r="T973" s="51"/>
      <c r="U973" s="51"/>
    </row>
    <row r="974" spans="1:21" ht="13.8">
      <c r="A974" s="51"/>
      <c r="B974" s="228"/>
      <c r="C974" s="51"/>
      <c r="D974" s="72"/>
      <c r="E974" s="72"/>
      <c r="F974" s="51"/>
      <c r="G974" s="51"/>
      <c r="H974" s="51"/>
      <c r="I974" s="51"/>
      <c r="J974" s="51"/>
      <c r="K974" s="51"/>
      <c r="L974" s="51"/>
      <c r="M974" s="51"/>
      <c r="N974" s="51"/>
      <c r="O974" s="51"/>
      <c r="P974" s="51"/>
      <c r="Q974" s="51"/>
      <c r="R974" s="51"/>
      <c r="S974" s="51"/>
      <c r="T974" s="51"/>
      <c r="U974" s="51"/>
    </row>
    <row r="975" spans="1:21" ht="13.8">
      <c r="A975" s="51"/>
      <c r="B975" s="228"/>
      <c r="C975" s="51"/>
      <c r="D975" s="72"/>
      <c r="E975" s="72"/>
      <c r="F975" s="51"/>
      <c r="G975" s="51"/>
      <c r="H975" s="51"/>
      <c r="I975" s="51"/>
      <c r="J975" s="51"/>
      <c r="K975" s="51"/>
      <c r="L975" s="51"/>
      <c r="M975" s="51"/>
      <c r="N975" s="51"/>
      <c r="O975" s="51"/>
      <c r="P975" s="51"/>
      <c r="Q975" s="51"/>
      <c r="R975" s="51"/>
      <c r="S975" s="51"/>
      <c r="T975" s="51"/>
      <c r="U975" s="51"/>
    </row>
    <row r="976" spans="1:21" ht="13.8">
      <c r="A976" s="51"/>
      <c r="B976" s="228"/>
      <c r="C976" s="51"/>
      <c r="D976" s="72"/>
      <c r="E976" s="72"/>
      <c r="F976" s="51"/>
      <c r="G976" s="51"/>
      <c r="H976" s="51"/>
      <c r="I976" s="51"/>
      <c r="J976" s="51"/>
      <c r="K976" s="51"/>
      <c r="L976" s="51"/>
      <c r="M976" s="51"/>
      <c r="N976" s="51"/>
      <c r="O976" s="51"/>
      <c r="P976" s="51"/>
      <c r="Q976" s="51"/>
      <c r="R976" s="51"/>
      <c r="S976" s="51"/>
      <c r="T976" s="51"/>
      <c r="U976" s="51"/>
    </row>
    <row r="977" spans="1:21" ht="13.8">
      <c r="A977" s="51"/>
      <c r="B977" s="228"/>
      <c r="C977" s="51"/>
      <c r="D977" s="72"/>
      <c r="E977" s="72"/>
      <c r="F977" s="51"/>
      <c r="G977" s="51"/>
      <c r="H977" s="51"/>
      <c r="I977" s="51"/>
      <c r="J977" s="51"/>
      <c r="K977" s="51"/>
      <c r="L977" s="51"/>
      <c r="M977" s="51"/>
      <c r="N977" s="51"/>
      <c r="O977" s="51"/>
      <c r="P977" s="51"/>
      <c r="Q977" s="51"/>
      <c r="R977" s="51"/>
      <c r="S977" s="51"/>
      <c r="T977" s="51"/>
      <c r="U977" s="51"/>
    </row>
    <row r="978" spans="1:21" ht="13.8">
      <c r="A978" s="51"/>
      <c r="B978" s="228"/>
      <c r="C978" s="51"/>
      <c r="D978" s="72"/>
      <c r="E978" s="72"/>
      <c r="F978" s="51"/>
      <c r="G978" s="51"/>
      <c r="H978" s="51"/>
      <c r="I978" s="51"/>
      <c r="J978" s="51"/>
      <c r="K978" s="51"/>
      <c r="L978" s="51"/>
      <c r="M978" s="51"/>
      <c r="N978" s="51"/>
      <c r="O978" s="51"/>
      <c r="P978" s="51"/>
      <c r="Q978" s="51"/>
      <c r="R978" s="51"/>
      <c r="S978" s="51"/>
      <c r="T978" s="51"/>
      <c r="U978" s="51"/>
    </row>
    <row r="979" spans="1:21" ht="13.8">
      <c r="A979" s="51"/>
      <c r="B979" s="228"/>
      <c r="C979" s="51"/>
      <c r="D979" s="72"/>
      <c r="E979" s="72"/>
      <c r="F979" s="51"/>
      <c r="G979" s="51"/>
      <c r="H979" s="51"/>
      <c r="I979" s="51"/>
      <c r="J979" s="51"/>
      <c r="K979" s="51"/>
      <c r="L979" s="51"/>
      <c r="M979" s="51"/>
      <c r="N979" s="51"/>
      <c r="O979" s="51"/>
      <c r="P979" s="51"/>
      <c r="Q979" s="51"/>
      <c r="R979" s="51"/>
      <c r="S979" s="51"/>
      <c r="T979" s="51"/>
      <c r="U979" s="51"/>
    </row>
    <row r="980" spans="1:21" ht="13.8">
      <c r="A980" s="51"/>
      <c r="B980" s="228"/>
      <c r="C980" s="51"/>
      <c r="D980" s="72"/>
      <c r="E980" s="72"/>
      <c r="F980" s="51"/>
      <c r="G980" s="51"/>
      <c r="H980" s="51"/>
      <c r="I980" s="51"/>
      <c r="J980" s="51"/>
      <c r="K980" s="51"/>
      <c r="L980" s="51"/>
      <c r="M980" s="51"/>
      <c r="N980" s="51"/>
      <c r="O980" s="51"/>
      <c r="P980" s="51"/>
      <c r="Q980" s="51"/>
      <c r="R980" s="51"/>
      <c r="S980" s="51"/>
      <c r="T980" s="51"/>
      <c r="U980" s="51"/>
    </row>
    <row r="981" spans="1:21" ht="13.8">
      <c r="A981" s="51"/>
      <c r="B981" s="228"/>
      <c r="C981" s="51"/>
      <c r="D981" s="72"/>
      <c r="E981" s="72"/>
      <c r="F981" s="51"/>
      <c r="G981" s="51"/>
      <c r="H981" s="51"/>
      <c r="I981" s="51"/>
      <c r="J981" s="51"/>
      <c r="K981" s="51"/>
      <c r="L981" s="51"/>
      <c r="M981" s="51"/>
      <c r="N981" s="51"/>
      <c r="O981" s="51"/>
      <c r="P981" s="51"/>
      <c r="Q981" s="51"/>
      <c r="R981" s="51"/>
      <c r="S981" s="51"/>
      <c r="T981" s="51"/>
      <c r="U981" s="51"/>
    </row>
    <row r="982" spans="1:21" ht="13.8">
      <c r="A982" s="51"/>
      <c r="B982" s="228"/>
      <c r="C982" s="51"/>
      <c r="D982" s="72"/>
      <c r="E982" s="72"/>
      <c r="F982" s="51"/>
      <c r="G982" s="51"/>
      <c r="H982" s="51"/>
      <c r="I982" s="51"/>
      <c r="J982" s="51"/>
      <c r="K982" s="51"/>
      <c r="L982" s="51"/>
      <c r="M982" s="51"/>
      <c r="N982" s="51"/>
      <c r="O982" s="51"/>
      <c r="P982" s="51"/>
      <c r="Q982" s="51"/>
      <c r="R982" s="51"/>
      <c r="S982" s="51"/>
      <c r="T982" s="51"/>
      <c r="U982" s="51"/>
    </row>
    <row r="983" spans="1:21" ht="13.8">
      <c r="A983" s="51"/>
      <c r="B983" s="228"/>
      <c r="C983" s="51"/>
      <c r="D983" s="72"/>
      <c r="E983" s="72"/>
      <c r="F983" s="51"/>
      <c r="G983" s="51"/>
      <c r="H983" s="51"/>
      <c r="I983" s="51"/>
      <c r="J983" s="51"/>
      <c r="K983" s="51"/>
      <c r="L983" s="51"/>
      <c r="M983" s="51"/>
      <c r="N983" s="51"/>
      <c r="O983" s="51"/>
      <c r="P983" s="51"/>
      <c r="Q983" s="51"/>
      <c r="R983" s="51"/>
      <c r="S983" s="51"/>
      <c r="T983" s="51"/>
      <c r="U983" s="51"/>
    </row>
    <row r="984" spans="1:21" ht="13.8">
      <c r="A984" s="51"/>
      <c r="B984" s="228"/>
      <c r="C984" s="51"/>
      <c r="D984" s="72"/>
      <c r="E984" s="72"/>
      <c r="F984" s="51"/>
      <c r="G984" s="51"/>
      <c r="H984" s="51"/>
      <c r="I984" s="51"/>
      <c r="J984" s="51"/>
      <c r="K984" s="51"/>
      <c r="L984" s="51"/>
      <c r="M984" s="51"/>
      <c r="N984" s="51"/>
      <c r="O984" s="51"/>
      <c r="P984" s="51"/>
      <c r="Q984" s="51"/>
      <c r="R984" s="51"/>
      <c r="S984" s="51"/>
      <c r="T984" s="51"/>
      <c r="U984" s="51"/>
    </row>
    <row r="985" spans="1:21" ht="13.8">
      <c r="A985" s="51"/>
      <c r="B985" s="228"/>
      <c r="C985" s="51"/>
      <c r="D985" s="72"/>
      <c r="E985" s="72"/>
      <c r="F985" s="51"/>
      <c r="G985" s="51"/>
      <c r="H985" s="51"/>
      <c r="I985" s="51"/>
      <c r="J985" s="51"/>
      <c r="K985" s="51"/>
      <c r="L985" s="51"/>
      <c r="M985" s="51"/>
      <c r="N985" s="51"/>
      <c r="O985" s="51"/>
      <c r="P985" s="51"/>
      <c r="Q985" s="51"/>
      <c r="R985" s="51"/>
      <c r="S985" s="51"/>
      <c r="T985" s="51"/>
      <c r="U985" s="51"/>
    </row>
    <row r="986" spans="1:21" ht="13.8">
      <c r="A986" s="51"/>
      <c r="B986" s="228"/>
      <c r="C986" s="51"/>
      <c r="D986" s="72"/>
      <c r="E986" s="72"/>
      <c r="F986" s="51"/>
      <c r="G986" s="51"/>
      <c r="H986" s="51"/>
      <c r="I986" s="51"/>
      <c r="J986" s="51"/>
      <c r="K986" s="51"/>
      <c r="L986" s="51"/>
      <c r="M986" s="51"/>
      <c r="N986" s="51"/>
      <c r="O986" s="51"/>
      <c r="P986" s="51"/>
      <c r="Q986" s="51"/>
      <c r="R986" s="51"/>
      <c r="S986" s="51"/>
      <c r="T986" s="51"/>
      <c r="U986" s="51"/>
    </row>
    <row r="987" spans="1:21" ht="13.8">
      <c r="A987" s="51"/>
      <c r="B987" s="228"/>
      <c r="C987" s="51"/>
      <c r="D987" s="72"/>
      <c r="E987" s="72"/>
      <c r="F987" s="51"/>
      <c r="G987" s="51"/>
      <c r="H987" s="51"/>
      <c r="I987" s="51"/>
      <c r="J987" s="51"/>
      <c r="K987" s="51"/>
      <c r="L987" s="51"/>
      <c r="M987" s="51"/>
      <c r="N987" s="51"/>
      <c r="O987" s="51"/>
      <c r="P987" s="51"/>
      <c r="Q987" s="51"/>
      <c r="R987" s="51"/>
      <c r="S987" s="51"/>
      <c r="T987" s="51"/>
      <c r="U987" s="51"/>
    </row>
    <row r="988" spans="1:21" ht="13.8">
      <c r="A988" s="51"/>
      <c r="B988" s="228"/>
      <c r="C988" s="51"/>
      <c r="D988" s="72"/>
      <c r="E988" s="72"/>
      <c r="F988" s="51"/>
      <c r="G988" s="51"/>
      <c r="H988" s="51"/>
      <c r="I988" s="51"/>
      <c r="J988" s="51"/>
      <c r="K988" s="51"/>
      <c r="L988" s="51"/>
      <c r="M988" s="51"/>
      <c r="N988" s="51"/>
      <c r="O988" s="51"/>
      <c r="P988" s="51"/>
      <c r="Q988" s="51"/>
      <c r="R988" s="51"/>
      <c r="S988" s="51"/>
      <c r="T988" s="51"/>
      <c r="U988" s="51"/>
    </row>
    <row r="989" spans="1:21" ht="13.8">
      <c r="A989" s="51"/>
      <c r="B989" s="228"/>
      <c r="C989" s="51"/>
      <c r="D989" s="72"/>
      <c r="E989" s="72"/>
      <c r="F989" s="51"/>
      <c r="G989" s="51"/>
      <c r="H989" s="51"/>
      <c r="I989" s="51"/>
      <c r="J989" s="51"/>
      <c r="K989" s="51"/>
      <c r="L989" s="51"/>
      <c r="M989" s="51"/>
      <c r="N989" s="51"/>
      <c r="O989" s="51"/>
      <c r="P989" s="51"/>
      <c r="Q989" s="51"/>
      <c r="R989" s="51"/>
      <c r="S989" s="51"/>
      <c r="T989" s="51"/>
      <c r="U989" s="51"/>
    </row>
    <row r="990" spans="1:21" ht="13.8">
      <c r="A990" s="51"/>
      <c r="B990" s="228"/>
      <c r="C990" s="51"/>
      <c r="D990" s="72"/>
      <c r="E990" s="72"/>
      <c r="F990" s="51"/>
      <c r="G990" s="51"/>
      <c r="H990" s="51"/>
      <c r="I990" s="51"/>
      <c r="J990" s="51"/>
      <c r="K990" s="51"/>
      <c r="L990" s="51"/>
      <c r="M990" s="51"/>
      <c r="N990" s="51"/>
      <c r="O990" s="51"/>
      <c r="P990" s="51"/>
      <c r="Q990" s="51"/>
      <c r="R990" s="51"/>
      <c r="S990" s="51"/>
      <c r="T990" s="51"/>
      <c r="U990" s="51"/>
    </row>
    <row r="991" spans="1:21" ht="13.8">
      <c r="A991" s="51"/>
      <c r="B991" s="228"/>
      <c r="C991" s="51"/>
      <c r="D991" s="72"/>
      <c r="E991" s="72"/>
      <c r="F991" s="51"/>
      <c r="G991" s="51"/>
      <c r="H991" s="51"/>
      <c r="I991" s="51"/>
      <c r="J991" s="51"/>
      <c r="K991" s="51"/>
      <c r="L991" s="51"/>
      <c r="M991" s="51"/>
      <c r="N991" s="51"/>
      <c r="O991" s="51"/>
      <c r="P991" s="51"/>
      <c r="Q991" s="51"/>
      <c r="R991" s="51"/>
      <c r="S991" s="51"/>
      <c r="T991" s="51"/>
      <c r="U991" s="51"/>
    </row>
    <row r="992" spans="1:21" ht="13.8">
      <c r="A992" s="51"/>
      <c r="B992" s="228"/>
      <c r="C992" s="51"/>
      <c r="D992" s="72"/>
      <c r="E992" s="72"/>
      <c r="F992" s="51"/>
      <c r="G992" s="51"/>
      <c r="H992" s="51"/>
      <c r="I992" s="51"/>
      <c r="J992" s="51"/>
      <c r="K992" s="51"/>
      <c r="L992" s="51"/>
      <c r="M992" s="51"/>
      <c r="N992" s="51"/>
      <c r="O992" s="51"/>
      <c r="P992" s="51"/>
      <c r="Q992" s="51"/>
      <c r="R992" s="51"/>
      <c r="S992" s="51"/>
      <c r="T992" s="51"/>
      <c r="U992" s="51"/>
    </row>
    <row r="993" spans="1:21" ht="13.8">
      <c r="A993" s="51"/>
      <c r="B993" s="228"/>
      <c r="C993" s="51"/>
      <c r="D993" s="72"/>
      <c r="E993" s="72"/>
      <c r="F993" s="51"/>
      <c r="G993" s="51"/>
      <c r="H993" s="51"/>
      <c r="I993" s="51"/>
      <c r="J993" s="51"/>
      <c r="K993" s="51"/>
      <c r="L993" s="51"/>
      <c r="M993" s="51"/>
      <c r="N993" s="51"/>
      <c r="O993" s="51"/>
      <c r="P993" s="51"/>
      <c r="Q993" s="51"/>
      <c r="R993" s="51"/>
      <c r="S993" s="51"/>
      <c r="T993" s="51"/>
      <c r="U993" s="51"/>
    </row>
    <row r="994" spans="1:21" ht="13.8">
      <c r="A994" s="51"/>
      <c r="B994" s="228"/>
      <c r="C994" s="51"/>
      <c r="D994" s="72"/>
      <c r="E994" s="72"/>
      <c r="F994" s="51"/>
      <c r="G994" s="51"/>
      <c r="H994" s="51"/>
      <c r="I994" s="51"/>
      <c r="J994" s="51"/>
      <c r="K994" s="51"/>
      <c r="L994" s="51"/>
      <c r="M994" s="51"/>
      <c r="N994" s="51"/>
      <c r="O994" s="51"/>
      <c r="P994" s="51"/>
      <c r="Q994" s="51"/>
      <c r="R994" s="51"/>
      <c r="S994" s="51"/>
      <c r="T994" s="51"/>
      <c r="U994" s="51"/>
    </row>
    <row r="995" spans="1:21" ht="13.8">
      <c r="A995" s="51"/>
      <c r="B995" s="228"/>
      <c r="C995" s="51"/>
      <c r="D995" s="72"/>
      <c r="E995" s="72"/>
      <c r="F995" s="51"/>
      <c r="G995" s="51"/>
      <c r="H995" s="51"/>
      <c r="I995" s="51"/>
      <c r="J995" s="51"/>
      <c r="K995" s="51"/>
      <c r="L995" s="51"/>
      <c r="M995" s="51"/>
      <c r="N995" s="51"/>
      <c r="O995" s="51"/>
      <c r="P995" s="51"/>
      <c r="Q995" s="51"/>
      <c r="R995" s="51"/>
      <c r="S995" s="51"/>
      <c r="T995" s="51"/>
      <c r="U995" s="51"/>
    </row>
    <row r="996" spans="1:21" ht="13.8">
      <c r="A996" s="51"/>
      <c r="B996" s="228"/>
      <c r="C996" s="51"/>
      <c r="D996" s="72"/>
      <c r="E996" s="72"/>
      <c r="F996" s="51"/>
      <c r="G996" s="51"/>
      <c r="H996" s="51"/>
      <c r="I996" s="51"/>
      <c r="J996" s="51"/>
      <c r="K996" s="51"/>
      <c r="L996" s="51"/>
      <c r="M996" s="51"/>
      <c r="N996" s="51"/>
      <c r="O996" s="51"/>
      <c r="P996" s="51"/>
      <c r="Q996" s="51"/>
      <c r="R996" s="51"/>
      <c r="S996" s="51"/>
      <c r="T996" s="51"/>
      <c r="U996" s="51"/>
    </row>
    <row r="997" spans="1:21" ht="13.8">
      <c r="A997" s="51"/>
      <c r="B997" s="228"/>
      <c r="C997" s="51"/>
      <c r="D997" s="72"/>
      <c r="E997" s="72"/>
      <c r="F997" s="51"/>
      <c r="G997" s="51"/>
      <c r="H997" s="51"/>
      <c r="I997" s="51"/>
      <c r="J997" s="51"/>
      <c r="K997" s="51"/>
      <c r="L997" s="51"/>
      <c r="M997" s="51"/>
      <c r="N997" s="51"/>
      <c r="O997" s="51"/>
      <c r="P997" s="51"/>
      <c r="Q997" s="51"/>
      <c r="R997" s="51"/>
      <c r="S997" s="51"/>
      <c r="T997" s="51"/>
      <c r="U997" s="51"/>
    </row>
    <row r="998" spans="1:21" ht="13.8">
      <c r="A998" s="51"/>
      <c r="B998" s="228"/>
      <c r="C998" s="51"/>
      <c r="D998" s="72"/>
      <c r="E998" s="72"/>
      <c r="F998" s="51"/>
      <c r="G998" s="51"/>
      <c r="H998" s="51"/>
      <c r="I998" s="51"/>
      <c r="J998" s="51"/>
      <c r="K998" s="51"/>
      <c r="L998" s="51"/>
      <c r="M998" s="51"/>
      <c r="N998" s="51"/>
      <c r="O998" s="51"/>
      <c r="P998" s="51"/>
      <c r="Q998" s="51"/>
      <c r="R998" s="51"/>
      <c r="S998" s="51"/>
      <c r="T998" s="51"/>
      <c r="U998" s="51"/>
    </row>
    <row r="999" spans="1:21" ht="13.8">
      <c r="A999" s="51"/>
      <c r="B999" s="228"/>
      <c r="C999" s="51"/>
      <c r="D999" s="72"/>
      <c r="E999" s="72"/>
      <c r="F999" s="51"/>
      <c r="G999" s="51"/>
      <c r="H999" s="51"/>
      <c r="I999" s="51"/>
      <c r="J999" s="51"/>
      <c r="K999" s="51"/>
      <c r="L999" s="51"/>
      <c r="M999" s="51"/>
      <c r="N999" s="51"/>
      <c r="O999" s="51"/>
      <c r="P999" s="51"/>
      <c r="Q999" s="51"/>
      <c r="R999" s="51"/>
      <c r="S999" s="51"/>
      <c r="T999" s="51"/>
      <c r="U999" s="51"/>
    </row>
    <row r="1000" spans="1:21" ht="13.8">
      <c r="A1000" s="51"/>
      <c r="B1000" s="228"/>
      <c r="C1000" s="51"/>
      <c r="D1000" s="72"/>
      <c r="E1000" s="72"/>
      <c r="F1000" s="51"/>
      <c r="G1000" s="51"/>
      <c r="H1000" s="51"/>
      <c r="I1000" s="51"/>
      <c r="J1000" s="51"/>
      <c r="K1000" s="51"/>
      <c r="L1000" s="51"/>
      <c r="M1000" s="51"/>
      <c r="N1000" s="51"/>
      <c r="O1000" s="51"/>
      <c r="P1000" s="51"/>
      <c r="Q1000" s="51"/>
      <c r="R1000" s="51"/>
      <c r="S1000" s="51"/>
      <c r="T1000" s="51"/>
      <c r="U1000" s="51"/>
    </row>
    <row r="1001" spans="1:21" ht="13.8">
      <c r="A1001" s="51"/>
      <c r="B1001" s="228"/>
      <c r="C1001" s="51"/>
      <c r="D1001" s="72"/>
      <c r="E1001" s="72"/>
      <c r="F1001" s="51"/>
      <c r="G1001" s="51"/>
      <c r="H1001" s="51"/>
      <c r="I1001" s="51"/>
      <c r="J1001" s="51"/>
      <c r="K1001" s="51"/>
      <c r="L1001" s="51"/>
      <c r="M1001" s="51"/>
      <c r="N1001" s="51"/>
      <c r="O1001" s="51"/>
      <c r="P1001" s="51"/>
      <c r="Q1001" s="51"/>
      <c r="R1001" s="51"/>
      <c r="S1001" s="51"/>
      <c r="T1001" s="51"/>
      <c r="U1001" s="51"/>
    </row>
    <row r="1002" spans="1:21" ht="13.8">
      <c r="A1002" s="51"/>
      <c r="B1002" s="228"/>
      <c r="C1002" s="51"/>
      <c r="D1002" s="72"/>
      <c r="E1002" s="72"/>
      <c r="F1002" s="51"/>
      <c r="G1002" s="51"/>
      <c r="H1002" s="51"/>
      <c r="I1002" s="51"/>
      <c r="J1002" s="51"/>
      <c r="K1002" s="51"/>
      <c r="L1002" s="51"/>
      <c r="M1002" s="51"/>
      <c r="N1002" s="51"/>
      <c r="O1002" s="51"/>
      <c r="P1002" s="51"/>
      <c r="Q1002" s="51"/>
      <c r="R1002" s="51"/>
      <c r="S1002" s="51"/>
      <c r="T1002" s="51"/>
      <c r="U1002" s="51"/>
    </row>
    <row r="1003" spans="1:21" ht="13.8">
      <c r="A1003" s="51"/>
      <c r="B1003" s="228"/>
      <c r="C1003" s="51"/>
      <c r="D1003" s="72"/>
      <c r="E1003" s="72"/>
      <c r="F1003" s="51"/>
      <c r="G1003" s="51"/>
      <c r="H1003" s="51"/>
      <c r="I1003" s="51"/>
      <c r="J1003" s="51"/>
      <c r="K1003" s="51"/>
      <c r="L1003" s="51"/>
      <c r="M1003" s="51"/>
      <c r="N1003" s="51"/>
      <c r="O1003" s="51"/>
      <c r="P1003" s="51"/>
      <c r="Q1003" s="51"/>
      <c r="R1003" s="51"/>
      <c r="S1003" s="51"/>
      <c r="T1003" s="51"/>
      <c r="U1003" s="51"/>
    </row>
    <row r="1004" spans="1:21" ht="13.8">
      <c r="A1004" s="51"/>
      <c r="B1004" s="228"/>
      <c r="C1004" s="51"/>
      <c r="D1004" s="72"/>
      <c r="E1004" s="72"/>
      <c r="F1004" s="51"/>
      <c r="G1004" s="51"/>
      <c r="H1004" s="51"/>
      <c r="I1004" s="51"/>
      <c r="J1004" s="51"/>
      <c r="K1004" s="51"/>
      <c r="L1004" s="51"/>
      <c r="M1004" s="51"/>
      <c r="N1004" s="51"/>
      <c r="O1004" s="51"/>
      <c r="P1004" s="51"/>
      <c r="Q1004" s="51"/>
      <c r="R1004" s="51"/>
      <c r="S1004" s="51"/>
      <c r="T1004" s="51"/>
      <c r="U1004" s="51"/>
    </row>
    <row r="1005" spans="1:21" ht="13.8">
      <c r="A1005" s="51"/>
      <c r="B1005" s="228"/>
      <c r="C1005" s="51"/>
      <c r="D1005" s="72"/>
      <c r="E1005" s="72"/>
      <c r="F1005" s="51"/>
      <c r="G1005" s="51"/>
      <c r="H1005" s="51"/>
      <c r="I1005" s="51"/>
      <c r="J1005" s="51"/>
      <c r="K1005" s="51"/>
      <c r="L1005" s="51"/>
      <c r="M1005" s="51"/>
      <c r="N1005" s="51"/>
      <c r="O1005" s="51"/>
      <c r="P1005" s="51"/>
      <c r="Q1005" s="51"/>
      <c r="R1005" s="51"/>
      <c r="S1005" s="51"/>
      <c r="T1005" s="51"/>
      <c r="U1005" s="51"/>
    </row>
    <row r="1006" spans="1:21" ht="13.8">
      <c r="A1006" s="51"/>
      <c r="B1006" s="228"/>
      <c r="C1006" s="51"/>
      <c r="D1006" s="72"/>
      <c r="E1006" s="72"/>
      <c r="F1006" s="51"/>
      <c r="G1006" s="51"/>
      <c r="H1006" s="51"/>
      <c r="I1006" s="51"/>
      <c r="J1006" s="51"/>
      <c r="K1006" s="51"/>
      <c r="L1006" s="51"/>
      <c r="M1006" s="51"/>
      <c r="N1006" s="51"/>
      <c r="O1006" s="51"/>
      <c r="P1006" s="51"/>
      <c r="Q1006" s="51"/>
      <c r="R1006" s="51"/>
      <c r="S1006" s="51"/>
      <c r="T1006" s="51"/>
      <c r="U1006" s="51"/>
    </row>
    <row r="1007" spans="1:21" ht="13.8">
      <c r="A1007" s="51"/>
      <c r="B1007" s="228"/>
      <c r="C1007" s="51"/>
      <c r="D1007" s="72"/>
      <c r="E1007" s="72"/>
      <c r="F1007" s="51"/>
      <c r="G1007" s="51"/>
      <c r="H1007" s="51"/>
      <c r="I1007" s="51"/>
      <c r="J1007" s="51"/>
      <c r="K1007" s="51"/>
      <c r="L1007" s="51"/>
      <c r="M1007" s="51"/>
      <c r="N1007" s="51"/>
      <c r="O1007" s="51"/>
      <c r="P1007" s="51"/>
      <c r="Q1007" s="51"/>
      <c r="R1007" s="51"/>
      <c r="S1007" s="51"/>
      <c r="T1007" s="51"/>
      <c r="U1007" s="51"/>
    </row>
    <row r="1008" spans="1:21" ht="13.8">
      <c r="A1008" s="51"/>
      <c r="B1008" s="228"/>
      <c r="C1008" s="51"/>
      <c r="D1008" s="72"/>
      <c r="E1008" s="72"/>
      <c r="F1008" s="51"/>
      <c r="G1008" s="51"/>
      <c r="H1008" s="51"/>
      <c r="I1008" s="51"/>
      <c r="J1008" s="51"/>
      <c r="K1008" s="51"/>
      <c r="L1008" s="51"/>
      <c r="M1008" s="51"/>
      <c r="N1008" s="51"/>
      <c r="O1008" s="51"/>
      <c r="P1008" s="51"/>
      <c r="Q1008" s="51"/>
      <c r="R1008" s="51"/>
      <c r="S1008" s="51"/>
      <c r="T1008" s="51"/>
      <c r="U1008" s="51"/>
    </row>
    <row r="1009" spans="1:21" ht="13.8">
      <c r="A1009" s="51"/>
      <c r="B1009" s="228"/>
      <c r="C1009" s="51"/>
      <c r="D1009" s="72"/>
      <c r="E1009" s="72"/>
      <c r="F1009" s="51"/>
      <c r="G1009" s="51"/>
      <c r="H1009" s="51"/>
      <c r="I1009" s="51"/>
      <c r="J1009" s="51"/>
      <c r="K1009" s="51"/>
      <c r="L1009" s="51"/>
      <c r="M1009" s="51"/>
      <c r="N1009" s="51"/>
      <c r="O1009" s="51"/>
      <c r="P1009" s="51"/>
      <c r="Q1009" s="51"/>
      <c r="R1009" s="51"/>
      <c r="S1009" s="51"/>
      <c r="T1009" s="51"/>
      <c r="U1009" s="51"/>
    </row>
    <row r="1010" spans="1:21" ht="13.8">
      <c r="A1010" s="51"/>
      <c r="B1010" s="228"/>
      <c r="C1010" s="51"/>
      <c r="D1010" s="72"/>
      <c r="E1010" s="72"/>
      <c r="F1010" s="51"/>
      <c r="G1010" s="51"/>
      <c r="H1010" s="51"/>
      <c r="I1010" s="51"/>
      <c r="J1010" s="51"/>
      <c r="K1010" s="51"/>
      <c r="L1010" s="51"/>
      <c r="M1010" s="51"/>
      <c r="N1010" s="51"/>
      <c r="O1010" s="51"/>
      <c r="P1010" s="51"/>
      <c r="Q1010" s="51"/>
      <c r="R1010" s="51"/>
      <c r="S1010" s="51"/>
      <c r="T1010" s="51"/>
      <c r="U1010" s="51"/>
    </row>
    <row r="1011" spans="1:21" ht="13.8">
      <c r="A1011" s="51"/>
      <c r="B1011" s="228"/>
      <c r="C1011" s="51"/>
      <c r="D1011" s="72"/>
      <c r="E1011" s="72"/>
      <c r="F1011" s="51"/>
      <c r="G1011" s="51"/>
      <c r="H1011" s="51"/>
      <c r="I1011" s="51"/>
      <c r="J1011" s="51"/>
      <c r="K1011" s="51"/>
      <c r="L1011" s="51"/>
      <c r="M1011" s="51"/>
      <c r="N1011" s="51"/>
      <c r="O1011" s="51"/>
      <c r="P1011" s="51"/>
      <c r="Q1011" s="51"/>
      <c r="R1011" s="51"/>
      <c r="S1011" s="51"/>
      <c r="T1011" s="51"/>
      <c r="U1011" s="51"/>
    </row>
    <row r="1012" spans="1:21" ht="13.8">
      <c r="A1012" s="51"/>
      <c r="B1012" s="228"/>
      <c r="C1012" s="51"/>
      <c r="D1012" s="72"/>
      <c r="E1012" s="72"/>
      <c r="F1012" s="51"/>
      <c r="G1012" s="51"/>
      <c r="H1012" s="51"/>
      <c r="I1012" s="51"/>
      <c r="J1012" s="51"/>
      <c r="K1012" s="51"/>
      <c r="L1012" s="51"/>
      <c r="M1012" s="51"/>
      <c r="N1012" s="51"/>
      <c r="O1012" s="51"/>
      <c r="P1012" s="51"/>
      <c r="Q1012" s="51"/>
      <c r="R1012" s="51"/>
      <c r="S1012" s="51"/>
      <c r="T1012" s="51"/>
      <c r="U1012" s="51"/>
    </row>
    <row r="1013" spans="1:21" ht="13.8">
      <c r="A1013" s="51"/>
      <c r="B1013" s="228"/>
      <c r="C1013" s="51"/>
      <c r="D1013" s="72"/>
      <c r="E1013" s="72"/>
      <c r="F1013" s="51"/>
      <c r="G1013" s="51"/>
      <c r="H1013" s="51"/>
      <c r="I1013" s="51"/>
      <c r="J1013" s="51"/>
      <c r="K1013" s="51"/>
      <c r="L1013" s="51"/>
      <c r="M1013" s="51"/>
      <c r="N1013" s="51"/>
      <c r="O1013" s="51"/>
      <c r="P1013" s="51"/>
      <c r="Q1013" s="51"/>
      <c r="R1013" s="51"/>
      <c r="S1013" s="51"/>
      <c r="T1013" s="51"/>
      <c r="U1013" s="51"/>
    </row>
    <row r="1014" spans="1:21" ht="13.8">
      <c r="A1014" s="51"/>
      <c r="B1014" s="228"/>
      <c r="C1014" s="51"/>
      <c r="D1014" s="72"/>
      <c r="E1014" s="72"/>
      <c r="F1014" s="51"/>
      <c r="G1014" s="51"/>
      <c r="H1014" s="51"/>
      <c r="I1014" s="51"/>
      <c r="J1014" s="51"/>
      <c r="K1014" s="51"/>
      <c r="L1014" s="51"/>
      <c r="M1014" s="51"/>
      <c r="N1014" s="51"/>
      <c r="O1014" s="51"/>
      <c r="P1014" s="51"/>
      <c r="Q1014" s="51"/>
      <c r="R1014" s="51"/>
      <c r="S1014" s="51"/>
      <c r="T1014" s="51"/>
      <c r="U1014" s="51"/>
    </row>
    <row r="1015" spans="1:21" ht="13.8">
      <c r="A1015" s="51"/>
      <c r="B1015" s="228"/>
      <c r="C1015" s="51"/>
      <c r="D1015" s="72"/>
      <c r="E1015" s="72"/>
      <c r="F1015" s="51"/>
      <c r="G1015" s="51"/>
      <c r="H1015" s="51"/>
      <c r="I1015" s="51"/>
      <c r="J1015" s="51"/>
      <c r="K1015" s="51"/>
      <c r="L1015" s="51"/>
      <c r="M1015" s="51"/>
      <c r="N1015" s="51"/>
      <c r="O1015" s="51"/>
      <c r="P1015" s="51"/>
      <c r="Q1015" s="51"/>
      <c r="R1015" s="51"/>
      <c r="S1015" s="51"/>
      <c r="T1015" s="51"/>
      <c r="U1015" s="51"/>
    </row>
    <row r="1016" spans="1:21" ht="13.8">
      <c r="A1016" s="51"/>
      <c r="B1016" s="228"/>
      <c r="C1016" s="51"/>
      <c r="D1016" s="72"/>
      <c r="E1016" s="72"/>
      <c r="F1016" s="51"/>
      <c r="G1016" s="51"/>
      <c r="H1016" s="51"/>
      <c r="I1016" s="51"/>
      <c r="J1016" s="51"/>
      <c r="K1016" s="51"/>
      <c r="L1016" s="51"/>
      <c r="M1016" s="51"/>
      <c r="N1016" s="51"/>
      <c r="O1016" s="51"/>
      <c r="P1016" s="51"/>
      <c r="Q1016" s="51"/>
      <c r="R1016" s="51"/>
      <c r="S1016" s="51"/>
      <c r="T1016" s="51"/>
      <c r="U1016" s="51"/>
    </row>
    <row r="1017" spans="1:21" ht="13.8">
      <c r="A1017" s="51"/>
      <c r="B1017" s="228"/>
      <c r="C1017" s="51"/>
      <c r="D1017" s="72"/>
      <c r="E1017" s="72"/>
      <c r="F1017" s="51"/>
      <c r="G1017" s="51"/>
      <c r="H1017" s="51"/>
      <c r="I1017" s="51"/>
      <c r="J1017" s="51"/>
      <c r="K1017" s="51"/>
      <c r="L1017" s="51"/>
      <c r="M1017" s="51"/>
      <c r="N1017" s="51"/>
      <c r="O1017" s="51"/>
      <c r="P1017" s="51"/>
      <c r="Q1017" s="51"/>
      <c r="R1017" s="51"/>
      <c r="S1017" s="51"/>
      <c r="T1017" s="51"/>
      <c r="U1017" s="51"/>
    </row>
    <row r="1018" spans="1:21" ht="13.8">
      <c r="A1018" s="51"/>
      <c r="B1018" s="228"/>
      <c r="C1018" s="51"/>
      <c r="D1018" s="72"/>
      <c r="E1018" s="72"/>
      <c r="F1018" s="51"/>
      <c r="G1018" s="51"/>
      <c r="H1018" s="51"/>
      <c r="I1018" s="51"/>
      <c r="J1018" s="51"/>
      <c r="K1018" s="51"/>
      <c r="L1018" s="51"/>
      <c r="M1018" s="51"/>
      <c r="N1018" s="51"/>
      <c r="O1018" s="51"/>
      <c r="P1018" s="51"/>
      <c r="Q1018" s="51"/>
      <c r="R1018" s="51"/>
      <c r="S1018" s="51"/>
      <c r="T1018" s="51"/>
      <c r="U1018" s="51"/>
    </row>
    <row r="1019" spans="1:21" ht="13.8">
      <c r="A1019" s="51"/>
      <c r="B1019" s="228"/>
      <c r="C1019" s="51"/>
      <c r="D1019" s="72"/>
      <c r="E1019" s="72"/>
      <c r="F1019" s="51"/>
      <c r="G1019" s="51"/>
      <c r="H1019" s="51"/>
      <c r="I1019" s="51"/>
      <c r="J1019" s="51"/>
      <c r="K1019" s="51"/>
      <c r="L1019" s="51"/>
      <c r="M1019" s="51"/>
      <c r="N1019" s="51"/>
      <c r="O1019" s="51"/>
      <c r="P1019" s="51"/>
      <c r="Q1019" s="51"/>
      <c r="R1019" s="51"/>
      <c r="S1019" s="51"/>
      <c r="T1019" s="51"/>
      <c r="U1019" s="51"/>
    </row>
    <row r="1020" spans="1:21" ht="13.8">
      <c r="A1020" s="51"/>
      <c r="B1020" s="228"/>
      <c r="C1020" s="51"/>
      <c r="D1020" s="72"/>
      <c r="E1020" s="72"/>
      <c r="F1020" s="51"/>
      <c r="G1020" s="51"/>
      <c r="H1020" s="51"/>
      <c r="I1020" s="51"/>
      <c r="J1020" s="51"/>
      <c r="K1020" s="51"/>
      <c r="L1020" s="51"/>
      <c r="M1020" s="51"/>
      <c r="N1020" s="51"/>
      <c r="O1020" s="51"/>
      <c r="P1020" s="51"/>
      <c r="Q1020" s="51"/>
      <c r="R1020" s="51"/>
      <c r="S1020" s="51"/>
      <c r="T1020" s="51"/>
      <c r="U1020" s="51"/>
    </row>
    <row r="1021" spans="1:21" ht="13.8">
      <c r="A1021" s="51"/>
      <c r="B1021" s="228"/>
      <c r="C1021" s="51"/>
      <c r="D1021" s="72"/>
      <c r="E1021" s="72"/>
      <c r="F1021" s="51"/>
      <c r="G1021" s="51"/>
      <c r="H1021" s="51"/>
      <c r="I1021" s="51"/>
      <c r="J1021" s="51"/>
      <c r="K1021" s="51"/>
      <c r="L1021" s="51"/>
      <c r="M1021" s="51"/>
      <c r="N1021" s="51"/>
      <c r="O1021" s="51"/>
      <c r="P1021" s="51"/>
      <c r="Q1021" s="51"/>
      <c r="R1021" s="51"/>
      <c r="S1021" s="51"/>
      <c r="T1021" s="51"/>
      <c r="U1021" s="51"/>
    </row>
    <row r="1022" spans="1:21" ht="13.8">
      <c r="A1022" s="51"/>
      <c r="B1022" s="228"/>
      <c r="C1022" s="51"/>
      <c r="D1022" s="72"/>
      <c r="E1022" s="72"/>
      <c r="F1022" s="51"/>
      <c r="G1022" s="51"/>
      <c r="H1022" s="51"/>
      <c r="I1022" s="51"/>
      <c r="J1022" s="51"/>
      <c r="K1022" s="51"/>
      <c r="L1022" s="51"/>
      <c r="M1022" s="51"/>
      <c r="N1022" s="51"/>
      <c r="O1022" s="51"/>
      <c r="P1022" s="51"/>
      <c r="Q1022" s="51"/>
      <c r="R1022" s="51"/>
      <c r="S1022" s="51"/>
      <c r="T1022" s="51"/>
      <c r="U1022" s="51"/>
    </row>
    <row r="1023" spans="1:21" ht="13.8">
      <c r="A1023" s="51"/>
      <c r="B1023" s="228"/>
      <c r="C1023" s="51"/>
      <c r="D1023" s="72"/>
      <c r="E1023" s="72"/>
      <c r="F1023" s="51"/>
      <c r="G1023" s="51"/>
      <c r="H1023" s="51"/>
      <c r="I1023" s="51"/>
      <c r="J1023" s="51"/>
      <c r="K1023" s="51"/>
      <c r="L1023" s="51"/>
      <c r="M1023" s="51"/>
      <c r="N1023" s="51"/>
      <c r="O1023" s="51"/>
      <c r="P1023" s="51"/>
      <c r="Q1023" s="51"/>
      <c r="R1023" s="51"/>
      <c r="S1023" s="51"/>
      <c r="T1023" s="51"/>
      <c r="U1023" s="51"/>
    </row>
    <row r="1024" spans="1:21" ht="13.8">
      <c r="A1024" s="51"/>
      <c r="B1024" s="228"/>
      <c r="C1024" s="51"/>
      <c r="D1024" s="72"/>
      <c r="E1024" s="72"/>
      <c r="F1024" s="51"/>
      <c r="G1024" s="51"/>
      <c r="H1024" s="51"/>
      <c r="I1024" s="51"/>
      <c r="J1024" s="51"/>
      <c r="K1024" s="51"/>
      <c r="L1024" s="51"/>
      <c r="M1024" s="51"/>
      <c r="N1024" s="51"/>
      <c r="O1024" s="51"/>
      <c r="P1024" s="51"/>
      <c r="Q1024" s="51"/>
      <c r="R1024" s="51"/>
      <c r="S1024" s="51"/>
      <c r="T1024" s="51"/>
      <c r="U1024" s="51"/>
    </row>
    <row r="1025" spans="1:21" ht="13.8">
      <c r="A1025" s="51"/>
      <c r="B1025" s="228"/>
      <c r="C1025" s="51"/>
      <c r="D1025" s="72"/>
      <c r="E1025" s="72"/>
      <c r="F1025" s="51"/>
      <c r="G1025" s="51"/>
      <c r="H1025" s="51"/>
      <c r="I1025" s="51"/>
      <c r="J1025" s="51"/>
      <c r="K1025" s="51"/>
      <c r="L1025" s="51"/>
      <c r="M1025" s="51"/>
      <c r="N1025" s="51"/>
      <c r="O1025" s="51"/>
      <c r="P1025" s="51"/>
      <c r="Q1025" s="51"/>
      <c r="R1025" s="51"/>
      <c r="S1025" s="51"/>
      <c r="T1025" s="51"/>
      <c r="U1025" s="51"/>
    </row>
    <row r="1026" spans="1:21" ht="13.8">
      <c r="A1026" s="51"/>
      <c r="B1026" s="228"/>
      <c r="C1026" s="51"/>
      <c r="D1026" s="72"/>
      <c r="E1026" s="72"/>
      <c r="F1026" s="51"/>
      <c r="G1026" s="51"/>
      <c r="H1026" s="51"/>
      <c r="I1026" s="51"/>
      <c r="J1026" s="51"/>
      <c r="K1026" s="51"/>
      <c r="L1026" s="51"/>
      <c r="M1026" s="51"/>
      <c r="N1026" s="51"/>
      <c r="O1026" s="51"/>
      <c r="P1026" s="51"/>
      <c r="Q1026" s="51"/>
      <c r="R1026" s="51"/>
      <c r="S1026" s="51"/>
      <c r="T1026" s="51"/>
      <c r="U1026" s="51"/>
    </row>
    <row r="1027" spans="1:21" ht="13.8">
      <c r="A1027" s="51"/>
      <c r="B1027" s="228"/>
      <c r="C1027" s="51"/>
      <c r="D1027" s="72"/>
      <c r="E1027" s="72"/>
      <c r="F1027" s="51"/>
      <c r="G1027" s="51"/>
      <c r="H1027" s="51"/>
      <c r="I1027" s="51"/>
      <c r="J1027" s="51"/>
      <c r="K1027" s="51"/>
      <c r="L1027" s="51"/>
      <c r="M1027" s="51"/>
      <c r="N1027" s="51"/>
      <c r="O1027" s="51"/>
      <c r="P1027" s="51"/>
      <c r="Q1027" s="51"/>
      <c r="R1027" s="51"/>
      <c r="S1027" s="51"/>
      <c r="T1027" s="51"/>
      <c r="U1027" s="51"/>
    </row>
    <row r="1028" spans="1:21" ht="13.8">
      <c r="A1028" s="51"/>
      <c r="B1028" s="228"/>
      <c r="C1028" s="51"/>
      <c r="D1028" s="72"/>
      <c r="E1028" s="72"/>
      <c r="F1028" s="51"/>
      <c r="G1028" s="51"/>
      <c r="H1028" s="51"/>
      <c r="I1028" s="51"/>
      <c r="J1028" s="51"/>
      <c r="K1028" s="51"/>
      <c r="L1028" s="51"/>
      <c r="M1028" s="51"/>
      <c r="N1028" s="51"/>
      <c r="O1028" s="51"/>
      <c r="P1028" s="51"/>
      <c r="Q1028" s="51"/>
      <c r="R1028" s="51"/>
      <c r="S1028" s="51"/>
      <c r="T1028" s="51"/>
      <c r="U1028" s="51"/>
    </row>
    <row r="1029" spans="1:21" ht="13.8">
      <c r="A1029" s="51"/>
      <c r="B1029" s="228"/>
      <c r="C1029" s="51"/>
      <c r="D1029" s="72"/>
      <c r="E1029" s="72"/>
      <c r="F1029" s="51"/>
      <c r="G1029" s="51"/>
      <c r="H1029" s="51"/>
      <c r="I1029" s="51"/>
      <c r="J1029" s="51"/>
      <c r="K1029" s="51"/>
      <c r="L1029" s="51"/>
      <c r="M1029" s="51"/>
      <c r="N1029" s="51"/>
      <c r="O1029" s="51"/>
      <c r="P1029" s="51"/>
      <c r="Q1029" s="51"/>
      <c r="R1029" s="51"/>
      <c r="S1029" s="51"/>
      <c r="T1029" s="51"/>
      <c r="U1029" s="51"/>
    </row>
    <row r="1030" spans="1:21" ht="13.8">
      <c r="A1030" s="51"/>
      <c r="B1030" s="228"/>
      <c r="C1030" s="51"/>
      <c r="D1030" s="72"/>
      <c r="E1030" s="72"/>
      <c r="F1030" s="51"/>
      <c r="G1030" s="51"/>
      <c r="H1030" s="51"/>
      <c r="I1030" s="51"/>
      <c r="J1030" s="51"/>
      <c r="K1030" s="51"/>
      <c r="L1030" s="51"/>
      <c r="M1030" s="51"/>
      <c r="N1030" s="51"/>
      <c r="O1030" s="51"/>
      <c r="P1030" s="51"/>
      <c r="Q1030" s="51"/>
      <c r="R1030" s="51"/>
      <c r="S1030" s="51"/>
      <c r="T1030" s="51"/>
      <c r="U1030" s="51"/>
    </row>
    <row r="1031" spans="1:21" ht="13.8">
      <c r="A1031" s="51"/>
      <c r="B1031" s="228"/>
      <c r="C1031" s="51"/>
      <c r="D1031" s="72"/>
      <c r="E1031" s="72"/>
      <c r="F1031" s="51"/>
      <c r="G1031" s="51"/>
      <c r="H1031" s="51"/>
      <c r="I1031" s="51"/>
      <c r="J1031" s="51"/>
      <c r="K1031" s="51"/>
      <c r="L1031" s="51"/>
      <c r="M1031" s="51"/>
      <c r="N1031" s="51"/>
      <c r="O1031" s="51"/>
      <c r="P1031" s="51"/>
      <c r="Q1031" s="51"/>
      <c r="R1031" s="51"/>
      <c r="S1031" s="51"/>
      <c r="T1031" s="51"/>
      <c r="U1031" s="51"/>
    </row>
    <row r="1032" spans="1:21" ht="13.8">
      <c r="A1032" s="51"/>
      <c r="B1032" s="228"/>
      <c r="C1032" s="51"/>
      <c r="D1032" s="72"/>
      <c r="E1032" s="72"/>
      <c r="F1032" s="51"/>
      <c r="G1032" s="51"/>
      <c r="H1032" s="51"/>
      <c r="I1032" s="51"/>
      <c r="J1032" s="51"/>
      <c r="K1032" s="51"/>
      <c r="L1032" s="51"/>
      <c r="M1032" s="51"/>
      <c r="N1032" s="51"/>
      <c r="O1032" s="51"/>
      <c r="P1032" s="51"/>
      <c r="Q1032" s="51"/>
      <c r="R1032" s="51"/>
      <c r="S1032" s="51"/>
      <c r="T1032" s="51"/>
      <c r="U1032" s="51"/>
    </row>
    <row r="1033" spans="1:21" ht="13.8">
      <c r="A1033" s="51"/>
      <c r="B1033" s="228"/>
      <c r="C1033" s="51"/>
      <c r="D1033" s="72"/>
      <c r="E1033" s="72"/>
      <c r="F1033" s="51"/>
      <c r="G1033" s="51"/>
      <c r="H1033" s="51"/>
      <c r="I1033" s="51"/>
      <c r="J1033" s="51"/>
      <c r="K1033" s="51"/>
      <c r="L1033" s="51"/>
      <c r="M1033" s="51"/>
      <c r="N1033" s="51"/>
      <c r="O1033" s="51"/>
      <c r="P1033" s="51"/>
      <c r="Q1033" s="51"/>
      <c r="R1033" s="51"/>
      <c r="S1033" s="51"/>
      <c r="T1033" s="51"/>
      <c r="U1033" s="51"/>
    </row>
    <row r="1034" spans="1:21" ht="13.8">
      <c r="A1034" s="51"/>
      <c r="B1034" s="228"/>
      <c r="C1034" s="51"/>
      <c r="D1034" s="72"/>
      <c r="E1034" s="72"/>
      <c r="F1034" s="51"/>
      <c r="G1034" s="51"/>
      <c r="H1034" s="51"/>
      <c r="I1034" s="51"/>
      <c r="J1034" s="51"/>
      <c r="K1034" s="51"/>
      <c r="L1034" s="51"/>
      <c r="M1034" s="51"/>
      <c r="N1034" s="51"/>
      <c r="O1034" s="51"/>
      <c r="P1034" s="51"/>
      <c r="Q1034" s="51"/>
      <c r="R1034" s="51"/>
      <c r="S1034" s="51"/>
      <c r="T1034" s="51"/>
      <c r="U1034" s="51"/>
    </row>
    <row r="1035" spans="1:21" ht="13.8">
      <c r="A1035" s="51"/>
      <c r="B1035" s="228"/>
      <c r="C1035" s="51"/>
      <c r="D1035" s="72"/>
      <c r="E1035" s="72"/>
      <c r="F1035" s="51"/>
      <c r="G1035" s="51"/>
      <c r="H1035" s="51"/>
      <c r="I1035" s="51"/>
      <c r="J1035" s="51"/>
      <c r="K1035" s="51"/>
      <c r="L1035" s="51"/>
      <c r="M1035" s="51"/>
      <c r="N1035" s="51"/>
      <c r="O1035" s="51"/>
      <c r="P1035" s="51"/>
      <c r="Q1035" s="51"/>
      <c r="R1035" s="51"/>
      <c r="S1035" s="51"/>
      <c r="T1035" s="51"/>
      <c r="U1035" s="51"/>
    </row>
    <row r="1036" spans="1:21" ht="13.8">
      <c r="A1036" s="51"/>
      <c r="B1036" s="228"/>
      <c r="C1036" s="51"/>
      <c r="D1036" s="72"/>
      <c r="E1036" s="72"/>
      <c r="F1036" s="51"/>
      <c r="G1036" s="51"/>
      <c r="H1036" s="51"/>
      <c r="I1036" s="51"/>
      <c r="J1036" s="51"/>
      <c r="K1036" s="51"/>
      <c r="L1036" s="51"/>
      <c r="M1036" s="51"/>
      <c r="N1036" s="51"/>
      <c r="O1036" s="51"/>
      <c r="P1036" s="51"/>
      <c r="Q1036" s="51"/>
      <c r="R1036" s="51"/>
      <c r="S1036" s="51"/>
      <c r="T1036" s="51"/>
      <c r="U1036" s="51"/>
    </row>
    <row r="1037" spans="1:21" ht="13.8">
      <c r="A1037" s="51"/>
      <c r="B1037" s="228"/>
      <c r="C1037" s="51"/>
      <c r="D1037" s="72"/>
      <c r="E1037" s="72"/>
      <c r="F1037" s="51"/>
      <c r="G1037" s="51"/>
      <c r="H1037" s="51"/>
      <c r="I1037" s="51"/>
      <c r="J1037" s="51"/>
      <c r="K1037" s="51"/>
      <c r="L1037" s="51"/>
      <c r="M1037" s="51"/>
      <c r="N1037" s="51"/>
      <c r="O1037" s="51"/>
      <c r="P1037" s="51"/>
      <c r="Q1037" s="51"/>
      <c r="R1037" s="51"/>
      <c r="S1037" s="51"/>
      <c r="T1037" s="51"/>
      <c r="U1037" s="51"/>
    </row>
    <row r="1038" spans="1:21" ht="13.8">
      <c r="A1038" s="51"/>
      <c r="B1038" s="228"/>
      <c r="C1038" s="51"/>
      <c r="D1038" s="72"/>
      <c r="E1038" s="72"/>
      <c r="F1038" s="51"/>
      <c r="G1038" s="51"/>
      <c r="H1038" s="51"/>
      <c r="I1038" s="51"/>
      <c r="J1038" s="51"/>
      <c r="K1038" s="51"/>
      <c r="L1038" s="51"/>
      <c r="M1038" s="51"/>
      <c r="N1038" s="51"/>
      <c r="O1038" s="51"/>
      <c r="P1038" s="51"/>
      <c r="Q1038" s="51"/>
      <c r="R1038" s="51"/>
      <c r="S1038" s="51"/>
      <c r="T1038" s="51"/>
      <c r="U1038" s="51"/>
    </row>
    <row r="1039" spans="1:21" ht="13.8">
      <c r="A1039" s="51"/>
      <c r="B1039" s="228"/>
      <c r="C1039" s="51"/>
      <c r="D1039" s="72"/>
      <c r="E1039" s="72"/>
      <c r="F1039" s="51"/>
      <c r="G1039" s="51"/>
      <c r="H1039" s="51"/>
      <c r="I1039" s="51"/>
      <c r="J1039" s="51"/>
      <c r="K1039" s="51"/>
      <c r="L1039" s="51"/>
      <c r="M1039" s="51"/>
      <c r="N1039" s="51"/>
      <c r="O1039" s="51"/>
      <c r="P1039" s="51"/>
      <c r="Q1039" s="51"/>
      <c r="R1039" s="51"/>
      <c r="S1039" s="51"/>
      <c r="T1039" s="51"/>
      <c r="U1039" s="51"/>
    </row>
    <row r="1040" spans="1:21" ht="13.8">
      <c r="A1040" s="51"/>
      <c r="B1040" s="228"/>
      <c r="C1040" s="51"/>
      <c r="D1040" s="72"/>
      <c r="E1040" s="72"/>
      <c r="F1040" s="51"/>
      <c r="G1040" s="51"/>
      <c r="H1040" s="51"/>
      <c r="I1040" s="51"/>
      <c r="J1040" s="51"/>
      <c r="K1040" s="51"/>
      <c r="L1040" s="51"/>
      <c r="M1040" s="51"/>
      <c r="N1040" s="51"/>
      <c r="O1040" s="51"/>
      <c r="P1040" s="51"/>
      <c r="Q1040" s="51"/>
      <c r="R1040" s="51"/>
      <c r="S1040" s="51"/>
      <c r="T1040" s="51"/>
      <c r="U1040" s="51"/>
    </row>
    <row r="1041" spans="1:21" ht="13.8">
      <c r="A1041" s="51"/>
      <c r="B1041" s="228"/>
      <c r="C1041" s="51"/>
      <c r="D1041" s="72"/>
      <c r="E1041" s="72"/>
      <c r="F1041" s="51"/>
      <c r="G1041" s="51"/>
      <c r="H1041" s="51"/>
      <c r="I1041" s="51"/>
      <c r="J1041" s="51"/>
      <c r="K1041" s="51"/>
      <c r="L1041" s="51"/>
      <c r="M1041" s="51"/>
      <c r="N1041" s="51"/>
      <c r="O1041" s="51"/>
      <c r="P1041" s="51"/>
      <c r="Q1041" s="51"/>
      <c r="R1041" s="51"/>
      <c r="S1041" s="51"/>
      <c r="T1041" s="51"/>
      <c r="U1041" s="51"/>
    </row>
    <row r="1042" spans="1:21" ht="13.8">
      <c r="A1042" s="51"/>
      <c r="B1042" s="228"/>
      <c r="C1042" s="51"/>
      <c r="D1042" s="72"/>
      <c r="E1042" s="72"/>
      <c r="F1042" s="51"/>
      <c r="G1042" s="51"/>
      <c r="H1042" s="51"/>
      <c r="I1042" s="51"/>
      <c r="J1042" s="51"/>
      <c r="K1042" s="51"/>
      <c r="L1042" s="51"/>
      <c r="M1042" s="51"/>
      <c r="N1042" s="51"/>
      <c r="O1042" s="51"/>
      <c r="P1042" s="51"/>
      <c r="Q1042" s="51"/>
      <c r="R1042" s="51"/>
      <c r="S1042" s="51"/>
      <c r="T1042" s="51"/>
      <c r="U1042" s="51"/>
    </row>
    <row r="1043" spans="1:21" ht="13.8">
      <c r="A1043" s="51"/>
      <c r="B1043" s="228"/>
      <c r="C1043" s="51"/>
      <c r="D1043" s="72"/>
      <c r="E1043" s="72"/>
      <c r="F1043" s="51"/>
      <c r="G1043" s="51"/>
      <c r="H1043" s="51"/>
      <c r="I1043" s="51"/>
      <c r="J1043" s="51"/>
      <c r="K1043" s="51"/>
      <c r="L1043" s="51"/>
      <c r="M1043" s="51"/>
      <c r="N1043" s="51"/>
      <c r="O1043" s="51"/>
      <c r="P1043" s="51"/>
      <c r="Q1043" s="51"/>
      <c r="R1043" s="51"/>
      <c r="S1043" s="51"/>
      <c r="T1043" s="51"/>
      <c r="U1043" s="51"/>
    </row>
    <row r="1044" spans="1:21" ht="13.8">
      <c r="A1044" s="51"/>
      <c r="B1044" s="228"/>
      <c r="C1044" s="51"/>
      <c r="D1044" s="72"/>
      <c r="E1044" s="72"/>
      <c r="F1044" s="51"/>
      <c r="G1044" s="51"/>
      <c r="H1044" s="51"/>
      <c r="I1044" s="51"/>
      <c r="J1044" s="51"/>
      <c r="K1044" s="51"/>
      <c r="L1044" s="51"/>
      <c r="M1044" s="51"/>
      <c r="N1044" s="51"/>
      <c r="O1044" s="51"/>
      <c r="P1044" s="51"/>
      <c r="Q1044" s="51"/>
      <c r="R1044" s="51"/>
      <c r="S1044" s="51"/>
      <c r="T1044" s="51"/>
      <c r="U1044" s="51"/>
    </row>
    <row r="1045" spans="1:21" ht="13.8">
      <c r="A1045" s="51"/>
      <c r="B1045" s="228"/>
      <c r="C1045" s="51"/>
      <c r="D1045" s="72"/>
      <c r="E1045" s="72"/>
      <c r="F1045" s="51"/>
      <c r="G1045" s="51"/>
      <c r="H1045" s="51"/>
      <c r="I1045" s="51"/>
      <c r="J1045" s="51"/>
      <c r="K1045" s="51"/>
      <c r="L1045" s="51"/>
      <c r="M1045" s="51"/>
      <c r="N1045" s="51"/>
      <c r="O1045" s="51"/>
      <c r="P1045" s="51"/>
      <c r="Q1045" s="51"/>
      <c r="R1045" s="51"/>
      <c r="S1045" s="51"/>
      <c r="T1045" s="51"/>
      <c r="U1045" s="51"/>
    </row>
    <row r="1046" spans="1:21" ht="13.8">
      <c r="A1046" s="51"/>
      <c r="B1046" s="228"/>
      <c r="C1046" s="51"/>
      <c r="D1046" s="72"/>
      <c r="E1046" s="72"/>
      <c r="F1046" s="51"/>
      <c r="G1046" s="51"/>
      <c r="H1046" s="51"/>
      <c r="I1046" s="51"/>
      <c r="J1046" s="51"/>
      <c r="K1046" s="51"/>
      <c r="L1046" s="51"/>
      <c r="M1046" s="51"/>
      <c r="N1046" s="51"/>
      <c r="O1046" s="51"/>
      <c r="P1046" s="51"/>
      <c r="Q1046" s="51"/>
      <c r="R1046" s="51"/>
      <c r="S1046" s="51"/>
      <c r="T1046" s="51"/>
      <c r="U1046" s="51"/>
    </row>
    <row r="1047" spans="1:21" ht="13.8">
      <c r="A1047" s="51"/>
      <c r="B1047" s="228"/>
      <c r="C1047" s="51"/>
      <c r="D1047" s="72"/>
      <c r="E1047" s="72"/>
      <c r="F1047" s="51"/>
      <c r="G1047" s="51"/>
      <c r="H1047" s="51"/>
      <c r="I1047" s="51"/>
      <c r="J1047" s="51"/>
      <c r="K1047" s="51"/>
      <c r="L1047" s="51"/>
      <c r="M1047" s="51"/>
      <c r="N1047" s="51"/>
      <c r="O1047" s="51"/>
      <c r="P1047" s="51"/>
      <c r="Q1047" s="51"/>
      <c r="R1047" s="51"/>
      <c r="S1047" s="51"/>
      <c r="T1047" s="51"/>
      <c r="U1047" s="51"/>
    </row>
    <row r="1048" spans="1:21" ht="13.8">
      <c r="A1048" s="51"/>
      <c r="B1048" s="228"/>
      <c r="C1048" s="51"/>
      <c r="D1048" s="72"/>
      <c r="E1048" s="72"/>
      <c r="F1048" s="51"/>
      <c r="G1048" s="51"/>
      <c r="H1048" s="51"/>
      <c r="I1048" s="51"/>
      <c r="J1048" s="51"/>
      <c r="K1048" s="51"/>
      <c r="L1048" s="51"/>
      <c r="M1048" s="51"/>
      <c r="N1048" s="51"/>
      <c r="O1048" s="51"/>
      <c r="P1048" s="51"/>
      <c r="Q1048" s="51"/>
      <c r="R1048" s="51"/>
      <c r="S1048" s="51"/>
      <c r="T1048" s="51"/>
      <c r="U1048" s="51"/>
    </row>
    <row r="1049" spans="1:21" ht="13.8">
      <c r="A1049" s="51"/>
      <c r="B1049" s="228"/>
      <c r="C1049" s="51"/>
      <c r="D1049" s="72"/>
      <c r="E1049" s="72"/>
      <c r="F1049" s="51"/>
      <c r="G1049" s="51"/>
      <c r="H1049" s="51"/>
      <c r="I1049" s="51"/>
      <c r="J1049" s="51"/>
      <c r="K1049" s="51"/>
      <c r="L1049" s="51"/>
      <c r="M1049" s="51"/>
      <c r="N1049" s="51"/>
      <c r="O1049" s="51"/>
      <c r="P1049" s="51"/>
      <c r="Q1049" s="51"/>
      <c r="R1049" s="51"/>
      <c r="S1049" s="51"/>
      <c r="T1049" s="51"/>
      <c r="U1049" s="51"/>
    </row>
    <row r="1050" spans="1:21" ht="13.8">
      <c r="A1050" s="51"/>
      <c r="B1050" s="228"/>
      <c r="C1050" s="51"/>
      <c r="D1050" s="72"/>
      <c r="E1050" s="72"/>
      <c r="F1050" s="51"/>
      <c r="G1050" s="51"/>
      <c r="H1050" s="51"/>
      <c r="I1050" s="51"/>
      <c r="J1050" s="51"/>
      <c r="K1050" s="51"/>
      <c r="L1050" s="51"/>
      <c r="M1050" s="51"/>
      <c r="N1050" s="51"/>
      <c r="O1050" s="51"/>
      <c r="P1050" s="51"/>
      <c r="Q1050" s="51"/>
      <c r="R1050" s="51"/>
      <c r="S1050" s="51"/>
      <c r="T1050" s="51"/>
      <c r="U1050" s="51"/>
    </row>
    <row r="1051" spans="1:21" ht="13.8">
      <c r="A1051" s="51"/>
      <c r="B1051" s="228"/>
      <c r="C1051" s="51"/>
      <c r="D1051" s="72"/>
      <c r="E1051" s="72"/>
      <c r="F1051" s="51"/>
      <c r="G1051" s="51"/>
      <c r="H1051" s="51"/>
      <c r="I1051" s="51"/>
      <c r="J1051" s="51"/>
      <c r="K1051" s="51"/>
      <c r="L1051" s="51"/>
      <c r="M1051" s="51"/>
      <c r="N1051" s="51"/>
      <c r="O1051" s="51"/>
      <c r="P1051" s="51"/>
      <c r="Q1051" s="51"/>
      <c r="R1051" s="51"/>
      <c r="S1051" s="51"/>
      <c r="T1051" s="51"/>
      <c r="U1051" s="51"/>
    </row>
    <row r="1052" spans="1:21" ht="13.8">
      <c r="A1052" s="51"/>
      <c r="B1052" s="228"/>
      <c r="C1052" s="51"/>
      <c r="D1052" s="72"/>
      <c r="E1052" s="72"/>
      <c r="F1052" s="51"/>
      <c r="G1052" s="51"/>
      <c r="H1052" s="51"/>
      <c r="I1052" s="51"/>
      <c r="J1052" s="51"/>
      <c r="K1052" s="51"/>
      <c r="L1052" s="51"/>
      <c r="M1052" s="51"/>
      <c r="N1052" s="51"/>
      <c r="O1052" s="51"/>
      <c r="P1052" s="51"/>
      <c r="Q1052" s="51"/>
      <c r="R1052" s="51"/>
      <c r="S1052" s="51"/>
      <c r="T1052" s="51"/>
      <c r="U1052" s="51"/>
    </row>
    <row r="1053" spans="1:21" ht="13.8">
      <c r="A1053" s="51"/>
      <c r="B1053" s="228"/>
      <c r="C1053" s="51"/>
      <c r="D1053" s="72"/>
      <c r="E1053" s="72"/>
      <c r="F1053" s="51"/>
      <c r="G1053" s="51"/>
      <c r="H1053" s="51"/>
      <c r="I1053" s="51"/>
      <c r="J1053" s="51"/>
      <c r="K1053" s="51"/>
      <c r="L1053" s="51"/>
      <c r="M1053" s="51"/>
      <c r="N1053" s="51"/>
      <c r="O1053" s="51"/>
      <c r="P1053" s="51"/>
      <c r="Q1053" s="51"/>
      <c r="R1053" s="51"/>
      <c r="S1053" s="51"/>
      <c r="T1053" s="51"/>
      <c r="U1053" s="51"/>
    </row>
    <row r="1054" spans="1:21" ht="13.8">
      <c r="A1054" s="51"/>
      <c r="B1054" s="228"/>
      <c r="C1054" s="51"/>
      <c r="D1054" s="72"/>
      <c r="E1054" s="72"/>
      <c r="F1054" s="51"/>
      <c r="G1054" s="51"/>
      <c r="H1054" s="51"/>
      <c r="I1054" s="51"/>
      <c r="J1054" s="51"/>
      <c r="K1054" s="51"/>
      <c r="L1054" s="51"/>
      <c r="M1054" s="51"/>
      <c r="N1054" s="51"/>
      <c r="O1054" s="51"/>
      <c r="P1054" s="51"/>
      <c r="Q1054" s="51"/>
      <c r="R1054" s="51"/>
      <c r="S1054" s="51"/>
      <c r="T1054" s="51"/>
      <c r="U1054" s="51"/>
    </row>
    <row r="1055" spans="1:21" ht="13.8">
      <c r="A1055" s="51"/>
      <c r="B1055" s="228"/>
      <c r="C1055" s="51"/>
      <c r="D1055" s="72"/>
      <c r="E1055" s="72"/>
      <c r="F1055" s="51"/>
      <c r="G1055" s="51"/>
      <c r="H1055" s="51"/>
      <c r="I1055" s="51"/>
      <c r="J1055" s="51"/>
      <c r="K1055" s="51"/>
      <c r="L1055" s="51"/>
      <c r="M1055" s="51"/>
      <c r="N1055" s="51"/>
      <c r="O1055" s="51"/>
      <c r="P1055" s="51"/>
      <c r="Q1055" s="51"/>
      <c r="R1055" s="51"/>
      <c r="S1055" s="51"/>
      <c r="T1055" s="51"/>
      <c r="U1055" s="51"/>
    </row>
    <row r="1056" spans="1:21" ht="13.8">
      <c r="A1056" s="51"/>
      <c r="B1056" s="228"/>
      <c r="C1056" s="51"/>
      <c r="D1056" s="72"/>
      <c r="E1056" s="72"/>
      <c r="F1056" s="51"/>
      <c r="G1056" s="51"/>
      <c r="H1056" s="51"/>
      <c r="I1056" s="51"/>
      <c r="J1056" s="51"/>
      <c r="K1056" s="51"/>
      <c r="L1056" s="51"/>
      <c r="M1056" s="51"/>
      <c r="N1056" s="51"/>
      <c r="O1056" s="51"/>
      <c r="P1056" s="51"/>
      <c r="Q1056" s="51"/>
      <c r="R1056" s="51"/>
      <c r="S1056" s="51"/>
      <c r="T1056" s="51"/>
      <c r="U1056" s="51"/>
    </row>
    <row r="1057" spans="1:21" ht="13.8">
      <c r="A1057" s="51"/>
      <c r="B1057" s="228"/>
      <c r="C1057" s="51"/>
      <c r="D1057" s="72"/>
      <c r="E1057" s="72"/>
      <c r="F1057" s="51"/>
      <c r="G1057" s="51"/>
      <c r="H1057" s="51"/>
      <c r="I1057" s="51"/>
      <c r="J1057" s="51"/>
      <c r="K1057" s="51"/>
      <c r="L1057" s="51"/>
      <c r="M1057" s="51"/>
      <c r="N1057" s="51"/>
      <c r="O1057" s="51"/>
      <c r="P1057" s="51"/>
      <c r="Q1057" s="51"/>
      <c r="R1057" s="51"/>
      <c r="S1057" s="51"/>
      <c r="T1057" s="51"/>
      <c r="U1057" s="51"/>
    </row>
    <row r="1058" spans="1:21" ht="13.8">
      <c r="A1058" s="51"/>
      <c r="B1058" s="228"/>
      <c r="C1058" s="51"/>
      <c r="D1058" s="72"/>
      <c r="E1058" s="72"/>
      <c r="F1058" s="51"/>
      <c r="G1058" s="51"/>
      <c r="H1058" s="51"/>
      <c r="I1058" s="51"/>
      <c r="J1058" s="51"/>
      <c r="K1058" s="51"/>
      <c r="L1058" s="51"/>
      <c r="M1058" s="51"/>
      <c r="N1058" s="51"/>
      <c r="O1058" s="51"/>
      <c r="P1058" s="51"/>
      <c r="Q1058" s="51"/>
      <c r="R1058" s="51"/>
      <c r="S1058" s="51"/>
      <c r="T1058" s="51"/>
      <c r="U1058" s="51"/>
    </row>
    <row r="1059" spans="1:21" ht="13.8">
      <c r="A1059" s="51"/>
      <c r="B1059" s="228"/>
      <c r="C1059" s="51"/>
      <c r="D1059" s="72"/>
      <c r="E1059" s="72"/>
      <c r="F1059" s="51"/>
      <c r="G1059" s="51"/>
      <c r="H1059" s="51"/>
      <c r="I1059" s="51"/>
      <c r="J1059" s="51"/>
      <c r="K1059" s="51"/>
      <c r="L1059" s="51"/>
      <c r="M1059" s="51"/>
      <c r="N1059" s="51"/>
      <c r="O1059" s="51"/>
      <c r="P1059" s="51"/>
      <c r="Q1059" s="51"/>
      <c r="R1059" s="51"/>
      <c r="S1059" s="51"/>
      <c r="T1059" s="51"/>
      <c r="U1059" s="51"/>
    </row>
  </sheetData>
  <mergeCells count="3">
    <mergeCell ref="A2:E2"/>
    <mergeCell ref="A3:E3"/>
    <mergeCell ref="A5:E6"/>
  </mergeCells>
  <hyperlinks>
    <hyperlink ref="A1" location="'Table of Contents'!A1" display="RETURN TO Table of Contents" xr:uid="{00000000-0004-0000-0200-000000000000}"/>
  </hyperlinks>
  <printOptions horizontalCentered="1"/>
  <pageMargins left="0.7" right="0.7" top="0.75" bottom="0.75" header="0.3" footer="0.3"/>
  <pageSetup scale="61" fitToHeight="14" orientation="portrait" r:id="rId1"/>
  <headerFooter>
    <oddFooter>&amp;R&amp;P of &amp;N</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U61"/>
  <sheetViews>
    <sheetView showGridLines="0" workbookViewId="0">
      <selection activeCell="I13" sqref="I13"/>
    </sheetView>
  </sheetViews>
  <sheetFormatPr defaultColWidth="12.6640625" defaultRowHeight="13.2"/>
  <cols>
    <col min="1" max="1" width="20.33203125" style="73" customWidth="1"/>
    <col min="2" max="2" width="62.5546875" style="73" customWidth="1"/>
    <col min="3" max="3" width="12.44140625" style="81" customWidth="1"/>
    <col min="4" max="4" width="12.44140625" style="73" customWidth="1"/>
    <col min="5" max="5" width="17.5546875" style="73" customWidth="1"/>
    <col min="6" max="16384" width="12.6640625" style="73"/>
  </cols>
  <sheetData>
    <row r="1" spans="1:21" s="145" customFormat="1" ht="15.6">
      <c r="A1" s="139" t="s">
        <v>3399</v>
      </c>
      <c r="B1" s="140"/>
      <c r="C1" s="144"/>
      <c r="D1" s="141"/>
      <c r="E1" s="142"/>
    </row>
    <row r="2" spans="1:21" ht="23.4">
      <c r="A2" s="260" t="s">
        <v>1060</v>
      </c>
      <c r="B2" s="260"/>
      <c r="C2" s="260"/>
      <c r="D2" s="260"/>
      <c r="E2" s="260"/>
    </row>
    <row r="3" spans="1:21" ht="23.4">
      <c r="A3" s="260"/>
      <c r="B3" s="260"/>
      <c r="C3" s="260"/>
      <c r="D3" s="260"/>
      <c r="E3" s="260"/>
    </row>
    <row r="4" spans="1:21" ht="23.4">
      <c r="A4" s="43"/>
      <c r="B4" s="43"/>
      <c r="C4" s="74"/>
      <c r="D4" s="43"/>
      <c r="E4" s="43"/>
    </row>
    <row r="5" spans="1:21" ht="12.75" customHeight="1">
      <c r="A5" s="261" t="s">
        <v>1061</v>
      </c>
      <c r="B5" s="261"/>
      <c r="C5" s="261"/>
      <c r="D5" s="261"/>
      <c r="E5" s="261"/>
    </row>
    <row r="6" spans="1:21" s="75" customFormat="1">
      <c r="A6" s="261"/>
      <c r="B6" s="261"/>
      <c r="C6" s="261"/>
      <c r="D6" s="261"/>
      <c r="E6" s="261"/>
    </row>
    <row r="7" spans="1:21">
      <c r="A7" s="262"/>
      <c r="B7" s="262"/>
      <c r="C7" s="262"/>
      <c r="D7" s="262"/>
      <c r="E7" s="262"/>
    </row>
    <row r="8" spans="1:21" ht="15" customHeight="1">
      <c r="A8" s="47"/>
      <c r="B8" s="48"/>
      <c r="C8" s="76"/>
      <c r="D8" s="48"/>
      <c r="E8" s="48"/>
    </row>
    <row r="9" spans="1:21" ht="27.9" customHeight="1" thickBot="1">
      <c r="A9" s="50" t="s">
        <v>1062</v>
      </c>
      <c r="B9" s="50"/>
      <c r="C9" s="77"/>
      <c r="D9" s="50"/>
      <c r="E9" s="50"/>
      <c r="F9" s="78"/>
      <c r="G9" s="78"/>
      <c r="H9" s="78"/>
      <c r="I9" s="78"/>
      <c r="J9" s="78"/>
      <c r="K9" s="78"/>
      <c r="L9" s="78"/>
      <c r="M9" s="78"/>
      <c r="N9" s="78"/>
      <c r="O9" s="78"/>
      <c r="P9" s="78"/>
      <c r="Q9" s="78"/>
      <c r="R9" s="78"/>
      <c r="S9" s="78"/>
      <c r="T9" s="78"/>
      <c r="U9" s="78"/>
    </row>
    <row r="10" spans="1:21" ht="32.25" customHeight="1" thickBot="1">
      <c r="A10" s="79" t="s">
        <v>845</v>
      </c>
      <c r="B10" s="53" t="s">
        <v>0</v>
      </c>
      <c r="C10" s="80" t="s">
        <v>1</v>
      </c>
      <c r="D10" s="53" t="s">
        <v>846</v>
      </c>
      <c r="E10" s="54" t="s">
        <v>825</v>
      </c>
      <c r="F10" s="78"/>
      <c r="G10" s="78"/>
      <c r="H10" s="78"/>
      <c r="I10" s="78"/>
      <c r="J10" s="78"/>
      <c r="K10" s="78"/>
      <c r="L10" s="78"/>
      <c r="M10" s="78"/>
      <c r="N10" s="78"/>
      <c r="O10" s="78"/>
      <c r="P10" s="78"/>
      <c r="Q10" s="78"/>
      <c r="R10" s="78"/>
      <c r="S10" s="78"/>
      <c r="T10" s="78"/>
      <c r="U10" s="78"/>
    </row>
    <row r="11" spans="1:21" s="42" customFormat="1" ht="15.6">
      <c r="A11" s="36" t="s">
        <v>2166</v>
      </c>
      <c r="B11" s="37"/>
      <c r="C11" s="37"/>
      <c r="D11" s="37"/>
      <c r="E11" s="38"/>
      <c r="F11" s="51"/>
      <c r="G11" s="51"/>
      <c r="H11" s="51"/>
      <c r="I11" s="51"/>
      <c r="J11" s="51"/>
      <c r="K11" s="51"/>
      <c r="L11" s="51"/>
      <c r="M11" s="51"/>
      <c r="N11" s="51"/>
      <c r="O11" s="51"/>
      <c r="P11" s="51"/>
      <c r="Q11" s="51"/>
      <c r="R11" s="51"/>
      <c r="S11" s="51"/>
      <c r="T11" s="51"/>
      <c r="U11" s="51"/>
    </row>
    <row r="12" spans="1:21" ht="27.9" customHeight="1">
      <c r="A12" s="186" t="s">
        <v>2167</v>
      </c>
      <c r="B12" s="186" t="s">
        <v>2168</v>
      </c>
      <c r="C12" s="197">
        <v>2500</v>
      </c>
      <c r="D12" s="197">
        <f t="shared" ref="D12:D41" si="0">ROUND(C12*(1-0.1),0)</f>
        <v>2250</v>
      </c>
      <c r="E12" s="185" t="s">
        <v>827</v>
      </c>
    </row>
    <row r="13" spans="1:21" ht="27.9" customHeight="1">
      <c r="A13" s="186" t="s">
        <v>1063</v>
      </c>
      <c r="B13" s="186" t="s">
        <v>1064</v>
      </c>
      <c r="C13" s="197">
        <v>2500</v>
      </c>
      <c r="D13" s="197">
        <f t="shared" si="0"/>
        <v>2250</v>
      </c>
      <c r="E13" s="185" t="s">
        <v>827</v>
      </c>
    </row>
    <row r="14" spans="1:21" ht="27.9" customHeight="1">
      <c r="A14" s="186" t="s">
        <v>1065</v>
      </c>
      <c r="B14" s="186" t="s">
        <v>1066</v>
      </c>
      <c r="C14" s="197">
        <v>2500</v>
      </c>
      <c r="D14" s="197">
        <f t="shared" si="0"/>
        <v>2250</v>
      </c>
      <c r="E14" s="185" t="s">
        <v>827</v>
      </c>
    </row>
    <row r="15" spans="1:21" ht="27.9" customHeight="1">
      <c r="A15" s="186" t="s">
        <v>1067</v>
      </c>
      <c r="B15" s="186" t="s">
        <v>1068</v>
      </c>
      <c r="C15" s="197">
        <v>2500</v>
      </c>
      <c r="D15" s="197">
        <f t="shared" si="0"/>
        <v>2250</v>
      </c>
      <c r="E15" s="185" t="s">
        <v>827</v>
      </c>
    </row>
    <row r="16" spans="1:21" ht="27.9" customHeight="1">
      <c r="A16" s="186" t="s">
        <v>1069</v>
      </c>
      <c r="B16" s="186" t="s">
        <v>1070</v>
      </c>
      <c r="C16" s="197">
        <v>2500</v>
      </c>
      <c r="D16" s="197">
        <f t="shared" si="0"/>
        <v>2250</v>
      </c>
      <c r="E16" s="185" t="s">
        <v>827</v>
      </c>
    </row>
    <row r="17" spans="1:21" ht="27.9" customHeight="1">
      <c r="A17" s="186" t="s">
        <v>1071</v>
      </c>
      <c r="B17" s="186" t="s">
        <v>1072</v>
      </c>
      <c r="C17" s="197">
        <v>2500</v>
      </c>
      <c r="D17" s="197">
        <f t="shared" si="0"/>
        <v>2250</v>
      </c>
      <c r="E17" s="185" t="s">
        <v>827</v>
      </c>
    </row>
    <row r="18" spans="1:21" ht="27.9" customHeight="1">
      <c r="A18" s="186" t="s">
        <v>1073</v>
      </c>
      <c r="B18" s="186" t="s">
        <v>1074</v>
      </c>
      <c r="C18" s="197">
        <v>2500</v>
      </c>
      <c r="D18" s="197">
        <f t="shared" si="0"/>
        <v>2250</v>
      </c>
      <c r="E18" s="185" t="s">
        <v>827</v>
      </c>
    </row>
    <row r="19" spans="1:21" ht="27.9" customHeight="1">
      <c r="A19" s="186" t="s">
        <v>1075</v>
      </c>
      <c r="B19" s="186" t="s">
        <v>1076</v>
      </c>
      <c r="C19" s="197">
        <v>2500</v>
      </c>
      <c r="D19" s="197">
        <f t="shared" si="0"/>
        <v>2250</v>
      </c>
      <c r="E19" s="185" t="s">
        <v>827</v>
      </c>
    </row>
    <row r="20" spans="1:21" ht="27.9" customHeight="1">
      <c r="A20" s="186" t="s">
        <v>1077</v>
      </c>
      <c r="B20" s="186" t="s">
        <v>1078</v>
      </c>
      <c r="C20" s="197">
        <v>2500</v>
      </c>
      <c r="D20" s="197">
        <f t="shared" si="0"/>
        <v>2250</v>
      </c>
      <c r="E20" s="185" t="s">
        <v>827</v>
      </c>
    </row>
    <row r="21" spans="1:21" ht="27.9" customHeight="1">
      <c r="A21" s="186" t="s">
        <v>1079</v>
      </c>
      <c r="B21" s="186" t="s">
        <v>1080</v>
      </c>
      <c r="C21" s="197">
        <v>2500</v>
      </c>
      <c r="D21" s="197">
        <f t="shared" si="0"/>
        <v>2250</v>
      </c>
      <c r="E21" s="185" t="s">
        <v>827</v>
      </c>
    </row>
    <row r="22" spans="1:21" ht="27.9" customHeight="1">
      <c r="A22" s="186" t="s">
        <v>1081</v>
      </c>
      <c r="B22" s="186" t="s">
        <v>1082</v>
      </c>
      <c r="C22" s="197">
        <v>2500</v>
      </c>
      <c r="D22" s="197">
        <f t="shared" si="0"/>
        <v>2250</v>
      </c>
      <c r="E22" s="185" t="s">
        <v>827</v>
      </c>
    </row>
    <row r="23" spans="1:21" ht="27.9" customHeight="1">
      <c r="A23" s="186" t="s">
        <v>1083</v>
      </c>
      <c r="B23" s="186" t="s">
        <v>1084</v>
      </c>
      <c r="C23" s="197">
        <v>2500</v>
      </c>
      <c r="D23" s="197">
        <f t="shared" si="0"/>
        <v>2250</v>
      </c>
      <c r="E23" s="185" t="s">
        <v>827</v>
      </c>
    </row>
    <row r="24" spans="1:21" ht="27.9" customHeight="1">
      <c r="A24" s="186" t="s">
        <v>1085</v>
      </c>
      <c r="B24" s="186" t="s">
        <v>1086</v>
      </c>
      <c r="C24" s="197">
        <v>2500</v>
      </c>
      <c r="D24" s="197">
        <f t="shared" si="0"/>
        <v>2250</v>
      </c>
      <c r="E24" s="185" t="s">
        <v>827</v>
      </c>
    </row>
    <row r="25" spans="1:21" ht="27.9" customHeight="1">
      <c r="A25" s="186" t="s">
        <v>1087</v>
      </c>
      <c r="B25" s="186" t="s">
        <v>1088</v>
      </c>
      <c r="C25" s="197">
        <v>2500</v>
      </c>
      <c r="D25" s="197">
        <f t="shared" si="0"/>
        <v>2250</v>
      </c>
      <c r="E25" s="185" t="s">
        <v>827</v>
      </c>
    </row>
    <row r="26" spans="1:21" ht="27.9" customHeight="1">
      <c r="A26" s="186" t="s">
        <v>2169</v>
      </c>
      <c r="B26" s="186" t="s">
        <v>2170</v>
      </c>
      <c r="C26" s="197">
        <v>2500</v>
      </c>
      <c r="D26" s="197">
        <f t="shared" si="0"/>
        <v>2250</v>
      </c>
      <c r="E26" s="185" t="s">
        <v>827</v>
      </c>
    </row>
    <row r="27" spans="1:21" ht="27.9" customHeight="1">
      <c r="A27" s="186" t="s">
        <v>1089</v>
      </c>
      <c r="B27" s="186" t="s">
        <v>1090</v>
      </c>
      <c r="C27" s="197">
        <v>2500</v>
      </c>
      <c r="D27" s="197">
        <f t="shared" si="0"/>
        <v>2250</v>
      </c>
      <c r="E27" s="185" t="s">
        <v>827</v>
      </c>
    </row>
    <row r="28" spans="1:21" s="42" customFormat="1" ht="15.6">
      <c r="A28" s="36" t="s">
        <v>2171</v>
      </c>
      <c r="B28" s="37"/>
      <c r="C28" s="37"/>
      <c r="D28" s="37"/>
      <c r="E28" s="38"/>
      <c r="F28" s="51"/>
      <c r="G28" s="51"/>
      <c r="H28" s="51"/>
      <c r="I28" s="51"/>
      <c r="J28" s="51"/>
      <c r="K28" s="51"/>
      <c r="L28" s="51"/>
      <c r="M28" s="51"/>
      <c r="N28" s="51"/>
      <c r="O28" s="51"/>
      <c r="P28" s="51"/>
      <c r="Q28" s="51"/>
      <c r="R28" s="51"/>
      <c r="S28" s="51"/>
      <c r="T28" s="51"/>
      <c r="U28" s="51"/>
    </row>
    <row r="29" spans="1:21" ht="27.9" customHeight="1">
      <c r="A29" s="186" t="s">
        <v>1091</v>
      </c>
      <c r="B29" s="186" t="s">
        <v>1092</v>
      </c>
      <c r="C29" s="183">
        <v>3650</v>
      </c>
      <c r="D29" s="197">
        <f t="shared" si="0"/>
        <v>3285</v>
      </c>
      <c r="E29" s="185" t="s">
        <v>827</v>
      </c>
    </row>
    <row r="30" spans="1:21" ht="27.9" customHeight="1">
      <c r="A30" s="186" t="s">
        <v>1093</v>
      </c>
      <c r="B30" s="186" t="s">
        <v>1094</v>
      </c>
      <c r="C30" s="183">
        <v>3650</v>
      </c>
      <c r="D30" s="197">
        <f t="shared" si="0"/>
        <v>3285</v>
      </c>
      <c r="E30" s="185" t="s">
        <v>827</v>
      </c>
    </row>
    <row r="31" spans="1:21" ht="27.9" customHeight="1">
      <c r="A31" s="186" t="s">
        <v>1095</v>
      </c>
      <c r="B31" s="186" t="s">
        <v>1096</v>
      </c>
      <c r="C31" s="183">
        <v>3650</v>
      </c>
      <c r="D31" s="197">
        <f t="shared" si="0"/>
        <v>3285</v>
      </c>
      <c r="E31" s="185" t="s">
        <v>827</v>
      </c>
    </row>
    <row r="32" spans="1:21" ht="27.9" customHeight="1">
      <c r="A32" s="186" t="s">
        <v>1097</v>
      </c>
      <c r="B32" s="186" t="s">
        <v>1098</v>
      </c>
      <c r="C32" s="183">
        <v>3650</v>
      </c>
      <c r="D32" s="197">
        <f t="shared" si="0"/>
        <v>3285</v>
      </c>
      <c r="E32" s="185" t="s">
        <v>827</v>
      </c>
    </row>
    <row r="33" spans="1:21" ht="27.9" customHeight="1">
      <c r="A33" s="186" t="s">
        <v>1099</v>
      </c>
      <c r="B33" s="186" t="s">
        <v>1100</v>
      </c>
      <c r="C33" s="183">
        <v>3650</v>
      </c>
      <c r="D33" s="197">
        <f t="shared" si="0"/>
        <v>3285</v>
      </c>
      <c r="E33" s="185" t="s">
        <v>827</v>
      </c>
    </row>
    <row r="34" spans="1:21" ht="27.9" customHeight="1">
      <c r="A34" s="186" t="s">
        <v>1101</v>
      </c>
      <c r="B34" s="186" t="s">
        <v>1102</v>
      </c>
      <c r="C34" s="183">
        <v>3650</v>
      </c>
      <c r="D34" s="197">
        <f t="shared" si="0"/>
        <v>3285</v>
      </c>
      <c r="E34" s="185" t="s">
        <v>827</v>
      </c>
    </row>
    <row r="35" spans="1:21" ht="27.9" customHeight="1">
      <c r="A35" s="186" t="s">
        <v>1103</v>
      </c>
      <c r="B35" s="186" t="s">
        <v>1104</v>
      </c>
      <c r="C35" s="183">
        <v>3650</v>
      </c>
      <c r="D35" s="197">
        <f t="shared" si="0"/>
        <v>3285</v>
      </c>
      <c r="E35" s="185" t="s">
        <v>827</v>
      </c>
    </row>
    <row r="36" spans="1:21" ht="27.9" customHeight="1">
      <c r="A36" s="186" t="s">
        <v>1105</v>
      </c>
      <c r="B36" s="186" t="s">
        <v>1106</v>
      </c>
      <c r="C36" s="183">
        <v>3650</v>
      </c>
      <c r="D36" s="197">
        <f t="shared" si="0"/>
        <v>3285</v>
      </c>
      <c r="E36" s="185" t="s">
        <v>827</v>
      </c>
    </row>
    <row r="37" spans="1:21" ht="27.9" customHeight="1">
      <c r="A37" s="186" t="s">
        <v>1107</v>
      </c>
      <c r="B37" s="186" t="s">
        <v>1108</v>
      </c>
      <c r="C37" s="183">
        <v>3650</v>
      </c>
      <c r="D37" s="197">
        <f t="shared" si="0"/>
        <v>3285</v>
      </c>
      <c r="E37" s="185" t="s">
        <v>827</v>
      </c>
    </row>
    <row r="38" spans="1:21" ht="27.9" customHeight="1">
      <c r="A38" s="186" t="s">
        <v>1109</v>
      </c>
      <c r="B38" s="186" t="s">
        <v>1110</v>
      </c>
      <c r="C38" s="183">
        <v>3650</v>
      </c>
      <c r="D38" s="197">
        <f t="shared" si="0"/>
        <v>3285</v>
      </c>
      <c r="E38" s="185" t="s">
        <v>827</v>
      </c>
    </row>
    <row r="39" spans="1:21" ht="27.9" customHeight="1">
      <c r="A39" s="186" t="s">
        <v>2172</v>
      </c>
      <c r="B39" s="186" t="s">
        <v>2173</v>
      </c>
      <c r="C39" s="183">
        <v>3650</v>
      </c>
      <c r="D39" s="197">
        <f t="shared" si="0"/>
        <v>3285</v>
      </c>
      <c r="E39" s="185" t="s">
        <v>827</v>
      </c>
    </row>
    <row r="40" spans="1:21" ht="27.9" customHeight="1">
      <c r="A40" s="186" t="s">
        <v>2174</v>
      </c>
      <c r="B40" s="186" t="s">
        <v>2175</v>
      </c>
      <c r="C40" s="183">
        <v>3650</v>
      </c>
      <c r="D40" s="197">
        <f t="shared" si="0"/>
        <v>3285</v>
      </c>
      <c r="E40" s="185" t="s">
        <v>827</v>
      </c>
    </row>
    <row r="41" spans="1:21" ht="27.9" customHeight="1">
      <c r="A41" s="186" t="s">
        <v>1111</v>
      </c>
      <c r="B41" s="186" t="s">
        <v>1112</v>
      </c>
      <c r="C41" s="183">
        <v>3650</v>
      </c>
      <c r="D41" s="197">
        <f t="shared" si="0"/>
        <v>3285</v>
      </c>
      <c r="E41" s="185" t="s">
        <v>827</v>
      </c>
    </row>
    <row r="42" spans="1:21" s="42" customFormat="1" ht="15.6">
      <c r="A42" s="36" t="s">
        <v>2176</v>
      </c>
      <c r="B42" s="37"/>
      <c r="C42" s="37"/>
      <c r="D42" s="37"/>
      <c r="E42" s="38"/>
      <c r="F42" s="51"/>
      <c r="G42" s="51"/>
      <c r="H42" s="51"/>
      <c r="I42" s="51"/>
      <c r="J42" s="51"/>
      <c r="K42" s="51"/>
      <c r="L42" s="51"/>
      <c r="M42" s="51"/>
      <c r="N42" s="51"/>
      <c r="O42" s="51"/>
      <c r="P42" s="51"/>
      <c r="Q42" s="51"/>
      <c r="R42" s="51"/>
      <c r="S42" s="51"/>
      <c r="T42" s="51"/>
      <c r="U42" s="51"/>
    </row>
    <row r="43" spans="1:21" ht="27.75" customHeight="1">
      <c r="A43" s="186" t="s">
        <v>1113</v>
      </c>
      <c r="B43" s="186" t="s">
        <v>1114</v>
      </c>
      <c r="C43" s="183">
        <v>4750</v>
      </c>
      <c r="D43" s="197">
        <f>ROUND(C43*(1-0.1),0)</f>
        <v>4275</v>
      </c>
      <c r="E43" s="185" t="s">
        <v>827</v>
      </c>
    </row>
    <row r="44" spans="1:21" ht="27.9" customHeight="1">
      <c r="A44" s="186" t="s">
        <v>1115</v>
      </c>
      <c r="B44" s="186" t="s">
        <v>1116</v>
      </c>
      <c r="C44" s="183">
        <v>4750</v>
      </c>
      <c r="D44" s="197">
        <f>ROUND(C44*(1-0.1),0)</f>
        <v>4275</v>
      </c>
      <c r="E44" s="185" t="s">
        <v>827</v>
      </c>
    </row>
    <row r="45" spans="1:21" ht="27.9" customHeight="1">
      <c r="A45" s="186" t="s">
        <v>1117</v>
      </c>
      <c r="B45" s="186" t="s">
        <v>1118</v>
      </c>
      <c r="C45" s="183">
        <v>4750</v>
      </c>
      <c r="D45" s="197">
        <f>ROUND(C45*(1-0.1),0)</f>
        <v>4275</v>
      </c>
      <c r="E45" s="185" t="s">
        <v>827</v>
      </c>
    </row>
    <row r="46" spans="1:21" ht="27.9" customHeight="1">
      <c r="A46" s="186" t="s">
        <v>2177</v>
      </c>
      <c r="B46" s="186" t="s">
        <v>2178</v>
      </c>
      <c r="C46" s="183">
        <v>4750</v>
      </c>
      <c r="D46" s="197">
        <f>ROUND(C46*(1-0.1),0)</f>
        <v>4275</v>
      </c>
      <c r="E46" s="185" t="s">
        <v>827</v>
      </c>
    </row>
    <row r="47" spans="1:21" ht="27.9" customHeight="1">
      <c r="A47" s="186" t="s">
        <v>1119</v>
      </c>
      <c r="B47" s="186" t="s">
        <v>1120</v>
      </c>
      <c r="C47" s="183">
        <v>4750</v>
      </c>
      <c r="D47" s="197">
        <f>ROUND(C47*(1-0.1),0)</f>
        <v>4275</v>
      </c>
      <c r="E47" s="185" t="s">
        <v>827</v>
      </c>
      <c r="F47" s="78"/>
      <c r="G47" s="78"/>
      <c r="H47" s="78"/>
      <c r="I47" s="78"/>
      <c r="J47" s="78"/>
      <c r="K47" s="78"/>
      <c r="L47" s="78"/>
      <c r="M47" s="78"/>
      <c r="N47" s="78"/>
      <c r="O47" s="78"/>
      <c r="P47" s="78"/>
      <c r="Q47" s="78"/>
      <c r="R47" s="78"/>
      <c r="S47" s="78"/>
      <c r="T47" s="78"/>
      <c r="U47" s="78"/>
    </row>
    <row r="48" spans="1:21" s="42" customFormat="1" ht="15.6">
      <c r="A48" s="36" t="s">
        <v>2179</v>
      </c>
      <c r="B48" s="37"/>
      <c r="C48" s="37"/>
      <c r="D48" s="37"/>
      <c r="E48" s="38"/>
      <c r="F48" s="51"/>
      <c r="G48" s="51"/>
      <c r="H48" s="51"/>
      <c r="I48" s="51"/>
      <c r="J48" s="51"/>
      <c r="K48" s="51"/>
      <c r="L48" s="51"/>
      <c r="M48" s="51"/>
      <c r="N48" s="51"/>
      <c r="O48" s="51"/>
      <c r="P48" s="51"/>
      <c r="Q48" s="51"/>
      <c r="R48" s="51"/>
      <c r="S48" s="51"/>
      <c r="T48" s="51"/>
      <c r="U48" s="51"/>
    </row>
    <row r="49" spans="1:21" ht="27.9" customHeight="1" thickBot="1">
      <c r="A49" s="189" t="s">
        <v>2180</v>
      </c>
      <c r="B49" s="189" t="s">
        <v>2181</v>
      </c>
      <c r="C49" s="190">
        <v>5800</v>
      </c>
      <c r="D49" s="190">
        <f>ROUND(C49*(1-0.1),0)</f>
        <v>5220</v>
      </c>
      <c r="E49" s="191" t="s">
        <v>827</v>
      </c>
      <c r="F49" s="78"/>
      <c r="G49" s="78"/>
      <c r="H49" s="78"/>
      <c r="I49" s="78"/>
      <c r="J49" s="78"/>
      <c r="K49" s="78"/>
      <c r="L49" s="78"/>
      <c r="M49" s="78"/>
      <c r="N49" s="78"/>
      <c r="O49" s="78"/>
      <c r="P49" s="78"/>
      <c r="Q49" s="78"/>
      <c r="R49" s="78"/>
      <c r="S49" s="78"/>
      <c r="T49" s="78"/>
      <c r="U49" s="78"/>
    </row>
    <row r="50" spans="1:21" s="42" customFormat="1" ht="21">
      <c r="A50" s="67"/>
      <c r="B50" s="39"/>
      <c r="C50" s="39"/>
      <c r="D50" s="39"/>
      <c r="E50" s="39"/>
      <c r="F50" s="62"/>
      <c r="G50" s="51"/>
      <c r="H50" s="51"/>
      <c r="I50" s="51"/>
      <c r="J50" s="51"/>
      <c r="K50" s="51"/>
      <c r="L50" s="51"/>
      <c r="M50" s="51"/>
      <c r="N50" s="51"/>
      <c r="O50" s="51"/>
      <c r="P50" s="51"/>
      <c r="Q50" s="51"/>
      <c r="R50" s="51"/>
      <c r="S50" s="51"/>
      <c r="T50" s="51"/>
      <c r="U50" s="51"/>
    </row>
    <row r="51" spans="1:21" s="42" customFormat="1" ht="21.6" thickBot="1">
      <c r="A51" s="67" t="s">
        <v>2182</v>
      </c>
      <c r="B51" s="39"/>
      <c r="C51" s="39"/>
      <c r="D51" s="39"/>
      <c r="E51" s="39"/>
      <c r="F51" s="62"/>
      <c r="G51" s="51"/>
      <c r="H51" s="51"/>
      <c r="I51" s="51"/>
      <c r="J51" s="51"/>
      <c r="K51" s="51"/>
      <c r="L51" s="51"/>
      <c r="M51" s="51"/>
      <c r="N51" s="51"/>
      <c r="O51" s="51"/>
      <c r="P51" s="51"/>
      <c r="Q51" s="51"/>
      <c r="R51" s="51"/>
      <c r="S51" s="51"/>
      <c r="T51" s="51"/>
      <c r="U51" s="51"/>
    </row>
    <row r="52" spans="1:21" ht="31.8" thickBot="1">
      <c r="A52" s="30" t="s">
        <v>845</v>
      </c>
      <c r="B52" s="31" t="s">
        <v>0</v>
      </c>
      <c r="C52" s="68" t="s">
        <v>1</v>
      </c>
      <c r="D52" s="68" t="s">
        <v>846</v>
      </c>
      <c r="E52" s="32" t="s">
        <v>825</v>
      </c>
    </row>
    <row r="53" spans="1:21" ht="39" customHeight="1">
      <c r="A53" s="192" t="s">
        <v>1121</v>
      </c>
      <c r="B53" s="182" t="s">
        <v>3383</v>
      </c>
      <c r="C53" s="183">
        <v>1250</v>
      </c>
      <c r="D53" s="183">
        <f t="shared" ref="D53:D61" si="1">ROUND(C53*(1-0.1),0)</f>
        <v>1125</v>
      </c>
      <c r="E53" s="185" t="s">
        <v>824</v>
      </c>
    </row>
    <row r="54" spans="1:21" ht="42" customHeight="1">
      <c r="A54" s="192" t="s">
        <v>1122</v>
      </c>
      <c r="B54" s="182" t="s">
        <v>3384</v>
      </c>
      <c r="C54" s="183">
        <v>1750</v>
      </c>
      <c r="D54" s="183">
        <f t="shared" si="1"/>
        <v>1575</v>
      </c>
      <c r="E54" s="185" t="s">
        <v>824</v>
      </c>
    </row>
    <row r="55" spans="1:21" ht="27.9" customHeight="1">
      <c r="A55" s="192" t="s">
        <v>1123</v>
      </c>
      <c r="B55" s="186" t="s">
        <v>1124</v>
      </c>
      <c r="C55" s="183">
        <v>1700</v>
      </c>
      <c r="D55" s="183">
        <f t="shared" si="1"/>
        <v>1530</v>
      </c>
      <c r="E55" s="185" t="s">
        <v>824</v>
      </c>
    </row>
    <row r="56" spans="1:21" ht="27.9" customHeight="1">
      <c r="A56" s="192" t="s">
        <v>1125</v>
      </c>
      <c r="B56" s="186" t="s">
        <v>1126</v>
      </c>
      <c r="C56" s="183">
        <v>2850</v>
      </c>
      <c r="D56" s="183">
        <f t="shared" si="1"/>
        <v>2565</v>
      </c>
      <c r="E56" s="185" t="s">
        <v>824</v>
      </c>
    </row>
    <row r="57" spans="1:21" ht="27.9" customHeight="1">
      <c r="A57" s="192" t="s">
        <v>1127</v>
      </c>
      <c r="B57" s="186" t="s">
        <v>1128</v>
      </c>
      <c r="C57" s="183">
        <v>3400</v>
      </c>
      <c r="D57" s="183">
        <f t="shared" si="1"/>
        <v>3060</v>
      </c>
      <c r="E57" s="185" t="s">
        <v>824</v>
      </c>
    </row>
    <row r="58" spans="1:21" ht="27.9" customHeight="1">
      <c r="A58" s="192" t="s">
        <v>1129</v>
      </c>
      <c r="B58" s="186" t="s">
        <v>1130</v>
      </c>
      <c r="C58" s="183">
        <v>4550</v>
      </c>
      <c r="D58" s="183">
        <f t="shared" si="1"/>
        <v>4095</v>
      </c>
      <c r="E58" s="185" t="s">
        <v>824</v>
      </c>
    </row>
    <row r="59" spans="1:21" ht="27.9" customHeight="1">
      <c r="A59" s="192" t="s">
        <v>1131</v>
      </c>
      <c r="B59" s="186" t="s">
        <v>1132</v>
      </c>
      <c r="C59" s="183">
        <v>1600</v>
      </c>
      <c r="D59" s="183">
        <f t="shared" si="1"/>
        <v>1440</v>
      </c>
      <c r="E59" s="185" t="s">
        <v>824</v>
      </c>
    </row>
    <row r="60" spans="1:21" ht="27.9" customHeight="1">
      <c r="A60" s="192" t="s">
        <v>1133</v>
      </c>
      <c r="B60" s="186" t="s">
        <v>1134</v>
      </c>
      <c r="C60" s="183">
        <v>2250</v>
      </c>
      <c r="D60" s="183">
        <f t="shared" si="1"/>
        <v>2025</v>
      </c>
      <c r="E60" s="185" t="s">
        <v>824</v>
      </c>
    </row>
    <row r="61" spans="1:21" ht="27.9" customHeight="1" thickBot="1">
      <c r="A61" s="193" t="s">
        <v>1135</v>
      </c>
      <c r="B61" s="189" t="s">
        <v>1136</v>
      </c>
      <c r="C61" s="190">
        <v>4500</v>
      </c>
      <c r="D61" s="190">
        <f t="shared" si="1"/>
        <v>4050</v>
      </c>
      <c r="E61" s="191" t="s">
        <v>824</v>
      </c>
    </row>
  </sheetData>
  <mergeCells count="4">
    <mergeCell ref="A2:E2"/>
    <mergeCell ref="A3:E3"/>
    <mergeCell ref="A5:E6"/>
    <mergeCell ref="A7:E7"/>
  </mergeCells>
  <hyperlinks>
    <hyperlink ref="A1" location="'Table of Contents'!A1" display="RETURN TO Table of Contents" xr:uid="{00000000-0004-0000-0300-000000000000}"/>
  </hyperlinks>
  <printOptions horizontalCentered="1"/>
  <pageMargins left="0.7" right="0.7" top="0.75" bottom="0.75" header="0.3" footer="0.3"/>
  <pageSetup scale="72" fitToHeight="14"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X938"/>
  <sheetViews>
    <sheetView showGridLines="0" zoomScale="115" zoomScaleNormal="115" workbookViewId="0">
      <selection activeCell="B414" sqref="B414"/>
    </sheetView>
  </sheetViews>
  <sheetFormatPr defaultColWidth="12.6640625" defaultRowHeight="13.2"/>
  <cols>
    <col min="1" max="1" width="16.33203125" style="73" customWidth="1"/>
    <col min="2" max="2" width="83" style="73" bestFit="1" customWidth="1"/>
    <col min="3" max="4" width="12.44140625" style="99" customWidth="1"/>
    <col min="5" max="5" width="17.5546875" style="99" customWidth="1"/>
    <col min="6" max="16384" width="12.6640625" style="73"/>
  </cols>
  <sheetData>
    <row r="1" spans="1:24" s="145" customFormat="1" ht="15.6">
      <c r="A1" s="139" t="s">
        <v>3399</v>
      </c>
      <c r="B1" s="140"/>
      <c r="C1" s="142"/>
      <c r="D1" s="142"/>
      <c r="E1" s="142"/>
    </row>
    <row r="2" spans="1:24" ht="23.4">
      <c r="A2" s="260" t="s">
        <v>1137</v>
      </c>
      <c r="B2" s="260"/>
      <c r="C2" s="260"/>
      <c r="D2" s="260"/>
      <c r="E2" s="260"/>
    </row>
    <row r="3" spans="1:24" ht="23.4">
      <c r="A3" s="260"/>
      <c r="B3" s="260"/>
      <c r="C3" s="260"/>
      <c r="D3" s="260"/>
      <c r="E3" s="260"/>
    </row>
    <row r="4" spans="1:24" ht="23.4">
      <c r="A4" s="43"/>
      <c r="B4" s="43"/>
      <c r="C4" s="43"/>
      <c r="D4" s="43"/>
      <c r="E4" s="43"/>
    </row>
    <row r="5" spans="1:24" ht="12.75" customHeight="1">
      <c r="A5" s="261" t="s">
        <v>948</v>
      </c>
      <c r="B5" s="261"/>
      <c r="C5" s="261"/>
      <c r="D5" s="261"/>
      <c r="E5" s="261"/>
    </row>
    <row r="6" spans="1:24" s="75" customFormat="1">
      <c r="A6" s="261"/>
      <c r="B6" s="261"/>
      <c r="C6" s="261"/>
      <c r="D6" s="261"/>
      <c r="E6" s="261"/>
    </row>
    <row r="7" spans="1:24" s="75" customFormat="1" ht="13.8">
      <c r="A7" s="45"/>
      <c r="B7" s="46"/>
      <c r="C7" s="82"/>
      <c r="D7" s="82"/>
      <c r="E7" s="82"/>
      <c r="F7" s="73"/>
      <c r="G7" s="73"/>
      <c r="H7" s="73"/>
      <c r="I7" s="73"/>
      <c r="J7" s="73"/>
      <c r="K7" s="73"/>
      <c r="L7" s="73"/>
      <c r="M7" s="73"/>
      <c r="N7" s="73"/>
      <c r="O7" s="73"/>
      <c r="P7" s="73"/>
      <c r="Q7" s="73"/>
      <c r="R7" s="73"/>
      <c r="S7" s="73"/>
      <c r="T7" s="73"/>
      <c r="U7" s="73"/>
      <c r="V7" s="73"/>
      <c r="W7" s="73"/>
      <c r="X7" s="73"/>
    </row>
    <row r="8" spans="1:24">
      <c r="A8" s="263"/>
      <c r="B8" s="263"/>
      <c r="C8" s="263"/>
      <c r="D8" s="263"/>
      <c r="E8" s="263"/>
    </row>
    <row r="9" spans="1:24" ht="15" customHeight="1">
      <c r="A9" s="47"/>
      <c r="B9" s="48"/>
      <c r="C9" s="83"/>
      <c r="D9" s="83"/>
      <c r="E9" s="83"/>
    </row>
    <row r="10" spans="1:24" ht="27.9" customHeight="1" thickBot="1">
      <c r="A10" s="50" t="s">
        <v>2201</v>
      </c>
      <c r="B10" s="50"/>
      <c r="C10" s="84"/>
      <c r="D10" s="84"/>
      <c r="E10" s="84"/>
      <c r="F10" s="78"/>
      <c r="G10" s="78"/>
      <c r="H10" s="78"/>
      <c r="I10" s="78"/>
      <c r="J10" s="78"/>
      <c r="K10" s="78"/>
      <c r="L10" s="78"/>
      <c r="M10" s="78"/>
      <c r="N10" s="78"/>
      <c r="O10" s="78"/>
      <c r="P10" s="78"/>
      <c r="Q10" s="78"/>
      <c r="R10" s="78"/>
      <c r="S10" s="78"/>
      <c r="T10" s="78"/>
      <c r="U10" s="78"/>
    </row>
    <row r="11" spans="1:24" ht="32.25" customHeight="1" thickBot="1">
      <c r="A11" s="52" t="s">
        <v>845</v>
      </c>
      <c r="B11" s="53" t="s">
        <v>0</v>
      </c>
      <c r="C11" s="53" t="s">
        <v>1</v>
      </c>
      <c r="D11" s="210" t="s">
        <v>846</v>
      </c>
      <c r="E11" s="54" t="s">
        <v>825</v>
      </c>
      <c r="F11" s="78"/>
      <c r="G11" s="78"/>
      <c r="H11" s="78"/>
      <c r="I11" s="78"/>
      <c r="J11" s="78"/>
      <c r="K11" s="78"/>
      <c r="L11" s="78"/>
      <c r="M11" s="78"/>
      <c r="N11" s="78"/>
      <c r="O11" s="78"/>
      <c r="P11" s="78"/>
      <c r="Q11" s="78"/>
      <c r="R11" s="78"/>
      <c r="S11" s="78"/>
      <c r="T11" s="78"/>
      <c r="U11" s="78"/>
    </row>
    <row r="12" spans="1:24" ht="27.75" customHeight="1" thickBot="1">
      <c r="A12" s="55" t="s">
        <v>3349</v>
      </c>
      <c r="B12" s="56"/>
      <c r="C12" s="85"/>
      <c r="D12" s="85"/>
      <c r="E12" s="211"/>
      <c r="F12" s="78"/>
      <c r="G12" s="78"/>
      <c r="H12" s="78"/>
      <c r="I12" s="78"/>
      <c r="J12" s="78"/>
      <c r="K12" s="78"/>
      <c r="L12" s="78"/>
      <c r="M12" s="78"/>
      <c r="N12" s="78"/>
      <c r="O12" s="78"/>
      <c r="P12" s="78"/>
      <c r="Q12" s="78"/>
      <c r="R12" s="78"/>
      <c r="S12" s="78"/>
      <c r="T12" s="78"/>
      <c r="U12" s="78"/>
    </row>
    <row r="13" spans="1:24" ht="15.75" customHeight="1">
      <c r="A13" s="58" t="s">
        <v>3350</v>
      </c>
      <c r="B13" s="59"/>
      <c r="C13" s="86"/>
      <c r="D13" s="86"/>
      <c r="E13" s="87"/>
      <c r="F13" s="78"/>
      <c r="G13" s="78"/>
      <c r="H13" s="78"/>
      <c r="I13" s="78"/>
      <c r="J13" s="78"/>
      <c r="K13" s="78"/>
      <c r="L13" s="78"/>
      <c r="M13" s="78"/>
      <c r="N13" s="78"/>
      <c r="O13" s="78"/>
      <c r="P13" s="78"/>
      <c r="Q13" s="78"/>
      <c r="R13" s="78"/>
      <c r="S13" s="78"/>
      <c r="T13" s="78"/>
      <c r="U13" s="78"/>
    </row>
    <row r="14" spans="1:24" ht="27.9" customHeight="1">
      <c r="A14" s="192" t="s">
        <v>1138</v>
      </c>
      <c r="B14" s="186" t="s">
        <v>1139</v>
      </c>
      <c r="C14" s="183">
        <v>252</v>
      </c>
      <c r="D14" s="183">
        <f t="shared" ref="D14:D53" si="0">ROUND(C14*(1-0.1),0)</f>
        <v>227</v>
      </c>
      <c r="E14" s="185" t="s">
        <v>824</v>
      </c>
    </row>
    <row r="15" spans="1:24" ht="27.9" customHeight="1">
      <c r="A15" s="192" t="s">
        <v>1140</v>
      </c>
      <c r="B15" s="186" t="s">
        <v>1141</v>
      </c>
      <c r="C15" s="183">
        <v>504</v>
      </c>
      <c r="D15" s="183">
        <f t="shared" si="0"/>
        <v>454</v>
      </c>
      <c r="E15" s="185" t="s">
        <v>824</v>
      </c>
      <c r="F15" s="88"/>
    </row>
    <row r="16" spans="1:24" ht="27.9" customHeight="1">
      <c r="A16" s="192" t="s">
        <v>1142</v>
      </c>
      <c r="B16" s="186" t="s">
        <v>1143</v>
      </c>
      <c r="C16" s="183">
        <v>718</v>
      </c>
      <c r="D16" s="183">
        <f t="shared" si="0"/>
        <v>646</v>
      </c>
      <c r="E16" s="185" t="s">
        <v>824</v>
      </c>
      <c r="F16" s="88"/>
    </row>
    <row r="17" spans="1:24" ht="27.9" customHeight="1">
      <c r="A17" s="192" t="s">
        <v>1144</v>
      </c>
      <c r="B17" s="186" t="s">
        <v>1145</v>
      </c>
      <c r="C17" s="183">
        <v>958</v>
      </c>
      <c r="D17" s="183">
        <f t="shared" si="0"/>
        <v>862</v>
      </c>
      <c r="E17" s="185" t="s">
        <v>824</v>
      </c>
      <c r="F17" s="88"/>
    </row>
    <row r="18" spans="1:24" ht="27.9" customHeight="1">
      <c r="A18" s="192" t="s">
        <v>1146</v>
      </c>
      <c r="B18" s="186" t="s">
        <v>1147</v>
      </c>
      <c r="C18" s="183">
        <v>1096</v>
      </c>
      <c r="D18" s="183">
        <f t="shared" si="0"/>
        <v>986</v>
      </c>
      <c r="E18" s="185" t="s">
        <v>824</v>
      </c>
      <c r="F18" s="88"/>
    </row>
    <row r="19" spans="1:24" ht="27.9" customHeight="1">
      <c r="A19" s="192" t="s">
        <v>1148</v>
      </c>
      <c r="B19" s="186" t="s">
        <v>1149</v>
      </c>
      <c r="C19" s="183">
        <v>21</v>
      </c>
      <c r="D19" s="183">
        <f>ROUND(C19*(1-0.1),2)</f>
        <v>18.899999999999999</v>
      </c>
      <c r="E19" s="185" t="s">
        <v>824</v>
      </c>
      <c r="F19" s="88"/>
    </row>
    <row r="20" spans="1:24" ht="15.6">
      <c r="A20" s="58" t="s">
        <v>3351</v>
      </c>
      <c r="B20" s="59"/>
      <c r="C20" s="86"/>
      <c r="D20" s="86"/>
      <c r="E20" s="63"/>
      <c r="F20" s="88"/>
    </row>
    <row r="21" spans="1:24" ht="27.9" customHeight="1">
      <c r="A21" s="192" t="s">
        <v>1150</v>
      </c>
      <c r="B21" s="186" t="s">
        <v>2183</v>
      </c>
      <c r="C21" s="183">
        <v>221</v>
      </c>
      <c r="D21" s="183">
        <f t="shared" si="0"/>
        <v>199</v>
      </c>
      <c r="E21" s="185" t="s">
        <v>824</v>
      </c>
      <c r="F21" s="88"/>
      <c r="G21" s="124"/>
      <c r="H21" s="124"/>
      <c r="I21" s="124"/>
      <c r="J21" s="124"/>
      <c r="K21" s="124"/>
      <c r="L21" s="124"/>
      <c r="M21" s="124"/>
      <c r="N21" s="124"/>
      <c r="O21" s="124"/>
      <c r="P21" s="124"/>
      <c r="Q21" s="124"/>
      <c r="R21" s="124"/>
      <c r="S21" s="124"/>
      <c r="T21" s="124"/>
      <c r="U21" s="124"/>
      <c r="V21" s="124"/>
      <c r="W21" s="124"/>
      <c r="X21" s="124"/>
    </row>
    <row r="22" spans="1:24" ht="27.9" customHeight="1">
      <c r="A22" s="192" t="s">
        <v>1151</v>
      </c>
      <c r="B22" s="186" t="s">
        <v>2184</v>
      </c>
      <c r="C22" s="183">
        <v>442</v>
      </c>
      <c r="D22" s="183">
        <f t="shared" si="0"/>
        <v>398</v>
      </c>
      <c r="E22" s="185" t="s">
        <v>824</v>
      </c>
      <c r="F22" s="88"/>
    </row>
    <row r="23" spans="1:24" ht="27.9" customHeight="1">
      <c r="A23" s="192" t="s">
        <v>1152</v>
      </c>
      <c r="B23" s="186" t="s">
        <v>2185</v>
      </c>
      <c r="C23" s="183">
        <v>630</v>
      </c>
      <c r="D23" s="183">
        <f t="shared" si="0"/>
        <v>567</v>
      </c>
      <c r="E23" s="185" t="s">
        <v>824</v>
      </c>
      <c r="F23" s="88"/>
    </row>
    <row r="24" spans="1:24" ht="27.9" customHeight="1">
      <c r="A24" s="192" t="s">
        <v>1153</v>
      </c>
      <c r="B24" s="186" t="s">
        <v>2186</v>
      </c>
      <c r="C24" s="183">
        <v>840</v>
      </c>
      <c r="D24" s="183">
        <f t="shared" si="0"/>
        <v>756</v>
      </c>
      <c r="E24" s="185" t="s">
        <v>824</v>
      </c>
      <c r="F24" s="88"/>
    </row>
    <row r="25" spans="1:24" ht="27.9" customHeight="1">
      <c r="A25" s="192" t="s">
        <v>1154</v>
      </c>
      <c r="B25" s="186" t="s">
        <v>2187</v>
      </c>
      <c r="C25" s="183">
        <v>961</v>
      </c>
      <c r="D25" s="183">
        <f t="shared" si="0"/>
        <v>865</v>
      </c>
      <c r="E25" s="185" t="s">
        <v>824</v>
      </c>
      <c r="F25" s="88"/>
    </row>
    <row r="26" spans="1:24" ht="27.9" customHeight="1">
      <c r="A26" s="192" t="s">
        <v>1155</v>
      </c>
      <c r="B26" s="186" t="s">
        <v>2188</v>
      </c>
      <c r="C26" s="183">
        <v>18.5</v>
      </c>
      <c r="D26" s="183">
        <f>ROUND(C26*(1-0.1),2)</f>
        <v>16.649999999999999</v>
      </c>
      <c r="E26" s="185" t="s">
        <v>824</v>
      </c>
      <c r="F26" s="88"/>
    </row>
    <row r="27" spans="1:24" ht="15.6">
      <c r="A27" s="58" t="s">
        <v>3352</v>
      </c>
      <c r="B27" s="59"/>
      <c r="C27" s="86"/>
      <c r="D27" s="86"/>
      <c r="E27" s="63"/>
      <c r="F27" s="88"/>
    </row>
    <row r="28" spans="1:24" ht="27.9" customHeight="1">
      <c r="A28" s="192" t="s">
        <v>2189</v>
      </c>
      <c r="B28" s="186" t="s">
        <v>2190</v>
      </c>
      <c r="C28" s="183">
        <v>193</v>
      </c>
      <c r="D28" s="183">
        <f t="shared" ref="D28:D33" si="1">ROUND(C28*(1-0.1),2)</f>
        <v>173.7</v>
      </c>
      <c r="E28" s="185" t="s">
        <v>824</v>
      </c>
      <c r="F28" s="88"/>
      <c r="G28" s="124"/>
      <c r="H28" s="124"/>
      <c r="I28" s="124"/>
      <c r="J28" s="124"/>
      <c r="K28" s="124"/>
      <c r="L28" s="124"/>
      <c r="M28" s="124"/>
      <c r="N28" s="124"/>
      <c r="O28" s="124"/>
      <c r="P28" s="124"/>
      <c r="Q28" s="124"/>
      <c r="R28" s="124"/>
      <c r="S28" s="124"/>
      <c r="T28" s="124"/>
      <c r="U28" s="124"/>
      <c r="V28" s="124"/>
      <c r="W28" s="124"/>
      <c r="X28" s="124"/>
    </row>
    <row r="29" spans="1:24" ht="27.9" customHeight="1">
      <c r="A29" s="192" t="s">
        <v>2191</v>
      </c>
      <c r="B29" s="186" t="s">
        <v>2192</v>
      </c>
      <c r="C29" s="183">
        <v>386</v>
      </c>
      <c r="D29" s="183">
        <f t="shared" si="1"/>
        <v>347.4</v>
      </c>
      <c r="E29" s="185" t="s">
        <v>824</v>
      </c>
      <c r="F29" s="88"/>
    </row>
    <row r="30" spans="1:24" ht="27.9" customHeight="1">
      <c r="A30" s="192" t="s">
        <v>2193</v>
      </c>
      <c r="B30" s="186" t="s">
        <v>2194</v>
      </c>
      <c r="C30" s="183">
        <v>550</v>
      </c>
      <c r="D30" s="183">
        <f t="shared" si="1"/>
        <v>495</v>
      </c>
      <c r="E30" s="185" t="s">
        <v>824</v>
      </c>
      <c r="F30" s="88"/>
    </row>
    <row r="31" spans="1:24" ht="27.9" customHeight="1">
      <c r="A31" s="192" t="s">
        <v>2195</v>
      </c>
      <c r="B31" s="186" t="s">
        <v>2196</v>
      </c>
      <c r="C31" s="183">
        <v>733</v>
      </c>
      <c r="D31" s="183">
        <f t="shared" si="1"/>
        <v>659.7</v>
      </c>
      <c r="E31" s="185" t="s">
        <v>824</v>
      </c>
      <c r="F31" s="88"/>
    </row>
    <row r="32" spans="1:24" ht="27.9" customHeight="1">
      <c r="A32" s="192" t="s">
        <v>2197</v>
      </c>
      <c r="B32" s="186" t="s">
        <v>2198</v>
      </c>
      <c r="C32" s="183">
        <v>840</v>
      </c>
      <c r="D32" s="183">
        <f t="shared" si="1"/>
        <v>756</v>
      </c>
      <c r="E32" s="185" t="s">
        <v>824</v>
      </c>
      <c r="F32" s="88"/>
    </row>
    <row r="33" spans="1:24" ht="27.9" customHeight="1">
      <c r="A33" s="192" t="s">
        <v>2199</v>
      </c>
      <c r="B33" s="186" t="s">
        <v>2200</v>
      </c>
      <c r="C33" s="183">
        <v>16</v>
      </c>
      <c r="D33" s="183">
        <f t="shared" si="1"/>
        <v>14.4</v>
      </c>
      <c r="E33" s="185" t="s">
        <v>824</v>
      </c>
      <c r="F33" s="88"/>
    </row>
    <row r="34" spans="1:24" ht="15.6">
      <c r="A34" s="58" t="s">
        <v>3353</v>
      </c>
      <c r="B34" s="59"/>
      <c r="C34" s="86"/>
      <c r="D34" s="86"/>
      <c r="E34" s="63"/>
      <c r="F34" s="88"/>
    </row>
    <row r="35" spans="1:24" ht="27.9" customHeight="1">
      <c r="A35" s="192" t="s">
        <v>1156</v>
      </c>
      <c r="B35" s="186" t="s">
        <v>1157</v>
      </c>
      <c r="C35" s="183">
        <v>163</v>
      </c>
      <c r="D35" s="183">
        <f t="shared" si="0"/>
        <v>147</v>
      </c>
      <c r="E35" s="185" t="s">
        <v>824</v>
      </c>
      <c r="F35" s="88"/>
      <c r="G35" s="124"/>
      <c r="H35" s="124"/>
      <c r="I35" s="124"/>
      <c r="J35" s="124"/>
      <c r="K35" s="124"/>
      <c r="L35" s="124"/>
      <c r="M35" s="124"/>
      <c r="N35" s="124"/>
      <c r="O35" s="124"/>
      <c r="P35" s="124"/>
      <c r="Q35" s="124"/>
      <c r="R35" s="124"/>
      <c r="S35" s="124"/>
      <c r="T35" s="124"/>
      <c r="U35" s="124"/>
      <c r="V35" s="124"/>
      <c r="W35" s="124"/>
      <c r="X35" s="124"/>
    </row>
    <row r="36" spans="1:24" ht="27.9" customHeight="1">
      <c r="A36" s="192" t="s">
        <v>1158</v>
      </c>
      <c r="B36" s="186" t="s">
        <v>1159</v>
      </c>
      <c r="C36" s="183">
        <v>326</v>
      </c>
      <c r="D36" s="183">
        <f t="shared" si="0"/>
        <v>293</v>
      </c>
      <c r="E36" s="185" t="s">
        <v>824</v>
      </c>
      <c r="F36" s="88"/>
    </row>
    <row r="37" spans="1:24" ht="27.9" customHeight="1">
      <c r="A37" s="192" t="s">
        <v>1160</v>
      </c>
      <c r="B37" s="186" t="s">
        <v>1161</v>
      </c>
      <c r="C37" s="183">
        <v>465</v>
      </c>
      <c r="D37" s="183">
        <f t="shared" si="0"/>
        <v>419</v>
      </c>
      <c r="E37" s="185" t="s">
        <v>824</v>
      </c>
      <c r="F37" s="88"/>
    </row>
    <row r="38" spans="1:24" ht="27.9" customHeight="1">
      <c r="A38" s="192" t="s">
        <v>1162</v>
      </c>
      <c r="B38" s="186" t="s">
        <v>1163</v>
      </c>
      <c r="C38" s="183">
        <v>619</v>
      </c>
      <c r="D38" s="183">
        <f t="shared" si="0"/>
        <v>557</v>
      </c>
      <c r="E38" s="185" t="s">
        <v>824</v>
      </c>
      <c r="F38" s="88"/>
    </row>
    <row r="39" spans="1:24" ht="27.9" customHeight="1">
      <c r="A39" s="192" t="s">
        <v>1164</v>
      </c>
      <c r="B39" s="186" t="s">
        <v>1165</v>
      </c>
      <c r="C39" s="183">
        <v>709</v>
      </c>
      <c r="D39" s="183">
        <f t="shared" si="0"/>
        <v>638</v>
      </c>
      <c r="E39" s="185" t="s">
        <v>824</v>
      </c>
      <c r="F39" s="88"/>
    </row>
    <row r="40" spans="1:24" ht="27.9" customHeight="1">
      <c r="A40" s="192" t="s">
        <v>1166</v>
      </c>
      <c r="B40" s="186" t="s">
        <v>1167</v>
      </c>
      <c r="C40" s="183">
        <v>13.5</v>
      </c>
      <c r="D40" s="183">
        <f>ROUND(C40*(1-0.1),2)</f>
        <v>12.15</v>
      </c>
      <c r="E40" s="185" t="s">
        <v>824</v>
      </c>
      <c r="F40" s="88"/>
    </row>
    <row r="41" spans="1:24" ht="15.6">
      <c r="A41" s="58" t="s">
        <v>3354</v>
      </c>
      <c r="B41" s="59"/>
      <c r="C41" s="86"/>
      <c r="D41" s="86"/>
      <c r="E41" s="63"/>
      <c r="F41" s="88"/>
    </row>
    <row r="42" spans="1:24" ht="27.9" customHeight="1">
      <c r="A42" s="192" t="s">
        <v>1168</v>
      </c>
      <c r="B42" s="186" t="s">
        <v>1169</v>
      </c>
      <c r="C42" s="183">
        <v>136</v>
      </c>
      <c r="D42" s="183">
        <f t="shared" si="0"/>
        <v>122</v>
      </c>
      <c r="E42" s="185" t="s">
        <v>824</v>
      </c>
      <c r="F42" s="88"/>
      <c r="G42" s="124"/>
      <c r="H42" s="124"/>
      <c r="I42" s="124"/>
      <c r="J42" s="124"/>
      <c r="K42" s="124"/>
      <c r="L42" s="124"/>
      <c r="M42" s="124"/>
      <c r="N42" s="124"/>
      <c r="O42" s="124"/>
      <c r="P42" s="124"/>
      <c r="Q42" s="124"/>
      <c r="R42" s="124"/>
      <c r="S42" s="124"/>
      <c r="T42" s="124"/>
      <c r="U42" s="124"/>
      <c r="V42" s="124"/>
      <c r="W42" s="124"/>
      <c r="X42" s="124"/>
    </row>
    <row r="43" spans="1:24" ht="27.9" customHeight="1">
      <c r="A43" s="192" t="s">
        <v>1170</v>
      </c>
      <c r="B43" s="186" t="s">
        <v>1171</v>
      </c>
      <c r="C43" s="183">
        <v>272</v>
      </c>
      <c r="D43" s="183">
        <f t="shared" si="0"/>
        <v>245</v>
      </c>
      <c r="E43" s="185" t="s">
        <v>824</v>
      </c>
      <c r="F43" s="88"/>
    </row>
    <row r="44" spans="1:24" ht="27.9" customHeight="1">
      <c r="A44" s="192" t="s">
        <v>1172</v>
      </c>
      <c r="B44" s="186" t="s">
        <v>1173</v>
      </c>
      <c r="C44" s="183">
        <v>388</v>
      </c>
      <c r="D44" s="183">
        <f t="shared" si="0"/>
        <v>349</v>
      </c>
      <c r="E44" s="185" t="s">
        <v>824</v>
      </c>
      <c r="F44" s="88"/>
    </row>
    <row r="45" spans="1:24" ht="27.9" customHeight="1">
      <c r="A45" s="192" t="s">
        <v>1174</v>
      </c>
      <c r="B45" s="186" t="s">
        <v>1175</v>
      </c>
      <c r="C45" s="183">
        <v>517</v>
      </c>
      <c r="D45" s="183">
        <f t="shared" si="0"/>
        <v>465</v>
      </c>
      <c r="E45" s="185" t="s">
        <v>824</v>
      </c>
      <c r="F45" s="88"/>
    </row>
    <row r="46" spans="1:24" ht="27.9" customHeight="1">
      <c r="A46" s="192" t="s">
        <v>1176</v>
      </c>
      <c r="B46" s="186" t="s">
        <v>1177</v>
      </c>
      <c r="C46" s="183">
        <v>592</v>
      </c>
      <c r="D46" s="183">
        <f t="shared" si="0"/>
        <v>533</v>
      </c>
      <c r="E46" s="185" t="s">
        <v>824</v>
      </c>
      <c r="F46" s="88"/>
    </row>
    <row r="47" spans="1:24" ht="27.9" customHeight="1">
      <c r="A47" s="192" t="s">
        <v>1178</v>
      </c>
      <c r="B47" s="186" t="s">
        <v>1179</v>
      </c>
      <c r="C47" s="183">
        <v>11.5</v>
      </c>
      <c r="D47" s="183">
        <f>ROUND(C47*(1-0.1),2)</f>
        <v>10.35</v>
      </c>
      <c r="E47" s="185" t="s">
        <v>824</v>
      </c>
      <c r="F47" s="88"/>
    </row>
    <row r="48" spans="1:24" ht="15.6">
      <c r="A48" s="58" t="s">
        <v>3355</v>
      </c>
      <c r="B48" s="59"/>
      <c r="C48" s="86"/>
      <c r="D48" s="86"/>
      <c r="E48" s="63"/>
      <c r="F48" s="88"/>
    </row>
    <row r="49" spans="1:24" ht="27.9" customHeight="1">
      <c r="A49" s="192" t="s">
        <v>1180</v>
      </c>
      <c r="B49" s="186" t="s">
        <v>1181</v>
      </c>
      <c r="C49" s="183">
        <v>131</v>
      </c>
      <c r="D49" s="183">
        <f t="shared" si="0"/>
        <v>118</v>
      </c>
      <c r="E49" s="185" t="s">
        <v>824</v>
      </c>
      <c r="F49" s="88"/>
      <c r="G49" s="124"/>
      <c r="H49" s="124"/>
      <c r="I49" s="124"/>
      <c r="J49" s="124"/>
      <c r="K49" s="124"/>
      <c r="L49" s="124"/>
      <c r="M49" s="124"/>
      <c r="N49" s="124"/>
      <c r="O49" s="124"/>
      <c r="P49" s="124"/>
      <c r="Q49" s="124"/>
      <c r="R49" s="124"/>
      <c r="S49" s="124"/>
      <c r="T49" s="124"/>
      <c r="U49" s="124"/>
      <c r="V49" s="124"/>
      <c r="W49" s="124"/>
      <c r="X49" s="124"/>
    </row>
    <row r="50" spans="1:24" ht="27.9" customHeight="1">
      <c r="A50" s="192" t="s">
        <v>1182</v>
      </c>
      <c r="B50" s="186" t="s">
        <v>1183</v>
      </c>
      <c r="C50" s="183">
        <v>262</v>
      </c>
      <c r="D50" s="183">
        <f t="shared" si="0"/>
        <v>236</v>
      </c>
      <c r="E50" s="185" t="s">
        <v>824</v>
      </c>
      <c r="F50" s="88"/>
    </row>
    <row r="51" spans="1:24" ht="27.9" customHeight="1">
      <c r="A51" s="192" t="s">
        <v>1184</v>
      </c>
      <c r="B51" s="186" t="s">
        <v>1185</v>
      </c>
      <c r="C51" s="183">
        <v>373</v>
      </c>
      <c r="D51" s="183">
        <f t="shared" si="0"/>
        <v>336</v>
      </c>
      <c r="E51" s="185" t="s">
        <v>824</v>
      </c>
      <c r="F51" s="88"/>
    </row>
    <row r="52" spans="1:24" ht="27.9" customHeight="1">
      <c r="A52" s="192" t="s">
        <v>1186</v>
      </c>
      <c r="B52" s="186" t="s">
        <v>1187</v>
      </c>
      <c r="C52" s="183">
        <v>498</v>
      </c>
      <c r="D52" s="183">
        <f t="shared" si="0"/>
        <v>448</v>
      </c>
      <c r="E52" s="185" t="s">
        <v>824</v>
      </c>
      <c r="F52" s="88"/>
    </row>
    <row r="53" spans="1:24" ht="27.9" customHeight="1">
      <c r="A53" s="192" t="s">
        <v>1188</v>
      </c>
      <c r="B53" s="186" t="s">
        <v>1189</v>
      </c>
      <c r="C53" s="183">
        <v>570</v>
      </c>
      <c r="D53" s="183">
        <f t="shared" si="0"/>
        <v>513</v>
      </c>
      <c r="E53" s="185" t="s">
        <v>824</v>
      </c>
      <c r="F53" s="88"/>
    </row>
    <row r="54" spans="1:24" ht="27.9" customHeight="1">
      <c r="A54" s="192" t="s">
        <v>1190</v>
      </c>
      <c r="B54" s="186" t="s">
        <v>1191</v>
      </c>
      <c r="C54" s="183">
        <v>11</v>
      </c>
      <c r="D54" s="183">
        <f>ROUND(C54*(1-0.1),2)</f>
        <v>9.9</v>
      </c>
      <c r="E54" s="185" t="s">
        <v>824</v>
      </c>
      <c r="F54" s="88"/>
    </row>
    <row r="55" spans="1:24" ht="15.6">
      <c r="A55" s="58" t="s">
        <v>3356</v>
      </c>
      <c r="B55" s="59"/>
      <c r="C55" s="86"/>
      <c r="D55" s="86"/>
      <c r="E55" s="63"/>
      <c r="F55" s="88"/>
    </row>
    <row r="56" spans="1:24" ht="27.9" customHeight="1">
      <c r="A56" s="192" t="s">
        <v>1192</v>
      </c>
      <c r="B56" s="186" t="s">
        <v>1193</v>
      </c>
      <c r="C56" s="183">
        <v>121</v>
      </c>
      <c r="D56" s="183">
        <f t="shared" ref="D56:D61" si="2">ROUND(C56*(1-0.1),0)</f>
        <v>109</v>
      </c>
      <c r="E56" s="185" t="s">
        <v>824</v>
      </c>
      <c r="F56" s="88"/>
      <c r="G56" s="124"/>
      <c r="H56" s="124"/>
      <c r="I56" s="124"/>
      <c r="J56" s="124"/>
      <c r="K56" s="124"/>
      <c r="L56" s="124"/>
      <c r="M56" s="124"/>
      <c r="N56" s="124"/>
      <c r="O56" s="124"/>
      <c r="P56" s="124"/>
      <c r="Q56" s="124"/>
      <c r="R56" s="124"/>
      <c r="S56" s="124"/>
      <c r="T56" s="124"/>
      <c r="U56" s="124"/>
      <c r="V56" s="124"/>
      <c r="W56" s="124"/>
      <c r="X56" s="124"/>
    </row>
    <row r="57" spans="1:24" ht="27.9" customHeight="1">
      <c r="A57" s="192" t="s">
        <v>1194</v>
      </c>
      <c r="B57" s="186" t="s">
        <v>1195</v>
      </c>
      <c r="C57" s="183">
        <v>242</v>
      </c>
      <c r="D57" s="183">
        <f t="shared" si="2"/>
        <v>218</v>
      </c>
      <c r="E57" s="185" t="s">
        <v>824</v>
      </c>
      <c r="F57" s="88"/>
    </row>
    <row r="58" spans="1:24" ht="27.9" customHeight="1">
      <c r="A58" s="192" t="s">
        <v>1196</v>
      </c>
      <c r="B58" s="186" t="s">
        <v>1197</v>
      </c>
      <c r="C58" s="183">
        <v>345</v>
      </c>
      <c r="D58" s="183">
        <f t="shared" si="2"/>
        <v>311</v>
      </c>
      <c r="E58" s="185" t="s">
        <v>824</v>
      </c>
      <c r="F58" s="88"/>
    </row>
    <row r="59" spans="1:24" ht="27.9" customHeight="1">
      <c r="A59" s="192" t="s">
        <v>1198</v>
      </c>
      <c r="B59" s="186" t="s">
        <v>1199</v>
      </c>
      <c r="C59" s="183">
        <v>460</v>
      </c>
      <c r="D59" s="183">
        <f t="shared" si="2"/>
        <v>414</v>
      </c>
      <c r="E59" s="185" t="s">
        <v>824</v>
      </c>
      <c r="F59" s="88"/>
    </row>
    <row r="60" spans="1:24" ht="27.9" customHeight="1">
      <c r="A60" s="192" t="s">
        <v>1200</v>
      </c>
      <c r="B60" s="186" t="s">
        <v>1201</v>
      </c>
      <c r="C60" s="183">
        <v>526</v>
      </c>
      <c r="D60" s="183">
        <f t="shared" si="2"/>
        <v>473</v>
      </c>
      <c r="E60" s="185" t="s">
        <v>824</v>
      </c>
      <c r="F60" s="88"/>
    </row>
    <row r="61" spans="1:24" ht="27.9" customHeight="1" thickBot="1">
      <c r="A61" s="193" t="s">
        <v>1202</v>
      </c>
      <c r="B61" s="189" t="s">
        <v>1203</v>
      </c>
      <c r="C61" s="190">
        <v>10</v>
      </c>
      <c r="D61" s="190">
        <f t="shared" si="2"/>
        <v>9</v>
      </c>
      <c r="E61" s="191" t="s">
        <v>824</v>
      </c>
      <c r="F61" s="196"/>
    </row>
    <row r="62" spans="1:24" ht="27.9" customHeight="1" thickBot="1">
      <c r="A62" s="91" t="s">
        <v>3357</v>
      </c>
      <c r="B62" s="92"/>
      <c r="C62" s="93"/>
      <c r="D62" s="93"/>
      <c r="E62" s="230"/>
      <c r="F62" s="88"/>
    </row>
    <row r="63" spans="1:24" ht="15.6">
      <c r="A63" s="58" t="s">
        <v>3358</v>
      </c>
      <c r="B63" s="59"/>
      <c r="C63" s="86"/>
      <c r="D63" s="86"/>
      <c r="E63" s="87"/>
      <c r="F63" s="88"/>
    </row>
    <row r="64" spans="1:24" ht="27.9" customHeight="1">
      <c r="A64" s="192" t="s">
        <v>1204</v>
      </c>
      <c r="B64" s="186" t="s">
        <v>1205</v>
      </c>
      <c r="C64" s="183">
        <v>138</v>
      </c>
      <c r="D64" s="183">
        <f t="shared" ref="D64:D111" si="3">ROUND(C64*(1-0.1),0)</f>
        <v>124</v>
      </c>
      <c r="E64" s="185" t="s">
        <v>824</v>
      </c>
      <c r="F64" s="88"/>
    </row>
    <row r="65" spans="1:24" ht="27.9" customHeight="1">
      <c r="A65" s="192" t="s">
        <v>1206</v>
      </c>
      <c r="B65" s="186" t="s">
        <v>1207</v>
      </c>
      <c r="C65" s="183">
        <v>276</v>
      </c>
      <c r="D65" s="183">
        <f t="shared" si="3"/>
        <v>248</v>
      </c>
      <c r="E65" s="185" t="s">
        <v>824</v>
      </c>
      <c r="F65" s="88"/>
    </row>
    <row r="66" spans="1:24" ht="27.9" customHeight="1">
      <c r="A66" s="192" t="s">
        <v>1208</v>
      </c>
      <c r="B66" s="186" t="s">
        <v>1209</v>
      </c>
      <c r="C66" s="183">
        <v>393</v>
      </c>
      <c r="D66" s="183">
        <f t="shared" si="3"/>
        <v>354</v>
      </c>
      <c r="E66" s="185" t="s">
        <v>824</v>
      </c>
      <c r="F66" s="88"/>
    </row>
    <row r="67" spans="1:24" ht="27.9" customHeight="1">
      <c r="A67" s="192" t="s">
        <v>1210</v>
      </c>
      <c r="B67" s="186" t="s">
        <v>1211</v>
      </c>
      <c r="C67" s="183">
        <v>524</v>
      </c>
      <c r="D67" s="183">
        <f t="shared" si="3"/>
        <v>472</v>
      </c>
      <c r="E67" s="185" t="s">
        <v>824</v>
      </c>
      <c r="F67" s="88"/>
    </row>
    <row r="68" spans="1:24" ht="27.9" customHeight="1">
      <c r="A68" s="192" t="s">
        <v>1212</v>
      </c>
      <c r="B68" s="186" t="s">
        <v>1213</v>
      </c>
      <c r="C68" s="183">
        <v>600</v>
      </c>
      <c r="D68" s="183">
        <f t="shared" si="3"/>
        <v>540</v>
      </c>
      <c r="E68" s="185" t="s">
        <v>824</v>
      </c>
      <c r="F68" s="88"/>
    </row>
    <row r="69" spans="1:24" ht="27.9" customHeight="1">
      <c r="A69" s="192" t="s">
        <v>1214</v>
      </c>
      <c r="B69" s="186" t="s">
        <v>1215</v>
      </c>
      <c r="C69" s="183">
        <v>11.5</v>
      </c>
      <c r="D69" s="183">
        <f t="shared" si="3"/>
        <v>10</v>
      </c>
      <c r="E69" s="185" t="s">
        <v>824</v>
      </c>
      <c r="F69" s="88"/>
    </row>
    <row r="70" spans="1:24" ht="15.6">
      <c r="A70" s="58" t="s">
        <v>3359</v>
      </c>
      <c r="B70" s="59"/>
      <c r="C70" s="86"/>
      <c r="D70" s="86"/>
      <c r="E70" s="63"/>
      <c r="F70" s="89"/>
      <c r="G70" s="90"/>
      <c r="H70" s="90"/>
      <c r="I70" s="90"/>
      <c r="J70" s="90"/>
      <c r="K70" s="90"/>
      <c r="L70" s="90"/>
      <c r="M70" s="90"/>
      <c r="N70" s="90"/>
      <c r="O70" s="90"/>
      <c r="P70" s="90"/>
      <c r="Q70" s="90"/>
      <c r="R70" s="90"/>
      <c r="S70" s="90"/>
      <c r="T70" s="90"/>
      <c r="U70" s="90"/>
      <c r="V70" s="90"/>
      <c r="W70" s="90"/>
      <c r="X70" s="90"/>
    </row>
    <row r="71" spans="1:24" ht="27.9" customHeight="1">
      <c r="A71" s="192" t="s">
        <v>1216</v>
      </c>
      <c r="B71" s="186" t="s">
        <v>2202</v>
      </c>
      <c r="C71" s="183">
        <v>122</v>
      </c>
      <c r="D71" s="183">
        <f t="shared" si="3"/>
        <v>110</v>
      </c>
      <c r="E71" s="185" t="s">
        <v>824</v>
      </c>
      <c r="F71" s="88"/>
    </row>
    <row r="72" spans="1:24" ht="27.9" customHeight="1">
      <c r="A72" s="192" t="s">
        <v>1217</v>
      </c>
      <c r="B72" s="186" t="s">
        <v>2203</v>
      </c>
      <c r="C72" s="183">
        <v>244</v>
      </c>
      <c r="D72" s="183">
        <f t="shared" si="3"/>
        <v>220</v>
      </c>
      <c r="E72" s="185" t="s">
        <v>824</v>
      </c>
      <c r="F72" s="88"/>
    </row>
    <row r="73" spans="1:24" ht="27.9" customHeight="1">
      <c r="A73" s="192" t="s">
        <v>1218</v>
      </c>
      <c r="B73" s="186" t="s">
        <v>2204</v>
      </c>
      <c r="C73" s="183">
        <v>348</v>
      </c>
      <c r="D73" s="183">
        <f t="shared" si="3"/>
        <v>313</v>
      </c>
      <c r="E73" s="185" t="s">
        <v>824</v>
      </c>
      <c r="F73" s="88"/>
    </row>
    <row r="74" spans="1:24" ht="27.9" customHeight="1">
      <c r="A74" s="192" t="s">
        <v>1219</v>
      </c>
      <c r="B74" s="186" t="s">
        <v>2205</v>
      </c>
      <c r="C74" s="183">
        <v>464</v>
      </c>
      <c r="D74" s="183">
        <f t="shared" si="3"/>
        <v>418</v>
      </c>
      <c r="E74" s="185" t="s">
        <v>824</v>
      </c>
      <c r="F74" s="88"/>
    </row>
    <row r="75" spans="1:24" ht="27.9" customHeight="1">
      <c r="A75" s="192" t="s">
        <v>1220</v>
      </c>
      <c r="B75" s="186" t="s">
        <v>2206</v>
      </c>
      <c r="C75" s="183">
        <v>531</v>
      </c>
      <c r="D75" s="183">
        <f t="shared" si="3"/>
        <v>478</v>
      </c>
      <c r="E75" s="185" t="s">
        <v>824</v>
      </c>
      <c r="F75" s="88"/>
    </row>
    <row r="76" spans="1:24" ht="27.9" customHeight="1">
      <c r="A76" s="192" t="s">
        <v>1221</v>
      </c>
      <c r="B76" s="186" t="s">
        <v>2207</v>
      </c>
      <c r="C76" s="183">
        <v>10</v>
      </c>
      <c r="D76" s="183">
        <f t="shared" si="3"/>
        <v>9</v>
      </c>
      <c r="E76" s="185" t="s">
        <v>824</v>
      </c>
      <c r="F76" s="88"/>
    </row>
    <row r="77" spans="1:24" ht="15.6">
      <c r="A77" s="58" t="s">
        <v>3352</v>
      </c>
      <c r="B77" s="59"/>
      <c r="C77" s="86"/>
      <c r="D77" s="86"/>
      <c r="E77" s="63"/>
      <c r="F77" s="88"/>
    </row>
    <row r="78" spans="1:24" ht="27.9" customHeight="1">
      <c r="A78" s="192" t="s">
        <v>2189</v>
      </c>
      <c r="B78" s="186" t="s">
        <v>2208</v>
      </c>
      <c r="C78" s="183">
        <v>106</v>
      </c>
      <c r="D78" s="183">
        <f t="shared" ref="D78:D83" si="4">ROUND(C78*(1-0.1),2)</f>
        <v>95.4</v>
      </c>
      <c r="E78" s="185" t="s">
        <v>824</v>
      </c>
      <c r="F78" s="88"/>
      <c r="G78" s="124"/>
      <c r="H78" s="124"/>
      <c r="I78" s="124"/>
      <c r="J78" s="124"/>
      <c r="K78" s="124"/>
      <c r="L78" s="124"/>
      <c r="M78" s="124"/>
      <c r="N78" s="124"/>
      <c r="O78" s="124"/>
      <c r="P78" s="124"/>
      <c r="Q78" s="124"/>
      <c r="R78" s="124"/>
      <c r="S78" s="124"/>
      <c r="T78" s="124"/>
      <c r="U78" s="124"/>
      <c r="V78" s="124"/>
      <c r="W78" s="124"/>
      <c r="X78" s="124"/>
    </row>
    <row r="79" spans="1:24" ht="27.9" customHeight="1">
      <c r="A79" s="192" t="s">
        <v>2191</v>
      </c>
      <c r="B79" s="186" t="s">
        <v>2209</v>
      </c>
      <c r="C79" s="183">
        <v>212</v>
      </c>
      <c r="D79" s="183">
        <f t="shared" si="4"/>
        <v>190.8</v>
      </c>
      <c r="E79" s="185" t="s">
        <v>824</v>
      </c>
      <c r="F79" s="88"/>
    </row>
    <row r="80" spans="1:24" ht="27.9" customHeight="1">
      <c r="A80" s="192" t="s">
        <v>2193</v>
      </c>
      <c r="B80" s="186" t="s">
        <v>2210</v>
      </c>
      <c r="C80" s="183">
        <v>302</v>
      </c>
      <c r="D80" s="183">
        <f t="shared" si="4"/>
        <v>271.8</v>
      </c>
      <c r="E80" s="185" t="s">
        <v>824</v>
      </c>
      <c r="F80" s="88"/>
    </row>
    <row r="81" spans="1:24" ht="27.9" customHeight="1">
      <c r="A81" s="192" t="s">
        <v>2195</v>
      </c>
      <c r="B81" s="186" t="s">
        <v>2211</v>
      </c>
      <c r="C81" s="183">
        <v>403</v>
      </c>
      <c r="D81" s="183">
        <f t="shared" si="4"/>
        <v>362.7</v>
      </c>
      <c r="E81" s="185" t="s">
        <v>824</v>
      </c>
      <c r="F81" s="88"/>
    </row>
    <row r="82" spans="1:24" ht="27.9" customHeight="1">
      <c r="A82" s="192" t="s">
        <v>2197</v>
      </c>
      <c r="B82" s="186" t="s">
        <v>2212</v>
      </c>
      <c r="C82" s="183">
        <v>461</v>
      </c>
      <c r="D82" s="183">
        <f t="shared" si="4"/>
        <v>414.9</v>
      </c>
      <c r="E82" s="185" t="s">
        <v>824</v>
      </c>
      <c r="F82" s="88"/>
    </row>
    <row r="83" spans="1:24" ht="27.9" customHeight="1">
      <c r="A83" s="192" t="s">
        <v>2199</v>
      </c>
      <c r="B83" s="186" t="s">
        <v>2213</v>
      </c>
      <c r="C83" s="183">
        <v>9</v>
      </c>
      <c r="D83" s="183">
        <f t="shared" si="4"/>
        <v>8.1</v>
      </c>
      <c r="E83" s="185" t="s">
        <v>824</v>
      </c>
      <c r="F83" s="88"/>
    </row>
    <row r="84" spans="1:24" ht="15.6">
      <c r="A84" s="58" t="s">
        <v>3360</v>
      </c>
      <c r="B84" s="59"/>
      <c r="C84" s="86"/>
      <c r="D84" s="86"/>
      <c r="E84" s="63"/>
      <c r="F84" s="88"/>
    </row>
    <row r="85" spans="1:24" ht="27.9" customHeight="1">
      <c r="A85" s="192" t="s">
        <v>1222</v>
      </c>
      <c r="B85" s="186" t="s">
        <v>1223</v>
      </c>
      <c r="C85" s="183">
        <v>89</v>
      </c>
      <c r="D85" s="183">
        <f t="shared" si="3"/>
        <v>80</v>
      </c>
      <c r="E85" s="185" t="s">
        <v>824</v>
      </c>
      <c r="F85" s="88"/>
    </row>
    <row r="86" spans="1:24" ht="27.9" customHeight="1">
      <c r="A86" s="192" t="s">
        <v>1224</v>
      </c>
      <c r="B86" s="186" t="s">
        <v>1225</v>
      </c>
      <c r="C86" s="183">
        <v>178</v>
      </c>
      <c r="D86" s="183">
        <f t="shared" si="3"/>
        <v>160</v>
      </c>
      <c r="E86" s="185" t="s">
        <v>824</v>
      </c>
      <c r="F86" s="88"/>
    </row>
    <row r="87" spans="1:24" ht="27.9" customHeight="1">
      <c r="A87" s="192" t="s">
        <v>1226</v>
      </c>
      <c r="B87" s="186" t="s">
        <v>1227</v>
      </c>
      <c r="C87" s="183">
        <v>254</v>
      </c>
      <c r="D87" s="183">
        <f t="shared" si="3"/>
        <v>229</v>
      </c>
      <c r="E87" s="185" t="s">
        <v>824</v>
      </c>
      <c r="F87" s="88"/>
    </row>
    <row r="88" spans="1:24" ht="27.9" customHeight="1">
      <c r="A88" s="192" t="s">
        <v>1228</v>
      </c>
      <c r="B88" s="186" t="s">
        <v>1229</v>
      </c>
      <c r="C88" s="183">
        <v>338</v>
      </c>
      <c r="D88" s="183">
        <f t="shared" si="3"/>
        <v>304</v>
      </c>
      <c r="E88" s="185" t="s">
        <v>824</v>
      </c>
      <c r="F88" s="88"/>
    </row>
    <row r="89" spans="1:24" ht="27.9" customHeight="1">
      <c r="A89" s="192" t="s">
        <v>1230</v>
      </c>
      <c r="B89" s="186" t="s">
        <v>1231</v>
      </c>
      <c r="C89" s="183">
        <v>387</v>
      </c>
      <c r="D89" s="183">
        <f t="shared" si="3"/>
        <v>348</v>
      </c>
      <c r="E89" s="185" t="s">
        <v>824</v>
      </c>
      <c r="F89" s="88"/>
    </row>
    <row r="90" spans="1:24" ht="27.9" customHeight="1">
      <c r="A90" s="192" t="s">
        <v>1232</v>
      </c>
      <c r="B90" s="186" t="s">
        <v>1233</v>
      </c>
      <c r="C90" s="183">
        <v>7.5</v>
      </c>
      <c r="D90" s="183">
        <f t="shared" si="3"/>
        <v>7</v>
      </c>
      <c r="E90" s="185" t="s">
        <v>824</v>
      </c>
      <c r="F90" s="88"/>
    </row>
    <row r="91" spans="1:24" ht="15.6">
      <c r="A91" s="58" t="s">
        <v>3361</v>
      </c>
      <c r="B91" s="59"/>
      <c r="C91" s="86"/>
      <c r="D91" s="86"/>
      <c r="E91" s="63"/>
      <c r="F91" s="89"/>
      <c r="G91" s="90"/>
      <c r="H91" s="90"/>
      <c r="I91" s="90"/>
      <c r="J91" s="90"/>
      <c r="K91" s="90"/>
      <c r="L91" s="90"/>
      <c r="M91" s="90"/>
      <c r="N91" s="90"/>
      <c r="O91" s="90"/>
      <c r="P91" s="90"/>
      <c r="Q91" s="90"/>
      <c r="R91" s="90"/>
      <c r="S91" s="90"/>
      <c r="T91" s="90"/>
      <c r="U91" s="90"/>
      <c r="V91" s="90"/>
      <c r="W91" s="90"/>
      <c r="X91" s="90"/>
    </row>
    <row r="92" spans="1:24" ht="27.9" customHeight="1">
      <c r="A92" s="192" t="s">
        <v>1234</v>
      </c>
      <c r="B92" s="186" t="s">
        <v>1235</v>
      </c>
      <c r="C92" s="183">
        <v>75</v>
      </c>
      <c r="D92" s="183">
        <f t="shared" si="3"/>
        <v>68</v>
      </c>
      <c r="E92" s="185" t="s">
        <v>824</v>
      </c>
      <c r="F92" s="88"/>
    </row>
    <row r="93" spans="1:24" ht="27.9" customHeight="1">
      <c r="A93" s="192" t="s">
        <v>1236</v>
      </c>
      <c r="B93" s="186" t="s">
        <v>1237</v>
      </c>
      <c r="C93" s="183">
        <v>150</v>
      </c>
      <c r="D93" s="183">
        <f t="shared" si="3"/>
        <v>135</v>
      </c>
      <c r="E93" s="185" t="s">
        <v>824</v>
      </c>
      <c r="F93" s="88"/>
    </row>
    <row r="94" spans="1:24" ht="27.9" customHeight="1">
      <c r="A94" s="192" t="s">
        <v>1238</v>
      </c>
      <c r="B94" s="186" t="s">
        <v>1239</v>
      </c>
      <c r="C94" s="183">
        <v>214</v>
      </c>
      <c r="D94" s="183">
        <f t="shared" si="3"/>
        <v>193</v>
      </c>
      <c r="E94" s="185" t="s">
        <v>824</v>
      </c>
      <c r="F94" s="88"/>
    </row>
    <row r="95" spans="1:24" ht="27.9" customHeight="1">
      <c r="A95" s="192" t="s">
        <v>1240</v>
      </c>
      <c r="B95" s="186" t="s">
        <v>1241</v>
      </c>
      <c r="C95" s="183">
        <v>285</v>
      </c>
      <c r="D95" s="183">
        <f t="shared" si="3"/>
        <v>257</v>
      </c>
      <c r="E95" s="185" t="s">
        <v>824</v>
      </c>
      <c r="F95" s="88"/>
    </row>
    <row r="96" spans="1:24" ht="27.9" customHeight="1">
      <c r="A96" s="192" t="s">
        <v>1242</v>
      </c>
      <c r="B96" s="186" t="s">
        <v>1243</v>
      </c>
      <c r="C96" s="183">
        <v>326</v>
      </c>
      <c r="D96" s="183">
        <f t="shared" si="3"/>
        <v>293</v>
      </c>
      <c r="E96" s="185" t="s">
        <v>824</v>
      </c>
      <c r="F96" s="88"/>
    </row>
    <row r="97" spans="1:24" ht="27.9" customHeight="1">
      <c r="A97" s="192" t="s">
        <v>1244</v>
      </c>
      <c r="B97" s="186" t="s">
        <v>1245</v>
      </c>
      <c r="C97" s="183">
        <v>6.5</v>
      </c>
      <c r="D97" s="183">
        <f t="shared" si="3"/>
        <v>6</v>
      </c>
      <c r="E97" s="185" t="s">
        <v>824</v>
      </c>
      <c r="F97" s="88"/>
    </row>
    <row r="98" spans="1:24" ht="15.6">
      <c r="A98" s="58" t="s">
        <v>3362</v>
      </c>
      <c r="B98" s="59"/>
      <c r="C98" s="86"/>
      <c r="D98" s="86"/>
      <c r="E98" s="63"/>
      <c r="F98" s="89"/>
      <c r="G98" s="90"/>
      <c r="H98" s="90"/>
      <c r="I98" s="90"/>
      <c r="J98" s="90"/>
      <c r="K98" s="90"/>
      <c r="L98" s="90"/>
      <c r="M98" s="90"/>
      <c r="N98" s="90"/>
      <c r="O98" s="90"/>
      <c r="P98" s="90"/>
      <c r="Q98" s="90"/>
      <c r="R98" s="90"/>
      <c r="S98" s="90"/>
      <c r="T98" s="90"/>
      <c r="U98" s="90"/>
      <c r="V98" s="90"/>
      <c r="W98" s="90"/>
      <c r="X98" s="90"/>
    </row>
    <row r="99" spans="1:24" ht="27.9" customHeight="1">
      <c r="A99" s="192" t="s">
        <v>1246</v>
      </c>
      <c r="B99" s="186" t="s">
        <v>1247</v>
      </c>
      <c r="C99" s="183">
        <v>72</v>
      </c>
      <c r="D99" s="183">
        <f t="shared" si="3"/>
        <v>65</v>
      </c>
      <c r="E99" s="185" t="s">
        <v>824</v>
      </c>
      <c r="F99" s="88"/>
    </row>
    <row r="100" spans="1:24" ht="27.9" customHeight="1">
      <c r="A100" s="192" t="s">
        <v>1248</v>
      </c>
      <c r="B100" s="186" t="s">
        <v>1249</v>
      </c>
      <c r="C100" s="183">
        <v>144</v>
      </c>
      <c r="D100" s="183">
        <f t="shared" si="3"/>
        <v>130</v>
      </c>
      <c r="E100" s="185" t="s">
        <v>824</v>
      </c>
      <c r="F100" s="88"/>
    </row>
    <row r="101" spans="1:24" ht="27.9" customHeight="1">
      <c r="A101" s="192" t="s">
        <v>1250</v>
      </c>
      <c r="B101" s="186" t="s">
        <v>1251</v>
      </c>
      <c r="C101" s="183">
        <v>205</v>
      </c>
      <c r="D101" s="183">
        <f t="shared" si="3"/>
        <v>185</v>
      </c>
      <c r="E101" s="185" t="s">
        <v>824</v>
      </c>
      <c r="F101" s="88"/>
    </row>
    <row r="102" spans="1:24" ht="27.9" customHeight="1">
      <c r="A102" s="192" t="s">
        <v>1252</v>
      </c>
      <c r="B102" s="186" t="s">
        <v>1253</v>
      </c>
      <c r="C102" s="183">
        <v>274</v>
      </c>
      <c r="D102" s="183">
        <f t="shared" si="3"/>
        <v>247</v>
      </c>
      <c r="E102" s="185" t="s">
        <v>824</v>
      </c>
      <c r="F102" s="88"/>
    </row>
    <row r="103" spans="1:24" ht="27.9" customHeight="1">
      <c r="A103" s="192" t="s">
        <v>1254</v>
      </c>
      <c r="B103" s="186" t="s">
        <v>1255</v>
      </c>
      <c r="C103" s="183">
        <v>313</v>
      </c>
      <c r="D103" s="183">
        <f t="shared" si="3"/>
        <v>282</v>
      </c>
      <c r="E103" s="185" t="s">
        <v>824</v>
      </c>
      <c r="F103" s="88"/>
    </row>
    <row r="104" spans="1:24" ht="27.9" customHeight="1">
      <c r="A104" s="192" t="s">
        <v>1256</v>
      </c>
      <c r="B104" s="186" t="s">
        <v>1257</v>
      </c>
      <c r="C104" s="183">
        <v>6</v>
      </c>
      <c r="D104" s="183">
        <f>ROUND(C104*(1-0.05),1)</f>
        <v>5.7</v>
      </c>
      <c r="E104" s="185" t="s">
        <v>824</v>
      </c>
      <c r="F104" s="88"/>
    </row>
    <row r="105" spans="1:24" ht="15.6">
      <c r="A105" s="58" t="s">
        <v>3363</v>
      </c>
      <c r="B105" s="59"/>
      <c r="C105" s="86"/>
      <c r="D105" s="86"/>
      <c r="E105" s="63"/>
      <c r="F105" s="89"/>
      <c r="G105" s="90"/>
      <c r="H105" s="90"/>
      <c r="I105" s="90"/>
      <c r="J105" s="90"/>
      <c r="K105" s="90"/>
      <c r="L105" s="90"/>
      <c r="M105" s="90"/>
      <c r="N105" s="90"/>
      <c r="O105" s="90"/>
      <c r="P105" s="90"/>
      <c r="Q105" s="90"/>
      <c r="R105" s="90"/>
      <c r="S105" s="90"/>
      <c r="T105" s="90"/>
      <c r="U105" s="90"/>
      <c r="V105" s="90"/>
      <c r="W105" s="90"/>
      <c r="X105" s="90"/>
    </row>
    <row r="106" spans="1:24" ht="27.9" customHeight="1">
      <c r="A106" s="192" t="s">
        <v>1258</v>
      </c>
      <c r="B106" s="186" t="s">
        <v>1259</v>
      </c>
      <c r="C106" s="183">
        <v>67</v>
      </c>
      <c r="D106" s="183">
        <f t="shared" si="3"/>
        <v>60</v>
      </c>
      <c r="E106" s="185" t="s">
        <v>824</v>
      </c>
      <c r="F106" s="88"/>
    </row>
    <row r="107" spans="1:24" ht="27.9" customHeight="1">
      <c r="A107" s="192" t="s">
        <v>1260</v>
      </c>
      <c r="B107" s="186" t="s">
        <v>1261</v>
      </c>
      <c r="C107" s="183">
        <v>134</v>
      </c>
      <c r="D107" s="183">
        <f t="shared" si="3"/>
        <v>121</v>
      </c>
      <c r="E107" s="185" t="s">
        <v>824</v>
      </c>
      <c r="F107" s="88"/>
    </row>
    <row r="108" spans="1:24" ht="27.9" customHeight="1">
      <c r="A108" s="192" t="s">
        <v>1262</v>
      </c>
      <c r="B108" s="186" t="s">
        <v>1263</v>
      </c>
      <c r="C108" s="183">
        <v>191</v>
      </c>
      <c r="D108" s="183">
        <f t="shared" si="3"/>
        <v>172</v>
      </c>
      <c r="E108" s="185" t="s">
        <v>824</v>
      </c>
      <c r="F108" s="88"/>
    </row>
    <row r="109" spans="1:24" ht="27.9" customHeight="1">
      <c r="A109" s="192" t="s">
        <v>1264</v>
      </c>
      <c r="B109" s="186" t="s">
        <v>1265</v>
      </c>
      <c r="C109" s="183">
        <v>255</v>
      </c>
      <c r="D109" s="183">
        <f t="shared" si="3"/>
        <v>230</v>
      </c>
      <c r="E109" s="185" t="s">
        <v>824</v>
      </c>
      <c r="F109" s="88"/>
    </row>
    <row r="110" spans="1:24" ht="27.9" customHeight="1">
      <c r="A110" s="192" t="s">
        <v>1266</v>
      </c>
      <c r="B110" s="186" t="s">
        <v>1267</v>
      </c>
      <c r="C110" s="183">
        <v>291</v>
      </c>
      <c r="D110" s="183">
        <f t="shared" si="3"/>
        <v>262</v>
      </c>
      <c r="E110" s="185" t="s">
        <v>824</v>
      </c>
      <c r="F110" s="88"/>
    </row>
    <row r="111" spans="1:24" ht="27.9" customHeight="1" thickBot="1">
      <c r="A111" s="193" t="s">
        <v>1268</v>
      </c>
      <c r="B111" s="189" t="s">
        <v>1269</v>
      </c>
      <c r="C111" s="190">
        <v>5.5</v>
      </c>
      <c r="D111" s="190">
        <f t="shared" si="3"/>
        <v>5</v>
      </c>
      <c r="E111" s="191" t="s">
        <v>824</v>
      </c>
      <c r="F111" s="88"/>
    </row>
    <row r="112" spans="1:24" ht="27.9" customHeight="1">
      <c r="A112" s="39"/>
      <c r="B112" s="39"/>
      <c r="C112" s="94"/>
      <c r="D112" s="94"/>
      <c r="E112" s="94"/>
      <c r="F112" s="88"/>
    </row>
    <row r="113" spans="1:24" ht="27.9" customHeight="1" thickBot="1">
      <c r="A113" s="67" t="s">
        <v>1270</v>
      </c>
      <c r="B113" s="29"/>
      <c r="C113" s="95"/>
      <c r="D113" s="95"/>
      <c r="E113" s="95"/>
      <c r="F113" s="88"/>
    </row>
    <row r="114" spans="1:24" ht="27.9" customHeight="1" thickBot="1">
      <c r="A114" s="30" t="s">
        <v>845</v>
      </c>
      <c r="B114" s="31" t="s">
        <v>0</v>
      </c>
      <c r="C114" s="68" t="s">
        <v>1</v>
      </c>
      <c r="D114" s="68" t="s">
        <v>846</v>
      </c>
      <c r="E114" s="32" t="s">
        <v>825</v>
      </c>
      <c r="F114" s="88"/>
    </row>
    <row r="115" spans="1:24" ht="27.9" customHeight="1" thickBot="1">
      <c r="A115" s="96" t="s">
        <v>1271</v>
      </c>
      <c r="B115" s="34"/>
      <c r="C115" s="97"/>
      <c r="D115" s="97"/>
      <c r="E115" s="98"/>
      <c r="F115" s="88"/>
    </row>
    <row r="116" spans="1:24" ht="15.6">
      <c r="A116" s="58" t="s">
        <v>3364</v>
      </c>
      <c r="B116" s="59"/>
      <c r="C116" s="86"/>
      <c r="D116" s="86"/>
      <c r="E116" s="63"/>
      <c r="F116" s="88"/>
    </row>
    <row r="117" spans="1:24" ht="27.9" customHeight="1">
      <c r="A117" s="192" t="s">
        <v>1272</v>
      </c>
      <c r="B117" s="186" t="s">
        <v>1273</v>
      </c>
      <c r="C117" s="183">
        <v>236</v>
      </c>
      <c r="D117" s="183">
        <f t="shared" ref="D117:D122" si="5">ROUND(C117*(1-0.1),0)</f>
        <v>212</v>
      </c>
      <c r="E117" s="185" t="s">
        <v>824</v>
      </c>
      <c r="F117" s="88"/>
    </row>
    <row r="118" spans="1:24" ht="27.9" customHeight="1">
      <c r="A118" s="192" t="s">
        <v>1274</v>
      </c>
      <c r="B118" s="186" t="s">
        <v>1275</v>
      </c>
      <c r="C118" s="183">
        <v>472</v>
      </c>
      <c r="D118" s="183">
        <f t="shared" si="5"/>
        <v>425</v>
      </c>
      <c r="E118" s="185" t="s">
        <v>824</v>
      </c>
      <c r="F118" s="88"/>
    </row>
    <row r="119" spans="1:24" ht="27.9" customHeight="1">
      <c r="A119" s="192" t="s">
        <v>1276</v>
      </c>
      <c r="B119" s="186" t="s">
        <v>1277</v>
      </c>
      <c r="C119" s="183">
        <v>673</v>
      </c>
      <c r="D119" s="183">
        <f t="shared" si="5"/>
        <v>606</v>
      </c>
      <c r="E119" s="185" t="s">
        <v>824</v>
      </c>
      <c r="F119" s="88"/>
    </row>
    <row r="120" spans="1:24" ht="27.9" customHeight="1">
      <c r="A120" s="192" t="s">
        <v>1278</v>
      </c>
      <c r="B120" s="186" t="s">
        <v>1279</v>
      </c>
      <c r="C120" s="183">
        <v>897</v>
      </c>
      <c r="D120" s="183">
        <f t="shared" si="5"/>
        <v>807</v>
      </c>
      <c r="E120" s="185" t="s">
        <v>824</v>
      </c>
      <c r="F120" s="88"/>
    </row>
    <row r="121" spans="1:24" ht="27.9" customHeight="1">
      <c r="A121" s="192" t="s">
        <v>1280</v>
      </c>
      <c r="B121" s="186" t="s">
        <v>1281</v>
      </c>
      <c r="C121" s="183">
        <v>1027</v>
      </c>
      <c r="D121" s="183">
        <f t="shared" si="5"/>
        <v>924</v>
      </c>
      <c r="E121" s="185" t="s">
        <v>824</v>
      </c>
      <c r="F121" s="88"/>
    </row>
    <row r="122" spans="1:24" ht="27.9" customHeight="1">
      <c r="A122" s="192" t="s">
        <v>1282</v>
      </c>
      <c r="B122" s="186" t="s">
        <v>1283</v>
      </c>
      <c r="C122" s="183">
        <v>19.5</v>
      </c>
      <c r="D122" s="183">
        <f t="shared" si="5"/>
        <v>18</v>
      </c>
      <c r="E122" s="185" t="s">
        <v>824</v>
      </c>
      <c r="F122" s="88"/>
    </row>
    <row r="123" spans="1:24" ht="15.6">
      <c r="A123" s="58" t="s">
        <v>3365</v>
      </c>
      <c r="B123" s="59"/>
      <c r="C123" s="86"/>
      <c r="D123" s="86"/>
      <c r="E123" s="63"/>
      <c r="F123" s="89"/>
      <c r="G123" s="90"/>
      <c r="H123" s="90"/>
      <c r="I123" s="90"/>
      <c r="J123" s="90"/>
      <c r="K123" s="90"/>
      <c r="L123" s="90"/>
      <c r="M123" s="90"/>
      <c r="N123" s="90"/>
      <c r="O123" s="90"/>
      <c r="P123" s="90"/>
      <c r="Q123" s="90"/>
      <c r="R123" s="90"/>
      <c r="S123" s="90"/>
      <c r="T123" s="90"/>
      <c r="U123" s="90"/>
      <c r="V123" s="90"/>
      <c r="W123" s="90"/>
      <c r="X123" s="90"/>
    </row>
    <row r="124" spans="1:24" ht="27.9" customHeight="1">
      <c r="A124" s="192" t="s">
        <v>1284</v>
      </c>
      <c r="B124" s="186" t="s">
        <v>2214</v>
      </c>
      <c r="C124" s="183">
        <v>207</v>
      </c>
      <c r="D124" s="183">
        <f t="shared" ref="D124:D129" si="6">ROUND(C124*(1-0.1),0)</f>
        <v>186</v>
      </c>
      <c r="E124" s="185" t="s">
        <v>824</v>
      </c>
      <c r="F124" s="88"/>
    </row>
    <row r="125" spans="1:24" ht="27.9" customHeight="1">
      <c r="A125" s="192" t="s">
        <v>1285</v>
      </c>
      <c r="B125" s="186" t="s">
        <v>2215</v>
      </c>
      <c r="C125" s="183">
        <v>414</v>
      </c>
      <c r="D125" s="183">
        <f t="shared" si="6"/>
        <v>373</v>
      </c>
      <c r="E125" s="185" t="s">
        <v>824</v>
      </c>
      <c r="F125" s="88"/>
    </row>
    <row r="126" spans="1:24" ht="27.9" customHeight="1">
      <c r="A126" s="192" t="s">
        <v>1286</v>
      </c>
      <c r="B126" s="186" t="s">
        <v>2216</v>
      </c>
      <c r="C126" s="183">
        <v>590</v>
      </c>
      <c r="D126" s="183">
        <f t="shared" si="6"/>
        <v>531</v>
      </c>
      <c r="E126" s="185" t="s">
        <v>824</v>
      </c>
      <c r="F126" s="88"/>
    </row>
    <row r="127" spans="1:24" ht="27.9" customHeight="1">
      <c r="A127" s="192" t="s">
        <v>1287</v>
      </c>
      <c r="B127" s="186" t="s">
        <v>2217</v>
      </c>
      <c r="C127" s="183">
        <v>787</v>
      </c>
      <c r="D127" s="183">
        <f t="shared" si="6"/>
        <v>708</v>
      </c>
      <c r="E127" s="185" t="s">
        <v>824</v>
      </c>
      <c r="F127" s="88"/>
    </row>
    <row r="128" spans="1:24" ht="27.9" customHeight="1">
      <c r="A128" s="192" t="s">
        <v>1288</v>
      </c>
      <c r="B128" s="186" t="s">
        <v>2218</v>
      </c>
      <c r="C128" s="183">
        <v>900</v>
      </c>
      <c r="D128" s="183">
        <f t="shared" si="6"/>
        <v>810</v>
      </c>
      <c r="E128" s="185" t="s">
        <v>824</v>
      </c>
      <c r="F128" s="88"/>
    </row>
    <row r="129" spans="1:24" ht="27.9" customHeight="1">
      <c r="A129" s="192" t="s">
        <v>1289</v>
      </c>
      <c r="B129" s="186" t="s">
        <v>2219</v>
      </c>
      <c r="C129" s="183">
        <v>17.5</v>
      </c>
      <c r="D129" s="183">
        <f t="shared" si="6"/>
        <v>16</v>
      </c>
      <c r="E129" s="185" t="s">
        <v>824</v>
      </c>
      <c r="F129" s="88"/>
    </row>
    <row r="130" spans="1:24" ht="15.6">
      <c r="A130" s="58" t="s">
        <v>3366</v>
      </c>
      <c r="B130" s="59"/>
      <c r="C130" s="86"/>
      <c r="D130" s="86"/>
      <c r="E130" s="63"/>
      <c r="F130" s="89"/>
      <c r="G130" s="90"/>
      <c r="H130" s="90"/>
      <c r="I130" s="90"/>
      <c r="J130" s="90"/>
      <c r="K130" s="90"/>
      <c r="L130" s="90"/>
      <c r="M130" s="90"/>
      <c r="N130" s="90"/>
      <c r="O130" s="90"/>
      <c r="P130" s="90"/>
      <c r="Q130" s="90"/>
      <c r="R130" s="90"/>
      <c r="S130" s="90"/>
      <c r="T130" s="90"/>
      <c r="U130" s="90"/>
      <c r="V130" s="90"/>
      <c r="W130" s="90"/>
      <c r="X130" s="90"/>
    </row>
    <row r="131" spans="1:24" ht="27.9" customHeight="1">
      <c r="A131" s="192" t="s">
        <v>1284</v>
      </c>
      <c r="B131" s="186" t="s">
        <v>2220</v>
      </c>
      <c r="C131" s="183">
        <v>180</v>
      </c>
      <c r="D131" s="183">
        <f t="shared" ref="D131:D136" si="7">ROUND(C131*(1-0.1),0)</f>
        <v>162</v>
      </c>
      <c r="E131" s="185" t="s">
        <v>824</v>
      </c>
      <c r="F131" s="88"/>
    </row>
    <row r="132" spans="1:24" ht="27.9" customHeight="1">
      <c r="A132" s="192" t="s">
        <v>1285</v>
      </c>
      <c r="B132" s="186" t="s">
        <v>2221</v>
      </c>
      <c r="C132" s="183">
        <v>360</v>
      </c>
      <c r="D132" s="183">
        <f t="shared" si="7"/>
        <v>324</v>
      </c>
      <c r="E132" s="185" t="s">
        <v>824</v>
      </c>
      <c r="F132" s="88"/>
    </row>
    <row r="133" spans="1:24" ht="27.9" customHeight="1">
      <c r="A133" s="192" t="s">
        <v>1286</v>
      </c>
      <c r="B133" s="186" t="s">
        <v>2222</v>
      </c>
      <c r="C133" s="183">
        <v>513</v>
      </c>
      <c r="D133" s="183">
        <f t="shared" si="7"/>
        <v>462</v>
      </c>
      <c r="E133" s="185" t="s">
        <v>824</v>
      </c>
      <c r="F133" s="88"/>
    </row>
    <row r="134" spans="1:24" ht="27.9" customHeight="1">
      <c r="A134" s="192" t="s">
        <v>1287</v>
      </c>
      <c r="B134" s="186" t="s">
        <v>2223</v>
      </c>
      <c r="C134" s="183">
        <v>684</v>
      </c>
      <c r="D134" s="183">
        <f t="shared" si="7"/>
        <v>616</v>
      </c>
      <c r="E134" s="185" t="s">
        <v>824</v>
      </c>
      <c r="F134" s="88"/>
    </row>
    <row r="135" spans="1:24" ht="27.9" customHeight="1">
      <c r="A135" s="192" t="s">
        <v>1288</v>
      </c>
      <c r="B135" s="186" t="s">
        <v>2224</v>
      </c>
      <c r="C135" s="183">
        <v>783</v>
      </c>
      <c r="D135" s="183">
        <f t="shared" si="7"/>
        <v>705</v>
      </c>
      <c r="E135" s="185" t="s">
        <v>824</v>
      </c>
      <c r="F135" s="88"/>
    </row>
    <row r="136" spans="1:24" ht="27.9" customHeight="1">
      <c r="A136" s="192" t="s">
        <v>1289</v>
      </c>
      <c r="B136" s="186" t="s">
        <v>2225</v>
      </c>
      <c r="C136" s="183">
        <v>15</v>
      </c>
      <c r="D136" s="183">
        <f t="shared" si="7"/>
        <v>14</v>
      </c>
      <c r="E136" s="185" t="s">
        <v>824</v>
      </c>
      <c r="F136" s="88"/>
    </row>
    <row r="137" spans="1:24" ht="15.6">
      <c r="A137" s="58" t="s">
        <v>3367</v>
      </c>
      <c r="B137" s="59"/>
      <c r="C137" s="86"/>
      <c r="D137" s="86"/>
      <c r="E137" s="63"/>
      <c r="F137" s="88"/>
    </row>
    <row r="138" spans="1:24" ht="27.9" customHeight="1">
      <c r="A138" s="192" t="s">
        <v>1290</v>
      </c>
      <c r="B138" s="186" t="s">
        <v>1291</v>
      </c>
      <c r="C138" s="183">
        <v>153</v>
      </c>
      <c r="D138" s="183">
        <f t="shared" ref="D138:D143" si="8">ROUND(C138*(1-0.1),0)</f>
        <v>138</v>
      </c>
      <c r="E138" s="185" t="s">
        <v>824</v>
      </c>
      <c r="F138" s="88"/>
    </row>
    <row r="139" spans="1:24" ht="27.9" customHeight="1">
      <c r="A139" s="192" t="s">
        <v>1292</v>
      </c>
      <c r="B139" s="186" t="s">
        <v>1293</v>
      </c>
      <c r="C139" s="183">
        <v>306</v>
      </c>
      <c r="D139" s="183">
        <f t="shared" si="8"/>
        <v>275</v>
      </c>
      <c r="E139" s="185" t="s">
        <v>824</v>
      </c>
      <c r="F139" s="88"/>
    </row>
    <row r="140" spans="1:24" ht="27.9" customHeight="1">
      <c r="A140" s="192" t="s">
        <v>1294</v>
      </c>
      <c r="B140" s="186" t="s">
        <v>1295</v>
      </c>
      <c r="C140" s="183">
        <v>436</v>
      </c>
      <c r="D140" s="183">
        <f t="shared" si="8"/>
        <v>392</v>
      </c>
      <c r="E140" s="185" t="s">
        <v>824</v>
      </c>
      <c r="F140" s="88"/>
    </row>
    <row r="141" spans="1:24" ht="27.9" customHeight="1">
      <c r="A141" s="192" t="s">
        <v>1296</v>
      </c>
      <c r="B141" s="186" t="s">
        <v>1297</v>
      </c>
      <c r="C141" s="183">
        <v>581</v>
      </c>
      <c r="D141" s="183">
        <f t="shared" si="8"/>
        <v>523</v>
      </c>
      <c r="E141" s="185" t="s">
        <v>824</v>
      </c>
      <c r="F141" s="88"/>
    </row>
    <row r="142" spans="1:24" ht="27.9" customHeight="1">
      <c r="A142" s="192" t="s">
        <v>1298</v>
      </c>
      <c r="B142" s="186" t="s">
        <v>1299</v>
      </c>
      <c r="C142" s="183">
        <v>666</v>
      </c>
      <c r="D142" s="183">
        <f t="shared" si="8"/>
        <v>599</v>
      </c>
      <c r="E142" s="185" t="s">
        <v>824</v>
      </c>
      <c r="F142" s="88"/>
    </row>
    <row r="143" spans="1:24" ht="27.9" customHeight="1">
      <c r="A143" s="192" t="s">
        <v>1300</v>
      </c>
      <c r="B143" s="186" t="s">
        <v>1301</v>
      </c>
      <c r="C143" s="183">
        <v>13</v>
      </c>
      <c r="D143" s="183">
        <f t="shared" si="8"/>
        <v>12</v>
      </c>
      <c r="E143" s="185" t="s">
        <v>824</v>
      </c>
      <c r="F143" s="88"/>
    </row>
    <row r="144" spans="1:24" ht="15.6">
      <c r="A144" s="58" t="s">
        <v>3368</v>
      </c>
      <c r="B144" s="59"/>
      <c r="C144" s="86"/>
      <c r="D144" s="86"/>
      <c r="E144" s="63"/>
      <c r="F144" s="89"/>
      <c r="G144" s="90"/>
      <c r="H144" s="90"/>
      <c r="I144" s="90"/>
      <c r="J144" s="90"/>
      <c r="K144" s="90"/>
      <c r="L144" s="90"/>
      <c r="M144" s="90"/>
      <c r="N144" s="90"/>
      <c r="O144" s="90"/>
      <c r="P144" s="90"/>
      <c r="Q144" s="90"/>
      <c r="R144" s="90"/>
      <c r="S144" s="90"/>
      <c r="T144" s="90"/>
      <c r="U144" s="90"/>
      <c r="V144" s="90"/>
      <c r="W144" s="90"/>
      <c r="X144" s="90"/>
    </row>
    <row r="145" spans="1:24" ht="27.9" customHeight="1">
      <c r="A145" s="192" t="s">
        <v>1302</v>
      </c>
      <c r="B145" s="186" t="s">
        <v>1303</v>
      </c>
      <c r="C145" s="183">
        <v>127</v>
      </c>
      <c r="D145" s="183">
        <f t="shared" ref="D145:D150" si="9">ROUND(C145*(1-0.1),0)</f>
        <v>114</v>
      </c>
      <c r="E145" s="185" t="s">
        <v>824</v>
      </c>
      <c r="F145" s="88"/>
    </row>
    <row r="146" spans="1:24" ht="27.9" customHeight="1">
      <c r="A146" s="192" t="s">
        <v>1304</v>
      </c>
      <c r="B146" s="186" t="s">
        <v>1305</v>
      </c>
      <c r="C146" s="183">
        <v>254</v>
      </c>
      <c r="D146" s="183">
        <f t="shared" si="9"/>
        <v>229</v>
      </c>
      <c r="E146" s="185" t="s">
        <v>824</v>
      </c>
      <c r="F146" s="88"/>
    </row>
    <row r="147" spans="1:24" ht="27.9" customHeight="1">
      <c r="A147" s="192" t="s">
        <v>1306</v>
      </c>
      <c r="B147" s="186" t="s">
        <v>1307</v>
      </c>
      <c r="C147" s="183">
        <v>362</v>
      </c>
      <c r="D147" s="183">
        <f t="shared" si="9"/>
        <v>326</v>
      </c>
      <c r="E147" s="185" t="s">
        <v>824</v>
      </c>
      <c r="F147" s="88"/>
    </row>
    <row r="148" spans="1:24" ht="27.9" customHeight="1">
      <c r="A148" s="192" t="s">
        <v>1308</v>
      </c>
      <c r="B148" s="186" t="s">
        <v>1309</v>
      </c>
      <c r="C148" s="183">
        <v>483</v>
      </c>
      <c r="D148" s="183">
        <f t="shared" si="9"/>
        <v>435</v>
      </c>
      <c r="E148" s="185" t="s">
        <v>824</v>
      </c>
      <c r="F148" s="88"/>
    </row>
    <row r="149" spans="1:24" ht="27.9" customHeight="1">
      <c r="A149" s="192" t="s">
        <v>1310</v>
      </c>
      <c r="B149" s="186" t="s">
        <v>1311</v>
      </c>
      <c r="C149" s="183">
        <v>552</v>
      </c>
      <c r="D149" s="183">
        <f t="shared" si="9"/>
        <v>497</v>
      </c>
      <c r="E149" s="185" t="s">
        <v>824</v>
      </c>
      <c r="F149" s="88"/>
    </row>
    <row r="150" spans="1:24" ht="27.9" customHeight="1">
      <c r="A150" s="192" t="s">
        <v>1312</v>
      </c>
      <c r="B150" s="186" t="s">
        <v>1313</v>
      </c>
      <c r="C150" s="183">
        <v>10.5</v>
      </c>
      <c r="D150" s="183">
        <f t="shared" si="9"/>
        <v>9</v>
      </c>
      <c r="E150" s="185" t="s">
        <v>824</v>
      </c>
      <c r="F150" s="88"/>
    </row>
    <row r="151" spans="1:24" ht="15.6">
      <c r="A151" s="58" t="s">
        <v>3369</v>
      </c>
      <c r="B151" s="59"/>
      <c r="C151" s="86"/>
      <c r="D151" s="86"/>
      <c r="E151" s="63"/>
      <c r="F151" s="89"/>
      <c r="G151" s="90"/>
      <c r="H151" s="90"/>
      <c r="I151" s="90"/>
      <c r="J151" s="90"/>
      <c r="K151" s="90"/>
      <c r="L151" s="90"/>
      <c r="M151" s="90"/>
      <c r="N151" s="90"/>
      <c r="O151" s="90"/>
      <c r="P151" s="90"/>
      <c r="Q151" s="90"/>
      <c r="R151" s="90"/>
      <c r="S151" s="90"/>
      <c r="T151" s="90"/>
      <c r="U151" s="90"/>
      <c r="V151" s="90"/>
      <c r="W151" s="90"/>
      <c r="X151" s="90"/>
    </row>
    <row r="152" spans="1:24" ht="27.9" customHeight="1">
      <c r="A152" s="192" t="s">
        <v>1314</v>
      </c>
      <c r="B152" s="186" t="s">
        <v>1315</v>
      </c>
      <c r="C152" s="183">
        <v>123</v>
      </c>
      <c r="D152" s="183">
        <f t="shared" ref="D152:D157" si="10">ROUND(C152*(1-0.1),0)</f>
        <v>111</v>
      </c>
      <c r="E152" s="185" t="s">
        <v>824</v>
      </c>
      <c r="F152" s="88"/>
    </row>
    <row r="153" spans="1:24" ht="27.9" customHeight="1">
      <c r="A153" s="192" t="s">
        <v>1316</v>
      </c>
      <c r="B153" s="186" t="s">
        <v>1317</v>
      </c>
      <c r="C153" s="183">
        <v>246</v>
      </c>
      <c r="D153" s="183">
        <f t="shared" si="10"/>
        <v>221</v>
      </c>
      <c r="E153" s="185" t="s">
        <v>824</v>
      </c>
      <c r="F153" s="88"/>
    </row>
    <row r="154" spans="1:24" ht="27.9" customHeight="1">
      <c r="A154" s="192" t="s">
        <v>1318</v>
      </c>
      <c r="B154" s="186" t="s">
        <v>1319</v>
      </c>
      <c r="C154" s="183">
        <v>351</v>
      </c>
      <c r="D154" s="183">
        <f t="shared" si="10"/>
        <v>316</v>
      </c>
      <c r="E154" s="185" t="s">
        <v>824</v>
      </c>
      <c r="F154" s="88"/>
    </row>
    <row r="155" spans="1:24" ht="27.9" customHeight="1">
      <c r="A155" s="192" t="s">
        <v>1320</v>
      </c>
      <c r="B155" s="186" t="s">
        <v>1321</v>
      </c>
      <c r="C155" s="183">
        <v>467</v>
      </c>
      <c r="D155" s="183">
        <f t="shared" si="10"/>
        <v>420</v>
      </c>
      <c r="E155" s="185" t="s">
        <v>824</v>
      </c>
      <c r="F155" s="88"/>
    </row>
    <row r="156" spans="1:24" ht="27.9" customHeight="1">
      <c r="A156" s="192" t="s">
        <v>1322</v>
      </c>
      <c r="B156" s="186" t="s">
        <v>1323</v>
      </c>
      <c r="C156" s="183">
        <v>535</v>
      </c>
      <c r="D156" s="183">
        <f t="shared" si="10"/>
        <v>482</v>
      </c>
      <c r="E156" s="185" t="s">
        <v>824</v>
      </c>
      <c r="F156" s="88"/>
    </row>
    <row r="157" spans="1:24" ht="27.9" customHeight="1">
      <c r="A157" s="192" t="s">
        <v>1190</v>
      </c>
      <c r="B157" s="186" t="s">
        <v>1324</v>
      </c>
      <c r="C157" s="183">
        <v>10.5</v>
      </c>
      <c r="D157" s="183">
        <f t="shared" si="10"/>
        <v>9</v>
      </c>
      <c r="E157" s="185" t="s">
        <v>824</v>
      </c>
      <c r="F157" s="88"/>
    </row>
    <row r="158" spans="1:24" ht="15.6">
      <c r="A158" s="58" t="s">
        <v>3370</v>
      </c>
      <c r="B158" s="59"/>
      <c r="C158" s="86"/>
      <c r="D158" s="86"/>
      <c r="E158" s="63"/>
      <c r="F158" s="89"/>
      <c r="G158" s="90"/>
      <c r="H158" s="90"/>
      <c r="I158" s="90"/>
      <c r="J158" s="90"/>
      <c r="K158" s="90"/>
      <c r="L158" s="90"/>
      <c r="M158" s="90"/>
      <c r="N158" s="90"/>
      <c r="O158" s="90"/>
      <c r="P158" s="90"/>
      <c r="Q158" s="90"/>
      <c r="R158" s="90"/>
      <c r="S158" s="90"/>
      <c r="T158" s="90"/>
      <c r="U158" s="90"/>
      <c r="V158" s="90"/>
      <c r="W158" s="90"/>
      <c r="X158" s="90"/>
    </row>
    <row r="159" spans="1:24" ht="27.9" customHeight="1">
      <c r="A159" s="192" t="s">
        <v>1192</v>
      </c>
      <c r="B159" s="186" t="s">
        <v>1325</v>
      </c>
      <c r="C159" s="183">
        <v>113</v>
      </c>
      <c r="D159" s="183">
        <f>ROUND(C159*(1-0.1),0)</f>
        <v>102</v>
      </c>
      <c r="E159" s="185" t="s">
        <v>824</v>
      </c>
      <c r="F159" s="88"/>
    </row>
    <row r="160" spans="1:24" ht="27.9" customHeight="1">
      <c r="A160" s="192" t="s">
        <v>1194</v>
      </c>
      <c r="B160" s="186" t="s">
        <v>1326</v>
      </c>
      <c r="C160" s="183">
        <v>226</v>
      </c>
      <c r="D160" s="183">
        <f>ROUND(C160*(1-0.1),0)</f>
        <v>203</v>
      </c>
      <c r="E160" s="185" t="s">
        <v>824</v>
      </c>
      <c r="F160" s="88"/>
    </row>
    <row r="161" spans="1:24" ht="27.9" customHeight="1">
      <c r="A161" s="192" t="s">
        <v>1196</v>
      </c>
      <c r="B161" s="186" t="s">
        <v>1327</v>
      </c>
      <c r="C161" s="183">
        <v>322</v>
      </c>
      <c r="D161" s="183">
        <f>ROUND(C161*(1-0.1),0)</f>
        <v>290</v>
      </c>
      <c r="E161" s="185" t="s">
        <v>824</v>
      </c>
      <c r="F161" s="88"/>
    </row>
    <row r="162" spans="1:24" ht="27.9" customHeight="1">
      <c r="A162" s="192" t="s">
        <v>1198</v>
      </c>
      <c r="B162" s="186" t="s">
        <v>1328</v>
      </c>
      <c r="C162" s="183">
        <v>429</v>
      </c>
      <c r="D162" s="183">
        <f>ROUND(C162*(1-0.1),0)</f>
        <v>386</v>
      </c>
      <c r="E162" s="185" t="s">
        <v>824</v>
      </c>
      <c r="F162" s="88"/>
    </row>
    <row r="163" spans="1:24" ht="27.9" customHeight="1">
      <c r="A163" s="192" t="s">
        <v>1200</v>
      </c>
      <c r="B163" s="186" t="s">
        <v>1329</v>
      </c>
      <c r="C163" s="183">
        <v>492</v>
      </c>
      <c r="D163" s="183">
        <f>ROUND(C163*(1-0.1),0)</f>
        <v>443</v>
      </c>
      <c r="E163" s="185" t="s">
        <v>824</v>
      </c>
      <c r="F163" s="88"/>
    </row>
    <row r="164" spans="1:24" ht="27.9" customHeight="1" thickBot="1">
      <c r="A164" s="192" t="s">
        <v>1202</v>
      </c>
      <c r="B164" s="186" t="s">
        <v>1330</v>
      </c>
      <c r="C164" s="190">
        <v>9.5</v>
      </c>
      <c r="D164" s="183">
        <f>ROUND(C164*(1-0.05),0)</f>
        <v>9</v>
      </c>
      <c r="E164" s="185" t="s">
        <v>824</v>
      </c>
      <c r="F164" s="88"/>
    </row>
    <row r="165" spans="1:24" ht="27.9" customHeight="1" thickBot="1">
      <c r="A165" s="96" t="s">
        <v>1331</v>
      </c>
      <c r="B165" s="34"/>
      <c r="C165" s="97"/>
      <c r="D165" s="97"/>
      <c r="E165" s="98"/>
      <c r="F165" s="88"/>
    </row>
    <row r="166" spans="1:24" ht="15.75" customHeight="1">
      <c r="A166" s="58" t="s">
        <v>3371</v>
      </c>
      <c r="B166" s="59"/>
      <c r="C166" s="86"/>
      <c r="D166" s="86"/>
      <c r="E166" s="63"/>
      <c r="F166" s="88"/>
    </row>
    <row r="167" spans="1:24" ht="27.9" customHeight="1">
      <c r="A167" s="192" t="s">
        <v>1332</v>
      </c>
      <c r="B167" s="186" t="s">
        <v>1333</v>
      </c>
      <c r="C167" s="183">
        <v>127</v>
      </c>
      <c r="D167" s="183">
        <f t="shared" ref="D167:D172" si="11">ROUND(C167*(1-0.1),0)</f>
        <v>114</v>
      </c>
      <c r="E167" s="185" t="s">
        <v>824</v>
      </c>
      <c r="F167" s="88"/>
    </row>
    <row r="168" spans="1:24" ht="27.9" customHeight="1">
      <c r="A168" s="192" t="s">
        <v>1334</v>
      </c>
      <c r="B168" s="186" t="s">
        <v>1335</v>
      </c>
      <c r="C168" s="183">
        <v>241</v>
      </c>
      <c r="D168" s="183">
        <f t="shared" si="11"/>
        <v>217</v>
      </c>
      <c r="E168" s="185" t="s">
        <v>824</v>
      </c>
      <c r="F168" s="88"/>
    </row>
    <row r="169" spans="1:24" ht="27.9" customHeight="1">
      <c r="A169" s="192" t="s">
        <v>1336</v>
      </c>
      <c r="B169" s="186" t="s">
        <v>1337</v>
      </c>
      <c r="C169" s="183">
        <v>343</v>
      </c>
      <c r="D169" s="183">
        <f t="shared" si="11"/>
        <v>309</v>
      </c>
      <c r="E169" s="185" t="s">
        <v>824</v>
      </c>
      <c r="F169" s="88"/>
    </row>
    <row r="170" spans="1:24" ht="27.9" customHeight="1">
      <c r="A170" s="192" t="s">
        <v>1338</v>
      </c>
      <c r="B170" s="186" t="s">
        <v>1339</v>
      </c>
      <c r="C170" s="183">
        <v>457</v>
      </c>
      <c r="D170" s="183">
        <f t="shared" si="11"/>
        <v>411</v>
      </c>
      <c r="E170" s="185" t="s">
        <v>824</v>
      </c>
      <c r="F170" s="88"/>
    </row>
    <row r="171" spans="1:24" ht="27.9" customHeight="1">
      <c r="A171" s="192" t="s">
        <v>1340</v>
      </c>
      <c r="B171" s="186" t="s">
        <v>1341</v>
      </c>
      <c r="C171" s="183">
        <v>552</v>
      </c>
      <c r="D171" s="183">
        <f t="shared" si="11"/>
        <v>497</v>
      </c>
      <c r="E171" s="185" t="s">
        <v>824</v>
      </c>
      <c r="F171" s="88"/>
    </row>
    <row r="172" spans="1:24" ht="27.9" customHeight="1">
      <c r="A172" s="192" t="s">
        <v>1342</v>
      </c>
      <c r="B172" s="186" t="s">
        <v>1343</v>
      </c>
      <c r="C172" s="183">
        <v>10.5</v>
      </c>
      <c r="D172" s="183">
        <f t="shared" si="11"/>
        <v>9</v>
      </c>
      <c r="E172" s="185" t="s">
        <v>824</v>
      </c>
      <c r="F172" s="88"/>
    </row>
    <row r="173" spans="1:24" ht="15.6">
      <c r="A173" s="58" t="s">
        <v>3372</v>
      </c>
      <c r="B173" s="59"/>
      <c r="C173" s="86"/>
      <c r="D173" s="86"/>
      <c r="E173" s="63"/>
      <c r="F173" s="89"/>
      <c r="G173" s="90"/>
      <c r="H173" s="90"/>
      <c r="I173" s="90"/>
      <c r="J173" s="90"/>
      <c r="K173" s="90"/>
      <c r="L173" s="90"/>
      <c r="M173" s="90"/>
      <c r="N173" s="90"/>
      <c r="O173" s="90"/>
      <c r="P173" s="90"/>
      <c r="Q173" s="90"/>
      <c r="R173" s="90"/>
      <c r="S173" s="90"/>
      <c r="T173" s="90"/>
      <c r="U173" s="90"/>
      <c r="V173" s="90"/>
      <c r="W173" s="90"/>
      <c r="X173" s="90"/>
    </row>
    <row r="174" spans="1:24" ht="27.9" customHeight="1">
      <c r="A174" s="192" t="s">
        <v>1344</v>
      </c>
      <c r="B174" s="186" t="s">
        <v>2226</v>
      </c>
      <c r="C174" s="183">
        <v>103</v>
      </c>
      <c r="D174" s="183">
        <f t="shared" ref="D174:D186" si="12">ROUND(C174*(1-0.1),0)</f>
        <v>93</v>
      </c>
      <c r="E174" s="185" t="s">
        <v>824</v>
      </c>
      <c r="F174" s="88"/>
    </row>
    <row r="175" spans="1:24" ht="27.9" customHeight="1">
      <c r="A175" s="192" t="s">
        <v>1345</v>
      </c>
      <c r="B175" s="186" t="s">
        <v>2227</v>
      </c>
      <c r="C175" s="183">
        <v>196</v>
      </c>
      <c r="D175" s="183">
        <f t="shared" si="12"/>
        <v>176</v>
      </c>
      <c r="E175" s="185" t="s">
        <v>824</v>
      </c>
      <c r="F175" s="88"/>
    </row>
    <row r="176" spans="1:24" ht="27.9" customHeight="1">
      <c r="A176" s="192" t="s">
        <v>1346</v>
      </c>
      <c r="B176" s="186" t="s">
        <v>2228</v>
      </c>
      <c r="C176" s="183">
        <v>278</v>
      </c>
      <c r="D176" s="183">
        <f t="shared" si="12"/>
        <v>250</v>
      </c>
      <c r="E176" s="185" t="s">
        <v>824</v>
      </c>
      <c r="F176" s="88"/>
    </row>
    <row r="177" spans="1:24" ht="27.9" customHeight="1">
      <c r="A177" s="192" t="s">
        <v>1347</v>
      </c>
      <c r="B177" s="186" t="s">
        <v>2229</v>
      </c>
      <c r="C177" s="183">
        <v>371</v>
      </c>
      <c r="D177" s="183">
        <f t="shared" si="12"/>
        <v>334</v>
      </c>
      <c r="E177" s="185" t="s">
        <v>824</v>
      </c>
      <c r="F177" s="88"/>
    </row>
    <row r="178" spans="1:24" ht="27.9" customHeight="1">
      <c r="A178" s="192" t="s">
        <v>1348</v>
      </c>
      <c r="B178" s="186" t="s">
        <v>2230</v>
      </c>
      <c r="C178" s="183">
        <v>448</v>
      </c>
      <c r="D178" s="183">
        <f t="shared" si="12"/>
        <v>403</v>
      </c>
      <c r="E178" s="185" t="s">
        <v>824</v>
      </c>
      <c r="F178" s="88"/>
    </row>
    <row r="179" spans="1:24" ht="27.9" customHeight="1">
      <c r="A179" s="192" t="s">
        <v>1349</v>
      </c>
      <c r="B179" s="186" t="s">
        <v>2231</v>
      </c>
      <c r="C179" s="183">
        <v>8.5</v>
      </c>
      <c r="D179" s="183">
        <f t="shared" si="12"/>
        <v>8</v>
      </c>
      <c r="E179" s="185" t="s">
        <v>824</v>
      </c>
      <c r="F179" s="88"/>
    </row>
    <row r="180" spans="1:24" ht="15.6">
      <c r="A180" s="58" t="s">
        <v>3373</v>
      </c>
      <c r="B180" s="59"/>
      <c r="C180" s="86"/>
      <c r="D180" s="86"/>
      <c r="E180" s="63"/>
      <c r="F180" s="89"/>
      <c r="G180" s="90"/>
      <c r="H180" s="90"/>
      <c r="I180" s="90"/>
      <c r="J180" s="90"/>
      <c r="K180" s="90"/>
      <c r="L180" s="90"/>
      <c r="M180" s="90"/>
      <c r="N180" s="90"/>
      <c r="O180" s="90"/>
      <c r="P180" s="90"/>
      <c r="Q180" s="90"/>
      <c r="R180" s="90"/>
      <c r="S180" s="90"/>
      <c r="T180" s="90"/>
      <c r="U180" s="90"/>
      <c r="V180" s="90"/>
      <c r="W180" s="90"/>
      <c r="X180" s="90"/>
    </row>
    <row r="181" spans="1:24" ht="27.9" customHeight="1">
      <c r="A181" s="192" t="s">
        <v>2232</v>
      </c>
      <c r="B181" s="186" t="s">
        <v>2233</v>
      </c>
      <c r="C181" s="183">
        <v>99</v>
      </c>
      <c r="D181" s="183">
        <f t="shared" si="12"/>
        <v>89</v>
      </c>
      <c r="E181" s="185" t="s">
        <v>824</v>
      </c>
      <c r="F181" s="88"/>
    </row>
    <row r="182" spans="1:24" ht="27.9" customHeight="1">
      <c r="A182" s="192" t="s">
        <v>2234</v>
      </c>
      <c r="B182" s="186" t="s">
        <v>2235</v>
      </c>
      <c r="C182" s="183">
        <v>198</v>
      </c>
      <c r="D182" s="183">
        <f t="shared" si="12"/>
        <v>178</v>
      </c>
      <c r="E182" s="185" t="s">
        <v>824</v>
      </c>
      <c r="F182" s="88"/>
    </row>
    <row r="183" spans="1:24" ht="27.9" customHeight="1">
      <c r="A183" s="192" t="s">
        <v>2236</v>
      </c>
      <c r="B183" s="186" t="s">
        <v>2237</v>
      </c>
      <c r="C183" s="183">
        <v>282</v>
      </c>
      <c r="D183" s="183">
        <f t="shared" si="12"/>
        <v>254</v>
      </c>
      <c r="E183" s="185" t="s">
        <v>824</v>
      </c>
      <c r="F183" s="88"/>
    </row>
    <row r="184" spans="1:24" ht="27.9" customHeight="1">
      <c r="A184" s="192" t="s">
        <v>2238</v>
      </c>
      <c r="B184" s="186" t="s">
        <v>2239</v>
      </c>
      <c r="C184" s="183">
        <v>376</v>
      </c>
      <c r="D184" s="183">
        <f t="shared" si="12"/>
        <v>338</v>
      </c>
      <c r="E184" s="185" t="s">
        <v>824</v>
      </c>
      <c r="F184" s="88"/>
    </row>
    <row r="185" spans="1:24" ht="27.9" customHeight="1">
      <c r="A185" s="192" t="s">
        <v>2240</v>
      </c>
      <c r="B185" s="186" t="s">
        <v>2241</v>
      </c>
      <c r="C185" s="183">
        <v>431</v>
      </c>
      <c r="D185" s="183">
        <f t="shared" si="12"/>
        <v>388</v>
      </c>
      <c r="E185" s="185" t="s">
        <v>824</v>
      </c>
      <c r="F185" s="88"/>
    </row>
    <row r="186" spans="1:24" ht="27.9" customHeight="1">
      <c r="A186" s="192" t="s">
        <v>2242</v>
      </c>
      <c r="B186" s="186" t="s">
        <v>2243</v>
      </c>
      <c r="C186" s="183">
        <v>8.5</v>
      </c>
      <c r="D186" s="183">
        <f t="shared" si="12"/>
        <v>8</v>
      </c>
      <c r="E186" s="185" t="s">
        <v>824</v>
      </c>
      <c r="F186" s="88"/>
    </row>
    <row r="187" spans="1:24" ht="15.6">
      <c r="A187" s="58" t="s">
        <v>3374</v>
      </c>
      <c r="B187" s="59"/>
      <c r="C187" s="86"/>
      <c r="D187" s="86"/>
      <c r="E187" s="63"/>
      <c r="F187" s="88"/>
    </row>
    <row r="188" spans="1:24" ht="27.9" customHeight="1">
      <c r="A188" s="192" t="s">
        <v>1350</v>
      </c>
      <c r="B188" s="186" t="s">
        <v>1351</v>
      </c>
      <c r="C188" s="183">
        <v>84</v>
      </c>
      <c r="D188" s="183">
        <f t="shared" ref="D188:D193" si="13">ROUND(C188*(1-0.1),0)</f>
        <v>76</v>
      </c>
      <c r="E188" s="185" t="s">
        <v>824</v>
      </c>
      <c r="F188" s="88"/>
    </row>
    <row r="189" spans="1:24" ht="27.9" customHeight="1">
      <c r="A189" s="192" t="s">
        <v>1352</v>
      </c>
      <c r="B189" s="186" t="s">
        <v>1353</v>
      </c>
      <c r="C189" s="183">
        <v>168</v>
      </c>
      <c r="D189" s="183">
        <f t="shared" si="13"/>
        <v>151</v>
      </c>
      <c r="E189" s="185" t="s">
        <v>824</v>
      </c>
      <c r="F189" s="88"/>
    </row>
    <row r="190" spans="1:24" ht="27.9" customHeight="1">
      <c r="A190" s="192" t="s">
        <v>1354</v>
      </c>
      <c r="B190" s="186" t="s">
        <v>1355</v>
      </c>
      <c r="C190" s="183">
        <v>239</v>
      </c>
      <c r="D190" s="183">
        <f t="shared" si="13"/>
        <v>215</v>
      </c>
      <c r="E190" s="185" t="s">
        <v>824</v>
      </c>
      <c r="F190" s="88"/>
    </row>
    <row r="191" spans="1:24" ht="27.9" customHeight="1">
      <c r="A191" s="192" t="s">
        <v>1356</v>
      </c>
      <c r="B191" s="186" t="s">
        <v>1357</v>
      </c>
      <c r="C191" s="183">
        <v>319</v>
      </c>
      <c r="D191" s="183">
        <f t="shared" si="13"/>
        <v>287</v>
      </c>
      <c r="E191" s="185" t="s">
        <v>824</v>
      </c>
      <c r="F191" s="88"/>
    </row>
    <row r="192" spans="1:24" ht="27.9" customHeight="1">
      <c r="A192" s="192" t="s">
        <v>1358</v>
      </c>
      <c r="B192" s="186" t="s">
        <v>1359</v>
      </c>
      <c r="C192" s="183">
        <v>365</v>
      </c>
      <c r="D192" s="183">
        <f t="shared" si="13"/>
        <v>329</v>
      </c>
      <c r="E192" s="185" t="s">
        <v>824</v>
      </c>
      <c r="F192" s="88"/>
    </row>
    <row r="193" spans="1:24" ht="27.9" customHeight="1">
      <c r="A193" s="192" t="s">
        <v>1360</v>
      </c>
      <c r="B193" s="186" t="s">
        <v>1361</v>
      </c>
      <c r="C193" s="183">
        <v>7</v>
      </c>
      <c r="D193" s="183">
        <f t="shared" si="13"/>
        <v>6</v>
      </c>
      <c r="E193" s="185" t="s">
        <v>824</v>
      </c>
      <c r="F193" s="88"/>
    </row>
    <row r="194" spans="1:24" ht="15.6">
      <c r="A194" s="58" t="s">
        <v>3375</v>
      </c>
      <c r="B194" s="59"/>
      <c r="C194" s="86"/>
      <c r="D194" s="86"/>
      <c r="E194" s="63"/>
      <c r="F194" s="89"/>
      <c r="G194" s="90"/>
      <c r="H194" s="90"/>
      <c r="I194" s="90"/>
      <c r="J194" s="90"/>
      <c r="K194" s="90"/>
      <c r="L194" s="90"/>
      <c r="M194" s="90"/>
      <c r="N194" s="90"/>
      <c r="O194" s="90"/>
      <c r="P194" s="90"/>
      <c r="Q194" s="90"/>
      <c r="R194" s="90"/>
      <c r="S194" s="90"/>
      <c r="T194" s="90"/>
      <c r="U194" s="90"/>
      <c r="V194" s="90"/>
      <c r="W194" s="90"/>
      <c r="X194" s="90"/>
    </row>
    <row r="195" spans="1:24" ht="27.9" customHeight="1">
      <c r="A195" s="192" t="s">
        <v>1362</v>
      </c>
      <c r="B195" s="186" t="s">
        <v>1363</v>
      </c>
      <c r="C195" s="183">
        <v>70</v>
      </c>
      <c r="D195" s="183">
        <f t="shared" ref="D195:D200" si="14">ROUND(C195*(1-0.1),0)</f>
        <v>63</v>
      </c>
      <c r="E195" s="185" t="s">
        <v>824</v>
      </c>
      <c r="F195" s="88"/>
    </row>
    <row r="196" spans="1:24" ht="27.9" customHeight="1">
      <c r="A196" s="192" t="s">
        <v>1364</v>
      </c>
      <c r="B196" s="186" t="s">
        <v>1365</v>
      </c>
      <c r="C196" s="183">
        <v>140</v>
      </c>
      <c r="D196" s="183">
        <f t="shared" si="14"/>
        <v>126</v>
      </c>
      <c r="E196" s="185" t="s">
        <v>824</v>
      </c>
      <c r="F196" s="88"/>
    </row>
    <row r="197" spans="1:24" ht="27.9" customHeight="1">
      <c r="A197" s="192" t="s">
        <v>1366</v>
      </c>
      <c r="B197" s="186" t="s">
        <v>1367</v>
      </c>
      <c r="C197" s="183">
        <v>199</v>
      </c>
      <c r="D197" s="183">
        <f t="shared" si="14"/>
        <v>179</v>
      </c>
      <c r="E197" s="185" t="s">
        <v>824</v>
      </c>
      <c r="F197" s="88"/>
    </row>
    <row r="198" spans="1:24" ht="27.9" customHeight="1">
      <c r="A198" s="192" t="s">
        <v>1368</v>
      </c>
      <c r="B198" s="186" t="s">
        <v>1369</v>
      </c>
      <c r="C198" s="183">
        <v>266</v>
      </c>
      <c r="D198" s="183">
        <f t="shared" si="14"/>
        <v>239</v>
      </c>
      <c r="E198" s="185" t="s">
        <v>824</v>
      </c>
      <c r="F198" s="88"/>
    </row>
    <row r="199" spans="1:24" ht="27.9" customHeight="1">
      <c r="A199" s="192" t="s">
        <v>1370</v>
      </c>
      <c r="B199" s="186" t="s">
        <v>1371</v>
      </c>
      <c r="C199" s="183">
        <v>305</v>
      </c>
      <c r="D199" s="183">
        <f t="shared" si="14"/>
        <v>275</v>
      </c>
      <c r="E199" s="185" t="s">
        <v>824</v>
      </c>
      <c r="F199" s="88"/>
    </row>
    <row r="200" spans="1:24" ht="27.9" customHeight="1">
      <c r="A200" s="192" t="s">
        <v>1372</v>
      </c>
      <c r="B200" s="186" t="s">
        <v>1373</v>
      </c>
      <c r="C200" s="183">
        <v>6</v>
      </c>
      <c r="D200" s="183">
        <f t="shared" si="14"/>
        <v>5</v>
      </c>
      <c r="E200" s="185" t="s">
        <v>824</v>
      </c>
      <c r="F200" s="88"/>
    </row>
    <row r="201" spans="1:24" ht="15.6">
      <c r="A201" s="58" t="s">
        <v>3376</v>
      </c>
      <c r="B201" s="59"/>
      <c r="C201" s="86"/>
      <c r="D201" s="86"/>
      <c r="E201" s="63"/>
      <c r="F201" s="89"/>
      <c r="G201" s="90"/>
      <c r="H201" s="90"/>
      <c r="I201" s="90"/>
      <c r="J201" s="90"/>
      <c r="K201" s="90"/>
      <c r="L201" s="90"/>
      <c r="M201" s="90"/>
      <c r="N201" s="90"/>
      <c r="O201" s="90"/>
      <c r="P201" s="90"/>
      <c r="Q201" s="90"/>
      <c r="R201" s="90"/>
      <c r="S201" s="90"/>
      <c r="T201" s="90"/>
      <c r="U201" s="90"/>
      <c r="V201" s="90"/>
      <c r="W201" s="90"/>
      <c r="X201" s="90"/>
    </row>
    <row r="202" spans="1:24" ht="27.9" customHeight="1">
      <c r="A202" s="192" t="s">
        <v>1374</v>
      </c>
      <c r="B202" s="186" t="s">
        <v>1375</v>
      </c>
      <c r="C202" s="183">
        <v>68</v>
      </c>
      <c r="D202" s="183">
        <f t="shared" ref="D202:D206" si="15">ROUND(C202*(1-0.1),0)</f>
        <v>61</v>
      </c>
      <c r="E202" s="185" t="s">
        <v>824</v>
      </c>
      <c r="F202" s="88"/>
    </row>
    <row r="203" spans="1:24" ht="27.9" customHeight="1">
      <c r="A203" s="192" t="s">
        <v>1376</v>
      </c>
      <c r="B203" s="186" t="s">
        <v>1377</v>
      </c>
      <c r="C203" s="183">
        <v>136</v>
      </c>
      <c r="D203" s="183">
        <f t="shared" si="15"/>
        <v>122</v>
      </c>
      <c r="E203" s="185" t="s">
        <v>824</v>
      </c>
      <c r="F203" s="88"/>
    </row>
    <row r="204" spans="1:24" ht="27.9" customHeight="1">
      <c r="A204" s="192" t="s">
        <v>1378</v>
      </c>
      <c r="B204" s="186" t="s">
        <v>1379</v>
      </c>
      <c r="C204" s="183">
        <v>194</v>
      </c>
      <c r="D204" s="183">
        <f t="shared" si="15"/>
        <v>175</v>
      </c>
      <c r="E204" s="185" t="s">
        <v>824</v>
      </c>
      <c r="F204" s="88"/>
    </row>
    <row r="205" spans="1:24" ht="27.9" customHeight="1">
      <c r="A205" s="192" t="s">
        <v>1380</v>
      </c>
      <c r="B205" s="186" t="s">
        <v>1381</v>
      </c>
      <c r="C205" s="183">
        <v>258</v>
      </c>
      <c r="D205" s="183">
        <f t="shared" si="15"/>
        <v>232</v>
      </c>
      <c r="E205" s="185" t="s">
        <v>824</v>
      </c>
      <c r="F205" s="88"/>
    </row>
    <row r="206" spans="1:24" ht="27.9" customHeight="1">
      <c r="A206" s="192" t="s">
        <v>1382</v>
      </c>
      <c r="B206" s="186" t="s">
        <v>1383</v>
      </c>
      <c r="C206" s="183">
        <v>296</v>
      </c>
      <c r="D206" s="183">
        <f t="shared" si="15"/>
        <v>266</v>
      </c>
      <c r="E206" s="185" t="s">
        <v>824</v>
      </c>
      <c r="F206" s="88"/>
    </row>
    <row r="207" spans="1:24" ht="27.9" customHeight="1">
      <c r="A207" s="192" t="s">
        <v>1384</v>
      </c>
      <c r="B207" s="186" t="s">
        <v>1385</v>
      </c>
      <c r="C207" s="183">
        <v>5.5</v>
      </c>
      <c r="D207" s="183">
        <f>ROUND(C207*(1-0.05),1)</f>
        <v>5.2</v>
      </c>
      <c r="E207" s="185" t="s">
        <v>824</v>
      </c>
      <c r="F207" s="88"/>
    </row>
    <row r="208" spans="1:24" ht="15.6">
      <c r="A208" s="58" t="s">
        <v>3377</v>
      </c>
      <c r="B208" s="59"/>
      <c r="C208" s="86"/>
      <c r="D208" s="86"/>
      <c r="E208" s="63"/>
      <c r="F208" s="89"/>
      <c r="G208" s="90"/>
      <c r="H208" s="90"/>
      <c r="I208" s="90"/>
      <c r="J208" s="90"/>
      <c r="K208" s="90"/>
      <c r="L208" s="90"/>
      <c r="M208" s="90"/>
      <c r="N208" s="90"/>
      <c r="O208" s="90"/>
      <c r="P208" s="90"/>
      <c r="Q208" s="90"/>
      <c r="R208" s="90"/>
      <c r="S208" s="90"/>
      <c r="T208" s="90"/>
      <c r="U208" s="90"/>
      <c r="V208" s="90"/>
      <c r="W208" s="90"/>
      <c r="X208" s="90"/>
    </row>
    <row r="209" spans="1:24" ht="27.9" customHeight="1">
      <c r="A209" s="192" t="s">
        <v>1386</v>
      </c>
      <c r="B209" s="186" t="s">
        <v>1387</v>
      </c>
      <c r="C209" s="183">
        <v>63</v>
      </c>
      <c r="D209" s="183">
        <f>ROUND(C209*(1-0.1),0)</f>
        <v>57</v>
      </c>
      <c r="E209" s="185" t="s">
        <v>824</v>
      </c>
      <c r="F209" s="88"/>
    </row>
    <row r="210" spans="1:24" ht="27.9" customHeight="1">
      <c r="A210" s="192" t="s">
        <v>1388</v>
      </c>
      <c r="B210" s="186" t="s">
        <v>1389</v>
      </c>
      <c r="C210" s="183">
        <v>126</v>
      </c>
      <c r="D210" s="183">
        <f>ROUND(C210*(1-0.1),0)</f>
        <v>113</v>
      </c>
      <c r="E210" s="185" t="s">
        <v>824</v>
      </c>
      <c r="F210" s="88"/>
    </row>
    <row r="211" spans="1:24" ht="27.9" customHeight="1">
      <c r="A211" s="192" t="s">
        <v>1390</v>
      </c>
      <c r="B211" s="186" t="s">
        <v>1391</v>
      </c>
      <c r="C211" s="183">
        <v>180</v>
      </c>
      <c r="D211" s="183">
        <f>ROUND(C211*(1-0.1),0)</f>
        <v>162</v>
      </c>
      <c r="E211" s="185" t="s">
        <v>824</v>
      </c>
      <c r="F211" s="88"/>
    </row>
    <row r="212" spans="1:24" ht="27.9" customHeight="1">
      <c r="A212" s="192" t="s">
        <v>1392</v>
      </c>
      <c r="B212" s="186" t="s">
        <v>1393</v>
      </c>
      <c r="C212" s="183">
        <v>239</v>
      </c>
      <c r="D212" s="183">
        <f>ROUND(C212*(1-0.1),0)</f>
        <v>215</v>
      </c>
      <c r="E212" s="185" t="s">
        <v>824</v>
      </c>
      <c r="F212" s="88"/>
    </row>
    <row r="213" spans="1:24" ht="27.9" customHeight="1">
      <c r="A213" s="192" t="s">
        <v>1394</v>
      </c>
      <c r="B213" s="186" t="s">
        <v>1395</v>
      </c>
      <c r="C213" s="183">
        <v>274</v>
      </c>
      <c r="D213" s="183">
        <f>ROUND(C213*(1-0.1),0)</f>
        <v>247</v>
      </c>
      <c r="E213" s="185" t="s">
        <v>824</v>
      </c>
      <c r="F213" s="88"/>
    </row>
    <row r="214" spans="1:24" ht="27.9" customHeight="1" thickBot="1">
      <c r="A214" s="193" t="s">
        <v>1396</v>
      </c>
      <c r="B214" s="189" t="s">
        <v>1397</v>
      </c>
      <c r="C214" s="190">
        <v>5.5</v>
      </c>
      <c r="D214" s="190">
        <f>ROUND(C214*(1-0.05),1)</f>
        <v>5.2</v>
      </c>
      <c r="E214" s="191" t="s">
        <v>824</v>
      </c>
      <c r="F214" s="88"/>
    </row>
    <row r="215" spans="1:24" ht="27.9" customHeight="1">
      <c r="A215" s="39"/>
      <c r="B215" s="39"/>
      <c r="C215" s="94"/>
      <c r="D215" s="94"/>
      <c r="E215" s="94"/>
      <c r="F215" s="88"/>
    </row>
    <row r="216" spans="1:24" ht="27.9" customHeight="1" thickBot="1">
      <c r="A216" s="67" t="s">
        <v>1398</v>
      </c>
      <c r="B216" s="29"/>
      <c r="C216" s="95"/>
      <c r="D216" s="95"/>
      <c r="E216" s="95"/>
      <c r="F216" s="88"/>
    </row>
    <row r="217" spans="1:24" ht="32.25" customHeight="1" thickBot="1">
      <c r="A217" s="30" t="s">
        <v>845</v>
      </c>
      <c r="B217" s="31" t="s">
        <v>0</v>
      </c>
      <c r="C217" s="68" t="s">
        <v>1</v>
      </c>
      <c r="D217" s="68" t="s">
        <v>846</v>
      </c>
      <c r="E217" s="32" t="s">
        <v>825</v>
      </c>
      <c r="F217" s="88"/>
    </row>
    <row r="218" spans="1:24" ht="27.75" customHeight="1" thickBot="1">
      <c r="A218" s="55" t="s">
        <v>3378</v>
      </c>
      <c r="B218" s="56"/>
      <c r="C218" s="85"/>
      <c r="D218" s="85"/>
      <c r="E218" s="230"/>
      <c r="F218" s="78"/>
      <c r="G218" s="78"/>
      <c r="H218" s="78"/>
      <c r="I218" s="78"/>
      <c r="J218" s="78"/>
      <c r="K218" s="78"/>
      <c r="L218" s="78"/>
      <c r="M218" s="78"/>
      <c r="N218" s="78"/>
      <c r="O218" s="78"/>
      <c r="P218" s="78"/>
      <c r="Q218" s="78"/>
      <c r="R218" s="78"/>
      <c r="S218" s="78"/>
      <c r="T218" s="78"/>
      <c r="U218" s="78"/>
    </row>
    <row r="219" spans="1:24" ht="15.6">
      <c r="A219" s="58" t="s">
        <v>1399</v>
      </c>
      <c r="B219" s="59"/>
      <c r="C219" s="86"/>
      <c r="D219" s="86"/>
      <c r="E219" s="63"/>
      <c r="F219" s="89"/>
      <c r="G219" s="90"/>
      <c r="H219" s="90"/>
      <c r="I219" s="90"/>
      <c r="J219" s="90"/>
      <c r="K219" s="90"/>
      <c r="L219" s="90"/>
      <c r="M219" s="90"/>
      <c r="N219" s="90"/>
      <c r="O219" s="90"/>
      <c r="P219" s="90"/>
      <c r="Q219" s="90"/>
      <c r="R219" s="90"/>
      <c r="S219" s="90"/>
      <c r="T219" s="90"/>
      <c r="U219" s="90"/>
      <c r="V219" s="90"/>
      <c r="W219" s="90"/>
      <c r="X219" s="90"/>
    </row>
    <row r="220" spans="1:24" ht="27.9" customHeight="1">
      <c r="A220" s="192" t="s">
        <v>1400</v>
      </c>
      <c r="B220" s="186" t="s">
        <v>1401</v>
      </c>
      <c r="C220" s="183">
        <v>2249</v>
      </c>
      <c r="D220" s="183">
        <f t="shared" ref="D220:D225" si="16">ROUND(C220*(1-0.1),0)</f>
        <v>2024</v>
      </c>
      <c r="E220" s="185" t="s">
        <v>824</v>
      </c>
      <c r="F220" s="88"/>
    </row>
    <row r="221" spans="1:24" ht="27.9" customHeight="1">
      <c r="A221" s="192" t="s">
        <v>1402</v>
      </c>
      <c r="B221" s="186" t="s">
        <v>1403</v>
      </c>
      <c r="C221" s="183">
        <v>4498</v>
      </c>
      <c r="D221" s="183">
        <f t="shared" si="16"/>
        <v>4048</v>
      </c>
      <c r="E221" s="185" t="s">
        <v>824</v>
      </c>
      <c r="F221" s="88"/>
    </row>
    <row r="222" spans="1:24" ht="27.9" customHeight="1">
      <c r="A222" s="192" t="s">
        <v>1404</v>
      </c>
      <c r="B222" s="186" t="s">
        <v>1405</v>
      </c>
      <c r="C222" s="183">
        <v>6410</v>
      </c>
      <c r="D222" s="183">
        <f t="shared" si="16"/>
        <v>5769</v>
      </c>
      <c r="E222" s="185" t="s">
        <v>824</v>
      </c>
      <c r="F222" s="88"/>
    </row>
    <row r="223" spans="1:24" ht="27.9" customHeight="1">
      <c r="A223" s="192" t="s">
        <v>1406</v>
      </c>
      <c r="B223" s="186" t="s">
        <v>3379</v>
      </c>
      <c r="C223" s="183">
        <v>8546</v>
      </c>
      <c r="D223" s="183">
        <f t="shared" si="16"/>
        <v>7691</v>
      </c>
      <c r="E223" s="185" t="s">
        <v>824</v>
      </c>
      <c r="F223" s="88"/>
    </row>
    <row r="224" spans="1:24" ht="27.9" customHeight="1">
      <c r="A224" s="192" t="s">
        <v>1407</v>
      </c>
      <c r="B224" s="186" t="s">
        <v>1408</v>
      </c>
      <c r="C224" s="183">
        <v>9783</v>
      </c>
      <c r="D224" s="183">
        <f t="shared" si="16"/>
        <v>8805</v>
      </c>
      <c r="E224" s="185" t="s">
        <v>824</v>
      </c>
      <c r="F224" s="88"/>
    </row>
    <row r="225" spans="1:24" ht="27.9" customHeight="1">
      <c r="A225" s="192" t="s">
        <v>1409</v>
      </c>
      <c r="B225" s="186" t="s">
        <v>1410</v>
      </c>
      <c r="C225" s="183">
        <v>187</v>
      </c>
      <c r="D225" s="183">
        <f t="shared" si="16"/>
        <v>168</v>
      </c>
      <c r="E225" s="185" t="s">
        <v>824</v>
      </c>
      <c r="F225" s="88"/>
      <c r="G225" s="124"/>
      <c r="H225" s="124"/>
      <c r="I225" s="124"/>
      <c r="J225" s="124"/>
      <c r="K225" s="124"/>
      <c r="L225" s="124"/>
      <c r="M225" s="124"/>
      <c r="N225" s="124"/>
      <c r="O225" s="124"/>
      <c r="P225" s="124"/>
      <c r="Q225" s="124"/>
      <c r="R225" s="124"/>
      <c r="S225" s="124"/>
      <c r="T225" s="124"/>
      <c r="U225" s="124"/>
      <c r="V225" s="124"/>
      <c r="W225" s="124"/>
      <c r="X225" s="124"/>
    </row>
    <row r="226" spans="1:24" ht="15.6">
      <c r="A226" s="58" t="s">
        <v>1411</v>
      </c>
      <c r="B226" s="59"/>
      <c r="C226" s="86"/>
      <c r="D226" s="86"/>
      <c r="E226" s="63"/>
      <c r="F226" s="89"/>
      <c r="G226" s="90"/>
      <c r="H226" s="90"/>
      <c r="I226" s="90"/>
      <c r="J226" s="90"/>
      <c r="K226" s="90"/>
      <c r="L226" s="90"/>
      <c r="M226" s="90"/>
      <c r="N226" s="90"/>
      <c r="O226" s="90"/>
      <c r="P226" s="90"/>
      <c r="Q226" s="90"/>
      <c r="R226" s="90"/>
      <c r="S226" s="90"/>
      <c r="T226" s="90"/>
      <c r="U226" s="90"/>
      <c r="V226" s="90"/>
      <c r="W226" s="90"/>
      <c r="X226" s="90"/>
    </row>
    <row r="227" spans="1:24" ht="27.9" customHeight="1">
      <c r="A227" s="192" t="s">
        <v>1412</v>
      </c>
      <c r="B227" s="186" t="s">
        <v>1413</v>
      </c>
      <c r="C227" s="183">
        <v>2249</v>
      </c>
      <c r="D227" s="183">
        <f t="shared" ref="D227:D232" si="17">ROUND(C227*(1-0.1),0)</f>
        <v>2024</v>
      </c>
      <c r="E227" s="185" t="s">
        <v>824</v>
      </c>
      <c r="F227" s="88"/>
    </row>
    <row r="228" spans="1:24" ht="27.9" customHeight="1">
      <c r="A228" s="192" t="s">
        <v>1414</v>
      </c>
      <c r="B228" s="186" t="s">
        <v>1415</v>
      </c>
      <c r="C228" s="183">
        <v>4498</v>
      </c>
      <c r="D228" s="183">
        <f t="shared" si="17"/>
        <v>4048</v>
      </c>
      <c r="E228" s="185" t="s">
        <v>824</v>
      </c>
      <c r="F228" s="88"/>
    </row>
    <row r="229" spans="1:24" ht="27.9" customHeight="1">
      <c r="A229" s="192" t="s">
        <v>1416</v>
      </c>
      <c r="B229" s="186" t="s">
        <v>1417</v>
      </c>
      <c r="C229" s="183">
        <v>6410</v>
      </c>
      <c r="D229" s="183">
        <f t="shared" si="17"/>
        <v>5769</v>
      </c>
      <c r="E229" s="185" t="s">
        <v>824</v>
      </c>
      <c r="F229" s="88"/>
    </row>
    <row r="230" spans="1:24" ht="27.9" customHeight="1">
      <c r="A230" s="192" t="s">
        <v>1418</v>
      </c>
      <c r="B230" s="186" t="s">
        <v>1419</v>
      </c>
      <c r="C230" s="183">
        <v>8546</v>
      </c>
      <c r="D230" s="183">
        <f t="shared" si="17"/>
        <v>7691</v>
      </c>
      <c r="E230" s="185" t="s">
        <v>824</v>
      </c>
      <c r="F230" s="88"/>
    </row>
    <row r="231" spans="1:24" ht="27.9" customHeight="1">
      <c r="A231" s="192" t="s">
        <v>1420</v>
      </c>
      <c r="B231" s="186" t="s">
        <v>1421</v>
      </c>
      <c r="C231" s="183">
        <v>9783</v>
      </c>
      <c r="D231" s="183">
        <f t="shared" si="17"/>
        <v>8805</v>
      </c>
      <c r="E231" s="185" t="s">
        <v>824</v>
      </c>
      <c r="F231" s="88"/>
    </row>
    <row r="232" spans="1:24" ht="27.9" customHeight="1">
      <c r="A232" s="192" t="s">
        <v>1422</v>
      </c>
      <c r="B232" s="186" t="s">
        <v>1423</v>
      </c>
      <c r="C232" s="183">
        <v>187</v>
      </c>
      <c r="D232" s="183">
        <f t="shared" si="17"/>
        <v>168</v>
      </c>
      <c r="E232" s="185" t="s">
        <v>824</v>
      </c>
      <c r="F232" s="88"/>
    </row>
    <row r="233" spans="1:24" ht="15.6">
      <c r="A233" s="58" t="s">
        <v>1424</v>
      </c>
      <c r="B233" s="59"/>
      <c r="C233" s="86"/>
      <c r="D233" s="86"/>
      <c r="E233" s="63"/>
      <c r="F233" s="89"/>
      <c r="G233" s="90"/>
      <c r="H233" s="90"/>
      <c r="I233" s="90"/>
      <c r="J233" s="90"/>
      <c r="K233" s="90"/>
      <c r="L233" s="90"/>
      <c r="M233" s="90"/>
      <c r="N233" s="90"/>
      <c r="O233" s="90"/>
      <c r="P233" s="90"/>
      <c r="Q233" s="90"/>
      <c r="R233" s="90"/>
      <c r="S233" s="90"/>
      <c r="T233" s="90"/>
      <c r="U233" s="90"/>
      <c r="V233" s="90"/>
      <c r="W233" s="90"/>
      <c r="X233" s="90"/>
    </row>
    <row r="234" spans="1:24" ht="27.9" customHeight="1">
      <c r="A234" s="192" t="s">
        <v>1425</v>
      </c>
      <c r="B234" s="186" t="s">
        <v>1426</v>
      </c>
      <c r="C234" s="183">
        <v>4497</v>
      </c>
      <c r="D234" s="183">
        <f t="shared" ref="D234:D239" si="18">ROUND(C234*(1-0.1),0)</f>
        <v>4047</v>
      </c>
      <c r="E234" s="185" t="s">
        <v>824</v>
      </c>
      <c r="F234" s="88"/>
    </row>
    <row r="235" spans="1:24" ht="27.9" customHeight="1">
      <c r="A235" s="192" t="s">
        <v>1427</v>
      </c>
      <c r="B235" s="186" t="s">
        <v>1428</v>
      </c>
      <c r="C235" s="183">
        <v>8994</v>
      </c>
      <c r="D235" s="183">
        <f t="shared" si="18"/>
        <v>8095</v>
      </c>
      <c r="E235" s="185" t="s">
        <v>824</v>
      </c>
      <c r="F235" s="88"/>
    </row>
    <row r="236" spans="1:24" ht="27.9" customHeight="1">
      <c r="A236" s="192" t="s">
        <v>1429</v>
      </c>
      <c r="B236" s="186" t="s">
        <v>1430</v>
      </c>
      <c r="C236" s="183">
        <v>12816</v>
      </c>
      <c r="D236" s="183">
        <f t="shared" si="18"/>
        <v>11534</v>
      </c>
      <c r="E236" s="185" t="s">
        <v>824</v>
      </c>
      <c r="F236" s="88"/>
    </row>
    <row r="237" spans="1:24" ht="27.9" customHeight="1">
      <c r="A237" s="192" t="s">
        <v>1431</v>
      </c>
      <c r="B237" s="186" t="s">
        <v>1432</v>
      </c>
      <c r="C237" s="183">
        <v>17089</v>
      </c>
      <c r="D237" s="183">
        <f t="shared" si="18"/>
        <v>15380</v>
      </c>
      <c r="E237" s="185" t="s">
        <v>824</v>
      </c>
      <c r="F237" s="88"/>
    </row>
    <row r="238" spans="1:24" ht="27.9" customHeight="1">
      <c r="A238" s="192" t="s">
        <v>1433</v>
      </c>
      <c r="B238" s="186" t="s">
        <v>1434</v>
      </c>
      <c r="C238" s="183">
        <v>19562</v>
      </c>
      <c r="D238" s="183">
        <f t="shared" si="18"/>
        <v>17606</v>
      </c>
      <c r="E238" s="185" t="s">
        <v>824</v>
      </c>
      <c r="F238" s="88"/>
    </row>
    <row r="239" spans="1:24" ht="27.9" customHeight="1">
      <c r="A239" s="192" t="s">
        <v>1435</v>
      </c>
      <c r="B239" s="186" t="s">
        <v>1436</v>
      </c>
      <c r="C239" s="183">
        <v>375</v>
      </c>
      <c r="D239" s="183">
        <f t="shared" si="18"/>
        <v>338</v>
      </c>
      <c r="E239" s="185" t="s">
        <v>824</v>
      </c>
      <c r="F239" s="88"/>
    </row>
    <row r="240" spans="1:24" ht="15.6">
      <c r="A240" s="58" t="s">
        <v>1437</v>
      </c>
      <c r="B240" s="59"/>
      <c r="C240" s="86"/>
      <c r="D240" s="86"/>
      <c r="E240" s="63"/>
      <c r="F240" s="89"/>
      <c r="G240" s="90"/>
      <c r="H240" s="90"/>
      <c r="I240" s="90"/>
      <c r="J240" s="90"/>
      <c r="K240" s="90"/>
      <c r="L240" s="90"/>
      <c r="M240" s="90"/>
      <c r="N240" s="90"/>
      <c r="O240" s="90"/>
      <c r="P240" s="90"/>
      <c r="Q240" s="90"/>
      <c r="R240" s="90"/>
      <c r="S240" s="90"/>
      <c r="T240" s="90"/>
      <c r="U240" s="90"/>
      <c r="V240" s="90"/>
      <c r="W240" s="90"/>
      <c r="X240" s="90"/>
    </row>
    <row r="241" spans="1:6" ht="27.9" customHeight="1">
      <c r="A241" s="192" t="s">
        <v>1438</v>
      </c>
      <c r="B241" s="186" t="s">
        <v>1439</v>
      </c>
      <c r="C241" s="183">
        <v>15741</v>
      </c>
      <c r="D241" s="183">
        <f t="shared" ref="D241:D246" si="19">ROUND(C241*(1-0.1),0)</f>
        <v>14167</v>
      </c>
      <c r="E241" s="185" t="s">
        <v>824</v>
      </c>
      <c r="F241" s="88"/>
    </row>
    <row r="242" spans="1:6" ht="27.9" customHeight="1">
      <c r="A242" s="192" t="s">
        <v>1440</v>
      </c>
      <c r="B242" s="186" t="s">
        <v>1441</v>
      </c>
      <c r="C242" s="183">
        <v>31482</v>
      </c>
      <c r="D242" s="183">
        <f t="shared" si="19"/>
        <v>28334</v>
      </c>
      <c r="E242" s="185" t="s">
        <v>824</v>
      </c>
      <c r="F242" s="88"/>
    </row>
    <row r="243" spans="1:6" ht="27.9" customHeight="1">
      <c r="A243" s="192" t="s">
        <v>1442</v>
      </c>
      <c r="B243" s="186" t="s">
        <v>1443</v>
      </c>
      <c r="C243" s="183">
        <v>44862</v>
      </c>
      <c r="D243" s="183">
        <f t="shared" si="19"/>
        <v>40376</v>
      </c>
      <c r="E243" s="185" t="s">
        <v>824</v>
      </c>
      <c r="F243" s="88"/>
    </row>
    <row r="244" spans="1:6" ht="27.9" customHeight="1">
      <c r="A244" s="192" t="s">
        <v>1444</v>
      </c>
      <c r="B244" s="186" t="s">
        <v>1445</v>
      </c>
      <c r="C244" s="183">
        <v>59816</v>
      </c>
      <c r="D244" s="183">
        <f t="shared" si="19"/>
        <v>53834</v>
      </c>
      <c r="E244" s="185" t="s">
        <v>824</v>
      </c>
      <c r="F244" s="88"/>
    </row>
    <row r="245" spans="1:6" ht="27.9" customHeight="1">
      <c r="A245" s="192" t="s">
        <v>1446</v>
      </c>
      <c r="B245" s="186" t="s">
        <v>1447</v>
      </c>
      <c r="C245" s="183">
        <v>68473</v>
      </c>
      <c r="D245" s="183">
        <f t="shared" si="19"/>
        <v>61626</v>
      </c>
      <c r="E245" s="185" t="s">
        <v>824</v>
      </c>
      <c r="F245" s="88"/>
    </row>
    <row r="246" spans="1:6" ht="27.9" customHeight="1">
      <c r="A246" s="192" t="s">
        <v>1448</v>
      </c>
      <c r="B246" s="186" t="s">
        <v>1449</v>
      </c>
      <c r="C246" s="183">
        <v>1312</v>
      </c>
      <c r="D246" s="183">
        <f t="shared" si="19"/>
        <v>1181</v>
      </c>
      <c r="E246" s="185" t="s">
        <v>824</v>
      </c>
      <c r="F246" s="88"/>
    </row>
    <row r="247" spans="1:6" ht="15.6">
      <c r="A247" s="58" t="s">
        <v>1450</v>
      </c>
      <c r="B247" s="59"/>
      <c r="C247" s="86"/>
      <c r="D247" s="86"/>
      <c r="E247" s="63"/>
    </row>
    <row r="248" spans="1:6" ht="27.9" customHeight="1">
      <c r="A248" s="192" t="s">
        <v>1451</v>
      </c>
      <c r="B248" s="186" t="s">
        <v>1452</v>
      </c>
      <c r="C248" s="183">
        <v>70</v>
      </c>
      <c r="D248" s="183">
        <f t="shared" ref="D248:D252" si="20">ROUND(C248*(1-0.1),0)</f>
        <v>63</v>
      </c>
      <c r="E248" s="185" t="s">
        <v>824</v>
      </c>
    </row>
    <row r="249" spans="1:6" ht="27.9" customHeight="1">
      <c r="A249" s="192" t="s">
        <v>1453</v>
      </c>
      <c r="B249" s="186" t="s">
        <v>1454</v>
      </c>
      <c r="C249" s="183">
        <v>140</v>
      </c>
      <c r="D249" s="183">
        <f t="shared" si="20"/>
        <v>126</v>
      </c>
      <c r="E249" s="185" t="s">
        <v>824</v>
      </c>
      <c r="F249" s="88"/>
    </row>
    <row r="250" spans="1:6" ht="27.9" customHeight="1">
      <c r="A250" s="192" t="s">
        <v>1455</v>
      </c>
      <c r="B250" s="186" t="s">
        <v>1456</v>
      </c>
      <c r="C250" s="183">
        <v>199</v>
      </c>
      <c r="D250" s="183">
        <f t="shared" si="20"/>
        <v>179</v>
      </c>
      <c r="E250" s="185" t="s">
        <v>824</v>
      </c>
      <c r="F250" s="88"/>
    </row>
    <row r="251" spans="1:6" ht="27.9" customHeight="1">
      <c r="A251" s="192" t="s">
        <v>1457</v>
      </c>
      <c r="B251" s="186" t="s">
        <v>1458</v>
      </c>
      <c r="C251" s="183">
        <v>266</v>
      </c>
      <c r="D251" s="183">
        <f t="shared" si="20"/>
        <v>239</v>
      </c>
      <c r="E251" s="185" t="s">
        <v>824</v>
      </c>
      <c r="F251" s="88"/>
    </row>
    <row r="252" spans="1:6" ht="27.9" customHeight="1">
      <c r="A252" s="192" t="s">
        <v>1459</v>
      </c>
      <c r="B252" s="186" t="s">
        <v>1460</v>
      </c>
      <c r="C252" s="183">
        <v>305</v>
      </c>
      <c r="D252" s="183">
        <f t="shared" si="20"/>
        <v>275</v>
      </c>
      <c r="E252" s="185" t="s">
        <v>824</v>
      </c>
      <c r="F252" s="88"/>
    </row>
    <row r="253" spans="1:6" ht="27.9" customHeight="1">
      <c r="A253" s="192" t="s">
        <v>1461</v>
      </c>
      <c r="B253" s="186" t="s">
        <v>1462</v>
      </c>
      <c r="C253" s="183">
        <v>6</v>
      </c>
      <c r="D253" s="183">
        <f>ROUND(C253*(1-0.05),1)</f>
        <v>5.7</v>
      </c>
      <c r="E253" s="185" t="s">
        <v>824</v>
      </c>
      <c r="F253" s="88"/>
    </row>
    <row r="254" spans="1:6" ht="15.6">
      <c r="A254" s="58" t="s">
        <v>1463</v>
      </c>
      <c r="B254" s="59"/>
      <c r="C254" s="86"/>
      <c r="D254" s="86"/>
      <c r="E254" s="63"/>
      <c r="F254" s="88"/>
    </row>
    <row r="255" spans="1:6" ht="27.9" customHeight="1">
      <c r="A255" s="192" t="s">
        <v>1464</v>
      </c>
      <c r="B255" s="186" t="s">
        <v>1465</v>
      </c>
      <c r="C255" s="183">
        <v>1206</v>
      </c>
      <c r="D255" s="183">
        <f t="shared" ref="D255:D260" si="21">ROUND(C255*(1-0.1),0)</f>
        <v>1085</v>
      </c>
      <c r="E255" s="185" t="s">
        <v>824</v>
      </c>
      <c r="F255" s="88"/>
    </row>
    <row r="256" spans="1:6" ht="27.9" customHeight="1">
      <c r="A256" s="192" t="s">
        <v>1466</v>
      </c>
      <c r="B256" s="186" t="s">
        <v>1467</v>
      </c>
      <c r="C256" s="183">
        <v>2412</v>
      </c>
      <c r="D256" s="183">
        <f t="shared" si="21"/>
        <v>2171</v>
      </c>
      <c r="E256" s="185" t="s">
        <v>824</v>
      </c>
      <c r="F256" s="88"/>
    </row>
    <row r="257" spans="1:6" ht="27.9" customHeight="1">
      <c r="A257" s="192" t="s">
        <v>1468</v>
      </c>
      <c r="B257" s="186" t="s">
        <v>1469</v>
      </c>
      <c r="C257" s="183">
        <v>3437</v>
      </c>
      <c r="D257" s="183">
        <f t="shared" si="21"/>
        <v>3093</v>
      </c>
      <c r="E257" s="185" t="s">
        <v>824</v>
      </c>
      <c r="F257" s="88"/>
    </row>
    <row r="258" spans="1:6" ht="27.9" customHeight="1">
      <c r="A258" s="192" t="s">
        <v>1470</v>
      </c>
      <c r="B258" s="186" t="s">
        <v>1471</v>
      </c>
      <c r="C258" s="183">
        <v>4583</v>
      </c>
      <c r="D258" s="183">
        <f t="shared" si="21"/>
        <v>4125</v>
      </c>
      <c r="E258" s="185" t="s">
        <v>824</v>
      </c>
      <c r="F258" s="88"/>
    </row>
    <row r="259" spans="1:6" ht="27.9" customHeight="1">
      <c r="A259" s="192" t="s">
        <v>1472</v>
      </c>
      <c r="B259" s="186" t="s">
        <v>1473</v>
      </c>
      <c r="C259" s="183">
        <v>5246</v>
      </c>
      <c r="D259" s="183">
        <f t="shared" si="21"/>
        <v>4721</v>
      </c>
      <c r="E259" s="185" t="s">
        <v>824</v>
      </c>
      <c r="F259" s="88"/>
    </row>
    <row r="260" spans="1:6" ht="27.9" customHeight="1">
      <c r="A260" s="192" t="s">
        <v>1474</v>
      </c>
      <c r="B260" s="186" t="s">
        <v>1475</v>
      </c>
      <c r="C260" s="183">
        <v>101</v>
      </c>
      <c r="D260" s="183">
        <f t="shared" si="21"/>
        <v>91</v>
      </c>
      <c r="E260" s="185" t="s">
        <v>824</v>
      </c>
      <c r="F260" s="88"/>
    </row>
    <row r="261" spans="1:6" ht="15.6">
      <c r="A261" s="58" t="s">
        <v>1476</v>
      </c>
      <c r="B261" s="59"/>
      <c r="C261" s="86"/>
      <c r="D261" s="86"/>
      <c r="E261" s="63"/>
      <c r="F261" s="88"/>
    </row>
    <row r="262" spans="1:6" ht="27.9" customHeight="1">
      <c r="A262" s="192" t="s">
        <v>1477</v>
      </c>
      <c r="B262" s="186" t="s">
        <v>1478</v>
      </c>
      <c r="C262" s="183">
        <v>2413</v>
      </c>
      <c r="D262" s="183">
        <f t="shared" ref="D262:D267" si="22">ROUND(C262*(1-0.1),0)</f>
        <v>2172</v>
      </c>
      <c r="E262" s="185" t="s">
        <v>824</v>
      </c>
      <c r="F262" s="88"/>
    </row>
    <row r="263" spans="1:6" ht="27.9" customHeight="1">
      <c r="A263" s="192" t="s">
        <v>1479</v>
      </c>
      <c r="B263" s="186" t="s">
        <v>1480</v>
      </c>
      <c r="C263" s="183">
        <v>4826</v>
      </c>
      <c r="D263" s="183">
        <f t="shared" si="22"/>
        <v>4343</v>
      </c>
      <c r="E263" s="185" t="s">
        <v>824</v>
      </c>
      <c r="F263" s="88"/>
    </row>
    <row r="264" spans="1:6" ht="27.9" customHeight="1">
      <c r="A264" s="192" t="s">
        <v>1481</v>
      </c>
      <c r="B264" s="186" t="s">
        <v>1482</v>
      </c>
      <c r="C264" s="183">
        <v>6877</v>
      </c>
      <c r="D264" s="183">
        <f t="shared" si="22"/>
        <v>6189</v>
      </c>
      <c r="E264" s="185" t="s">
        <v>824</v>
      </c>
      <c r="F264" s="88"/>
    </row>
    <row r="265" spans="1:6" ht="27.9" customHeight="1">
      <c r="A265" s="192" t="s">
        <v>1483</v>
      </c>
      <c r="B265" s="186" t="s">
        <v>1484</v>
      </c>
      <c r="C265" s="183">
        <v>9169</v>
      </c>
      <c r="D265" s="183">
        <f t="shared" si="22"/>
        <v>8252</v>
      </c>
      <c r="E265" s="185" t="s">
        <v>824</v>
      </c>
      <c r="F265" s="88"/>
    </row>
    <row r="266" spans="1:6" ht="27.9" customHeight="1">
      <c r="A266" s="192" t="s">
        <v>1485</v>
      </c>
      <c r="B266" s="186" t="s">
        <v>1486</v>
      </c>
      <c r="C266" s="183">
        <v>10497</v>
      </c>
      <c r="D266" s="183">
        <f t="shared" si="22"/>
        <v>9447</v>
      </c>
      <c r="E266" s="185" t="s">
        <v>824</v>
      </c>
      <c r="F266" s="88"/>
    </row>
    <row r="267" spans="1:6" ht="27.9" customHeight="1">
      <c r="A267" s="192" t="s">
        <v>1487</v>
      </c>
      <c r="B267" s="186" t="s">
        <v>1488</v>
      </c>
      <c r="C267" s="183">
        <v>201</v>
      </c>
      <c r="D267" s="183">
        <f t="shared" si="22"/>
        <v>181</v>
      </c>
      <c r="E267" s="185" t="s">
        <v>824</v>
      </c>
      <c r="F267" s="88"/>
    </row>
    <row r="268" spans="1:6" ht="15.6">
      <c r="A268" s="58" t="s">
        <v>1489</v>
      </c>
      <c r="B268" s="59"/>
      <c r="C268" s="86"/>
      <c r="D268" s="86"/>
      <c r="E268" s="63"/>
      <c r="F268" s="88"/>
    </row>
    <row r="269" spans="1:6" ht="27.9" customHeight="1">
      <c r="A269" s="192" t="s">
        <v>1490</v>
      </c>
      <c r="B269" s="186" t="s">
        <v>1491</v>
      </c>
      <c r="C269" s="183">
        <v>2413</v>
      </c>
      <c r="D269" s="183">
        <f t="shared" ref="D269:D274" si="23">ROUND(C269*(1-0.1),0)</f>
        <v>2172</v>
      </c>
      <c r="E269" s="185" t="s">
        <v>824</v>
      </c>
      <c r="F269" s="88"/>
    </row>
    <row r="270" spans="1:6" ht="27.9" customHeight="1">
      <c r="A270" s="192" t="s">
        <v>1492</v>
      </c>
      <c r="B270" s="186" t="s">
        <v>1493</v>
      </c>
      <c r="C270" s="183">
        <v>4826</v>
      </c>
      <c r="D270" s="183">
        <f t="shared" si="23"/>
        <v>4343</v>
      </c>
      <c r="E270" s="185" t="s">
        <v>824</v>
      </c>
      <c r="F270" s="88"/>
    </row>
    <row r="271" spans="1:6" ht="27.9" customHeight="1">
      <c r="A271" s="192" t="s">
        <v>1494</v>
      </c>
      <c r="B271" s="186" t="s">
        <v>1495</v>
      </c>
      <c r="C271" s="183">
        <v>6877</v>
      </c>
      <c r="D271" s="183">
        <f t="shared" si="23"/>
        <v>6189</v>
      </c>
      <c r="E271" s="185" t="s">
        <v>824</v>
      </c>
      <c r="F271" s="88"/>
    </row>
    <row r="272" spans="1:6" ht="27.9" customHeight="1">
      <c r="A272" s="192" t="s">
        <v>1496</v>
      </c>
      <c r="B272" s="186" t="s">
        <v>1497</v>
      </c>
      <c r="C272" s="183">
        <v>9169</v>
      </c>
      <c r="D272" s="183">
        <f t="shared" si="23"/>
        <v>8252</v>
      </c>
      <c r="E272" s="185" t="s">
        <v>824</v>
      </c>
      <c r="F272" s="88"/>
    </row>
    <row r="273" spans="1:6" ht="27.9" customHeight="1">
      <c r="A273" s="192" t="s">
        <v>1498</v>
      </c>
      <c r="B273" s="186" t="s">
        <v>1499</v>
      </c>
      <c r="C273" s="183">
        <v>10497</v>
      </c>
      <c r="D273" s="183">
        <f t="shared" si="23"/>
        <v>9447</v>
      </c>
      <c r="E273" s="185" t="s">
        <v>824</v>
      </c>
      <c r="F273" s="88"/>
    </row>
    <row r="274" spans="1:6" ht="27.9" customHeight="1">
      <c r="A274" s="192" t="s">
        <v>1500</v>
      </c>
      <c r="B274" s="186" t="s">
        <v>1501</v>
      </c>
      <c r="C274" s="183">
        <v>201</v>
      </c>
      <c r="D274" s="183">
        <f t="shared" si="23"/>
        <v>181</v>
      </c>
      <c r="E274" s="185" t="s">
        <v>824</v>
      </c>
      <c r="F274" s="88"/>
    </row>
    <row r="275" spans="1:6" ht="15.6">
      <c r="A275" s="58" t="s">
        <v>1502</v>
      </c>
      <c r="B275" s="59"/>
      <c r="C275" s="86"/>
      <c r="D275" s="86"/>
      <c r="E275" s="63"/>
      <c r="F275" s="88"/>
    </row>
    <row r="276" spans="1:6" ht="27.9" customHeight="1">
      <c r="A276" s="192" t="s">
        <v>1503</v>
      </c>
      <c r="B276" s="186" t="s">
        <v>1504</v>
      </c>
      <c r="C276" s="183">
        <v>265</v>
      </c>
      <c r="D276" s="183">
        <f t="shared" ref="D276:D288" si="24">ROUND(C276*(1-0.1),0)</f>
        <v>239</v>
      </c>
      <c r="E276" s="185" t="s">
        <v>824</v>
      </c>
      <c r="F276" s="88"/>
    </row>
    <row r="277" spans="1:6" ht="27.9" customHeight="1">
      <c r="A277" s="192" t="s">
        <v>1505</v>
      </c>
      <c r="B277" s="186" t="s">
        <v>1506</v>
      </c>
      <c r="C277" s="183">
        <v>530</v>
      </c>
      <c r="D277" s="183">
        <f t="shared" si="24"/>
        <v>477</v>
      </c>
      <c r="E277" s="185" t="s">
        <v>824</v>
      </c>
      <c r="F277" s="88"/>
    </row>
    <row r="278" spans="1:6" ht="27.9" customHeight="1">
      <c r="A278" s="192" t="s">
        <v>1507</v>
      </c>
      <c r="B278" s="186" t="s">
        <v>1508</v>
      </c>
      <c r="C278" s="183">
        <v>755</v>
      </c>
      <c r="D278" s="183">
        <f t="shared" si="24"/>
        <v>680</v>
      </c>
      <c r="E278" s="185" t="s">
        <v>824</v>
      </c>
      <c r="F278" s="88"/>
    </row>
    <row r="279" spans="1:6" ht="27.9" customHeight="1">
      <c r="A279" s="192" t="s">
        <v>1509</v>
      </c>
      <c r="B279" s="186" t="s">
        <v>1510</v>
      </c>
      <c r="C279" s="183">
        <v>1007</v>
      </c>
      <c r="D279" s="183">
        <f t="shared" si="24"/>
        <v>906</v>
      </c>
      <c r="E279" s="185" t="s">
        <v>824</v>
      </c>
      <c r="F279" s="88"/>
    </row>
    <row r="280" spans="1:6" ht="27.9" customHeight="1">
      <c r="A280" s="192" t="s">
        <v>1511</v>
      </c>
      <c r="B280" s="186" t="s">
        <v>1512</v>
      </c>
      <c r="C280" s="183">
        <v>1153</v>
      </c>
      <c r="D280" s="183">
        <f t="shared" si="24"/>
        <v>1038</v>
      </c>
      <c r="E280" s="185" t="s">
        <v>824</v>
      </c>
      <c r="F280" s="88"/>
    </row>
    <row r="281" spans="1:6" ht="27.9" customHeight="1">
      <c r="A281" s="192" t="s">
        <v>1513</v>
      </c>
      <c r="B281" s="186" t="s">
        <v>1514</v>
      </c>
      <c r="C281" s="183">
        <v>22</v>
      </c>
      <c r="D281" s="183">
        <f t="shared" si="24"/>
        <v>20</v>
      </c>
      <c r="E281" s="185" t="s">
        <v>824</v>
      </c>
      <c r="F281" s="88"/>
    </row>
    <row r="282" spans="1:6" ht="15.6">
      <c r="A282" s="58" t="s">
        <v>1515</v>
      </c>
      <c r="B282" s="59"/>
      <c r="C282" s="86"/>
      <c r="D282" s="86"/>
      <c r="E282" s="63"/>
      <c r="F282" s="88"/>
    </row>
    <row r="283" spans="1:6" ht="27.9" customHeight="1">
      <c r="A283" s="192" t="s">
        <v>1516</v>
      </c>
      <c r="B283" s="186" t="s">
        <v>1517</v>
      </c>
      <c r="C283" s="183">
        <v>402</v>
      </c>
      <c r="D283" s="183">
        <f t="shared" si="24"/>
        <v>362</v>
      </c>
      <c r="E283" s="185" t="s">
        <v>824</v>
      </c>
      <c r="F283" s="88"/>
    </row>
    <row r="284" spans="1:6" ht="27.9" customHeight="1">
      <c r="A284" s="192" t="s">
        <v>1518</v>
      </c>
      <c r="B284" s="186" t="s">
        <v>1519</v>
      </c>
      <c r="C284" s="183">
        <v>804</v>
      </c>
      <c r="D284" s="183">
        <f t="shared" si="24"/>
        <v>724</v>
      </c>
      <c r="E284" s="185" t="s">
        <v>824</v>
      </c>
      <c r="F284" s="88"/>
    </row>
    <row r="285" spans="1:6" ht="27.9" customHeight="1">
      <c r="A285" s="192" t="s">
        <v>1520</v>
      </c>
      <c r="B285" s="186" t="s">
        <v>1521</v>
      </c>
      <c r="C285" s="183">
        <v>1146</v>
      </c>
      <c r="D285" s="183">
        <f t="shared" si="24"/>
        <v>1031</v>
      </c>
      <c r="E285" s="185" t="s">
        <v>824</v>
      </c>
      <c r="F285" s="88"/>
    </row>
    <row r="286" spans="1:6" ht="27.9" customHeight="1">
      <c r="A286" s="192" t="s">
        <v>1522</v>
      </c>
      <c r="B286" s="186" t="s">
        <v>1523</v>
      </c>
      <c r="C286" s="183">
        <v>1528</v>
      </c>
      <c r="D286" s="183">
        <f t="shared" si="24"/>
        <v>1375</v>
      </c>
      <c r="E286" s="185" t="s">
        <v>824</v>
      </c>
      <c r="F286" s="88"/>
    </row>
    <row r="287" spans="1:6" ht="27.9" customHeight="1">
      <c r="A287" s="192" t="s">
        <v>1524</v>
      </c>
      <c r="B287" s="186" t="s">
        <v>1525</v>
      </c>
      <c r="C287" s="183">
        <v>1749</v>
      </c>
      <c r="D287" s="183">
        <f t="shared" si="24"/>
        <v>1574</v>
      </c>
      <c r="E287" s="185" t="s">
        <v>824</v>
      </c>
      <c r="F287" s="88"/>
    </row>
    <row r="288" spans="1:6" ht="27.9" customHeight="1">
      <c r="A288" s="192" t="s">
        <v>1526</v>
      </c>
      <c r="B288" s="186" t="s">
        <v>1527</v>
      </c>
      <c r="C288" s="183">
        <v>33.5</v>
      </c>
      <c r="D288" s="183">
        <f t="shared" si="24"/>
        <v>30</v>
      </c>
      <c r="E288" s="185" t="s">
        <v>824</v>
      </c>
      <c r="F288" s="88"/>
    </row>
    <row r="289" spans="1:6" ht="15.6">
      <c r="A289" s="58" t="s">
        <v>1528</v>
      </c>
      <c r="B289" s="59"/>
      <c r="C289" s="86"/>
      <c r="D289" s="86"/>
      <c r="E289" s="63"/>
      <c r="F289" s="88"/>
    </row>
    <row r="290" spans="1:6" ht="27.9" customHeight="1">
      <c r="A290" s="192" t="s">
        <v>1529</v>
      </c>
      <c r="B290" s="186" t="s">
        <v>1530</v>
      </c>
      <c r="C290" s="183">
        <v>1608</v>
      </c>
      <c r="D290" s="183">
        <f t="shared" ref="D290:D295" si="25">ROUND(C290*(1-0.1),0)</f>
        <v>1447</v>
      </c>
      <c r="E290" s="185" t="s">
        <v>824</v>
      </c>
      <c r="F290" s="88"/>
    </row>
    <row r="291" spans="1:6" ht="27.9" customHeight="1">
      <c r="A291" s="192" t="s">
        <v>1531</v>
      </c>
      <c r="B291" s="186" t="s">
        <v>1532</v>
      </c>
      <c r="C291" s="183">
        <v>3216</v>
      </c>
      <c r="D291" s="183">
        <f t="shared" si="25"/>
        <v>2894</v>
      </c>
      <c r="E291" s="185" t="s">
        <v>824</v>
      </c>
      <c r="F291" s="88"/>
    </row>
    <row r="292" spans="1:6" ht="27.9" customHeight="1">
      <c r="A292" s="192" t="s">
        <v>1533</v>
      </c>
      <c r="B292" s="186" t="s">
        <v>1534</v>
      </c>
      <c r="C292" s="183">
        <v>4583</v>
      </c>
      <c r="D292" s="183">
        <f t="shared" si="25"/>
        <v>4125</v>
      </c>
      <c r="E292" s="185" t="s">
        <v>824</v>
      </c>
      <c r="F292" s="88"/>
    </row>
    <row r="293" spans="1:6" ht="27.9" customHeight="1">
      <c r="A293" s="192" t="s">
        <v>1535</v>
      </c>
      <c r="B293" s="186" t="s">
        <v>1536</v>
      </c>
      <c r="C293" s="183">
        <v>6110</v>
      </c>
      <c r="D293" s="183">
        <f t="shared" si="25"/>
        <v>5499</v>
      </c>
      <c r="E293" s="185" t="s">
        <v>824</v>
      </c>
      <c r="F293" s="88"/>
    </row>
    <row r="294" spans="1:6" ht="27.9" customHeight="1">
      <c r="A294" s="192" t="s">
        <v>1537</v>
      </c>
      <c r="B294" s="186" t="s">
        <v>1538</v>
      </c>
      <c r="C294" s="183">
        <v>6995</v>
      </c>
      <c r="D294" s="183">
        <f t="shared" si="25"/>
        <v>6296</v>
      </c>
      <c r="E294" s="185" t="s">
        <v>824</v>
      </c>
      <c r="F294" s="88"/>
    </row>
    <row r="295" spans="1:6" ht="27.9" customHeight="1">
      <c r="A295" s="192" t="s">
        <v>1539</v>
      </c>
      <c r="B295" s="186" t="s">
        <v>1540</v>
      </c>
      <c r="C295" s="183">
        <v>134</v>
      </c>
      <c r="D295" s="183">
        <f t="shared" si="25"/>
        <v>121</v>
      </c>
      <c r="E295" s="185" t="s">
        <v>824</v>
      </c>
      <c r="F295" s="88"/>
    </row>
    <row r="296" spans="1:6" ht="15.6">
      <c r="A296" s="58" t="s">
        <v>1541</v>
      </c>
      <c r="B296" s="59"/>
      <c r="C296" s="86"/>
      <c r="D296" s="86"/>
      <c r="E296" s="63"/>
      <c r="F296" s="88"/>
    </row>
    <row r="297" spans="1:6" ht="27.9" customHeight="1">
      <c r="A297" s="192" t="s">
        <v>1542</v>
      </c>
      <c r="B297" s="186" t="s">
        <v>1543</v>
      </c>
      <c r="C297" s="183">
        <v>150</v>
      </c>
      <c r="D297" s="183">
        <f t="shared" ref="D297:D302" si="26">ROUND(C297*(1-0.1),0)</f>
        <v>135</v>
      </c>
      <c r="E297" s="185" t="s">
        <v>824</v>
      </c>
      <c r="F297" s="88"/>
    </row>
    <row r="298" spans="1:6" ht="27.9" customHeight="1">
      <c r="A298" s="192" t="s">
        <v>1544</v>
      </c>
      <c r="B298" s="186" t="s">
        <v>1545</v>
      </c>
      <c r="C298" s="183">
        <v>300</v>
      </c>
      <c r="D298" s="183">
        <f t="shared" si="26"/>
        <v>270</v>
      </c>
      <c r="E298" s="185" t="s">
        <v>824</v>
      </c>
      <c r="F298" s="88"/>
    </row>
    <row r="299" spans="1:6" ht="27.9" customHeight="1">
      <c r="A299" s="192" t="s">
        <v>1546</v>
      </c>
      <c r="B299" s="186" t="s">
        <v>1547</v>
      </c>
      <c r="C299" s="183">
        <v>427</v>
      </c>
      <c r="D299" s="183">
        <f t="shared" si="26"/>
        <v>384</v>
      </c>
      <c r="E299" s="185" t="s">
        <v>824</v>
      </c>
      <c r="F299" s="88"/>
    </row>
    <row r="300" spans="1:6" ht="27.9" customHeight="1">
      <c r="A300" s="192" t="s">
        <v>1548</v>
      </c>
      <c r="B300" s="186" t="s">
        <v>1549</v>
      </c>
      <c r="C300" s="183">
        <v>570</v>
      </c>
      <c r="D300" s="183">
        <f t="shared" si="26"/>
        <v>513</v>
      </c>
      <c r="E300" s="185" t="s">
        <v>824</v>
      </c>
      <c r="F300" s="88"/>
    </row>
    <row r="301" spans="1:6" ht="27.9" customHeight="1">
      <c r="A301" s="192" t="s">
        <v>1550</v>
      </c>
      <c r="B301" s="186" t="s">
        <v>1551</v>
      </c>
      <c r="C301" s="183">
        <v>653</v>
      </c>
      <c r="D301" s="183">
        <f t="shared" si="26"/>
        <v>588</v>
      </c>
      <c r="E301" s="185" t="s">
        <v>824</v>
      </c>
      <c r="F301" s="88"/>
    </row>
    <row r="302" spans="1:6" ht="27.9" customHeight="1">
      <c r="A302" s="192" t="s">
        <v>1552</v>
      </c>
      <c r="B302" s="186" t="s">
        <v>1553</v>
      </c>
      <c r="C302" s="183">
        <v>12.5</v>
      </c>
      <c r="D302" s="183">
        <f t="shared" si="26"/>
        <v>11</v>
      </c>
      <c r="E302" s="185" t="s">
        <v>824</v>
      </c>
      <c r="F302" s="88"/>
    </row>
    <row r="303" spans="1:6" ht="15.6">
      <c r="A303" s="58" t="s">
        <v>1554</v>
      </c>
      <c r="B303" s="59"/>
      <c r="C303" s="86"/>
      <c r="D303" s="86"/>
      <c r="E303" s="63"/>
      <c r="F303" s="88"/>
    </row>
    <row r="304" spans="1:6" ht="27.9" customHeight="1">
      <c r="A304" s="192" t="s">
        <v>1555</v>
      </c>
      <c r="B304" s="186" t="s">
        <v>1556</v>
      </c>
      <c r="C304" s="183">
        <v>20</v>
      </c>
      <c r="D304" s="183">
        <f>ROUND(C304*(1-0.1),0)</f>
        <v>18</v>
      </c>
      <c r="E304" s="185" t="s">
        <v>824</v>
      </c>
      <c r="F304" s="88"/>
    </row>
    <row r="305" spans="1:6" ht="27.9" customHeight="1">
      <c r="A305" s="192" t="s">
        <v>1557</v>
      </c>
      <c r="B305" s="186" t="s">
        <v>1558</v>
      </c>
      <c r="C305" s="183">
        <v>40</v>
      </c>
      <c r="D305" s="183">
        <f>ROUND(C305*(1-0.1),0)</f>
        <v>36</v>
      </c>
      <c r="E305" s="185" t="s">
        <v>824</v>
      </c>
      <c r="F305" s="88"/>
    </row>
    <row r="306" spans="1:6" ht="27.9" customHeight="1">
      <c r="A306" s="192" t="s">
        <v>1559</v>
      </c>
      <c r="B306" s="186" t="s">
        <v>1560</v>
      </c>
      <c r="C306" s="183">
        <v>57</v>
      </c>
      <c r="D306" s="183">
        <f>ROUND(C306*(1-0.1),0)</f>
        <v>51</v>
      </c>
      <c r="E306" s="185" t="s">
        <v>824</v>
      </c>
      <c r="F306" s="88"/>
    </row>
    <row r="307" spans="1:6" ht="27.9" customHeight="1">
      <c r="A307" s="192" t="s">
        <v>1561</v>
      </c>
      <c r="B307" s="186" t="s">
        <v>1562</v>
      </c>
      <c r="C307" s="183">
        <v>76</v>
      </c>
      <c r="D307" s="183">
        <f>ROUND(C307*(1-0.1),0)</f>
        <v>68</v>
      </c>
      <c r="E307" s="185" t="s">
        <v>824</v>
      </c>
      <c r="F307" s="88"/>
    </row>
    <row r="308" spans="1:6" ht="27.9" customHeight="1">
      <c r="A308" s="192" t="s">
        <v>1563</v>
      </c>
      <c r="B308" s="186" t="s">
        <v>1564</v>
      </c>
      <c r="C308" s="183">
        <v>87</v>
      </c>
      <c r="D308" s="183">
        <f>ROUND(C308*(1-0.1),0)</f>
        <v>78</v>
      </c>
      <c r="E308" s="185" t="s">
        <v>824</v>
      </c>
      <c r="F308" s="88"/>
    </row>
    <row r="309" spans="1:6" ht="27.9" customHeight="1">
      <c r="A309" s="192" t="s">
        <v>1565</v>
      </c>
      <c r="B309" s="186" t="s">
        <v>1566</v>
      </c>
      <c r="C309" s="183">
        <v>1.5</v>
      </c>
      <c r="D309" s="183">
        <f>ROUND(C309*(1-0.05),1)</f>
        <v>1.4</v>
      </c>
      <c r="E309" s="185" t="s">
        <v>824</v>
      </c>
      <c r="F309" s="88"/>
    </row>
    <row r="310" spans="1:6" ht="15.6">
      <c r="A310" s="58" t="s">
        <v>1567</v>
      </c>
      <c r="B310" s="59"/>
      <c r="C310" s="86"/>
      <c r="D310" s="86"/>
      <c r="E310" s="63"/>
      <c r="F310" s="88"/>
    </row>
    <row r="311" spans="1:6" ht="27.9" customHeight="1">
      <c r="A311" s="192" t="s">
        <v>1568</v>
      </c>
      <c r="B311" s="186" t="s">
        <v>1569</v>
      </c>
      <c r="C311" s="183">
        <v>40</v>
      </c>
      <c r="D311" s="183">
        <f t="shared" ref="D311:D315" si="27">ROUND(C311*(1-0.1),0)</f>
        <v>36</v>
      </c>
      <c r="E311" s="185" t="s">
        <v>824</v>
      </c>
      <c r="F311" s="88"/>
    </row>
    <row r="312" spans="1:6" ht="27.9" customHeight="1">
      <c r="A312" s="192" t="s">
        <v>1570</v>
      </c>
      <c r="B312" s="186" t="s">
        <v>1571</v>
      </c>
      <c r="C312" s="183">
        <v>80</v>
      </c>
      <c r="D312" s="183">
        <f t="shared" si="27"/>
        <v>72</v>
      </c>
      <c r="E312" s="185" t="s">
        <v>824</v>
      </c>
      <c r="F312" s="88"/>
    </row>
    <row r="313" spans="1:6" ht="27.9" customHeight="1">
      <c r="A313" s="192" t="s">
        <v>1572</v>
      </c>
      <c r="B313" s="186" t="s">
        <v>1573</v>
      </c>
      <c r="C313" s="183">
        <v>114</v>
      </c>
      <c r="D313" s="183">
        <f t="shared" si="27"/>
        <v>103</v>
      </c>
      <c r="E313" s="185" t="s">
        <v>824</v>
      </c>
      <c r="F313" s="88"/>
    </row>
    <row r="314" spans="1:6" ht="27.9" customHeight="1">
      <c r="A314" s="192" t="s">
        <v>1574</v>
      </c>
      <c r="B314" s="186" t="s">
        <v>1575</v>
      </c>
      <c r="C314" s="183">
        <v>152</v>
      </c>
      <c r="D314" s="183">
        <f t="shared" si="27"/>
        <v>137</v>
      </c>
      <c r="E314" s="185" t="s">
        <v>824</v>
      </c>
      <c r="F314" s="88"/>
    </row>
    <row r="315" spans="1:6" ht="27.9" customHeight="1">
      <c r="A315" s="192" t="s">
        <v>1576</v>
      </c>
      <c r="B315" s="186" t="s">
        <v>1577</v>
      </c>
      <c r="C315" s="183">
        <v>174</v>
      </c>
      <c r="D315" s="183">
        <f t="shared" si="27"/>
        <v>157</v>
      </c>
      <c r="E315" s="185" t="s">
        <v>824</v>
      </c>
      <c r="F315" s="88"/>
    </row>
    <row r="316" spans="1:6" ht="27.9" customHeight="1">
      <c r="A316" s="192" t="s">
        <v>1578</v>
      </c>
      <c r="B316" s="186" t="s">
        <v>1579</v>
      </c>
      <c r="C316" s="183">
        <v>3.5</v>
      </c>
      <c r="D316" s="183">
        <f>ROUND(C316*(1-0.05),1)</f>
        <v>3.3</v>
      </c>
      <c r="E316" s="185" t="s">
        <v>824</v>
      </c>
      <c r="F316" s="88"/>
    </row>
    <row r="317" spans="1:6" ht="15.6">
      <c r="A317" s="58" t="s">
        <v>1580</v>
      </c>
      <c r="B317" s="59"/>
      <c r="C317" s="86"/>
      <c r="D317" s="86"/>
      <c r="E317" s="63"/>
      <c r="F317" s="88"/>
    </row>
    <row r="318" spans="1:6" ht="27.9" customHeight="1">
      <c r="A318" s="192" t="s">
        <v>1581</v>
      </c>
      <c r="B318" s="186" t="s">
        <v>1582</v>
      </c>
      <c r="C318" s="183">
        <v>1073</v>
      </c>
      <c r="D318" s="183">
        <f t="shared" ref="D318:D362" si="28">ROUND(C318*(1-0.1),0)</f>
        <v>966</v>
      </c>
      <c r="E318" s="185" t="s">
        <v>824</v>
      </c>
      <c r="F318" s="88"/>
    </row>
    <row r="319" spans="1:6" ht="27.9" customHeight="1">
      <c r="A319" s="192" t="s">
        <v>1583</v>
      </c>
      <c r="B319" s="186" t="s">
        <v>1584</v>
      </c>
      <c r="C319" s="183">
        <v>2146</v>
      </c>
      <c r="D319" s="183">
        <f t="shared" si="28"/>
        <v>1931</v>
      </c>
      <c r="E319" s="185" t="s">
        <v>824</v>
      </c>
      <c r="F319" s="88"/>
    </row>
    <row r="320" spans="1:6" ht="27.9" customHeight="1">
      <c r="A320" s="192" t="s">
        <v>1585</v>
      </c>
      <c r="B320" s="186" t="s">
        <v>1586</v>
      </c>
      <c r="C320" s="183">
        <v>3058</v>
      </c>
      <c r="D320" s="183">
        <f t="shared" si="28"/>
        <v>2752</v>
      </c>
      <c r="E320" s="185" t="s">
        <v>824</v>
      </c>
      <c r="F320" s="88"/>
    </row>
    <row r="321" spans="1:6" ht="27.9" customHeight="1">
      <c r="A321" s="192" t="s">
        <v>1587</v>
      </c>
      <c r="B321" s="186" t="s">
        <v>1588</v>
      </c>
      <c r="C321" s="183">
        <v>4077</v>
      </c>
      <c r="D321" s="183">
        <f t="shared" si="28"/>
        <v>3669</v>
      </c>
      <c r="E321" s="185" t="s">
        <v>824</v>
      </c>
      <c r="F321" s="88"/>
    </row>
    <row r="322" spans="1:6" ht="27.9" customHeight="1">
      <c r="A322" s="192" t="s">
        <v>1589</v>
      </c>
      <c r="B322" s="186" t="s">
        <v>1590</v>
      </c>
      <c r="C322" s="183">
        <v>4668</v>
      </c>
      <c r="D322" s="183">
        <f t="shared" si="28"/>
        <v>4201</v>
      </c>
      <c r="E322" s="185" t="s">
        <v>824</v>
      </c>
      <c r="F322" s="88"/>
    </row>
    <row r="323" spans="1:6" ht="27.9" customHeight="1" thickBot="1">
      <c r="A323" s="192" t="s">
        <v>1591</v>
      </c>
      <c r="B323" s="186" t="s">
        <v>1592</v>
      </c>
      <c r="C323" s="183">
        <v>89</v>
      </c>
      <c r="D323" s="183">
        <f t="shared" si="28"/>
        <v>80</v>
      </c>
      <c r="E323" s="185" t="s">
        <v>824</v>
      </c>
      <c r="F323" s="88"/>
    </row>
    <row r="324" spans="1:6" ht="27.9" customHeight="1" thickBot="1">
      <c r="A324" s="96" t="s">
        <v>2244</v>
      </c>
      <c r="B324" s="34"/>
      <c r="C324" s="97"/>
      <c r="D324" s="97"/>
      <c r="E324" s="98"/>
      <c r="F324" s="88"/>
    </row>
    <row r="325" spans="1:6" ht="15.6">
      <c r="A325" s="58" t="s">
        <v>2245</v>
      </c>
      <c r="B325" s="59"/>
      <c r="C325" s="86"/>
      <c r="D325" s="86"/>
      <c r="E325" s="63"/>
      <c r="F325" s="88"/>
    </row>
    <row r="326" spans="1:6" ht="27.9" customHeight="1">
      <c r="A326" s="192" t="s">
        <v>2246</v>
      </c>
      <c r="B326" s="186" t="s">
        <v>2247</v>
      </c>
      <c r="C326" s="183">
        <v>25</v>
      </c>
      <c r="D326" s="183">
        <f t="shared" si="28"/>
        <v>23</v>
      </c>
      <c r="E326" s="185" t="s">
        <v>824</v>
      </c>
      <c r="F326" s="88"/>
    </row>
    <row r="327" spans="1:6" ht="27.9" customHeight="1">
      <c r="A327" s="192" t="s">
        <v>2248</v>
      </c>
      <c r="B327" s="186" t="s">
        <v>2249</v>
      </c>
      <c r="C327" s="183">
        <v>50</v>
      </c>
      <c r="D327" s="183">
        <f t="shared" si="28"/>
        <v>45</v>
      </c>
      <c r="E327" s="185" t="s">
        <v>824</v>
      </c>
      <c r="F327" s="88"/>
    </row>
    <row r="328" spans="1:6" ht="27.9" customHeight="1">
      <c r="A328" s="192" t="s">
        <v>2250</v>
      </c>
      <c r="B328" s="186" t="s">
        <v>2251</v>
      </c>
      <c r="C328" s="183">
        <v>71</v>
      </c>
      <c r="D328" s="183">
        <f t="shared" si="28"/>
        <v>64</v>
      </c>
      <c r="E328" s="185" t="s">
        <v>824</v>
      </c>
      <c r="F328" s="88"/>
    </row>
    <row r="329" spans="1:6" ht="27.9" customHeight="1">
      <c r="A329" s="192" t="s">
        <v>2252</v>
      </c>
      <c r="B329" s="186" t="s">
        <v>2253</v>
      </c>
      <c r="C329" s="183">
        <v>95</v>
      </c>
      <c r="D329" s="183">
        <f t="shared" si="28"/>
        <v>86</v>
      </c>
      <c r="E329" s="185" t="s">
        <v>824</v>
      </c>
      <c r="F329" s="88"/>
    </row>
    <row r="330" spans="1:6" ht="27.9" customHeight="1">
      <c r="A330" s="192" t="s">
        <v>2254</v>
      </c>
      <c r="B330" s="186" t="s">
        <v>2255</v>
      </c>
      <c r="C330" s="183">
        <v>109</v>
      </c>
      <c r="D330" s="183">
        <f t="shared" si="28"/>
        <v>98</v>
      </c>
      <c r="E330" s="185" t="s">
        <v>824</v>
      </c>
      <c r="F330" s="88"/>
    </row>
    <row r="331" spans="1:6" ht="27.9" customHeight="1">
      <c r="A331" s="192" t="s">
        <v>2256</v>
      </c>
      <c r="B331" s="186" t="s">
        <v>2257</v>
      </c>
      <c r="C331" s="183">
        <v>2</v>
      </c>
      <c r="D331" s="183">
        <f>ROUND(C331*(1-0.05),1)</f>
        <v>1.9</v>
      </c>
      <c r="E331" s="185" t="s">
        <v>824</v>
      </c>
      <c r="F331" s="88"/>
    </row>
    <row r="332" spans="1:6" ht="15.6">
      <c r="A332" s="58" t="s">
        <v>2294</v>
      </c>
      <c r="B332" s="59"/>
      <c r="C332" s="86"/>
      <c r="D332" s="86"/>
      <c r="E332" s="63"/>
      <c r="F332" s="88"/>
    </row>
    <row r="333" spans="1:6" ht="27.9" customHeight="1">
      <c r="A333" s="192" t="s">
        <v>2258</v>
      </c>
      <c r="B333" s="186" t="s">
        <v>2259</v>
      </c>
      <c r="C333" s="183">
        <v>22</v>
      </c>
      <c r="D333" s="183">
        <f t="shared" si="28"/>
        <v>20</v>
      </c>
      <c r="E333" s="185" t="s">
        <v>824</v>
      </c>
      <c r="F333" s="88"/>
    </row>
    <row r="334" spans="1:6" ht="27.9" customHeight="1">
      <c r="A334" s="192" t="s">
        <v>2260</v>
      </c>
      <c r="B334" s="186" t="s">
        <v>2261</v>
      </c>
      <c r="C334" s="183">
        <v>44</v>
      </c>
      <c r="D334" s="183">
        <f t="shared" si="28"/>
        <v>40</v>
      </c>
      <c r="E334" s="185" t="s">
        <v>824</v>
      </c>
      <c r="F334" s="88"/>
    </row>
    <row r="335" spans="1:6" ht="27.9" customHeight="1">
      <c r="A335" s="192" t="s">
        <v>2262</v>
      </c>
      <c r="B335" s="186" t="s">
        <v>2263</v>
      </c>
      <c r="C335" s="183">
        <v>63</v>
      </c>
      <c r="D335" s="183">
        <f t="shared" si="28"/>
        <v>57</v>
      </c>
      <c r="E335" s="185" t="s">
        <v>824</v>
      </c>
      <c r="F335" s="88"/>
    </row>
    <row r="336" spans="1:6" ht="27.9" customHeight="1">
      <c r="A336" s="192" t="s">
        <v>2264</v>
      </c>
      <c r="B336" s="186" t="s">
        <v>2265</v>
      </c>
      <c r="C336" s="183">
        <v>84</v>
      </c>
      <c r="D336" s="183">
        <f t="shared" si="28"/>
        <v>76</v>
      </c>
      <c r="E336" s="185" t="s">
        <v>824</v>
      </c>
      <c r="F336" s="88"/>
    </row>
    <row r="337" spans="1:6" ht="27.9" customHeight="1">
      <c r="A337" s="192" t="s">
        <v>2266</v>
      </c>
      <c r="B337" s="186" t="s">
        <v>2267</v>
      </c>
      <c r="C337" s="183">
        <v>96</v>
      </c>
      <c r="D337" s="183">
        <f t="shared" si="28"/>
        <v>86</v>
      </c>
      <c r="E337" s="185" t="s">
        <v>824</v>
      </c>
      <c r="F337" s="88"/>
    </row>
    <row r="338" spans="1:6" ht="27.9" customHeight="1">
      <c r="A338" s="192" t="s">
        <v>2268</v>
      </c>
      <c r="B338" s="186" t="s">
        <v>2269</v>
      </c>
      <c r="C338" s="183">
        <v>2</v>
      </c>
      <c r="D338" s="183">
        <f>ROUND(C338*(1-0.05),1)</f>
        <v>1.9</v>
      </c>
      <c r="E338" s="185" t="s">
        <v>824</v>
      </c>
      <c r="F338" s="88"/>
    </row>
    <row r="339" spans="1:6" ht="15.6">
      <c r="A339" s="58" t="s">
        <v>2295</v>
      </c>
      <c r="B339" s="59"/>
      <c r="C339" s="86"/>
      <c r="D339" s="86"/>
      <c r="E339" s="63"/>
      <c r="F339" s="88"/>
    </row>
    <row r="340" spans="1:6" ht="27.9" customHeight="1">
      <c r="A340" s="192" t="s">
        <v>2270</v>
      </c>
      <c r="B340" s="186" t="s">
        <v>2271</v>
      </c>
      <c r="C340" s="183">
        <v>19</v>
      </c>
      <c r="D340" s="183">
        <f t="shared" si="28"/>
        <v>17</v>
      </c>
      <c r="E340" s="185" t="s">
        <v>824</v>
      </c>
      <c r="F340" s="88"/>
    </row>
    <row r="341" spans="1:6" ht="27.9" customHeight="1">
      <c r="A341" s="192" t="s">
        <v>2272</v>
      </c>
      <c r="B341" s="186" t="s">
        <v>2273</v>
      </c>
      <c r="C341" s="183">
        <v>38</v>
      </c>
      <c r="D341" s="183">
        <f t="shared" si="28"/>
        <v>34</v>
      </c>
      <c r="E341" s="185" t="s">
        <v>824</v>
      </c>
      <c r="F341" s="88"/>
    </row>
    <row r="342" spans="1:6" ht="27.9" customHeight="1">
      <c r="A342" s="192" t="s">
        <v>2274</v>
      </c>
      <c r="B342" s="186" t="s">
        <v>2275</v>
      </c>
      <c r="C342" s="183">
        <v>54</v>
      </c>
      <c r="D342" s="183">
        <f t="shared" si="28"/>
        <v>49</v>
      </c>
      <c r="E342" s="185" t="s">
        <v>824</v>
      </c>
      <c r="F342" s="88"/>
    </row>
    <row r="343" spans="1:6" ht="27.9" customHeight="1">
      <c r="A343" s="192" t="s">
        <v>2276</v>
      </c>
      <c r="B343" s="186" t="s">
        <v>2277</v>
      </c>
      <c r="C343" s="183">
        <v>72</v>
      </c>
      <c r="D343" s="183">
        <f t="shared" si="28"/>
        <v>65</v>
      </c>
      <c r="E343" s="185" t="s">
        <v>824</v>
      </c>
      <c r="F343" s="88"/>
    </row>
    <row r="344" spans="1:6" ht="27.9" customHeight="1">
      <c r="A344" s="192" t="s">
        <v>2278</v>
      </c>
      <c r="B344" s="186" t="s">
        <v>2279</v>
      </c>
      <c r="C344" s="183">
        <v>83</v>
      </c>
      <c r="D344" s="183">
        <f t="shared" si="28"/>
        <v>75</v>
      </c>
      <c r="E344" s="185" t="s">
        <v>824</v>
      </c>
      <c r="F344" s="88"/>
    </row>
    <row r="345" spans="1:6" ht="27.9" customHeight="1">
      <c r="A345" s="192" t="s">
        <v>2280</v>
      </c>
      <c r="B345" s="186" t="s">
        <v>2281</v>
      </c>
      <c r="C345" s="183">
        <v>1.5</v>
      </c>
      <c r="D345" s="183">
        <f>ROUND(C345*(1-0.05),1)</f>
        <v>1.4</v>
      </c>
      <c r="E345" s="185" t="s">
        <v>824</v>
      </c>
      <c r="F345" s="88"/>
    </row>
    <row r="346" spans="1:6" ht="15.6">
      <c r="A346" s="58" t="s">
        <v>2296</v>
      </c>
      <c r="B346" s="59"/>
      <c r="C346" s="86"/>
      <c r="D346" s="86"/>
      <c r="E346" s="63"/>
      <c r="F346" s="88"/>
    </row>
    <row r="347" spans="1:6" ht="27.9" customHeight="1">
      <c r="A347" s="192" t="s">
        <v>2282</v>
      </c>
      <c r="B347" s="186" t="s">
        <v>2283</v>
      </c>
      <c r="C347" s="183">
        <v>16</v>
      </c>
      <c r="D347" s="183">
        <f t="shared" si="28"/>
        <v>14</v>
      </c>
      <c r="E347" s="185" t="s">
        <v>824</v>
      </c>
      <c r="F347" s="88"/>
    </row>
    <row r="348" spans="1:6" ht="27.9" customHeight="1">
      <c r="A348" s="192" t="s">
        <v>2284</v>
      </c>
      <c r="B348" s="186" t="s">
        <v>2285</v>
      </c>
      <c r="C348" s="183">
        <v>32</v>
      </c>
      <c r="D348" s="183">
        <f t="shared" si="28"/>
        <v>29</v>
      </c>
      <c r="E348" s="185" t="s">
        <v>824</v>
      </c>
      <c r="F348" s="88"/>
    </row>
    <row r="349" spans="1:6" ht="27.9" customHeight="1">
      <c r="A349" s="192" t="s">
        <v>2286</v>
      </c>
      <c r="B349" s="186" t="s">
        <v>2287</v>
      </c>
      <c r="C349" s="183">
        <v>45.5</v>
      </c>
      <c r="D349" s="183">
        <f t="shared" si="28"/>
        <v>41</v>
      </c>
      <c r="E349" s="185" t="s">
        <v>824</v>
      </c>
      <c r="F349" s="88"/>
    </row>
    <row r="350" spans="1:6" ht="27.9" customHeight="1">
      <c r="A350" s="192" t="s">
        <v>2288</v>
      </c>
      <c r="B350" s="186" t="s">
        <v>2289</v>
      </c>
      <c r="C350" s="183">
        <v>61</v>
      </c>
      <c r="D350" s="183">
        <f t="shared" si="28"/>
        <v>55</v>
      </c>
      <c r="E350" s="185" t="s">
        <v>824</v>
      </c>
      <c r="F350" s="88"/>
    </row>
    <row r="351" spans="1:6" ht="27.9" customHeight="1">
      <c r="A351" s="192" t="s">
        <v>2290</v>
      </c>
      <c r="B351" s="186" t="s">
        <v>2291</v>
      </c>
      <c r="C351" s="183">
        <v>70</v>
      </c>
      <c r="D351" s="183">
        <f t="shared" si="28"/>
        <v>63</v>
      </c>
      <c r="E351" s="185" t="s">
        <v>824</v>
      </c>
      <c r="F351" s="88"/>
    </row>
    <row r="352" spans="1:6" ht="27.9" customHeight="1">
      <c r="A352" s="192" t="s">
        <v>2292</v>
      </c>
      <c r="B352" s="186" t="s">
        <v>2293</v>
      </c>
      <c r="C352" s="183">
        <v>1.5</v>
      </c>
      <c r="D352" s="183">
        <f>ROUND(C352*(1-0.05),1)</f>
        <v>1.4</v>
      </c>
      <c r="E352" s="185" t="s">
        <v>824</v>
      </c>
      <c r="F352" s="88"/>
    </row>
    <row r="353" spans="1:6" ht="15.6">
      <c r="A353" s="58" t="s">
        <v>2297</v>
      </c>
      <c r="B353" s="59"/>
      <c r="C353" s="86"/>
      <c r="D353" s="86"/>
      <c r="E353" s="63"/>
      <c r="F353" s="88"/>
    </row>
    <row r="354" spans="1:6" ht="27.9" customHeight="1">
      <c r="A354" s="192" t="s">
        <v>2298</v>
      </c>
      <c r="B354" s="186" t="s">
        <v>2299</v>
      </c>
      <c r="C354" s="183">
        <v>14</v>
      </c>
      <c r="D354" s="183">
        <f t="shared" si="28"/>
        <v>13</v>
      </c>
      <c r="E354" s="185" t="s">
        <v>824</v>
      </c>
      <c r="F354" s="88"/>
    </row>
    <row r="355" spans="1:6" ht="27.9" customHeight="1">
      <c r="A355" s="192" t="s">
        <v>2300</v>
      </c>
      <c r="B355" s="186" t="s">
        <v>2301</v>
      </c>
      <c r="C355" s="183">
        <v>28</v>
      </c>
      <c r="D355" s="183">
        <f t="shared" si="28"/>
        <v>25</v>
      </c>
      <c r="E355" s="185" t="s">
        <v>824</v>
      </c>
      <c r="F355" s="88"/>
    </row>
    <row r="356" spans="1:6" ht="27.9" customHeight="1">
      <c r="A356" s="192" t="s">
        <v>2302</v>
      </c>
      <c r="B356" s="186" t="s">
        <v>2303</v>
      </c>
      <c r="C356" s="183">
        <v>40</v>
      </c>
      <c r="D356" s="183">
        <f t="shared" si="28"/>
        <v>36</v>
      </c>
      <c r="E356" s="185" t="s">
        <v>824</v>
      </c>
      <c r="F356" s="88"/>
    </row>
    <row r="357" spans="1:6" ht="27.9" customHeight="1">
      <c r="A357" s="192" t="s">
        <v>2304</v>
      </c>
      <c r="B357" s="186" t="s">
        <v>2305</v>
      </c>
      <c r="C357" s="183">
        <v>53</v>
      </c>
      <c r="D357" s="183">
        <f t="shared" si="28"/>
        <v>48</v>
      </c>
      <c r="E357" s="185" t="s">
        <v>824</v>
      </c>
      <c r="F357" s="88"/>
    </row>
    <row r="358" spans="1:6" ht="27.9" customHeight="1">
      <c r="A358" s="192" t="s">
        <v>2306</v>
      </c>
      <c r="B358" s="186" t="s">
        <v>2307</v>
      </c>
      <c r="C358" s="183">
        <v>61</v>
      </c>
      <c r="D358" s="183">
        <f t="shared" si="28"/>
        <v>55</v>
      </c>
      <c r="E358" s="185" t="s">
        <v>824</v>
      </c>
      <c r="F358" s="88"/>
    </row>
    <row r="359" spans="1:6" ht="27.9" customHeight="1">
      <c r="A359" s="192" t="s">
        <v>2308</v>
      </c>
      <c r="B359" s="186" t="s">
        <v>2309</v>
      </c>
      <c r="C359" s="183">
        <v>1</v>
      </c>
      <c r="D359" s="183">
        <f>ROUND(C359*(1-0.05),2)</f>
        <v>0.95</v>
      </c>
      <c r="E359" s="185" t="s">
        <v>824</v>
      </c>
      <c r="F359" s="88"/>
    </row>
    <row r="360" spans="1:6" ht="15.6">
      <c r="A360" s="58" t="s">
        <v>2310</v>
      </c>
      <c r="B360" s="59"/>
      <c r="C360" s="86"/>
      <c r="D360" s="86"/>
      <c r="E360" s="63"/>
      <c r="F360" s="88"/>
    </row>
    <row r="361" spans="1:6" ht="27" customHeight="1">
      <c r="A361" s="192" t="s">
        <v>2311</v>
      </c>
      <c r="B361" s="186" t="s">
        <v>2312</v>
      </c>
      <c r="C361" s="183">
        <v>13</v>
      </c>
      <c r="D361" s="183">
        <f t="shared" si="28"/>
        <v>12</v>
      </c>
      <c r="E361" s="185" t="s">
        <v>824</v>
      </c>
      <c r="F361" s="88"/>
    </row>
    <row r="362" spans="1:6" ht="27.9" customHeight="1">
      <c r="A362" s="192" t="s">
        <v>2313</v>
      </c>
      <c r="B362" s="186" t="s">
        <v>2314</v>
      </c>
      <c r="C362" s="183">
        <v>26</v>
      </c>
      <c r="D362" s="183">
        <f t="shared" si="28"/>
        <v>23</v>
      </c>
      <c r="E362" s="185" t="s">
        <v>824</v>
      </c>
      <c r="F362" s="88"/>
    </row>
    <row r="363" spans="1:6" ht="27.9" customHeight="1">
      <c r="A363" s="192" t="s">
        <v>2315</v>
      </c>
      <c r="B363" s="186" t="s">
        <v>2316</v>
      </c>
      <c r="C363" s="183">
        <v>37</v>
      </c>
      <c r="D363" s="183">
        <f>ROUND(C363*(1-0.1),0)</f>
        <v>33</v>
      </c>
      <c r="E363" s="185" t="s">
        <v>824</v>
      </c>
      <c r="F363" s="88"/>
    </row>
    <row r="364" spans="1:6" ht="27.9" customHeight="1">
      <c r="A364" s="192" t="s">
        <v>2317</v>
      </c>
      <c r="B364" s="186" t="s">
        <v>2318</v>
      </c>
      <c r="C364" s="183">
        <v>49.5</v>
      </c>
      <c r="D364" s="183">
        <f>ROUND(C364*(1-0.1),0)</f>
        <v>45</v>
      </c>
      <c r="E364" s="185" t="s">
        <v>824</v>
      </c>
      <c r="F364" s="88"/>
    </row>
    <row r="365" spans="1:6" ht="27.9" customHeight="1">
      <c r="A365" s="192" t="s">
        <v>2319</v>
      </c>
      <c r="B365" s="186" t="s">
        <v>2320</v>
      </c>
      <c r="C365" s="183">
        <v>57</v>
      </c>
      <c r="D365" s="183">
        <f>ROUND(C365*(1-0.1),0)</f>
        <v>51</v>
      </c>
      <c r="E365" s="185" t="s">
        <v>824</v>
      </c>
      <c r="F365" s="88"/>
    </row>
    <row r="366" spans="1:6" ht="27.9" customHeight="1">
      <c r="A366" s="192" t="s">
        <v>2321</v>
      </c>
      <c r="B366" s="186" t="s">
        <v>2322</v>
      </c>
      <c r="C366" s="183">
        <v>1</v>
      </c>
      <c r="D366" s="183">
        <f>ROUND(C366*(1-0.05),2)</f>
        <v>0.95</v>
      </c>
      <c r="E366" s="185" t="s">
        <v>824</v>
      </c>
      <c r="F366" s="88"/>
    </row>
    <row r="367" spans="1:6" ht="15.6">
      <c r="A367" s="58" t="s">
        <v>2323</v>
      </c>
      <c r="B367" s="59"/>
      <c r="C367" s="86"/>
      <c r="D367" s="86"/>
      <c r="E367" s="63"/>
      <c r="F367" s="88"/>
    </row>
    <row r="368" spans="1:6" ht="27.9" customHeight="1">
      <c r="A368" s="192" t="s">
        <v>2324</v>
      </c>
      <c r="B368" s="186" t="s">
        <v>2325</v>
      </c>
      <c r="C368" s="183">
        <v>12</v>
      </c>
      <c r="D368" s="183">
        <f t="shared" ref="D368:D372" si="29">ROUND(C368*(1-0.1),0)</f>
        <v>11</v>
      </c>
      <c r="E368" s="185" t="s">
        <v>824</v>
      </c>
      <c r="F368" s="88"/>
    </row>
    <row r="369" spans="1:6" ht="27.9" customHeight="1">
      <c r="A369" s="192" t="s">
        <v>2326</v>
      </c>
      <c r="B369" s="186" t="s">
        <v>2327</v>
      </c>
      <c r="C369" s="183">
        <v>24</v>
      </c>
      <c r="D369" s="183">
        <f t="shared" si="29"/>
        <v>22</v>
      </c>
      <c r="E369" s="185" t="s">
        <v>824</v>
      </c>
      <c r="F369" s="88"/>
    </row>
    <row r="370" spans="1:6" s="209" customFormat="1" ht="27.9" customHeight="1">
      <c r="A370" s="192" t="s">
        <v>2328</v>
      </c>
      <c r="B370" s="186" t="s">
        <v>2329</v>
      </c>
      <c r="C370" s="183">
        <v>34</v>
      </c>
      <c r="D370" s="183">
        <f t="shared" si="29"/>
        <v>31</v>
      </c>
      <c r="E370" s="185" t="s">
        <v>824</v>
      </c>
      <c r="F370" s="208"/>
    </row>
    <row r="371" spans="1:6" s="209" customFormat="1" ht="27.9" customHeight="1">
      <c r="A371" s="192" t="s">
        <v>2330</v>
      </c>
      <c r="B371" s="186" t="s">
        <v>2331</v>
      </c>
      <c r="C371" s="183">
        <v>45.5</v>
      </c>
      <c r="D371" s="183">
        <f t="shared" si="29"/>
        <v>41</v>
      </c>
      <c r="E371" s="185" t="s">
        <v>824</v>
      </c>
      <c r="F371" s="208"/>
    </row>
    <row r="372" spans="1:6" ht="27.9" customHeight="1">
      <c r="A372" s="192" t="s">
        <v>2332</v>
      </c>
      <c r="B372" s="186" t="s">
        <v>2333</v>
      </c>
      <c r="C372" s="183">
        <v>52</v>
      </c>
      <c r="D372" s="183">
        <f t="shared" si="29"/>
        <v>47</v>
      </c>
      <c r="E372" s="185" t="s">
        <v>824</v>
      </c>
      <c r="F372" s="88"/>
    </row>
    <row r="373" spans="1:6" ht="27.9" customHeight="1">
      <c r="A373" s="192" t="s">
        <v>2334</v>
      </c>
      <c r="B373" s="186" t="s">
        <v>2335</v>
      </c>
      <c r="C373" s="183">
        <v>1</v>
      </c>
      <c r="D373" s="183">
        <f>ROUND(C373*(1-0.05),2)</f>
        <v>0.95</v>
      </c>
      <c r="E373" s="185" t="s">
        <v>824</v>
      </c>
      <c r="F373" s="88"/>
    </row>
    <row r="374" spans="1:6" ht="15.6">
      <c r="A374" s="58" t="s">
        <v>1593</v>
      </c>
      <c r="B374" s="59"/>
      <c r="C374" s="86"/>
      <c r="D374" s="86"/>
      <c r="E374" s="63"/>
      <c r="F374" s="88"/>
    </row>
    <row r="375" spans="1:6" ht="27.9" customHeight="1">
      <c r="A375" s="192" t="s">
        <v>1594</v>
      </c>
      <c r="B375" s="186" t="s">
        <v>1595</v>
      </c>
      <c r="C375" s="183">
        <v>265</v>
      </c>
      <c r="D375" s="183">
        <f t="shared" ref="D375:D380" si="30">ROUND(C375*(1-0.1),0)</f>
        <v>239</v>
      </c>
      <c r="E375" s="185" t="s">
        <v>824</v>
      </c>
      <c r="F375" s="88"/>
    </row>
    <row r="376" spans="1:6" ht="27.9" customHeight="1">
      <c r="A376" s="192" t="s">
        <v>1596</v>
      </c>
      <c r="B376" s="186" t="s">
        <v>1597</v>
      </c>
      <c r="C376" s="183">
        <v>530</v>
      </c>
      <c r="D376" s="183">
        <f t="shared" si="30"/>
        <v>477</v>
      </c>
      <c r="E376" s="185" t="s">
        <v>824</v>
      </c>
      <c r="F376" s="88"/>
    </row>
    <row r="377" spans="1:6" ht="27.9" customHeight="1">
      <c r="A377" s="192" t="s">
        <v>1598</v>
      </c>
      <c r="B377" s="186" t="s">
        <v>1599</v>
      </c>
      <c r="C377" s="183">
        <v>750</v>
      </c>
      <c r="D377" s="183">
        <f t="shared" si="30"/>
        <v>675</v>
      </c>
      <c r="E377" s="185" t="s">
        <v>824</v>
      </c>
      <c r="F377" s="88"/>
    </row>
    <row r="378" spans="1:6" ht="27.9" customHeight="1">
      <c r="A378" s="192" t="s">
        <v>1600</v>
      </c>
      <c r="B378" s="186" t="s">
        <v>1601</v>
      </c>
      <c r="C378" s="183">
        <v>1000</v>
      </c>
      <c r="D378" s="183">
        <f t="shared" si="30"/>
        <v>900</v>
      </c>
      <c r="E378" s="185" t="s">
        <v>824</v>
      </c>
      <c r="F378" s="88"/>
    </row>
    <row r="379" spans="1:6" ht="27.9" customHeight="1">
      <c r="A379" s="192" t="s">
        <v>1602</v>
      </c>
      <c r="B379" s="186" t="s">
        <v>1603</v>
      </c>
      <c r="C379" s="183">
        <v>1150</v>
      </c>
      <c r="D379" s="183">
        <f t="shared" si="30"/>
        <v>1035</v>
      </c>
      <c r="E379" s="185" t="s">
        <v>824</v>
      </c>
      <c r="F379" s="88"/>
    </row>
    <row r="380" spans="1:6" ht="27.9" customHeight="1">
      <c r="A380" s="192" t="s">
        <v>1604</v>
      </c>
      <c r="B380" s="186" t="s">
        <v>1605</v>
      </c>
      <c r="C380" s="183">
        <v>20</v>
      </c>
      <c r="D380" s="183">
        <f t="shared" si="30"/>
        <v>18</v>
      </c>
      <c r="E380" s="185" t="s">
        <v>824</v>
      </c>
      <c r="F380" s="88"/>
    </row>
    <row r="381" spans="1:6" ht="15.6">
      <c r="A381" s="58" t="s">
        <v>1606</v>
      </c>
      <c r="B381" s="59"/>
      <c r="C381" s="86"/>
      <c r="D381" s="86"/>
      <c r="E381" s="63"/>
      <c r="F381" s="88"/>
    </row>
    <row r="382" spans="1:6" ht="27.9" customHeight="1">
      <c r="A382" s="192" t="s">
        <v>1607</v>
      </c>
      <c r="B382" s="186" t="s">
        <v>1608</v>
      </c>
      <c r="C382" s="183">
        <v>26.5</v>
      </c>
      <c r="D382" s="183">
        <f t="shared" ref="D382:D386" si="31">ROUND(C382*(1-0.1),0)</f>
        <v>24</v>
      </c>
      <c r="E382" s="185" t="s">
        <v>824</v>
      </c>
      <c r="F382" s="88"/>
    </row>
    <row r="383" spans="1:6" ht="27.9" customHeight="1">
      <c r="A383" s="192" t="s">
        <v>1609</v>
      </c>
      <c r="B383" s="186" t="s">
        <v>1610</v>
      </c>
      <c r="C383" s="183">
        <v>53</v>
      </c>
      <c r="D383" s="183">
        <f t="shared" si="31"/>
        <v>48</v>
      </c>
      <c r="E383" s="185" t="s">
        <v>824</v>
      </c>
      <c r="F383" s="88"/>
    </row>
    <row r="384" spans="1:6" ht="27.9" customHeight="1">
      <c r="A384" s="192" t="s">
        <v>1611</v>
      </c>
      <c r="B384" s="186" t="s">
        <v>1612</v>
      </c>
      <c r="C384" s="183">
        <v>75</v>
      </c>
      <c r="D384" s="183">
        <f t="shared" si="31"/>
        <v>68</v>
      </c>
      <c r="E384" s="185" t="s">
        <v>824</v>
      </c>
      <c r="F384" s="88"/>
    </row>
    <row r="385" spans="1:6" ht="27.9" customHeight="1">
      <c r="A385" s="192" t="s">
        <v>1613</v>
      </c>
      <c r="B385" s="186" t="s">
        <v>1614</v>
      </c>
      <c r="C385" s="183">
        <v>100</v>
      </c>
      <c r="D385" s="183">
        <f t="shared" si="31"/>
        <v>90</v>
      </c>
      <c r="E385" s="185" t="s">
        <v>824</v>
      </c>
      <c r="F385" s="88"/>
    </row>
    <row r="386" spans="1:6" ht="27.9" customHeight="1">
      <c r="A386" s="192" t="s">
        <v>1615</v>
      </c>
      <c r="B386" s="186" t="s">
        <v>1616</v>
      </c>
      <c r="C386" s="183">
        <v>115</v>
      </c>
      <c r="D386" s="183">
        <f t="shared" si="31"/>
        <v>104</v>
      </c>
      <c r="E386" s="185" t="s">
        <v>824</v>
      </c>
      <c r="F386" s="88"/>
    </row>
    <row r="387" spans="1:6" ht="27.9" customHeight="1">
      <c r="A387" s="192" t="s">
        <v>1617</v>
      </c>
      <c r="B387" s="186" t="s">
        <v>1618</v>
      </c>
      <c r="C387" s="183">
        <v>2</v>
      </c>
      <c r="D387" s="183">
        <f>ROUND(C387*(1-0.05),1)</f>
        <v>1.9</v>
      </c>
      <c r="E387" s="185" t="s">
        <v>824</v>
      </c>
      <c r="F387" s="88"/>
    </row>
    <row r="388" spans="1:6" ht="15.6">
      <c r="A388" s="58" t="s">
        <v>1619</v>
      </c>
      <c r="B388" s="59"/>
      <c r="C388" s="86"/>
      <c r="D388" s="86"/>
      <c r="E388" s="63"/>
      <c r="F388" s="88"/>
    </row>
    <row r="389" spans="1:6" ht="27.9" customHeight="1">
      <c r="A389" s="192" t="s">
        <v>1620</v>
      </c>
      <c r="B389" s="186" t="s">
        <v>1621</v>
      </c>
      <c r="C389" s="183">
        <v>16</v>
      </c>
      <c r="D389" s="183">
        <f>ROUND(C389*(1-0.1),0)</f>
        <v>14</v>
      </c>
      <c r="E389" s="185" t="s">
        <v>824</v>
      </c>
      <c r="F389" s="88"/>
    </row>
    <row r="390" spans="1:6" ht="27.9" customHeight="1">
      <c r="A390" s="192" t="s">
        <v>1622</v>
      </c>
      <c r="B390" s="186" t="s">
        <v>1623</v>
      </c>
      <c r="C390" s="183">
        <v>31.5</v>
      </c>
      <c r="D390" s="183">
        <f>ROUND(C390*(1-0.1),0)</f>
        <v>28</v>
      </c>
      <c r="E390" s="185" t="s">
        <v>824</v>
      </c>
      <c r="F390" s="88"/>
    </row>
    <row r="391" spans="1:6" ht="27.9" customHeight="1">
      <c r="A391" s="192" t="s">
        <v>1624</v>
      </c>
      <c r="B391" s="186" t="s">
        <v>1625</v>
      </c>
      <c r="C391" s="183">
        <v>45</v>
      </c>
      <c r="D391" s="183">
        <f>ROUND(C391*(1-0.1),0)</f>
        <v>41</v>
      </c>
      <c r="E391" s="185" t="s">
        <v>824</v>
      </c>
      <c r="F391" s="88"/>
    </row>
    <row r="392" spans="1:6" ht="27.9" customHeight="1">
      <c r="A392" s="192" t="s">
        <v>1626</v>
      </c>
      <c r="B392" s="186" t="s">
        <v>1627</v>
      </c>
      <c r="C392" s="183">
        <v>60</v>
      </c>
      <c r="D392" s="183">
        <f>ROUND(C392*(1-0.1),0)</f>
        <v>54</v>
      </c>
      <c r="E392" s="185" t="s">
        <v>824</v>
      </c>
      <c r="F392" s="88"/>
    </row>
    <row r="393" spans="1:6" ht="27.9" customHeight="1">
      <c r="A393" s="192" t="s">
        <v>1628</v>
      </c>
      <c r="B393" s="186" t="s">
        <v>1629</v>
      </c>
      <c r="C393" s="183">
        <v>69</v>
      </c>
      <c r="D393" s="183">
        <f>ROUND(C393*(1-0.1),0)</f>
        <v>62</v>
      </c>
      <c r="E393" s="185" t="s">
        <v>824</v>
      </c>
      <c r="F393" s="88"/>
    </row>
    <row r="394" spans="1:6" ht="27.9" customHeight="1">
      <c r="A394" s="192" t="s">
        <v>1630</v>
      </c>
      <c r="B394" s="186" t="s">
        <v>1631</v>
      </c>
      <c r="C394" s="183">
        <v>1.5</v>
      </c>
      <c r="D394" s="183">
        <f>ROUND(C394*(1-0.05),1)</f>
        <v>1.4</v>
      </c>
      <c r="E394" s="185" t="s">
        <v>824</v>
      </c>
      <c r="F394" s="88"/>
    </row>
    <row r="395" spans="1:6" ht="15.6">
      <c r="A395" s="58" t="s">
        <v>1632</v>
      </c>
      <c r="B395" s="59"/>
      <c r="C395" s="86"/>
      <c r="D395" s="86"/>
      <c r="E395" s="63"/>
      <c r="F395" s="88"/>
    </row>
    <row r="396" spans="1:6" ht="27.9" customHeight="1">
      <c r="A396" s="192" t="s">
        <v>1633</v>
      </c>
      <c r="B396" s="186" t="s">
        <v>1634</v>
      </c>
      <c r="C396" s="183">
        <v>8</v>
      </c>
      <c r="D396" s="183">
        <f>ROUND(C396*(1-0.1),0)</f>
        <v>7</v>
      </c>
      <c r="E396" s="185" t="s">
        <v>824</v>
      </c>
      <c r="F396" s="88"/>
    </row>
    <row r="397" spans="1:6" ht="27.9" customHeight="1">
      <c r="A397" s="192" t="s">
        <v>1635</v>
      </c>
      <c r="B397" s="186" t="s">
        <v>1636</v>
      </c>
      <c r="C397" s="183">
        <v>16</v>
      </c>
      <c r="D397" s="183">
        <f>ROUND(C397*(1-0.1),0)</f>
        <v>14</v>
      </c>
      <c r="E397" s="185" t="s">
        <v>824</v>
      </c>
      <c r="F397" s="88"/>
    </row>
    <row r="398" spans="1:6" ht="27.9" customHeight="1">
      <c r="A398" s="192" t="s">
        <v>1637</v>
      </c>
      <c r="B398" s="186" t="s">
        <v>1638</v>
      </c>
      <c r="C398" s="183">
        <v>22.5</v>
      </c>
      <c r="D398" s="183">
        <f>ROUND(C398*(1-0.1),0)</f>
        <v>20</v>
      </c>
      <c r="E398" s="185" t="s">
        <v>824</v>
      </c>
      <c r="F398" s="88"/>
    </row>
    <row r="399" spans="1:6" ht="27.9" customHeight="1">
      <c r="A399" s="192" t="s">
        <v>1639</v>
      </c>
      <c r="B399" s="186" t="s">
        <v>1640</v>
      </c>
      <c r="C399" s="183">
        <v>30</v>
      </c>
      <c r="D399" s="183">
        <f>ROUND(C399*(1-0.1),0)</f>
        <v>27</v>
      </c>
      <c r="E399" s="185" t="s">
        <v>824</v>
      </c>
      <c r="F399" s="88"/>
    </row>
    <row r="400" spans="1:6" ht="27.9" customHeight="1">
      <c r="A400" s="192" t="s">
        <v>1641</v>
      </c>
      <c r="B400" s="186" t="s">
        <v>1642</v>
      </c>
      <c r="C400" s="183">
        <v>34.5</v>
      </c>
      <c r="D400" s="183">
        <f>ROUND(C400*(1-0.1),0)</f>
        <v>31</v>
      </c>
      <c r="E400" s="185" t="s">
        <v>824</v>
      </c>
      <c r="F400" s="88"/>
    </row>
    <row r="401" spans="1:6" ht="27.9" customHeight="1">
      <c r="A401" s="192" t="s">
        <v>1643</v>
      </c>
      <c r="B401" s="186" t="s">
        <v>1644</v>
      </c>
      <c r="C401" s="183">
        <v>0.66</v>
      </c>
      <c r="D401" s="183">
        <f>ROUND(C401*(1-0.05),2)</f>
        <v>0.63</v>
      </c>
      <c r="E401" s="185" t="s">
        <v>824</v>
      </c>
      <c r="F401" s="88"/>
    </row>
    <row r="402" spans="1:6" ht="15.6">
      <c r="A402" s="58" t="s">
        <v>1645</v>
      </c>
      <c r="B402" s="59"/>
      <c r="C402" s="86"/>
      <c r="D402" s="86"/>
      <c r="E402" s="63"/>
      <c r="F402" s="88"/>
    </row>
    <row r="403" spans="1:6" ht="27.9" customHeight="1">
      <c r="A403" s="192" t="s">
        <v>1646</v>
      </c>
      <c r="B403" s="186" t="s">
        <v>1647</v>
      </c>
      <c r="C403" s="183">
        <v>6.5</v>
      </c>
      <c r="D403" s="183">
        <f>ROUND(C403*(1-0.1),0)</f>
        <v>6</v>
      </c>
      <c r="E403" s="185" t="s">
        <v>824</v>
      </c>
      <c r="F403" s="88"/>
    </row>
    <row r="404" spans="1:6" ht="27.9" customHeight="1">
      <c r="A404" s="192" t="s">
        <v>1648</v>
      </c>
      <c r="B404" s="186" t="s">
        <v>1649</v>
      </c>
      <c r="C404" s="183">
        <v>13</v>
      </c>
      <c r="D404" s="183">
        <f>ROUND(C404*(1-0.1),0)</f>
        <v>12</v>
      </c>
      <c r="E404" s="185" t="s">
        <v>824</v>
      </c>
      <c r="F404" s="88"/>
    </row>
    <row r="405" spans="1:6" ht="27.9" customHeight="1">
      <c r="A405" s="192" t="s">
        <v>1650</v>
      </c>
      <c r="B405" s="186" t="s">
        <v>1651</v>
      </c>
      <c r="C405" s="183">
        <v>19</v>
      </c>
      <c r="D405" s="183">
        <f>ROUND(C405*(1-0.1),0)</f>
        <v>17</v>
      </c>
      <c r="E405" s="185" t="s">
        <v>824</v>
      </c>
      <c r="F405" s="88"/>
    </row>
    <row r="406" spans="1:6" ht="27.9" customHeight="1">
      <c r="A406" s="192" t="s">
        <v>1652</v>
      </c>
      <c r="B406" s="186" t="s">
        <v>1653</v>
      </c>
      <c r="C406" s="183">
        <v>25</v>
      </c>
      <c r="D406" s="183">
        <f>ROUND(C406*(1-0.1),0)</f>
        <v>23</v>
      </c>
      <c r="E406" s="185" t="s">
        <v>824</v>
      </c>
      <c r="F406" s="88"/>
    </row>
    <row r="407" spans="1:6" ht="27.9" customHeight="1">
      <c r="A407" s="192" t="s">
        <v>1654</v>
      </c>
      <c r="B407" s="186" t="s">
        <v>1655</v>
      </c>
      <c r="C407" s="183">
        <v>28.5</v>
      </c>
      <c r="D407" s="183">
        <f>ROUND(C407*(1-0.1),0)</f>
        <v>26</v>
      </c>
      <c r="E407" s="185" t="s">
        <v>824</v>
      </c>
      <c r="F407" s="88"/>
    </row>
    <row r="408" spans="1:6" ht="27.9" customHeight="1" thickBot="1">
      <c r="A408" s="193" t="s">
        <v>1656</v>
      </c>
      <c r="B408" s="189" t="s">
        <v>1657</v>
      </c>
      <c r="C408" s="190">
        <v>0.55000000000000004</v>
      </c>
      <c r="D408" s="190">
        <f>ROUND(C408*(1-0.05),2)</f>
        <v>0.52</v>
      </c>
      <c r="E408" s="191" t="s">
        <v>824</v>
      </c>
      <c r="F408" s="88"/>
    </row>
    <row r="409" spans="1:6" ht="27.9" customHeight="1">
      <c r="A409" s="39"/>
      <c r="B409" s="39"/>
      <c r="C409" s="94"/>
      <c r="D409" s="94"/>
      <c r="E409" s="94"/>
      <c r="F409" s="88"/>
    </row>
    <row r="410" spans="1:6" ht="27.9" customHeight="1" thickBot="1">
      <c r="A410" s="67" t="s">
        <v>2372</v>
      </c>
      <c r="B410" s="29"/>
      <c r="C410" s="95"/>
      <c r="D410" s="95"/>
      <c r="E410" s="95"/>
      <c r="F410" s="88"/>
    </row>
    <row r="411" spans="1:6" ht="32.25" customHeight="1" thickBot="1">
      <c r="A411" s="30" t="s">
        <v>845</v>
      </c>
      <c r="B411" s="31" t="s">
        <v>0</v>
      </c>
      <c r="C411" s="68" t="s">
        <v>1</v>
      </c>
      <c r="D411" s="68" t="s">
        <v>846</v>
      </c>
      <c r="E411" s="32" t="s">
        <v>825</v>
      </c>
      <c r="F411" s="88"/>
    </row>
    <row r="412" spans="1:6" ht="27.9" customHeight="1" thickBot="1">
      <c r="A412" s="96" t="s">
        <v>2373</v>
      </c>
      <c r="B412" s="34"/>
      <c r="C412" s="97"/>
      <c r="D412" s="97"/>
      <c r="E412" s="98"/>
      <c r="F412" s="88"/>
    </row>
    <row r="413" spans="1:6" ht="15.6">
      <c r="A413" s="58" t="s">
        <v>2344</v>
      </c>
      <c r="B413" s="59"/>
      <c r="C413" s="86"/>
      <c r="D413" s="86"/>
      <c r="E413" s="63"/>
      <c r="F413" s="88"/>
    </row>
    <row r="414" spans="1:6" ht="27.9" customHeight="1">
      <c r="A414" s="192" t="s">
        <v>2336</v>
      </c>
      <c r="B414" s="186" t="s">
        <v>2337</v>
      </c>
      <c r="C414" s="183">
        <v>45</v>
      </c>
      <c r="D414" s="183">
        <f>ROUND(C414*(1-0.1),0)</f>
        <v>41</v>
      </c>
      <c r="E414" s="185" t="s">
        <v>824</v>
      </c>
      <c r="F414" s="88"/>
    </row>
    <row r="415" spans="1:6" ht="27.9" customHeight="1">
      <c r="A415" s="192" t="s">
        <v>2338</v>
      </c>
      <c r="B415" s="186" t="s">
        <v>2337</v>
      </c>
      <c r="C415" s="183">
        <v>83</v>
      </c>
      <c r="D415" s="183">
        <f>ROUND(C415*(1-0.1),0)</f>
        <v>75</v>
      </c>
      <c r="E415" s="185" t="s">
        <v>824</v>
      </c>
      <c r="F415" s="88"/>
    </row>
    <row r="416" spans="1:6" ht="27.9" customHeight="1">
      <c r="A416" s="192" t="s">
        <v>2339</v>
      </c>
      <c r="B416" s="186" t="s">
        <v>2337</v>
      </c>
      <c r="C416" s="183">
        <v>120</v>
      </c>
      <c r="D416" s="183">
        <f>ROUND(C416*(1-0.1),0)</f>
        <v>108</v>
      </c>
      <c r="E416" s="185" t="s">
        <v>824</v>
      </c>
      <c r="F416" s="88"/>
    </row>
    <row r="417" spans="1:24" ht="27.9" customHeight="1">
      <c r="A417" s="192" t="s">
        <v>2340</v>
      </c>
      <c r="B417" s="186" t="s">
        <v>2337</v>
      </c>
      <c r="C417" s="183">
        <v>160</v>
      </c>
      <c r="D417" s="183">
        <f>ROUND(C417*(1-0.1),0)</f>
        <v>144</v>
      </c>
      <c r="E417" s="185" t="s">
        <v>824</v>
      </c>
      <c r="F417" s="88"/>
    </row>
    <row r="418" spans="1:24" ht="27.9" customHeight="1">
      <c r="A418" s="192" t="s">
        <v>2341</v>
      </c>
      <c r="B418" s="186" t="s">
        <v>2337</v>
      </c>
      <c r="C418" s="183">
        <v>195</v>
      </c>
      <c r="D418" s="183">
        <f>ROUND(C418*(1-0.1),0)</f>
        <v>176</v>
      </c>
      <c r="E418" s="185" t="s">
        <v>824</v>
      </c>
      <c r="F418" s="88"/>
    </row>
    <row r="419" spans="1:24" ht="27.9" customHeight="1">
      <c r="A419" s="192" t="s">
        <v>2342</v>
      </c>
      <c r="B419" s="186" t="s">
        <v>2343</v>
      </c>
      <c r="C419" s="183">
        <v>3.75</v>
      </c>
      <c r="D419" s="183">
        <f>ROUND(C419*(1-0.05),1)</f>
        <v>3.6</v>
      </c>
      <c r="E419" s="185" t="s">
        <v>824</v>
      </c>
      <c r="F419" s="88"/>
    </row>
    <row r="420" spans="1:24" ht="15.6">
      <c r="A420" s="58" t="s">
        <v>2345</v>
      </c>
      <c r="B420" s="59"/>
      <c r="C420" s="86"/>
      <c r="D420" s="86"/>
      <c r="E420" s="63"/>
      <c r="F420" s="88"/>
    </row>
    <row r="421" spans="1:24" ht="27.9" customHeight="1">
      <c r="A421" s="192" t="s">
        <v>2346</v>
      </c>
      <c r="B421" s="186" t="s">
        <v>2347</v>
      </c>
      <c r="C421" s="183">
        <v>325</v>
      </c>
      <c r="D421" s="183">
        <f t="shared" ref="D421:D426" si="32">ROUND(C421*(1-0.1),0)</f>
        <v>293</v>
      </c>
      <c r="E421" s="185" t="s">
        <v>824</v>
      </c>
      <c r="F421" s="88"/>
      <c r="G421" s="124"/>
      <c r="H421" s="124"/>
      <c r="I421" s="124"/>
      <c r="J421" s="124"/>
      <c r="K421" s="124"/>
      <c r="L421" s="124"/>
      <c r="M421" s="124"/>
      <c r="N421" s="124"/>
      <c r="O421" s="124"/>
      <c r="P421" s="124"/>
      <c r="Q421" s="124"/>
      <c r="R421" s="124"/>
      <c r="S421" s="124"/>
      <c r="T421" s="124"/>
      <c r="U421" s="124"/>
      <c r="V421" s="124"/>
      <c r="W421" s="124"/>
      <c r="X421" s="124"/>
    </row>
    <row r="422" spans="1:24" ht="27.9" customHeight="1">
      <c r="A422" s="192" t="s">
        <v>2348</v>
      </c>
      <c r="B422" s="186" t="s">
        <v>2349</v>
      </c>
      <c r="C422" s="183">
        <v>600</v>
      </c>
      <c r="D422" s="183">
        <f t="shared" si="32"/>
        <v>540</v>
      </c>
      <c r="E422" s="185" t="s">
        <v>824</v>
      </c>
      <c r="F422" s="88"/>
    </row>
    <row r="423" spans="1:24" ht="27.9" customHeight="1">
      <c r="A423" s="192" t="s">
        <v>2350</v>
      </c>
      <c r="B423" s="186" t="s">
        <v>2351</v>
      </c>
      <c r="C423" s="183">
        <v>875</v>
      </c>
      <c r="D423" s="183">
        <f t="shared" si="32"/>
        <v>788</v>
      </c>
      <c r="E423" s="185" t="s">
        <v>824</v>
      </c>
      <c r="F423" s="88"/>
    </row>
    <row r="424" spans="1:24" ht="27.9" customHeight="1">
      <c r="A424" s="192" t="s">
        <v>2352</v>
      </c>
      <c r="B424" s="186" t="s">
        <v>2353</v>
      </c>
      <c r="C424" s="183">
        <v>1150</v>
      </c>
      <c r="D424" s="183">
        <f t="shared" si="32"/>
        <v>1035</v>
      </c>
      <c r="E424" s="185" t="s">
        <v>824</v>
      </c>
      <c r="F424" s="88"/>
    </row>
    <row r="425" spans="1:24" ht="27.9" customHeight="1">
      <c r="A425" s="192" t="s">
        <v>2354</v>
      </c>
      <c r="B425" s="186" t="s">
        <v>2355</v>
      </c>
      <c r="C425" s="183">
        <v>1395</v>
      </c>
      <c r="D425" s="183">
        <f t="shared" si="32"/>
        <v>1256</v>
      </c>
      <c r="E425" s="185" t="s">
        <v>824</v>
      </c>
      <c r="F425" s="88"/>
    </row>
    <row r="426" spans="1:24" ht="27.9" customHeight="1">
      <c r="A426" s="192" t="s">
        <v>2356</v>
      </c>
      <c r="B426" s="186" t="s">
        <v>2357</v>
      </c>
      <c r="C426" s="183">
        <v>27</v>
      </c>
      <c r="D426" s="183">
        <f t="shared" si="32"/>
        <v>24</v>
      </c>
      <c r="E426" s="185" t="s">
        <v>824</v>
      </c>
      <c r="F426" s="88"/>
    </row>
    <row r="427" spans="1:24" ht="15.6">
      <c r="A427" s="58" t="s">
        <v>2358</v>
      </c>
      <c r="B427" s="59"/>
      <c r="C427" s="86"/>
      <c r="D427" s="86"/>
      <c r="E427" s="63"/>
      <c r="F427" s="88"/>
    </row>
    <row r="428" spans="1:24" ht="27.9" customHeight="1">
      <c r="A428" s="192" t="s">
        <v>2359</v>
      </c>
      <c r="B428" s="186" t="s">
        <v>2360</v>
      </c>
      <c r="C428" s="183">
        <v>825</v>
      </c>
      <c r="D428" s="183">
        <f t="shared" ref="D428:D433" si="33">ROUND(C428*(1-0.1),0)</f>
        <v>743</v>
      </c>
      <c r="E428" s="185" t="s">
        <v>824</v>
      </c>
      <c r="F428" s="88"/>
      <c r="G428" s="124"/>
      <c r="H428" s="124"/>
      <c r="I428" s="124"/>
      <c r="J428" s="124"/>
      <c r="K428" s="124"/>
      <c r="L428" s="124"/>
      <c r="M428" s="124"/>
      <c r="N428" s="124"/>
      <c r="O428" s="124"/>
      <c r="P428" s="124"/>
      <c r="Q428" s="124"/>
      <c r="R428" s="124"/>
      <c r="S428" s="124"/>
      <c r="T428" s="124"/>
      <c r="U428" s="124"/>
      <c r="V428" s="124"/>
      <c r="W428" s="124"/>
      <c r="X428" s="124"/>
    </row>
    <row r="429" spans="1:24" ht="27.9" customHeight="1">
      <c r="A429" s="192" t="s">
        <v>2361</v>
      </c>
      <c r="B429" s="186" t="s">
        <v>2362</v>
      </c>
      <c r="C429" s="183">
        <v>1525</v>
      </c>
      <c r="D429" s="183">
        <f t="shared" si="33"/>
        <v>1373</v>
      </c>
      <c r="E429" s="185" t="s">
        <v>824</v>
      </c>
      <c r="F429" s="88"/>
    </row>
    <row r="430" spans="1:24" ht="27.9" customHeight="1">
      <c r="A430" s="192" t="s">
        <v>2363</v>
      </c>
      <c r="B430" s="186" t="s">
        <v>2364</v>
      </c>
      <c r="C430" s="183">
        <v>2220</v>
      </c>
      <c r="D430" s="183">
        <f t="shared" si="33"/>
        <v>1998</v>
      </c>
      <c r="E430" s="185" t="s">
        <v>824</v>
      </c>
      <c r="F430" s="88"/>
    </row>
    <row r="431" spans="1:24" ht="27.9" customHeight="1">
      <c r="A431" s="192" t="s">
        <v>2365</v>
      </c>
      <c r="B431" s="186" t="s">
        <v>2366</v>
      </c>
      <c r="C431" s="183">
        <v>2920</v>
      </c>
      <c r="D431" s="183">
        <f t="shared" si="33"/>
        <v>2628</v>
      </c>
      <c r="E431" s="185" t="s">
        <v>824</v>
      </c>
      <c r="F431" s="88"/>
    </row>
    <row r="432" spans="1:24" ht="27.9" customHeight="1">
      <c r="A432" s="192" t="s">
        <v>2367</v>
      </c>
      <c r="B432" s="186" t="s">
        <v>2368</v>
      </c>
      <c r="C432" s="183">
        <v>3550</v>
      </c>
      <c r="D432" s="183">
        <f t="shared" si="33"/>
        <v>3195</v>
      </c>
      <c r="E432" s="185" t="s">
        <v>824</v>
      </c>
      <c r="F432" s="88"/>
    </row>
    <row r="433" spans="1:21" ht="27.9" customHeight="1" thickBot="1">
      <c r="A433" s="193" t="s">
        <v>2369</v>
      </c>
      <c r="B433" s="189" t="s">
        <v>2370</v>
      </c>
      <c r="C433" s="190">
        <v>69</v>
      </c>
      <c r="D433" s="190">
        <f t="shared" si="33"/>
        <v>62</v>
      </c>
      <c r="E433" s="191" t="s">
        <v>824</v>
      </c>
      <c r="F433" s="88"/>
    </row>
    <row r="434" spans="1:21" ht="27.9" customHeight="1">
      <c r="A434" s="78"/>
      <c r="B434" s="155"/>
      <c r="C434" s="231"/>
      <c r="D434" s="231"/>
      <c r="E434" s="94"/>
      <c r="F434" s="88"/>
    </row>
    <row r="435" spans="1:21" ht="27.9" customHeight="1" thickBot="1">
      <c r="A435" s="50" t="s">
        <v>3386</v>
      </c>
      <c r="B435" s="50"/>
      <c r="C435" s="84"/>
      <c r="D435" s="84"/>
      <c r="E435" s="84"/>
      <c r="F435" s="78"/>
      <c r="G435" s="78"/>
      <c r="H435" s="78"/>
      <c r="I435" s="78"/>
      <c r="J435" s="78"/>
      <c r="K435" s="78"/>
      <c r="L435" s="78"/>
      <c r="M435" s="78"/>
      <c r="N435" s="78"/>
      <c r="O435" s="78"/>
      <c r="P435" s="78"/>
      <c r="Q435" s="78"/>
      <c r="R435" s="78"/>
      <c r="S435" s="78"/>
      <c r="T435" s="78"/>
      <c r="U435" s="78"/>
    </row>
    <row r="436" spans="1:21" ht="32.25" customHeight="1" thickBot="1">
      <c r="A436" s="30" t="s">
        <v>845</v>
      </c>
      <c r="B436" s="31" t="s">
        <v>0</v>
      </c>
      <c r="C436" s="68" t="s">
        <v>1</v>
      </c>
      <c r="D436" s="68" t="s">
        <v>846</v>
      </c>
      <c r="E436" s="32" t="s">
        <v>825</v>
      </c>
      <c r="F436" s="88"/>
    </row>
    <row r="437" spans="1:21" ht="27.9" customHeight="1" thickBot="1">
      <c r="A437" s="96" t="s">
        <v>2374</v>
      </c>
      <c r="B437" s="34"/>
      <c r="C437" s="97"/>
      <c r="D437" s="97"/>
      <c r="E437" s="98"/>
      <c r="F437" s="88"/>
    </row>
    <row r="438" spans="1:21" ht="15.6">
      <c r="A438" s="58" t="s">
        <v>2375</v>
      </c>
      <c r="B438" s="59"/>
      <c r="C438" s="86"/>
      <c r="D438" s="86"/>
      <c r="E438" s="63"/>
      <c r="F438" s="88"/>
    </row>
    <row r="439" spans="1:21" ht="27.9" customHeight="1">
      <c r="A439" s="192" t="s">
        <v>2376</v>
      </c>
      <c r="B439" s="186" t="s">
        <v>2377</v>
      </c>
      <c r="C439" s="183">
        <v>0.1</v>
      </c>
      <c r="D439" s="183">
        <f>ROUNDDOWN(C439*(1-0.05),2)</f>
        <v>0.09</v>
      </c>
      <c r="E439" s="185" t="s">
        <v>824</v>
      </c>
      <c r="F439" s="88"/>
    </row>
    <row r="440" spans="1:21" ht="27.9" customHeight="1">
      <c r="A440" s="192" t="s">
        <v>2378</v>
      </c>
      <c r="B440" s="186" t="s">
        <v>2379</v>
      </c>
      <c r="C440" s="183">
        <v>0.14000000000000001</v>
      </c>
      <c r="D440" s="183">
        <f t="shared" ref="D440:D441" si="34">ROUNDDOWN(C440*(1-0.05),2)</f>
        <v>0.13</v>
      </c>
      <c r="E440" s="185" t="s">
        <v>824</v>
      </c>
      <c r="F440" s="88"/>
    </row>
    <row r="441" spans="1:21" ht="27.9" customHeight="1" thickBot="1">
      <c r="A441" s="193" t="s">
        <v>2380</v>
      </c>
      <c r="B441" s="189" t="s">
        <v>2381</v>
      </c>
      <c r="C441" s="190">
        <v>0.25</v>
      </c>
      <c r="D441" s="190">
        <f t="shared" si="34"/>
        <v>0.23</v>
      </c>
      <c r="E441" s="191" t="s">
        <v>824</v>
      </c>
      <c r="F441" s="88"/>
    </row>
    <row r="442" spans="1:21">
      <c r="D442" s="101"/>
      <c r="E442" s="101"/>
    </row>
    <row r="443" spans="1:21">
      <c r="D443" s="101"/>
      <c r="E443" s="101"/>
    </row>
    <row r="444" spans="1:21">
      <c r="D444" s="101"/>
      <c r="E444" s="101"/>
    </row>
    <row r="445" spans="1:21">
      <c r="D445" s="101"/>
      <c r="E445" s="101"/>
    </row>
    <row r="446" spans="1:21">
      <c r="D446" s="101"/>
      <c r="E446" s="101"/>
    </row>
    <row r="447" spans="1:21">
      <c r="D447" s="101"/>
      <c r="E447" s="101"/>
    </row>
    <row r="448" spans="1:21">
      <c r="D448" s="101"/>
      <c r="E448" s="101"/>
    </row>
    <row r="449" spans="4:5">
      <c r="D449" s="101"/>
      <c r="E449" s="101"/>
    </row>
    <row r="450" spans="4:5">
      <c r="D450" s="101"/>
      <c r="E450" s="101"/>
    </row>
    <row r="451" spans="4:5">
      <c r="D451" s="101"/>
      <c r="E451" s="101"/>
    </row>
    <row r="452" spans="4:5">
      <c r="D452" s="101"/>
      <c r="E452" s="101"/>
    </row>
    <row r="453" spans="4:5">
      <c r="D453" s="101"/>
      <c r="E453" s="101"/>
    </row>
    <row r="454" spans="4:5">
      <c r="D454" s="101"/>
      <c r="E454" s="101"/>
    </row>
    <row r="455" spans="4:5">
      <c r="D455" s="101"/>
      <c r="E455" s="101"/>
    </row>
    <row r="456" spans="4:5">
      <c r="D456" s="101"/>
      <c r="E456" s="101"/>
    </row>
    <row r="457" spans="4:5">
      <c r="D457" s="101"/>
      <c r="E457" s="101"/>
    </row>
    <row r="458" spans="4:5">
      <c r="D458" s="101"/>
      <c r="E458" s="101"/>
    </row>
    <row r="459" spans="4:5">
      <c r="D459" s="101"/>
      <c r="E459" s="101"/>
    </row>
    <row r="460" spans="4:5">
      <c r="D460" s="101"/>
      <c r="E460" s="101"/>
    </row>
    <row r="461" spans="4:5">
      <c r="D461" s="101"/>
      <c r="E461" s="101"/>
    </row>
    <row r="462" spans="4:5">
      <c r="D462" s="101"/>
      <c r="E462" s="101"/>
    </row>
    <row r="463" spans="4:5">
      <c r="D463" s="101"/>
      <c r="E463" s="101"/>
    </row>
    <row r="464" spans="4:5">
      <c r="D464" s="101"/>
      <c r="E464" s="101"/>
    </row>
    <row r="465" spans="4:5">
      <c r="D465" s="101"/>
      <c r="E465" s="101"/>
    </row>
    <row r="466" spans="4:5">
      <c r="D466" s="101"/>
      <c r="E466" s="101"/>
    </row>
    <row r="467" spans="4:5">
      <c r="D467" s="101"/>
      <c r="E467" s="101"/>
    </row>
    <row r="468" spans="4:5">
      <c r="D468" s="101"/>
      <c r="E468" s="101"/>
    </row>
    <row r="469" spans="4:5">
      <c r="D469" s="101"/>
      <c r="E469" s="101"/>
    </row>
    <row r="470" spans="4:5">
      <c r="D470" s="101"/>
      <c r="E470" s="101"/>
    </row>
    <row r="471" spans="4:5">
      <c r="D471" s="101"/>
      <c r="E471" s="101"/>
    </row>
    <row r="472" spans="4:5">
      <c r="D472" s="101"/>
      <c r="E472" s="101"/>
    </row>
    <row r="473" spans="4:5">
      <c r="D473" s="101"/>
      <c r="E473" s="101"/>
    </row>
    <row r="474" spans="4:5">
      <c r="D474" s="101"/>
      <c r="E474" s="101"/>
    </row>
    <row r="475" spans="4:5">
      <c r="D475" s="101"/>
      <c r="E475" s="101"/>
    </row>
    <row r="476" spans="4:5">
      <c r="D476" s="101"/>
      <c r="E476" s="101"/>
    </row>
    <row r="477" spans="4:5">
      <c r="D477" s="101"/>
      <c r="E477" s="101"/>
    </row>
    <row r="478" spans="4:5">
      <c r="D478" s="101"/>
      <c r="E478" s="101"/>
    </row>
    <row r="479" spans="4:5">
      <c r="D479" s="101"/>
      <c r="E479" s="101"/>
    </row>
    <row r="480" spans="4:5">
      <c r="D480" s="101"/>
      <c r="E480" s="101"/>
    </row>
    <row r="481" spans="4:5">
      <c r="D481" s="101"/>
      <c r="E481" s="101"/>
    </row>
    <row r="482" spans="4:5">
      <c r="D482" s="101"/>
      <c r="E482" s="101"/>
    </row>
    <row r="483" spans="4:5">
      <c r="D483" s="101"/>
      <c r="E483" s="101"/>
    </row>
    <row r="484" spans="4:5">
      <c r="D484" s="101"/>
      <c r="E484" s="101"/>
    </row>
    <row r="485" spans="4:5">
      <c r="D485" s="101"/>
      <c r="E485" s="101"/>
    </row>
    <row r="486" spans="4:5">
      <c r="D486" s="101"/>
      <c r="E486" s="101"/>
    </row>
    <row r="487" spans="4:5">
      <c r="D487" s="101"/>
      <c r="E487" s="101"/>
    </row>
    <row r="488" spans="4:5">
      <c r="D488" s="101"/>
      <c r="E488" s="101"/>
    </row>
    <row r="489" spans="4:5">
      <c r="D489" s="101"/>
      <c r="E489" s="101"/>
    </row>
    <row r="490" spans="4:5">
      <c r="D490" s="101"/>
      <c r="E490" s="101"/>
    </row>
    <row r="491" spans="4:5">
      <c r="D491" s="101"/>
      <c r="E491" s="101"/>
    </row>
    <row r="492" spans="4:5">
      <c r="D492" s="101"/>
      <c r="E492" s="101"/>
    </row>
    <row r="493" spans="4:5">
      <c r="D493" s="101"/>
      <c r="E493" s="101"/>
    </row>
    <row r="494" spans="4:5">
      <c r="D494" s="101"/>
      <c r="E494" s="101"/>
    </row>
    <row r="495" spans="4:5">
      <c r="D495" s="101"/>
      <c r="E495" s="101"/>
    </row>
    <row r="496" spans="4:5">
      <c r="D496" s="101"/>
      <c r="E496" s="101"/>
    </row>
    <row r="497" spans="4:5">
      <c r="D497" s="101"/>
      <c r="E497" s="101"/>
    </row>
    <row r="498" spans="4:5">
      <c r="D498" s="101"/>
      <c r="E498" s="101"/>
    </row>
    <row r="499" spans="4:5">
      <c r="D499" s="101"/>
      <c r="E499" s="101"/>
    </row>
    <row r="500" spans="4:5">
      <c r="D500" s="101"/>
      <c r="E500" s="101"/>
    </row>
    <row r="501" spans="4:5">
      <c r="D501" s="101"/>
      <c r="E501" s="101"/>
    </row>
    <row r="502" spans="4:5">
      <c r="D502" s="101"/>
      <c r="E502" s="101"/>
    </row>
    <row r="503" spans="4:5">
      <c r="D503" s="101"/>
      <c r="E503" s="101"/>
    </row>
    <row r="504" spans="4:5">
      <c r="D504" s="101"/>
      <c r="E504" s="101"/>
    </row>
    <row r="505" spans="4:5">
      <c r="D505" s="101"/>
      <c r="E505" s="101"/>
    </row>
    <row r="506" spans="4:5">
      <c r="D506" s="101"/>
      <c r="E506" s="101"/>
    </row>
    <row r="507" spans="4:5">
      <c r="D507" s="101"/>
      <c r="E507" s="101"/>
    </row>
    <row r="508" spans="4:5">
      <c r="D508" s="101"/>
      <c r="E508" s="101"/>
    </row>
    <row r="509" spans="4:5">
      <c r="D509" s="101"/>
      <c r="E509" s="101"/>
    </row>
    <row r="510" spans="4:5">
      <c r="D510" s="101"/>
      <c r="E510" s="101"/>
    </row>
    <row r="511" spans="4:5">
      <c r="D511" s="101"/>
      <c r="E511" s="101"/>
    </row>
    <row r="512" spans="4:5">
      <c r="D512" s="101"/>
      <c r="E512" s="101"/>
    </row>
    <row r="513" spans="4:5">
      <c r="D513" s="101"/>
      <c r="E513" s="101"/>
    </row>
    <row r="514" spans="4:5">
      <c r="D514" s="101"/>
      <c r="E514" s="101"/>
    </row>
    <row r="515" spans="4:5">
      <c r="D515" s="101"/>
      <c r="E515" s="101"/>
    </row>
    <row r="516" spans="4:5">
      <c r="D516" s="101"/>
      <c r="E516" s="101"/>
    </row>
    <row r="517" spans="4:5">
      <c r="D517" s="101"/>
      <c r="E517" s="101"/>
    </row>
    <row r="518" spans="4:5">
      <c r="D518" s="101"/>
      <c r="E518" s="101"/>
    </row>
    <row r="519" spans="4:5">
      <c r="D519" s="101"/>
      <c r="E519" s="101"/>
    </row>
    <row r="520" spans="4:5">
      <c r="D520" s="101"/>
      <c r="E520" s="101"/>
    </row>
    <row r="521" spans="4:5">
      <c r="D521" s="101"/>
      <c r="E521" s="101"/>
    </row>
    <row r="522" spans="4:5">
      <c r="D522" s="101"/>
      <c r="E522" s="101"/>
    </row>
    <row r="523" spans="4:5">
      <c r="D523" s="101"/>
      <c r="E523" s="101"/>
    </row>
    <row r="524" spans="4:5">
      <c r="D524" s="101"/>
      <c r="E524" s="101"/>
    </row>
    <row r="525" spans="4:5">
      <c r="D525" s="101"/>
      <c r="E525" s="101"/>
    </row>
    <row r="526" spans="4:5">
      <c r="D526" s="101"/>
      <c r="E526" s="101"/>
    </row>
    <row r="527" spans="4:5">
      <c r="D527" s="101"/>
      <c r="E527" s="101"/>
    </row>
    <row r="528" spans="4:5">
      <c r="D528" s="101"/>
      <c r="E528" s="101"/>
    </row>
    <row r="529" spans="4:5">
      <c r="D529" s="101"/>
      <c r="E529" s="101"/>
    </row>
    <row r="530" spans="4:5">
      <c r="D530" s="101"/>
      <c r="E530" s="101"/>
    </row>
    <row r="531" spans="4:5">
      <c r="D531" s="101"/>
      <c r="E531" s="101"/>
    </row>
    <row r="532" spans="4:5">
      <c r="D532" s="101"/>
      <c r="E532" s="101"/>
    </row>
    <row r="533" spans="4:5">
      <c r="D533" s="101"/>
      <c r="E533" s="101"/>
    </row>
    <row r="534" spans="4:5">
      <c r="D534" s="101"/>
      <c r="E534" s="101"/>
    </row>
    <row r="535" spans="4:5">
      <c r="D535" s="101"/>
      <c r="E535" s="101"/>
    </row>
    <row r="536" spans="4:5">
      <c r="D536" s="101"/>
      <c r="E536" s="101"/>
    </row>
    <row r="537" spans="4:5">
      <c r="D537" s="101"/>
      <c r="E537" s="101"/>
    </row>
    <row r="538" spans="4:5">
      <c r="D538" s="101"/>
      <c r="E538" s="101"/>
    </row>
    <row r="539" spans="4:5">
      <c r="D539" s="101"/>
      <c r="E539" s="101"/>
    </row>
    <row r="540" spans="4:5">
      <c r="D540" s="101"/>
      <c r="E540" s="101"/>
    </row>
    <row r="541" spans="4:5">
      <c r="D541" s="101"/>
      <c r="E541" s="101"/>
    </row>
    <row r="542" spans="4:5">
      <c r="D542" s="101"/>
      <c r="E542" s="101"/>
    </row>
    <row r="543" spans="4:5">
      <c r="D543" s="101"/>
      <c r="E543" s="101"/>
    </row>
    <row r="544" spans="4:5">
      <c r="D544" s="101"/>
      <c r="E544" s="101"/>
    </row>
    <row r="545" spans="4:5">
      <c r="D545" s="101"/>
      <c r="E545" s="101"/>
    </row>
    <row r="546" spans="4:5">
      <c r="D546" s="101"/>
      <c r="E546" s="101"/>
    </row>
    <row r="547" spans="4:5">
      <c r="D547" s="101"/>
      <c r="E547" s="101"/>
    </row>
    <row r="548" spans="4:5">
      <c r="D548" s="101"/>
      <c r="E548" s="101"/>
    </row>
    <row r="549" spans="4:5">
      <c r="D549" s="101"/>
      <c r="E549" s="101"/>
    </row>
    <row r="550" spans="4:5">
      <c r="D550" s="101"/>
      <c r="E550" s="101"/>
    </row>
    <row r="551" spans="4:5">
      <c r="D551" s="101"/>
      <c r="E551" s="101"/>
    </row>
    <row r="552" spans="4:5">
      <c r="D552" s="101"/>
      <c r="E552" s="101"/>
    </row>
    <row r="553" spans="4:5">
      <c r="D553" s="101"/>
      <c r="E553" s="101"/>
    </row>
    <row r="554" spans="4:5">
      <c r="D554" s="101"/>
      <c r="E554" s="101"/>
    </row>
    <row r="555" spans="4:5">
      <c r="D555" s="101"/>
      <c r="E555" s="101"/>
    </row>
    <row r="556" spans="4:5">
      <c r="D556" s="101"/>
      <c r="E556" s="101"/>
    </row>
    <row r="557" spans="4:5">
      <c r="D557" s="101"/>
      <c r="E557" s="101"/>
    </row>
    <row r="558" spans="4:5">
      <c r="D558" s="101"/>
      <c r="E558" s="101"/>
    </row>
    <row r="559" spans="4:5">
      <c r="D559" s="101"/>
      <c r="E559" s="101"/>
    </row>
    <row r="560" spans="4:5">
      <c r="D560" s="101"/>
      <c r="E560" s="101"/>
    </row>
    <row r="561" spans="4:5">
      <c r="D561" s="101"/>
      <c r="E561" s="101"/>
    </row>
    <row r="562" spans="4:5">
      <c r="D562" s="101"/>
      <c r="E562" s="101"/>
    </row>
    <row r="563" spans="4:5">
      <c r="D563" s="101"/>
      <c r="E563" s="101"/>
    </row>
    <row r="564" spans="4:5">
      <c r="D564" s="101"/>
      <c r="E564" s="101"/>
    </row>
    <row r="565" spans="4:5">
      <c r="D565" s="101"/>
      <c r="E565" s="101"/>
    </row>
    <row r="566" spans="4:5">
      <c r="D566" s="101"/>
      <c r="E566" s="101"/>
    </row>
    <row r="567" spans="4:5">
      <c r="D567" s="101"/>
      <c r="E567" s="101"/>
    </row>
    <row r="568" spans="4:5">
      <c r="D568" s="101"/>
      <c r="E568" s="101"/>
    </row>
    <row r="569" spans="4:5">
      <c r="D569" s="101"/>
      <c r="E569" s="101"/>
    </row>
    <row r="570" spans="4:5">
      <c r="D570" s="101"/>
      <c r="E570" s="101"/>
    </row>
    <row r="571" spans="4:5">
      <c r="D571" s="101"/>
      <c r="E571" s="101"/>
    </row>
    <row r="572" spans="4:5">
      <c r="D572" s="101"/>
      <c r="E572" s="101"/>
    </row>
    <row r="573" spans="4:5">
      <c r="D573" s="101"/>
      <c r="E573" s="101"/>
    </row>
    <row r="574" spans="4:5">
      <c r="D574" s="101"/>
      <c r="E574" s="101"/>
    </row>
    <row r="575" spans="4:5">
      <c r="D575" s="101"/>
      <c r="E575" s="101"/>
    </row>
    <row r="576" spans="4:5">
      <c r="D576" s="101"/>
      <c r="E576" s="101"/>
    </row>
    <row r="577" spans="4:5">
      <c r="D577" s="101"/>
      <c r="E577" s="101"/>
    </row>
    <row r="578" spans="4:5">
      <c r="D578" s="101"/>
      <c r="E578" s="101"/>
    </row>
    <row r="579" spans="4:5">
      <c r="D579" s="101"/>
      <c r="E579" s="101"/>
    </row>
    <row r="580" spans="4:5">
      <c r="D580" s="101"/>
      <c r="E580" s="101"/>
    </row>
    <row r="581" spans="4:5">
      <c r="D581" s="101"/>
      <c r="E581" s="101"/>
    </row>
    <row r="582" spans="4:5">
      <c r="D582" s="101"/>
      <c r="E582" s="101"/>
    </row>
    <row r="583" spans="4:5">
      <c r="D583" s="101"/>
      <c r="E583" s="101"/>
    </row>
    <row r="584" spans="4:5">
      <c r="D584" s="101"/>
      <c r="E584" s="101"/>
    </row>
    <row r="585" spans="4:5">
      <c r="D585" s="101"/>
      <c r="E585" s="101"/>
    </row>
    <row r="586" spans="4:5">
      <c r="D586" s="101"/>
      <c r="E586" s="101"/>
    </row>
    <row r="587" spans="4:5">
      <c r="D587" s="101"/>
      <c r="E587" s="101"/>
    </row>
    <row r="588" spans="4:5">
      <c r="D588" s="101"/>
      <c r="E588" s="101"/>
    </row>
    <row r="589" spans="4:5">
      <c r="D589" s="101"/>
      <c r="E589" s="101"/>
    </row>
    <row r="590" spans="4:5">
      <c r="D590" s="101"/>
      <c r="E590" s="101"/>
    </row>
    <row r="591" spans="4:5">
      <c r="D591" s="101"/>
      <c r="E591" s="101"/>
    </row>
    <row r="592" spans="4:5">
      <c r="D592" s="101"/>
      <c r="E592" s="101"/>
    </row>
    <row r="593" spans="4:5">
      <c r="D593" s="101"/>
      <c r="E593" s="101"/>
    </row>
    <row r="594" spans="4:5">
      <c r="D594" s="101"/>
      <c r="E594" s="101"/>
    </row>
    <row r="595" spans="4:5">
      <c r="D595" s="101"/>
      <c r="E595" s="101"/>
    </row>
    <row r="596" spans="4:5">
      <c r="D596" s="101"/>
      <c r="E596" s="101"/>
    </row>
    <row r="597" spans="4:5">
      <c r="D597" s="101"/>
      <c r="E597" s="101"/>
    </row>
    <row r="598" spans="4:5">
      <c r="D598" s="101"/>
      <c r="E598" s="101"/>
    </row>
    <row r="599" spans="4:5">
      <c r="D599" s="101"/>
      <c r="E599" s="101"/>
    </row>
    <row r="600" spans="4:5">
      <c r="D600" s="101"/>
      <c r="E600" s="101"/>
    </row>
    <row r="601" spans="4:5">
      <c r="D601" s="101"/>
      <c r="E601" s="101"/>
    </row>
    <row r="602" spans="4:5">
      <c r="D602" s="101"/>
      <c r="E602" s="101"/>
    </row>
    <row r="603" spans="4:5">
      <c r="D603" s="101"/>
      <c r="E603" s="101"/>
    </row>
    <row r="604" spans="4:5">
      <c r="D604" s="101"/>
      <c r="E604" s="101"/>
    </row>
    <row r="605" spans="4:5">
      <c r="D605" s="101"/>
      <c r="E605" s="101"/>
    </row>
    <row r="606" spans="4:5">
      <c r="D606" s="101"/>
      <c r="E606" s="101"/>
    </row>
    <row r="607" spans="4:5">
      <c r="D607" s="101"/>
      <c r="E607" s="101"/>
    </row>
    <row r="608" spans="4:5">
      <c r="D608" s="101"/>
      <c r="E608" s="101"/>
    </row>
    <row r="609" spans="4:5">
      <c r="D609" s="101"/>
      <c r="E609" s="101"/>
    </row>
    <row r="610" spans="4:5">
      <c r="D610" s="101"/>
      <c r="E610" s="101"/>
    </row>
    <row r="611" spans="4:5">
      <c r="D611" s="101"/>
      <c r="E611" s="101"/>
    </row>
    <row r="612" spans="4:5">
      <c r="D612" s="101"/>
      <c r="E612" s="101"/>
    </row>
    <row r="613" spans="4:5">
      <c r="D613" s="101"/>
      <c r="E613" s="101"/>
    </row>
    <row r="614" spans="4:5">
      <c r="D614" s="101"/>
      <c r="E614" s="101"/>
    </row>
    <row r="615" spans="4:5">
      <c r="D615" s="101"/>
      <c r="E615" s="101"/>
    </row>
    <row r="616" spans="4:5">
      <c r="D616" s="101"/>
      <c r="E616" s="101"/>
    </row>
    <row r="617" spans="4:5">
      <c r="D617" s="101"/>
      <c r="E617" s="101"/>
    </row>
    <row r="618" spans="4:5">
      <c r="D618" s="101"/>
      <c r="E618" s="101"/>
    </row>
    <row r="619" spans="4:5">
      <c r="D619" s="101"/>
      <c r="E619" s="101"/>
    </row>
    <row r="620" spans="4:5">
      <c r="D620" s="101"/>
      <c r="E620" s="101"/>
    </row>
    <row r="621" spans="4:5">
      <c r="D621" s="101"/>
      <c r="E621" s="101"/>
    </row>
    <row r="622" spans="4:5">
      <c r="D622" s="101"/>
      <c r="E622" s="101"/>
    </row>
    <row r="623" spans="4:5">
      <c r="D623" s="101"/>
      <c r="E623" s="101"/>
    </row>
    <row r="624" spans="4:5">
      <c r="D624" s="101"/>
      <c r="E624" s="101"/>
    </row>
    <row r="625" spans="4:5">
      <c r="D625" s="101"/>
      <c r="E625" s="101"/>
    </row>
    <row r="626" spans="4:5">
      <c r="D626" s="101"/>
      <c r="E626" s="101"/>
    </row>
    <row r="627" spans="4:5">
      <c r="D627" s="101"/>
      <c r="E627" s="101"/>
    </row>
    <row r="628" spans="4:5">
      <c r="D628" s="101"/>
      <c r="E628" s="101"/>
    </row>
    <row r="629" spans="4:5">
      <c r="D629" s="101"/>
      <c r="E629" s="101"/>
    </row>
    <row r="630" spans="4:5">
      <c r="D630" s="101"/>
      <c r="E630" s="101"/>
    </row>
    <row r="631" spans="4:5">
      <c r="D631" s="101"/>
      <c r="E631" s="101"/>
    </row>
    <row r="632" spans="4:5">
      <c r="D632" s="101"/>
      <c r="E632" s="101"/>
    </row>
    <row r="633" spans="4:5">
      <c r="D633" s="101"/>
      <c r="E633" s="101"/>
    </row>
    <row r="634" spans="4:5">
      <c r="D634" s="101"/>
      <c r="E634" s="101"/>
    </row>
    <row r="635" spans="4:5">
      <c r="D635" s="101"/>
      <c r="E635" s="101"/>
    </row>
    <row r="636" spans="4:5">
      <c r="D636" s="101"/>
      <c r="E636" s="101"/>
    </row>
    <row r="637" spans="4:5">
      <c r="D637" s="101"/>
      <c r="E637" s="101"/>
    </row>
    <row r="638" spans="4:5">
      <c r="D638" s="101"/>
      <c r="E638" s="101"/>
    </row>
    <row r="639" spans="4:5">
      <c r="D639" s="101"/>
      <c r="E639" s="101"/>
    </row>
    <row r="640" spans="4:5">
      <c r="D640" s="101"/>
      <c r="E640" s="101"/>
    </row>
    <row r="641" spans="4:5">
      <c r="D641" s="101"/>
      <c r="E641" s="101"/>
    </row>
    <row r="642" spans="4:5">
      <c r="D642" s="101"/>
      <c r="E642" s="101"/>
    </row>
    <row r="643" spans="4:5">
      <c r="D643" s="101"/>
      <c r="E643" s="101"/>
    </row>
    <row r="644" spans="4:5">
      <c r="D644" s="101"/>
      <c r="E644" s="101"/>
    </row>
    <row r="645" spans="4:5">
      <c r="D645" s="101"/>
      <c r="E645" s="101"/>
    </row>
    <row r="646" spans="4:5">
      <c r="D646" s="101"/>
      <c r="E646" s="101"/>
    </row>
    <row r="647" spans="4:5">
      <c r="D647" s="101"/>
      <c r="E647" s="101"/>
    </row>
    <row r="648" spans="4:5">
      <c r="D648" s="101"/>
      <c r="E648" s="101"/>
    </row>
    <row r="649" spans="4:5">
      <c r="D649" s="101"/>
      <c r="E649" s="101"/>
    </row>
    <row r="650" spans="4:5">
      <c r="D650" s="101"/>
      <c r="E650" s="101"/>
    </row>
    <row r="651" spans="4:5">
      <c r="D651" s="101"/>
      <c r="E651" s="101"/>
    </row>
    <row r="652" spans="4:5">
      <c r="D652" s="101"/>
      <c r="E652" s="101"/>
    </row>
    <row r="653" spans="4:5">
      <c r="D653" s="101"/>
      <c r="E653" s="101"/>
    </row>
    <row r="654" spans="4:5">
      <c r="D654" s="101"/>
      <c r="E654" s="101"/>
    </row>
    <row r="655" spans="4:5">
      <c r="D655" s="101"/>
      <c r="E655" s="101"/>
    </row>
    <row r="656" spans="4:5">
      <c r="D656" s="101"/>
      <c r="E656" s="101"/>
    </row>
    <row r="657" spans="4:5">
      <c r="D657" s="101"/>
      <c r="E657" s="101"/>
    </row>
    <row r="658" spans="4:5">
      <c r="D658" s="101"/>
      <c r="E658" s="101"/>
    </row>
    <row r="659" spans="4:5">
      <c r="D659" s="101"/>
      <c r="E659" s="101"/>
    </row>
    <row r="660" spans="4:5">
      <c r="D660" s="101"/>
      <c r="E660" s="101"/>
    </row>
    <row r="661" spans="4:5">
      <c r="D661" s="101"/>
      <c r="E661" s="101"/>
    </row>
    <row r="662" spans="4:5">
      <c r="D662" s="101"/>
      <c r="E662" s="101"/>
    </row>
    <row r="663" spans="4:5">
      <c r="D663" s="101"/>
      <c r="E663" s="101"/>
    </row>
    <row r="664" spans="4:5">
      <c r="D664" s="101"/>
      <c r="E664" s="101"/>
    </row>
    <row r="665" spans="4:5">
      <c r="D665" s="101"/>
      <c r="E665" s="101"/>
    </row>
    <row r="666" spans="4:5">
      <c r="D666" s="101"/>
      <c r="E666" s="101"/>
    </row>
    <row r="667" spans="4:5">
      <c r="D667" s="101"/>
      <c r="E667" s="101"/>
    </row>
    <row r="668" spans="4:5">
      <c r="D668" s="101"/>
      <c r="E668" s="101"/>
    </row>
    <row r="669" spans="4:5">
      <c r="D669" s="101"/>
      <c r="E669" s="101"/>
    </row>
    <row r="670" spans="4:5">
      <c r="D670" s="101"/>
      <c r="E670" s="101"/>
    </row>
    <row r="671" spans="4:5">
      <c r="D671" s="101"/>
      <c r="E671" s="101"/>
    </row>
    <row r="672" spans="4:5">
      <c r="D672" s="101"/>
      <c r="E672" s="101"/>
    </row>
    <row r="673" spans="4:5">
      <c r="D673" s="101"/>
      <c r="E673" s="101"/>
    </row>
    <row r="674" spans="4:5">
      <c r="D674" s="101"/>
      <c r="E674" s="101"/>
    </row>
    <row r="675" spans="4:5">
      <c r="D675" s="101"/>
      <c r="E675" s="101"/>
    </row>
    <row r="676" spans="4:5">
      <c r="D676" s="101"/>
      <c r="E676" s="101"/>
    </row>
    <row r="677" spans="4:5">
      <c r="D677" s="101"/>
      <c r="E677" s="101"/>
    </row>
    <row r="678" spans="4:5">
      <c r="D678" s="101"/>
      <c r="E678" s="101"/>
    </row>
    <row r="679" spans="4:5">
      <c r="D679" s="101"/>
      <c r="E679" s="101"/>
    </row>
    <row r="680" spans="4:5">
      <c r="D680" s="101"/>
      <c r="E680" s="101"/>
    </row>
    <row r="681" spans="4:5">
      <c r="D681" s="101"/>
      <c r="E681" s="101"/>
    </row>
    <row r="682" spans="4:5">
      <c r="D682" s="101"/>
      <c r="E682" s="101"/>
    </row>
    <row r="683" spans="4:5">
      <c r="D683" s="101"/>
      <c r="E683" s="101"/>
    </row>
    <row r="684" spans="4:5">
      <c r="D684" s="101"/>
      <c r="E684" s="101"/>
    </row>
    <row r="685" spans="4:5">
      <c r="D685" s="101"/>
      <c r="E685" s="101"/>
    </row>
    <row r="686" spans="4:5">
      <c r="D686" s="101"/>
      <c r="E686" s="101"/>
    </row>
    <row r="687" spans="4:5">
      <c r="D687" s="101"/>
      <c r="E687" s="101"/>
    </row>
    <row r="688" spans="4:5">
      <c r="D688" s="101"/>
      <c r="E688" s="101"/>
    </row>
    <row r="689" spans="4:5">
      <c r="D689" s="101"/>
      <c r="E689" s="101"/>
    </row>
    <row r="690" spans="4:5">
      <c r="D690" s="101"/>
      <c r="E690" s="101"/>
    </row>
    <row r="691" spans="4:5">
      <c r="D691" s="101"/>
      <c r="E691" s="101"/>
    </row>
    <row r="692" spans="4:5">
      <c r="D692" s="101"/>
      <c r="E692" s="101"/>
    </row>
    <row r="693" spans="4:5">
      <c r="D693" s="101"/>
      <c r="E693" s="101"/>
    </row>
    <row r="694" spans="4:5">
      <c r="D694" s="101"/>
      <c r="E694" s="101"/>
    </row>
    <row r="695" spans="4:5">
      <c r="D695" s="101"/>
      <c r="E695" s="101"/>
    </row>
    <row r="696" spans="4:5">
      <c r="D696" s="101"/>
      <c r="E696" s="101"/>
    </row>
    <row r="697" spans="4:5">
      <c r="D697" s="101"/>
      <c r="E697" s="101"/>
    </row>
    <row r="698" spans="4:5">
      <c r="D698" s="101"/>
      <c r="E698" s="101"/>
    </row>
    <row r="699" spans="4:5">
      <c r="D699" s="101"/>
      <c r="E699" s="101"/>
    </row>
    <row r="700" spans="4:5">
      <c r="D700" s="101"/>
      <c r="E700" s="101"/>
    </row>
    <row r="701" spans="4:5">
      <c r="D701" s="101"/>
      <c r="E701" s="101"/>
    </row>
    <row r="702" spans="4:5">
      <c r="D702" s="101"/>
      <c r="E702" s="101"/>
    </row>
    <row r="703" spans="4:5">
      <c r="D703" s="101"/>
      <c r="E703" s="101"/>
    </row>
    <row r="704" spans="4:5">
      <c r="D704" s="101"/>
      <c r="E704" s="101"/>
    </row>
    <row r="705" spans="4:5">
      <c r="D705" s="101"/>
      <c r="E705" s="101"/>
    </row>
    <row r="706" spans="4:5">
      <c r="D706" s="101"/>
      <c r="E706" s="101"/>
    </row>
    <row r="707" spans="4:5">
      <c r="D707" s="101"/>
      <c r="E707" s="101"/>
    </row>
    <row r="708" spans="4:5">
      <c r="D708" s="101"/>
      <c r="E708" s="101"/>
    </row>
    <row r="709" spans="4:5">
      <c r="D709" s="101"/>
      <c r="E709" s="101"/>
    </row>
    <row r="710" spans="4:5">
      <c r="D710" s="101"/>
      <c r="E710" s="101"/>
    </row>
    <row r="711" spans="4:5">
      <c r="D711" s="101"/>
      <c r="E711" s="101"/>
    </row>
    <row r="712" spans="4:5">
      <c r="D712" s="101"/>
      <c r="E712" s="101"/>
    </row>
    <row r="713" spans="4:5">
      <c r="D713" s="101"/>
      <c r="E713" s="101"/>
    </row>
    <row r="714" spans="4:5">
      <c r="D714" s="101"/>
      <c r="E714" s="101"/>
    </row>
    <row r="715" spans="4:5">
      <c r="D715" s="101"/>
      <c r="E715" s="101"/>
    </row>
    <row r="716" spans="4:5">
      <c r="D716" s="101"/>
      <c r="E716" s="101"/>
    </row>
    <row r="717" spans="4:5">
      <c r="D717" s="101"/>
      <c r="E717" s="101"/>
    </row>
    <row r="718" spans="4:5">
      <c r="D718" s="101"/>
      <c r="E718" s="101"/>
    </row>
    <row r="719" spans="4:5">
      <c r="D719" s="101"/>
      <c r="E719" s="101"/>
    </row>
    <row r="720" spans="4:5">
      <c r="D720" s="101"/>
      <c r="E720" s="101"/>
    </row>
    <row r="721" spans="4:5">
      <c r="D721" s="101"/>
      <c r="E721" s="101"/>
    </row>
    <row r="722" spans="4:5">
      <c r="D722" s="101"/>
      <c r="E722" s="101"/>
    </row>
    <row r="723" spans="4:5">
      <c r="D723" s="101"/>
      <c r="E723" s="101"/>
    </row>
    <row r="724" spans="4:5">
      <c r="D724" s="101"/>
      <c r="E724" s="101"/>
    </row>
    <row r="725" spans="4:5">
      <c r="D725" s="101"/>
      <c r="E725" s="101"/>
    </row>
    <row r="726" spans="4:5">
      <c r="D726" s="101"/>
      <c r="E726" s="101"/>
    </row>
    <row r="727" spans="4:5">
      <c r="D727" s="101"/>
      <c r="E727" s="101"/>
    </row>
    <row r="728" spans="4:5">
      <c r="D728" s="101"/>
      <c r="E728" s="101"/>
    </row>
    <row r="729" spans="4:5">
      <c r="D729" s="101"/>
      <c r="E729" s="101"/>
    </row>
    <row r="730" spans="4:5">
      <c r="D730" s="101"/>
      <c r="E730" s="101"/>
    </row>
    <row r="731" spans="4:5">
      <c r="D731" s="101"/>
      <c r="E731" s="101"/>
    </row>
    <row r="732" spans="4:5">
      <c r="D732" s="101"/>
      <c r="E732" s="101"/>
    </row>
    <row r="733" spans="4:5">
      <c r="D733" s="101"/>
      <c r="E733" s="101"/>
    </row>
    <row r="734" spans="4:5">
      <c r="D734" s="101"/>
      <c r="E734" s="101"/>
    </row>
    <row r="735" spans="4:5">
      <c r="D735" s="101"/>
      <c r="E735" s="101"/>
    </row>
    <row r="736" spans="4:5">
      <c r="D736" s="101"/>
      <c r="E736" s="101"/>
    </row>
    <row r="737" spans="4:5">
      <c r="D737" s="101"/>
      <c r="E737" s="101"/>
    </row>
    <row r="738" spans="4:5">
      <c r="D738" s="101"/>
      <c r="E738" s="101"/>
    </row>
    <row r="739" spans="4:5">
      <c r="D739" s="101"/>
      <c r="E739" s="101"/>
    </row>
    <row r="740" spans="4:5">
      <c r="D740" s="101"/>
      <c r="E740" s="101"/>
    </row>
    <row r="741" spans="4:5">
      <c r="D741" s="101"/>
      <c r="E741" s="101"/>
    </row>
    <row r="742" spans="4:5">
      <c r="D742" s="101"/>
      <c r="E742" s="101"/>
    </row>
    <row r="743" spans="4:5">
      <c r="D743" s="101"/>
      <c r="E743" s="101"/>
    </row>
    <row r="744" spans="4:5">
      <c r="D744" s="101"/>
      <c r="E744" s="101"/>
    </row>
    <row r="745" spans="4:5">
      <c r="D745" s="101"/>
      <c r="E745" s="101"/>
    </row>
    <row r="746" spans="4:5">
      <c r="D746" s="101"/>
      <c r="E746" s="101"/>
    </row>
    <row r="747" spans="4:5">
      <c r="D747" s="101"/>
      <c r="E747" s="101"/>
    </row>
    <row r="748" spans="4:5">
      <c r="D748" s="101"/>
      <c r="E748" s="101"/>
    </row>
    <row r="749" spans="4:5">
      <c r="D749" s="101"/>
      <c r="E749" s="101"/>
    </row>
    <row r="750" spans="4:5">
      <c r="D750" s="101"/>
      <c r="E750" s="101"/>
    </row>
    <row r="751" spans="4:5">
      <c r="D751" s="101"/>
      <c r="E751" s="101"/>
    </row>
    <row r="752" spans="4:5">
      <c r="D752" s="101"/>
      <c r="E752" s="101"/>
    </row>
    <row r="753" spans="4:5">
      <c r="D753" s="101"/>
      <c r="E753" s="101"/>
    </row>
    <row r="754" spans="4:5">
      <c r="D754" s="101"/>
      <c r="E754" s="101"/>
    </row>
    <row r="755" spans="4:5">
      <c r="D755" s="101"/>
      <c r="E755" s="101"/>
    </row>
    <row r="756" spans="4:5">
      <c r="D756" s="101"/>
      <c r="E756" s="101"/>
    </row>
    <row r="757" spans="4:5">
      <c r="D757" s="101"/>
      <c r="E757" s="101"/>
    </row>
    <row r="758" spans="4:5">
      <c r="D758" s="101"/>
      <c r="E758" s="101"/>
    </row>
    <row r="759" spans="4:5">
      <c r="D759" s="101"/>
      <c r="E759" s="101"/>
    </row>
    <row r="760" spans="4:5">
      <c r="D760" s="101"/>
      <c r="E760" s="101"/>
    </row>
    <row r="761" spans="4:5">
      <c r="D761" s="101"/>
      <c r="E761" s="101"/>
    </row>
    <row r="762" spans="4:5">
      <c r="D762" s="101"/>
      <c r="E762" s="101"/>
    </row>
    <row r="763" spans="4:5">
      <c r="D763" s="101"/>
      <c r="E763" s="101"/>
    </row>
    <row r="764" spans="4:5">
      <c r="D764" s="101"/>
      <c r="E764" s="101"/>
    </row>
    <row r="765" spans="4:5">
      <c r="D765" s="101"/>
      <c r="E765" s="101"/>
    </row>
    <row r="766" spans="4:5">
      <c r="D766" s="101"/>
      <c r="E766" s="101"/>
    </row>
    <row r="767" spans="4:5">
      <c r="D767" s="101"/>
      <c r="E767" s="101"/>
    </row>
    <row r="768" spans="4:5">
      <c r="D768" s="101"/>
      <c r="E768" s="101"/>
    </row>
    <row r="769" spans="4:5">
      <c r="D769" s="101"/>
      <c r="E769" s="101"/>
    </row>
    <row r="770" spans="4:5">
      <c r="D770" s="101"/>
      <c r="E770" s="101"/>
    </row>
    <row r="771" spans="4:5">
      <c r="D771" s="101"/>
      <c r="E771" s="101"/>
    </row>
    <row r="772" spans="4:5">
      <c r="D772" s="101"/>
      <c r="E772" s="101"/>
    </row>
    <row r="773" spans="4:5">
      <c r="D773" s="101"/>
      <c r="E773" s="101"/>
    </row>
    <row r="774" spans="4:5">
      <c r="D774" s="101"/>
      <c r="E774" s="101"/>
    </row>
    <row r="775" spans="4:5">
      <c r="D775" s="101"/>
      <c r="E775" s="101"/>
    </row>
    <row r="776" spans="4:5">
      <c r="D776" s="101"/>
      <c r="E776" s="101"/>
    </row>
    <row r="777" spans="4:5">
      <c r="D777" s="101"/>
      <c r="E777" s="101"/>
    </row>
    <row r="778" spans="4:5">
      <c r="D778" s="101"/>
      <c r="E778" s="101"/>
    </row>
    <row r="779" spans="4:5">
      <c r="D779" s="101"/>
      <c r="E779" s="101"/>
    </row>
    <row r="780" spans="4:5">
      <c r="D780" s="101"/>
      <c r="E780" s="101"/>
    </row>
    <row r="781" spans="4:5">
      <c r="D781" s="101"/>
      <c r="E781" s="101"/>
    </row>
    <row r="782" spans="4:5">
      <c r="D782" s="101"/>
      <c r="E782" s="101"/>
    </row>
    <row r="783" spans="4:5">
      <c r="D783" s="101"/>
      <c r="E783" s="101"/>
    </row>
    <row r="784" spans="4:5">
      <c r="D784" s="101"/>
      <c r="E784" s="101"/>
    </row>
    <row r="785" spans="4:5">
      <c r="D785" s="101"/>
      <c r="E785" s="101"/>
    </row>
    <row r="786" spans="4:5">
      <c r="D786" s="101"/>
      <c r="E786" s="101"/>
    </row>
    <row r="787" spans="4:5">
      <c r="D787" s="101"/>
      <c r="E787" s="101"/>
    </row>
    <row r="788" spans="4:5">
      <c r="D788" s="101"/>
      <c r="E788" s="101"/>
    </row>
    <row r="789" spans="4:5">
      <c r="D789" s="101"/>
      <c r="E789" s="101"/>
    </row>
    <row r="790" spans="4:5">
      <c r="D790" s="101"/>
      <c r="E790" s="101"/>
    </row>
    <row r="791" spans="4:5">
      <c r="D791" s="101"/>
      <c r="E791" s="101"/>
    </row>
    <row r="792" spans="4:5">
      <c r="D792" s="101"/>
      <c r="E792" s="101"/>
    </row>
    <row r="793" spans="4:5">
      <c r="D793" s="101"/>
      <c r="E793" s="101"/>
    </row>
    <row r="794" spans="4:5">
      <c r="D794" s="101"/>
      <c r="E794" s="101"/>
    </row>
    <row r="795" spans="4:5">
      <c r="D795" s="101"/>
      <c r="E795" s="101"/>
    </row>
    <row r="796" spans="4:5">
      <c r="D796" s="101"/>
      <c r="E796" s="101"/>
    </row>
    <row r="797" spans="4:5">
      <c r="D797" s="101"/>
      <c r="E797" s="101"/>
    </row>
    <row r="798" spans="4:5">
      <c r="D798" s="101"/>
      <c r="E798" s="101"/>
    </row>
    <row r="799" spans="4:5">
      <c r="D799" s="101"/>
      <c r="E799" s="101"/>
    </row>
    <row r="800" spans="4:5">
      <c r="D800" s="101"/>
      <c r="E800" s="101"/>
    </row>
    <row r="801" spans="4:5">
      <c r="D801" s="101"/>
      <c r="E801" s="101"/>
    </row>
    <row r="802" spans="4:5">
      <c r="D802" s="101"/>
      <c r="E802" s="101"/>
    </row>
    <row r="803" spans="4:5">
      <c r="D803" s="101"/>
      <c r="E803" s="101"/>
    </row>
    <row r="804" spans="4:5">
      <c r="D804" s="101"/>
      <c r="E804" s="101"/>
    </row>
    <row r="805" spans="4:5">
      <c r="D805" s="101"/>
      <c r="E805" s="101"/>
    </row>
    <row r="806" spans="4:5">
      <c r="D806" s="101"/>
      <c r="E806" s="101"/>
    </row>
    <row r="807" spans="4:5">
      <c r="D807" s="101"/>
      <c r="E807" s="101"/>
    </row>
    <row r="808" spans="4:5">
      <c r="D808" s="101"/>
      <c r="E808" s="101"/>
    </row>
    <row r="809" spans="4:5">
      <c r="D809" s="101"/>
      <c r="E809" s="101"/>
    </row>
    <row r="810" spans="4:5">
      <c r="D810" s="101"/>
      <c r="E810" s="101"/>
    </row>
    <row r="811" spans="4:5">
      <c r="D811" s="101"/>
      <c r="E811" s="101"/>
    </row>
    <row r="812" spans="4:5">
      <c r="D812" s="101"/>
      <c r="E812" s="101"/>
    </row>
    <row r="813" spans="4:5">
      <c r="D813" s="101"/>
      <c r="E813" s="101"/>
    </row>
    <row r="814" spans="4:5">
      <c r="D814" s="101"/>
      <c r="E814" s="101"/>
    </row>
    <row r="815" spans="4:5">
      <c r="D815" s="101"/>
      <c r="E815" s="101"/>
    </row>
    <row r="816" spans="4:5">
      <c r="D816" s="101"/>
      <c r="E816" s="101"/>
    </row>
    <row r="817" spans="4:5">
      <c r="D817" s="101"/>
      <c r="E817" s="101"/>
    </row>
    <row r="818" spans="4:5">
      <c r="D818" s="101"/>
      <c r="E818" s="101"/>
    </row>
    <row r="819" spans="4:5">
      <c r="D819" s="101"/>
      <c r="E819" s="101"/>
    </row>
    <row r="820" spans="4:5">
      <c r="D820" s="101"/>
      <c r="E820" s="101"/>
    </row>
    <row r="821" spans="4:5">
      <c r="D821" s="101"/>
      <c r="E821" s="101"/>
    </row>
    <row r="822" spans="4:5">
      <c r="D822" s="101"/>
      <c r="E822" s="101"/>
    </row>
    <row r="823" spans="4:5">
      <c r="D823" s="101"/>
      <c r="E823" s="101"/>
    </row>
    <row r="824" spans="4:5">
      <c r="D824" s="101"/>
      <c r="E824" s="101"/>
    </row>
    <row r="825" spans="4:5">
      <c r="D825" s="101"/>
      <c r="E825" s="101"/>
    </row>
    <row r="826" spans="4:5">
      <c r="D826" s="101"/>
      <c r="E826" s="101"/>
    </row>
    <row r="827" spans="4:5">
      <c r="D827" s="101"/>
      <c r="E827" s="101"/>
    </row>
    <row r="828" spans="4:5">
      <c r="D828" s="101"/>
      <c r="E828" s="101"/>
    </row>
    <row r="829" spans="4:5">
      <c r="D829" s="101"/>
      <c r="E829" s="101"/>
    </row>
    <row r="830" spans="4:5">
      <c r="D830" s="101"/>
      <c r="E830" s="101"/>
    </row>
    <row r="831" spans="4:5">
      <c r="D831" s="101"/>
      <c r="E831" s="101"/>
    </row>
    <row r="832" spans="4:5">
      <c r="D832" s="101"/>
      <c r="E832" s="101"/>
    </row>
    <row r="833" spans="4:5">
      <c r="D833" s="101"/>
      <c r="E833" s="101"/>
    </row>
    <row r="834" spans="4:5">
      <c r="D834" s="101"/>
      <c r="E834" s="101"/>
    </row>
    <row r="835" spans="4:5">
      <c r="D835" s="101"/>
      <c r="E835" s="101"/>
    </row>
    <row r="836" spans="4:5">
      <c r="D836" s="101"/>
      <c r="E836" s="101"/>
    </row>
    <row r="837" spans="4:5">
      <c r="D837" s="101"/>
      <c r="E837" s="101"/>
    </row>
    <row r="838" spans="4:5">
      <c r="D838" s="101"/>
      <c r="E838" s="101"/>
    </row>
    <row r="839" spans="4:5">
      <c r="D839" s="101"/>
      <c r="E839" s="101"/>
    </row>
    <row r="840" spans="4:5">
      <c r="D840" s="101"/>
      <c r="E840" s="101"/>
    </row>
    <row r="841" spans="4:5">
      <c r="D841" s="101"/>
      <c r="E841" s="101"/>
    </row>
    <row r="842" spans="4:5">
      <c r="D842" s="101"/>
      <c r="E842" s="101"/>
    </row>
    <row r="843" spans="4:5">
      <c r="D843" s="101"/>
      <c r="E843" s="101"/>
    </row>
    <row r="844" spans="4:5">
      <c r="D844" s="101"/>
      <c r="E844" s="101"/>
    </row>
    <row r="845" spans="4:5">
      <c r="D845" s="101"/>
      <c r="E845" s="101"/>
    </row>
    <row r="846" spans="4:5">
      <c r="D846" s="101"/>
      <c r="E846" s="101"/>
    </row>
    <row r="847" spans="4:5">
      <c r="D847" s="101"/>
      <c r="E847" s="101"/>
    </row>
    <row r="848" spans="4:5">
      <c r="D848" s="101"/>
      <c r="E848" s="101"/>
    </row>
    <row r="849" spans="4:5">
      <c r="D849" s="101"/>
      <c r="E849" s="101"/>
    </row>
    <row r="850" spans="4:5">
      <c r="D850" s="101"/>
      <c r="E850" s="101"/>
    </row>
    <row r="851" spans="4:5">
      <c r="D851" s="101"/>
      <c r="E851" s="101"/>
    </row>
    <row r="852" spans="4:5">
      <c r="D852" s="101"/>
      <c r="E852" s="101"/>
    </row>
    <row r="853" spans="4:5">
      <c r="D853" s="101"/>
      <c r="E853" s="101"/>
    </row>
    <row r="854" spans="4:5">
      <c r="D854" s="101"/>
      <c r="E854" s="101"/>
    </row>
    <row r="855" spans="4:5">
      <c r="D855" s="101"/>
      <c r="E855" s="101"/>
    </row>
    <row r="856" spans="4:5">
      <c r="D856" s="101"/>
      <c r="E856" s="101"/>
    </row>
    <row r="857" spans="4:5">
      <c r="D857" s="101"/>
      <c r="E857" s="101"/>
    </row>
    <row r="858" spans="4:5">
      <c r="D858" s="101"/>
      <c r="E858" s="101"/>
    </row>
    <row r="859" spans="4:5">
      <c r="D859" s="101"/>
      <c r="E859" s="101"/>
    </row>
    <row r="860" spans="4:5">
      <c r="D860" s="101"/>
      <c r="E860" s="101"/>
    </row>
    <row r="861" spans="4:5">
      <c r="D861" s="101"/>
      <c r="E861" s="101"/>
    </row>
    <row r="862" spans="4:5">
      <c r="D862" s="101"/>
      <c r="E862" s="101"/>
    </row>
    <row r="863" spans="4:5">
      <c r="D863" s="101"/>
      <c r="E863" s="101"/>
    </row>
    <row r="864" spans="4:5">
      <c r="D864" s="101"/>
      <c r="E864" s="101"/>
    </row>
    <row r="865" spans="4:5">
      <c r="D865" s="101"/>
      <c r="E865" s="101"/>
    </row>
    <row r="866" spans="4:5">
      <c r="D866" s="101"/>
      <c r="E866" s="101"/>
    </row>
    <row r="867" spans="4:5">
      <c r="D867" s="101"/>
      <c r="E867" s="101"/>
    </row>
    <row r="868" spans="4:5">
      <c r="D868" s="101"/>
      <c r="E868" s="101"/>
    </row>
    <row r="869" spans="4:5">
      <c r="D869" s="101"/>
      <c r="E869" s="101"/>
    </row>
    <row r="870" spans="4:5">
      <c r="D870" s="101"/>
      <c r="E870" s="101"/>
    </row>
    <row r="871" spans="4:5">
      <c r="D871" s="101"/>
      <c r="E871" s="101"/>
    </row>
    <row r="872" spans="4:5">
      <c r="D872" s="101"/>
      <c r="E872" s="101"/>
    </row>
    <row r="873" spans="4:5">
      <c r="D873" s="101"/>
      <c r="E873" s="101"/>
    </row>
    <row r="874" spans="4:5">
      <c r="D874" s="101"/>
      <c r="E874" s="101"/>
    </row>
    <row r="875" spans="4:5">
      <c r="D875" s="101"/>
      <c r="E875" s="101"/>
    </row>
    <row r="876" spans="4:5">
      <c r="D876" s="101"/>
      <c r="E876" s="101"/>
    </row>
    <row r="877" spans="4:5">
      <c r="D877" s="101"/>
      <c r="E877" s="101"/>
    </row>
    <row r="878" spans="4:5">
      <c r="D878" s="101"/>
      <c r="E878" s="101"/>
    </row>
    <row r="879" spans="4:5">
      <c r="D879" s="101"/>
      <c r="E879" s="101"/>
    </row>
    <row r="880" spans="4:5">
      <c r="D880" s="101"/>
      <c r="E880" s="101"/>
    </row>
    <row r="881" spans="4:5">
      <c r="D881" s="101"/>
      <c r="E881" s="101"/>
    </row>
    <row r="882" spans="4:5">
      <c r="D882" s="101"/>
      <c r="E882" s="101"/>
    </row>
    <row r="883" spans="4:5">
      <c r="D883" s="101"/>
      <c r="E883" s="101"/>
    </row>
    <row r="884" spans="4:5">
      <c r="D884" s="101"/>
      <c r="E884" s="101"/>
    </row>
    <row r="885" spans="4:5">
      <c r="D885" s="101"/>
      <c r="E885" s="101"/>
    </row>
    <row r="886" spans="4:5">
      <c r="D886" s="101"/>
      <c r="E886" s="101"/>
    </row>
    <row r="887" spans="4:5">
      <c r="D887" s="101"/>
      <c r="E887" s="101"/>
    </row>
    <row r="888" spans="4:5">
      <c r="D888" s="101"/>
      <c r="E888" s="101"/>
    </row>
    <row r="889" spans="4:5">
      <c r="D889" s="101"/>
      <c r="E889" s="101"/>
    </row>
    <row r="890" spans="4:5">
      <c r="D890" s="101"/>
      <c r="E890" s="101"/>
    </row>
    <row r="891" spans="4:5">
      <c r="D891" s="101"/>
      <c r="E891" s="101"/>
    </row>
    <row r="892" spans="4:5">
      <c r="D892" s="101"/>
      <c r="E892" s="101"/>
    </row>
    <row r="893" spans="4:5">
      <c r="D893" s="101"/>
      <c r="E893" s="101"/>
    </row>
    <row r="894" spans="4:5">
      <c r="D894" s="101"/>
      <c r="E894" s="101"/>
    </row>
    <row r="895" spans="4:5">
      <c r="D895" s="101"/>
      <c r="E895" s="101"/>
    </row>
    <row r="896" spans="4:5">
      <c r="D896" s="101"/>
      <c r="E896" s="101"/>
    </row>
    <row r="897" spans="4:5">
      <c r="D897" s="101"/>
      <c r="E897" s="101"/>
    </row>
    <row r="898" spans="4:5">
      <c r="D898" s="101"/>
      <c r="E898" s="101"/>
    </row>
    <row r="899" spans="4:5">
      <c r="D899" s="101"/>
      <c r="E899" s="101"/>
    </row>
    <row r="900" spans="4:5">
      <c r="D900" s="101"/>
      <c r="E900" s="101"/>
    </row>
    <row r="901" spans="4:5">
      <c r="D901" s="101"/>
      <c r="E901" s="101"/>
    </row>
    <row r="902" spans="4:5">
      <c r="D902" s="101"/>
      <c r="E902" s="101"/>
    </row>
    <row r="903" spans="4:5">
      <c r="D903" s="101"/>
      <c r="E903" s="101"/>
    </row>
    <row r="904" spans="4:5">
      <c r="D904" s="101"/>
      <c r="E904" s="101"/>
    </row>
    <row r="905" spans="4:5">
      <c r="D905" s="101"/>
      <c r="E905" s="101"/>
    </row>
    <row r="906" spans="4:5">
      <c r="D906" s="101"/>
      <c r="E906" s="101"/>
    </row>
    <row r="907" spans="4:5">
      <c r="D907" s="101"/>
      <c r="E907" s="101"/>
    </row>
    <row r="908" spans="4:5">
      <c r="D908" s="101"/>
      <c r="E908" s="101"/>
    </row>
    <row r="909" spans="4:5">
      <c r="D909" s="101"/>
      <c r="E909" s="101"/>
    </row>
    <row r="910" spans="4:5">
      <c r="D910" s="101"/>
      <c r="E910" s="101"/>
    </row>
    <row r="911" spans="4:5">
      <c r="D911" s="101"/>
      <c r="E911" s="101"/>
    </row>
    <row r="912" spans="4:5">
      <c r="D912" s="101"/>
      <c r="E912" s="101"/>
    </row>
    <row r="913" spans="4:5">
      <c r="D913" s="101"/>
      <c r="E913" s="101"/>
    </row>
    <row r="914" spans="4:5">
      <c r="D914" s="101"/>
      <c r="E914" s="101"/>
    </row>
    <row r="915" spans="4:5">
      <c r="D915" s="101"/>
      <c r="E915" s="101"/>
    </row>
    <row r="916" spans="4:5">
      <c r="D916" s="101"/>
      <c r="E916" s="101"/>
    </row>
    <row r="917" spans="4:5">
      <c r="D917" s="101"/>
      <c r="E917" s="101"/>
    </row>
    <row r="918" spans="4:5">
      <c r="D918" s="101"/>
      <c r="E918" s="101"/>
    </row>
    <row r="919" spans="4:5">
      <c r="D919" s="101"/>
      <c r="E919" s="101"/>
    </row>
    <row r="920" spans="4:5">
      <c r="D920" s="101"/>
      <c r="E920" s="101"/>
    </row>
    <row r="921" spans="4:5">
      <c r="D921" s="101"/>
      <c r="E921" s="101"/>
    </row>
    <row r="922" spans="4:5">
      <c r="D922" s="101"/>
      <c r="E922" s="101"/>
    </row>
    <row r="923" spans="4:5">
      <c r="D923" s="101"/>
      <c r="E923" s="101"/>
    </row>
    <row r="924" spans="4:5">
      <c r="D924" s="101"/>
      <c r="E924" s="101"/>
    </row>
    <row r="925" spans="4:5">
      <c r="D925" s="101"/>
      <c r="E925" s="101"/>
    </row>
    <row r="926" spans="4:5">
      <c r="D926" s="101"/>
      <c r="E926" s="101"/>
    </row>
    <row r="927" spans="4:5">
      <c r="D927" s="101"/>
      <c r="E927" s="101"/>
    </row>
    <row r="928" spans="4:5">
      <c r="D928" s="101"/>
      <c r="E928" s="101"/>
    </row>
    <row r="929" spans="4:5">
      <c r="D929" s="101"/>
      <c r="E929" s="101"/>
    </row>
    <row r="930" spans="4:5">
      <c r="D930" s="101"/>
      <c r="E930" s="101"/>
    </row>
    <row r="931" spans="4:5">
      <c r="D931" s="101"/>
      <c r="E931" s="101"/>
    </row>
    <row r="932" spans="4:5">
      <c r="D932" s="101"/>
      <c r="E932" s="101"/>
    </row>
    <row r="933" spans="4:5">
      <c r="D933" s="101"/>
      <c r="E933" s="101"/>
    </row>
    <row r="934" spans="4:5">
      <c r="D934" s="101"/>
      <c r="E934" s="101"/>
    </row>
    <row r="935" spans="4:5">
      <c r="D935" s="101"/>
      <c r="E935" s="101"/>
    </row>
    <row r="936" spans="4:5">
      <c r="D936" s="101"/>
      <c r="E936" s="101"/>
    </row>
    <row r="937" spans="4:5">
      <c r="D937" s="101"/>
      <c r="E937" s="101"/>
    </row>
    <row r="938" spans="4:5">
      <c r="D938" s="101"/>
      <c r="E938" s="101"/>
    </row>
  </sheetData>
  <mergeCells count="4">
    <mergeCell ref="A2:E2"/>
    <mergeCell ref="A3:E3"/>
    <mergeCell ref="A5:E6"/>
    <mergeCell ref="A8:E8"/>
  </mergeCells>
  <hyperlinks>
    <hyperlink ref="A1" location="'Table of Contents'!A1" display="RETURN TO Table of Contents" xr:uid="{00000000-0004-0000-0400-000000000000}"/>
  </hyperlinks>
  <printOptions horizontalCentered="1"/>
  <pageMargins left="0.7" right="0.7" top="0.75" bottom="0.75" header="0.3" footer="0.3"/>
  <pageSetup scale="63" fitToHeight="14" orientation="portrait" r:id="rId1"/>
  <headerFooter>
    <oddFooter>&amp;R&amp;P of &amp;N</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V1315"/>
  <sheetViews>
    <sheetView showGridLines="0" zoomScaleNormal="100" zoomScaleSheetLayoutView="115" workbookViewId="0">
      <selection activeCell="B11" sqref="B11"/>
    </sheetView>
  </sheetViews>
  <sheetFormatPr defaultColWidth="12.6640625" defaultRowHeight="13.2"/>
  <cols>
    <col min="1" max="1" width="16.33203125" style="73" customWidth="1"/>
    <col min="2" max="2" width="75.6640625" style="73" customWidth="1"/>
    <col min="3" max="4" width="10.33203125" style="99" customWidth="1"/>
    <col min="5" max="5" width="17.44140625" style="99" customWidth="1"/>
    <col min="6" max="16384" width="12.6640625" style="42"/>
  </cols>
  <sheetData>
    <row r="1" spans="1:22" s="143" customFormat="1" ht="15.6">
      <c r="A1" s="139" t="s">
        <v>3399</v>
      </c>
      <c r="B1" s="140"/>
      <c r="C1" s="142"/>
      <c r="D1" s="142"/>
      <c r="E1" s="142"/>
    </row>
    <row r="2" spans="1:22" ht="23.4">
      <c r="A2" s="260" t="s">
        <v>1658</v>
      </c>
      <c r="B2" s="260"/>
      <c r="C2" s="260"/>
      <c r="D2" s="260"/>
      <c r="E2" s="260"/>
    </row>
    <row r="3" spans="1:22" ht="23.4">
      <c r="A3" s="260"/>
      <c r="B3" s="260"/>
      <c r="C3" s="260"/>
      <c r="D3" s="260"/>
      <c r="E3" s="260"/>
    </row>
    <row r="4" spans="1:22" ht="23.4">
      <c r="A4" s="43"/>
      <c r="B4" s="43"/>
      <c r="C4" s="43"/>
      <c r="D4" s="43"/>
      <c r="E4" s="43"/>
    </row>
    <row r="5" spans="1:22" ht="26.25" customHeight="1">
      <c r="A5" s="261" t="s">
        <v>1659</v>
      </c>
      <c r="B5" s="261"/>
      <c r="C5" s="261"/>
      <c r="D5" s="261"/>
      <c r="E5" s="261"/>
    </row>
    <row r="6" spans="1:22">
      <c r="A6" s="102"/>
    </row>
    <row r="8" spans="1:22" ht="21.6" thickBot="1">
      <c r="A8" s="67" t="s">
        <v>1660</v>
      </c>
    </row>
    <row r="9" spans="1:22" ht="32.25" customHeight="1" thickBot="1">
      <c r="A9" s="30" t="s">
        <v>845</v>
      </c>
      <c r="B9" s="31" t="s">
        <v>0</v>
      </c>
      <c r="C9" s="68" t="s">
        <v>1</v>
      </c>
      <c r="D9" s="68" t="s">
        <v>846</v>
      </c>
      <c r="E9" s="32" t="s">
        <v>825</v>
      </c>
    </row>
    <row r="10" spans="1:22" ht="16.5" customHeight="1">
      <c r="A10" s="58" t="s">
        <v>1661</v>
      </c>
      <c r="B10" s="59"/>
      <c r="C10" s="86"/>
      <c r="D10" s="86"/>
      <c r="E10" s="87"/>
    </row>
    <row r="11" spans="1:22" ht="27.9" customHeight="1">
      <c r="A11" s="192" t="s">
        <v>1662</v>
      </c>
      <c r="B11" s="186" t="s">
        <v>1663</v>
      </c>
      <c r="C11" s="183">
        <v>252</v>
      </c>
      <c r="D11" s="183">
        <f t="shared" ref="D11:D58" si="0">ROUND(C11*(1-0.1),0)</f>
        <v>227</v>
      </c>
      <c r="E11" s="185" t="s">
        <v>824</v>
      </c>
      <c r="F11" s="103"/>
      <c r="G11" s="103"/>
      <c r="H11" s="103"/>
      <c r="I11" s="103"/>
      <c r="J11" s="103"/>
      <c r="K11" s="103"/>
      <c r="L11" s="103"/>
      <c r="M11" s="103"/>
      <c r="N11" s="103"/>
      <c r="O11" s="103"/>
      <c r="P11" s="103"/>
      <c r="Q11" s="103"/>
      <c r="R11" s="103"/>
      <c r="S11" s="103"/>
      <c r="T11" s="51"/>
      <c r="U11" s="51"/>
      <c r="V11" s="51"/>
    </row>
    <row r="12" spans="1:22" ht="27.9" customHeight="1">
      <c r="A12" s="192" t="s">
        <v>1664</v>
      </c>
      <c r="B12" s="186" t="s">
        <v>1665</v>
      </c>
      <c r="C12" s="183">
        <v>504</v>
      </c>
      <c r="D12" s="183">
        <f t="shared" si="0"/>
        <v>454</v>
      </c>
      <c r="E12" s="185" t="s">
        <v>824</v>
      </c>
      <c r="F12" s="103"/>
      <c r="G12" s="103"/>
      <c r="H12" s="103"/>
      <c r="I12" s="103"/>
      <c r="J12" s="103"/>
      <c r="K12" s="103"/>
      <c r="L12" s="103"/>
      <c r="M12" s="103"/>
      <c r="N12" s="103"/>
      <c r="O12" s="103"/>
      <c r="P12" s="103"/>
      <c r="Q12" s="103"/>
      <c r="R12" s="103"/>
      <c r="S12" s="103"/>
      <c r="T12" s="51"/>
      <c r="U12" s="51"/>
      <c r="V12" s="51"/>
    </row>
    <row r="13" spans="1:22" ht="27.9" customHeight="1">
      <c r="A13" s="192" t="s">
        <v>1666</v>
      </c>
      <c r="B13" s="186" t="s">
        <v>1667</v>
      </c>
      <c r="C13" s="183">
        <v>718</v>
      </c>
      <c r="D13" s="183">
        <f t="shared" si="0"/>
        <v>646</v>
      </c>
      <c r="E13" s="185" t="s">
        <v>824</v>
      </c>
      <c r="F13" s="103"/>
      <c r="G13" s="103"/>
      <c r="H13" s="103"/>
      <c r="I13" s="103"/>
      <c r="J13" s="103"/>
      <c r="K13" s="103"/>
      <c r="L13" s="103"/>
      <c r="M13" s="103"/>
      <c r="N13" s="103"/>
      <c r="O13" s="103"/>
      <c r="P13" s="103"/>
      <c r="Q13" s="103"/>
      <c r="R13" s="103"/>
      <c r="S13" s="103"/>
      <c r="T13" s="51"/>
      <c r="U13" s="51"/>
      <c r="V13" s="51"/>
    </row>
    <row r="14" spans="1:22" ht="27.9" customHeight="1">
      <c r="A14" s="192" t="s">
        <v>1668</v>
      </c>
      <c r="B14" s="186" t="s">
        <v>1669</v>
      </c>
      <c r="C14" s="183">
        <v>958</v>
      </c>
      <c r="D14" s="183">
        <f t="shared" si="0"/>
        <v>862</v>
      </c>
      <c r="E14" s="185" t="s">
        <v>824</v>
      </c>
      <c r="F14" s="103"/>
      <c r="G14" s="103" t="s">
        <v>73</v>
      </c>
      <c r="H14" s="103"/>
      <c r="I14" s="103"/>
      <c r="J14" s="103"/>
      <c r="K14" s="103"/>
      <c r="L14" s="103"/>
      <c r="M14" s="103"/>
      <c r="N14" s="103"/>
      <c r="O14" s="103"/>
      <c r="P14" s="103"/>
      <c r="Q14" s="103"/>
      <c r="R14" s="103"/>
      <c r="S14" s="103"/>
      <c r="T14" s="51"/>
      <c r="U14" s="51"/>
      <c r="V14" s="51"/>
    </row>
    <row r="15" spans="1:22" ht="27.9" customHeight="1">
      <c r="A15" s="192" t="s">
        <v>1670</v>
      </c>
      <c r="B15" s="186" t="s">
        <v>1671</v>
      </c>
      <c r="C15" s="183">
        <v>1096</v>
      </c>
      <c r="D15" s="183">
        <f t="shared" si="0"/>
        <v>986</v>
      </c>
      <c r="E15" s="185" t="s">
        <v>824</v>
      </c>
      <c r="F15" s="103"/>
      <c r="G15" s="103"/>
      <c r="H15" s="103"/>
      <c r="I15" s="103"/>
      <c r="J15" s="103"/>
      <c r="K15" s="103"/>
      <c r="L15" s="103"/>
      <c r="M15" s="103"/>
      <c r="N15" s="103"/>
      <c r="O15" s="103"/>
      <c r="P15" s="103"/>
      <c r="Q15" s="103"/>
      <c r="R15" s="103"/>
      <c r="S15" s="103"/>
      <c r="T15" s="51"/>
      <c r="U15" s="51"/>
      <c r="V15" s="51"/>
    </row>
    <row r="16" spans="1:22" ht="27.9" customHeight="1">
      <c r="A16" s="192" t="s">
        <v>1672</v>
      </c>
      <c r="B16" s="186" t="s">
        <v>1673</v>
      </c>
      <c r="C16" s="183">
        <v>21</v>
      </c>
      <c r="D16" s="183">
        <f t="shared" si="0"/>
        <v>19</v>
      </c>
      <c r="E16" s="185" t="s">
        <v>824</v>
      </c>
      <c r="F16" s="103"/>
      <c r="G16" s="103"/>
      <c r="H16" s="103"/>
      <c r="I16" s="103"/>
      <c r="J16" s="103"/>
      <c r="K16" s="103"/>
      <c r="L16" s="103"/>
      <c r="M16" s="103"/>
      <c r="N16" s="103"/>
      <c r="O16" s="103"/>
      <c r="P16" s="103"/>
      <c r="Q16" s="103"/>
      <c r="R16" s="103"/>
      <c r="S16" s="103"/>
      <c r="T16" s="51"/>
      <c r="U16" s="51"/>
      <c r="V16" s="51"/>
    </row>
    <row r="17" spans="1:22" ht="15.75" customHeight="1">
      <c r="A17" s="58" t="s">
        <v>2382</v>
      </c>
      <c r="B17" s="59"/>
      <c r="C17" s="86"/>
      <c r="D17" s="86"/>
      <c r="E17" s="63"/>
      <c r="F17" s="104"/>
      <c r="G17" s="104"/>
      <c r="H17" s="104"/>
      <c r="I17" s="104"/>
      <c r="J17" s="104"/>
      <c r="K17" s="104"/>
      <c r="L17" s="104"/>
      <c r="M17" s="104"/>
      <c r="N17" s="104"/>
      <c r="O17" s="104"/>
      <c r="P17" s="104"/>
      <c r="Q17" s="104"/>
      <c r="R17" s="104"/>
      <c r="S17" s="104"/>
      <c r="T17" s="70"/>
      <c r="U17" s="70"/>
      <c r="V17" s="70"/>
    </row>
    <row r="18" spans="1:22" ht="27.9" customHeight="1">
      <c r="A18" s="192" t="s">
        <v>1674</v>
      </c>
      <c r="B18" s="186" t="s">
        <v>2383</v>
      </c>
      <c r="C18" s="183">
        <v>221</v>
      </c>
      <c r="D18" s="183">
        <f t="shared" si="0"/>
        <v>199</v>
      </c>
      <c r="E18" s="185" t="s">
        <v>824</v>
      </c>
      <c r="F18" s="103"/>
      <c r="G18" s="103"/>
      <c r="H18" s="103"/>
      <c r="I18" s="103"/>
      <c r="J18" s="103"/>
      <c r="K18" s="103"/>
      <c r="L18" s="103"/>
      <c r="M18" s="103"/>
      <c r="N18" s="103"/>
      <c r="O18" s="103"/>
      <c r="P18" s="103"/>
      <c r="Q18" s="103"/>
      <c r="R18" s="103"/>
      <c r="S18" s="103"/>
      <c r="T18" s="51"/>
      <c r="U18" s="51"/>
      <c r="V18" s="51"/>
    </row>
    <row r="19" spans="1:22" ht="27.9" customHeight="1">
      <c r="A19" s="192" t="s">
        <v>1675</v>
      </c>
      <c r="B19" s="186" t="s">
        <v>2384</v>
      </c>
      <c r="C19" s="183">
        <v>442</v>
      </c>
      <c r="D19" s="183">
        <f t="shared" si="0"/>
        <v>398</v>
      </c>
      <c r="E19" s="185" t="s">
        <v>824</v>
      </c>
      <c r="F19" s="103"/>
      <c r="G19" s="103"/>
      <c r="H19" s="103"/>
      <c r="I19" s="103"/>
      <c r="J19" s="103"/>
      <c r="K19" s="103"/>
      <c r="L19" s="103"/>
      <c r="M19" s="103"/>
      <c r="N19" s="103"/>
      <c r="O19" s="103"/>
      <c r="P19" s="103"/>
      <c r="Q19" s="103"/>
      <c r="R19" s="103"/>
      <c r="S19" s="103"/>
      <c r="T19" s="51"/>
      <c r="U19" s="51"/>
      <c r="V19" s="51"/>
    </row>
    <row r="20" spans="1:22" ht="27.9" customHeight="1">
      <c r="A20" s="192" t="s">
        <v>1676</v>
      </c>
      <c r="B20" s="186" t="s">
        <v>2385</v>
      </c>
      <c r="C20" s="183">
        <v>630</v>
      </c>
      <c r="D20" s="183">
        <f t="shared" si="0"/>
        <v>567</v>
      </c>
      <c r="E20" s="185" t="s">
        <v>824</v>
      </c>
      <c r="F20" s="103"/>
      <c r="G20" s="103"/>
      <c r="H20" s="103"/>
      <c r="I20" s="103"/>
      <c r="J20" s="103"/>
      <c r="K20" s="103"/>
      <c r="L20" s="103"/>
      <c r="M20" s="103"/>
      <c r="N20" s="103"/>
      <c r="O20" s="103"/>
      <c r="P20" s="103"/>
      <c r="Q20" s="103"/>
      <c r="R20" s="103"/>
      <c r="S20" s="103"/>
      <c r="T20" s="51"/>
      <c r="U20" s="51"/>
      <c r="V20" s="51"/>
    </row>
    <row r="21" spans="1:22" ht="27.9" customHeight="1">
      <c r="A21" s="192" t="s">
        <v>1677</v>
      </c>
      <c r="B21" s="186" t="s">
        <v>2386</v>
      </c>
      <c r="C21" s="183">
        <v>840</v>
      </c>
      <c r="D21" s="183">
        <f t="shared" si="0"/>
        <v>756</v>
      </c>
      <c r="E21" s="185" t="s">
        <v>824</v>
      </c>
      <c r="F21" s="103"/>
      <c r="G21" s="103"/>
      <c r="H21" s="103"/>
      <c r="I21" s="103"/>
      <c r="J21" s="103"/>
      <c r="K21" s="103"/>
      <c r="L21" s="103"/>
      <c r="M21" s="103"/>
      <c r="N21" s="103"/>
      <c r="O21" s="103"/>
      <c r="P21" s="103"/>
      <c r="Q21" s="103"/>
      <c r="R21" s="103"/>
      <c r="S21" s="103"/>
      <c r="T21" s="51"/>
      <c r="U21" s="51"/>
      <c r="V21" s="51"/>
    </row>
    <row r="22" spans="1:22" ht="27.9" customHeight="1">
      <c r="A22" s="192" t="s">
        <v>1678</v>
      </c>
      <c r="B22" s="186" t="s">
        <v>2387</v>
      </c>
      <c r="C22" s="183">
        <v>961</v>
      </c>
      <c r="D22" s="183">
        <f t="shared" si="0"/>
        <v>865</v>
      </c>
      <c r="E22" s="185" t="s">
        <v>824</v>
      </c>
      <c r="F22" s="103"/>
      <c r="G22" s="103"/>
      <c r="H22" s="103"/>
      <c r="I22" s="103"/>
      <c r="J22" s="103"/>
      <c r="K22" s="103"/>
      <c r="L22" s="103"/>
      <c r="M22" s="103"/>
      <c r="N22" s="103"/>
      <c r="O22" s="103"/>
      <c r="P22" s="103"/>
      <c r="Q22" s="103"/>
      <c r="R22" s="103"/>
      <c r="S22" s="103"/>
      <c r="T22" s="51"/>
      <c r="U22" s="51"/>
      <c r="V22" s="51"/>
    </row>
    <row r="23" spans="1:22" ht="27.9" customHeight="1">
      <c r="A23" s="192" t="s">
        <v>1679</v>
      </c>
      <c r="B23" s="186" t="s">
        <v>2388</v>
      </c>
      <c r="C23" s="183">
        <v>18.5</v>
      </c>
      <c r="D23" s="183">
        <f t="shared" si="0"/>
        <v>17</v>
      </c>
      <c r="E23" s="185" t="s">
        <v>824</v>
      </c>
      <c r="F23" s="103"/>
      <c r="G23" s="103"/>
      <c r="H23" s="103"/>
      <c r="I23" s="103"/>
      <c r="J23" s="103"/>
      <c r="K23" s="103"/>
      <c r="L23" s="103"/>
      <c r="M23" s="103"/>
      <c r="N23" s="103"/>
      <c r="O23" s="103"/>
      <c r="P23" s="103"/>
      <c r="Q23" s="103"/>
      <c r="R23" s="103"/>
      <c r="S23" s="103"/>
      <c r="T23" s="51"/>
      <c r="U23" s="51"/>
      <c r="V23" s="51"/>
    </row>
    <row r="24" spans="1:22" ht="15.75" customHeight="1">
      <c r="A24" s="58" t="s">
        <v>2389</v>
      </c>
      <c r="B24" s="59"/>
      <c r="C24" s="86"/>
      <c r="D24" s="86"/>
      <c r="E24" s="63"/>
      <c r="F24" s="104"/>
      <c r="G24" s="104"/>
      <c r="H24" s="104"/>
      <c r="I24" s="104"/>
      <c r="J24" s="104"/>
      <c r="K24" s="104"/>
      <c r="L24" s="104"/>
      <c r="M24" s="104"/>
      <c r="N24" s="104"/>
      <c r="O24" s="104"/>
      <c r="P24" s="104"/>
      <c r="Q24" s="104"/>
      <c r="R24" s="104"/>
      <c r="S24" s="104"/>
      <c r="T24" s="70"/>
      <c r="U24" s="70"/>
      <c r="V24" s="70"/>
    </row>
    <row r="25" spans="1:22" ht="27.9" customHeight="1">
      <c r="A25" s="192" t="s">
        <v>2390</v>
      </c>
      <c r="B25" s="186" t="s">
        <v>2398</v>
      </c>
      <c r="C25" s="183">
        <v>193</v>
      </c>
      <c r="D25" s="183">
        <f t="shared" si="0"/>
        <v>174</v>
      </c>
      <c r="E25" s="185" t="s">
        <v>824</v>
      </c>
      <c r="F25" s="103"/>
      <c r="G25" s="103"/>
      <c r="H25" s="103"/>
      <c r="I25" s="103"/>
      <c r="J25" s="103"/>
      <c r="K25" s="103"/>
      <c r="L25" s="103"/>
      <c r="M25" s="103"/>
      <c r="N25" s="103"/>
      <c r="O25" s="103"/>
      <c r="P25" s="103"/>
      <c r="Q25" s="103"/>
      <c r="R25" s="103"/>
      <c r="S25" s="103"/>
      <c r="T25" s="51"/>
      <c r="U25" s="51"/>
      <c r="V25" s="51"/>
    </row>
    <row r="26" spans="1:22" ht="27.9" customHeight="1">
      <c r="A26" s="192" t="s">
        <v>2391</v>
      </c>
      <c r="B26" s="186" t="s">
        <v>2399</v>
      </c>
      <c r="C26" s="183">
        <v>386</v>
      </c>
      <c r="D26" s="183">
        <f t="shared" si="0"/>
        <v>347</v>
      </c>
      <c r="E26" s="185" t="s">
        <v>824</v>
      </c>
      <c r="F26" s="103"/>
      <c r="G26" s="103"/>
      <c r="H26" s="103"/>
      <c r="I26" s="103"/>
      <c r="J26" s="103"/>
      <c r="K26" s="103"/>
      <c r="L26" s="103"/>
      <c r="M26" s="103"/>
      <c r="N26" s="103"/>
      <c r="O26" s="103"/>
      <c r="P26" s="103"/>
      <c r="Q26" s="103"/>
      <c r="R26" s="103"/>
      <c r="S26" s="103"/>
      <c r="T26" s="51"/>
      <c r="U26" s="51"/>
      <c r="V26" s="51"/>
    </row>
    <row r="27" spans="1:22" ht="27.9" customHeight="1">
      <c r="A27" s="192" t="s">
        <v>2392</v>
      </c>
      <c r="B27" s="186" t="s">
        <v>2400</v>
      </c>
      <c r="C27" s="183">
        <v>550</v>
      </c>
      <c r="D27" s="183">
        <f t="shared" si="0"/>
        <v>495</v>
      </c>
      <c r="E27" s="185" t="s">
        <v>824</v>
      </c>
      <c r="F27" s="103"/>
      <c r="G27" s="103"/>
      <c r="H27" s="103"/>
      <c r="I27" s="103"/>
      <c r="J27" s="103"/>
      <c r="K27" s="103"/>
      <c r="L27" s="103"/>
      <c r="M27" s="103"/>
      <c r="N27" s="103"/>
      <c r="O27" s="103"/>
      <c r="P27" s="103"/>
      <c r="Q27" s="103"/>
      <c r="R27" s="103"/>
      <c r="S27" s="103"/>
      <c r="T27" s="51"/>
      <c r="U27" s="51"/>
      <c r="V27" s="51"/>
    </row>
    <row r="28" spans="1:22" ht="27.9" customHeight="1">
      <c r="A28" s="192" t="s">
        <v>2393</v>
      </c>
      <c r="B28" s="186" t="s">
        <v>2401</v>
      </c>
      <c r="C28" s="183">
        <v>733</v>
      </c>
      <c r="D28" s="183">
        <f t="shared" si="0"/>
        <v>660</v>
      </c>
      <c r="E28" s="185" t="s">
        <v>824</v>
      </c>
      <c r="F28" s="103"/>
      <c r="G28" s="103"/>
      <c r="H28" s="103"/>
      <c r="I28" s="103"/>
      <c r="J28" s="103"/>
      <c r="K28" s="103"/>
      <c r="L28" s="103"/>
      <c r="M28" s="103"/>
      <c r="N28" s="103"/>
      <c r="O28" s="103"/>
      <c r="P28" s="103"/>
      <c r="Q28" s="103"/>
      <c r="R28" s="103"/>
      <c r="S28" s="103"/>
      <c r="T28" s="51"/>
      <c r="U28" s="51"/>
      <c r="V28" s="51"/>
    </row>
    <row r="29" spans="1:22" ht="27.9" customHeight="1">
      <c r="A29" s="192" t="s">
        <v>2394</v>
      </c>
      <c r="B29" s="186" t="s">
        <v>2402</v>
      </c>
      <c r="C29" s="183">
        <v>840</v>
      </c>
      <c r="D29" s="183">
        <f t="shared" si="0"/>
        <v>756</v>
      </c>
      <c r="E29" s="185" t="s">
        <v>824</v>
      </c>
      <c r="F29" s="103"/>
      <c r="G29" s="103"/>
      <c r="H29" s="103"/>
      <c r="I29" s="103"/>
      <c r="J29" s="103"/>
      <c r="K29" s="103"/>
      <c r="L29" s="103"/>
      <c r="M29" s="103"/>
      <c r="N29" s="103"/>
      <c r="O29" s="103"/>
      <c r="P29" s="103"/>
      <c r="Q29" s="103"/>
      <c r="R29" s="103"/>
      <c r="S29" s="103"/>
      <c r="T29" s="51"/>
      <c r="U29" s="51"/>
      <c r="V29" s="51"/>
    </row>
    <row r="30" spans="1:22" ht="27.9" customHeight="1">
      <c r="A30" s="192" t="s">
        <v>2395</v>
      </c>
      <c r="B30" s="186" t="s">
        <v>2403</v>
      </c>
      <c r="C30" s="183">
        <v>16</v>
      </c>
      <c r="D30" s="183">
        <f t="shared" si="0"/>
        <v>14</v>
      </c>
      <c r="E30" s="185" t="s">
        <v>824</v>
      </c>
      <c r="F30" s="103"/>
      <c r="G30" s="103"/>
      <c r="H30" s="103"/>
      <c r="I30" s="103"/>
      <c r="J30" s="103"/>
      <c r="K30" s="103"/>
      <c r="L30" s="103"/>
      <c r="M30" s="103"/>
      <c r="N30" s="103"/>
      <c r="O30" s="103"/>
      <c r="P30" s="103"/>
      <c r="Q30" s="103"/>
      <c r="R30" s="103"/>
      <c r="S30" s="103"/>
      <c r="T30" s="51"/>
      <c r="U30" s="51"/>
      <c r="V30" s="51"/>
    </row>
    <row r="31" spans="1:22" ht="15.75" customHeight="1">
      <c r="A31" s="58" t="s">
        <v>1680</v>
      </c>
      <c r="B31" s="59"/>
      <c r="C31" s="86"/>
      <c r="D31" s="86"/>
      <c r="E31" s="63"/>
      <c r="F31" s="103"/>
      <c r="G31" s="103"/>
      <c r="H31" s="103"/>
      <c r="I31" s="103"/>
      <c r="J31" s="103"/>
      <c r="K31" s="103"/>
      <c r="L31" s="103"/>
      <c r="M31" s="103"/>
      <c r="N31" s="103"/>
      <c r="O31" s="103"/>
      <c r="P31" s="103"/>
      <c r="Q31" s="103"/>
      <c r="R31" s="103"/>
      <c r="S31" s="103"/>
      <c r="T31" s="51"/>
      <c r="U31" s="51"/>
      <c r="V31" s="51"/>
    </row>
    <row r="32" spans="1:22" ht="27.9" customHeight="1">
      <c r="A32" s="192" t="s">
        <v>1681</v>
      </c>
      <c r="B32" s="186" t="s">
        <v>1682</v>
      </c>
      <c r="C32" s="183">
        <v>163</v>
      </c>
      <c r="D32" s="183">
        <f t="shared" si="0"/>
        <v>147</v>
      </c>
      <c r="E32" s="185" t="s">
        <v>824</v>
      </c>
      <c r="F32" s="103"/>
      <c r="G32" s="103"/>
      <c r="H32" s="103"/>
      <c r="I32" s="103"/>
      <c r="J32" s="103"/>
      <c r="K32" s="103"/>
      <c r="L32" s="103"/>
      <c r="M32" s="103"/>
      <c r="N32" s="103"/>
      <c r="O32" s="103"/>
      <c r="P32" s="103"/>
      <c r="Q32" s="103"/>
      <c r="R32" s="103"/>
      <c r="S32" s="103"/>
      <c r="T32" s="51"/>
      <c r="U32" s="51"/>
      <c r="V32" s="51"/>
    </row>
    <row r="33" spans="1:22" ht="27.9" customHeight="1">
      <c r="A33" s="192" t="s">
        <v>1683</v>
      </c>
      <c r="B33" s="186" t="s">
        <v>1684</v>
      </c>
      <c r="C33" s="183">
        <v>326</v>
      </c>
      <c r="D33" s="183">
        <f t="shared" si="0"/>
        <v>293</v>
      </c>
      <c r="E33" s="185" t="s">
        <v>824</v>
      </c>
      <c r="F33" s="103"/>
      <c r="G33" s="103"/>
      <c r="H33" s="103"/>
      <c r="I33" s="103"/>
      <c r="J33" s="103"/>
      <c r="K33" s="103"/>
      <c r="L33" s="103"/>
      <c r="M33" s="103"/>
      <c r="N33" s="103"/>
      <c r="O33" s="103"/>
      <c r="P33" s="103"/>
      <c r="Q33" s="103"/>
      <c r="R33" s="103"/>
      <c r="S33" s="103"/>
      <c r="T33" s="51"/>
      <c r="U33" s="51"/>
      <c r="V33" s="51"/>
    </row>
    <row r="34" spans="1:22" ht="27.9" customHeight="1">
      <c r="A34" s="192" t="s">
        <v>1685</v>
      </c>
      <c r="B34" s="186" t="s">
        <v>1686</v>
      </c>
      <c r="C34" s="183">
        <v>465</v>
      </c>
      <c r="D34" s="183">
        <f t="shared" si="0"/>
        <v>419</v>
      </c>
      <c r="E34" s="185" t="s">
        <v>824</v>
      </c>
      <c r="F34" s="103"/>
      <c r="G34" s="103"/>
      <c r="H34" s="103"/>
      <c r="I34" s="103"/>
      <c r="J34" s="103"/>
      <c r="K34" s="103"/>
      <c r="L34" s="103"/>
      <c r="M34" s="103"/>
      <c r="N34" s="103"/>
      <c r="O34" s="103"/>
      <c r="P34" s="103"/>
      <c r="Q34" s="103"/>
      <c r="R34" s="103"/>
      <c r="S34" s="103"/>
      <c r="T34" s="51"/>
      <c r="U34" s="51"/>
      <c r="V34" s="51"/>
    </row>
    <row r="35" spans="1:22" ht="27.9" customHeight="1">
      <c r="A35" s="192" t="s">
        <v>1687</v>
      </c>
      <c r="B35" s="186" t="s">
        <v>1688</v>
      </c>
      <c r="C35" s="183">
        <v>619</v>
      </c>
      <c r="D35" s="183">
        <f t="shared" si="0"/>
        <v>557</v>
      </c>
      <c r="E35" s="185" t="s">
        <v>824</v>
      </c>
      <c r="F35" s="103"/>
      <c r="G35" s="103"/>
      <c r="H35" s="103"/>
      <c r="I35" s="103"/>
      <c r="J35" s="103"/>
      <c r="K35" s="103"/>
      <c r="L35" s="103"/>
      <c r="M35" s="103"/>
      <c r="N35" s="103"/>
      <c r="O35" s="103"/>
      <c r="P35" s="103"/>
      <c r="Q35" s="103"/>
      <c r="R35" s="103"/>
      <c r="S35" s="103"/>
      <c r="T35" s="51"/>
      <c r="U35" s="51"/>
      <c r="V35" s="51"/>
    </row>
    <row r="36" spans="1:22" ht="27.9" customHeight="1">
      <c r="A36" s="192" t="s">
        <v>1689</v>
      </c>
      <c r="B36" s="186" t="s">
        <v>1690</v>
      </c>
      <c r="C36" s="183">
        <v>709</v>
      </c>
      <c r="D36" s="183">
        <f t="shared" si="0"/>
        <v>638</v>
      </c>
      <c r="E36" s="185" t="s">
        <v>824</v>
      </c>
      <c r="F36" s="103"/>
      <c r="G36" s="103"/>
      <c r="H36" s="103"/>
      <c r="I36" s="103"/>
      <c r="J36" s="103"/>
      <c r="K36" s="103"/>
      <c r="L36" s="103"/>
      <c r="M36" s="103"/>
      <c r="N36" s="103"/>
      <c r="O36" s="103"/>
      <c r="P36" s="103"/>
      <c r="Q36" s="103"/>
      <c r="R36" s="103"/>
      <c r="S36" s="103"/>
      <c r="T36" s="51"/>
      <c r="U36" s="51"/>
      <c r="V36" s="51"/>
    </row>
    <row r="37" spans="1:22" ht="27.9" customHeight="1">
      <c r="A37" s="192" t="s">
        <v>1691</v>
      </c>
      <c r="B37" s="186" t="s">
        <v>1692</v>
      </c>
      <c r="C37" s="183">
        <v>13.5</v>
      </c>
      <c r="D37" s="183">
        <f t="shared" si="0"/>
        <v>12</v>
      </c>
      <c r="E37" s="185" t="s">
        <v>824</v>
      </c>
      <c r="F37" s="103"/>
      <c r="G37" s="103"/>
      <c r="H37" s="103"/>
      <c r="I37" s="103"/>
      <c r="J37" s="103"/>
      <c r="K37" s="103"/>
      <c r="L37" s="103"/>
      <c r="M37" s="103"/>
      <c r="N37" s="103"/>
      <c r="O37" s="103"/>
      <c r="P37" s="103"/>
      <c r="Q37" s="103"/>
      <c r="R37" s="103"/>
      <c r="S37" s="103"/>
      <c r="T37" s="51"/>
      <c r="U37" s="51"/>
      <c r="V37" s="51"/>
    </row>
    <row r="38" spans="1:22" ht="15.75" customHeight="1">
      <c r="A38" s="58" t="s">
        <v>1693</v>
      </c>
      <c r="B38" s="59"/>
      <c r="C38" s="86"/>
      <c r="D38" s="86"/>
      <c r="E38" s="63"/>
      <c r="F38" s="104"/>
      <c r="G38" s="104"/>
      <c r="H38" s="104"/>
      <c r="I38" s="104"/>
      <c r="J38" s="104"/>
      <c r="K38" s="104"/>
      <c r="L38" s="104"/>
      <c r="M38" s="104"/>
      <c r="N38" s="104"/>
      <c r="O38" s="104"/>
      <c r="P38" s="104"/>
      <c r="Q38" s="104"/>
      <c r="R38" s="104"/>
      <c r="S38" s="104"/>
      <c r="T38" s="70"/>
      <c r="U38" s="70"/>
      <c r="V38" s="70"/>
    </row>
    <row r="39" spans="1:22" ht="27.9" customHeight="1">
      <c r="A39" s="192" t="s">
        <v>1694</v>
      </c>
      <c r="B39" s="186" t="s">
        <v>1695</v>
      </c>
      <c r="C39" s="183">
        <v>136</v>
      </c>
      <c r="D39" s="183">
        <f t="shared" si="0"/>
        <v>122</v>
      </c>
      <c r="E39" s="185" t="s">
        <v>824</v>
      </c>
      <c r="F39" s="103"/>
      <c r="G39" s="103"/>
      <c r="H39" s="103"/>
      <c r="I39" s="103"/>
      <c r="J39" s="103"/>
      <c r="K39" s="103"/>
      <c r="L39" s="103"/>
      <c r="M39" s="103"/>
      <c r="N39" s="103"/>
      <c r="O39" s="103"/>
      <c r="P39" s="103"/>
      <c r="Q39" s="103"/>
      <c r="R39" s="103"/>
      <c r="S39" s="103"/>
      <c r="T39" s="51"/>
      <c r="U39" s="51"/>
      <c r="V39" s="51"/>
    </row>
    <row r="40" spans="1:22" ht="27.9" customHeight="1">
      <c r="A40" s="192" t="s">
        <v>1696</v>
      </c>
      <c r="B40" s="186" t="s">
        <v>1697</v>
      </c>
      <c r="C40" s="183">
        <v>272</v>
      </c>
      <c r="D40" s="183">
        <f t="shared" si="0"/>
        <v>245</v>
      </c>
      <c r="E40" s="185" t="s">
        <v>824</v>
      </c>
      <c r="F40" s="103"/>
      <c r="G40" s="103"/>
      <c r="H40" s="103"/>
      <c r="I40" s="103"/>
      <c r="J40" s="103"/>
      <c r="K40" s="103"/>
      <c r="L40" s="103"/>
      <c r="M40" s="103"/>
      <c r="N40" s="103"/>
      <c r="O40" s="103"/>
      <c r="P40" s="103"/>
      <c r="Q40" s="103"/>
      <c r="R40" s="103"/>
      <c r="S40" s="103"/>
      <c r="T40" s="51"/>
      <c r="U40" s="51"/>
      <c r="V40" s="51"/>
    </row>
    <row r="41" spans="1:22" ht="27.9" customHeight="1">
      <c r="A41" s="192" t="s">
        <v>1698</v>
      </c>
      <c r="B41" s="186" t="s">
        <v>1699</v>
      </c>
      <c r="C41" s="183">
        <v>388</v>
      </c>
      <c r="D41" s="183">
        <f t="shared" si="0"/>
        <v>349</v>
      </c>
      <c r="E41" s="185" t="s">
        <v>824</v>
      </c>
      <c r="F41" s="103"/>
      <c r="G41" s="103"/>
      <c r="H41" s="103"/>
      <c r="I41" s="103"/>
      <c r="J41" s="103"/>
      <c r="K41" s="103"/>
      <c r="L41" s="103"/>
      <c r="M41" s="103"/>
      <c r="N41" s="103"/>
      <c r="O41" s="103"/>
      <c r="P41" s="103"/>
      <c r="Q41" s="103"/>
      <c r="R41" s="103"/>
      <c r="S41" s="103"/>
      <c r="T41" s="51"/>
      <c r="U41" s="51"/>
      <c r="V41" s="51"/>
    </row>
    <row r="42" spans="1:22" ht="27.9" customHeight="1">
      <c r="A42" s="192" t="s">
        <v>1700</v>
      </c>
      <c r="B42" s="186" t="s">
        <v>1701</v>
      </c>
      <c r="C42" s="183">
        <v>517</v>
      </c>
      <c r="D42" s="183">
        <f t="shared" si="0"/>
        <v>465</v>
      </c>
      <c r="E42" s="185" t="s">
        <v>824</v>
      </c>
      <c r="F42" s="103"/>
      <c r="G42" s="103"/>
      <c r="H42" s="103"/>
      <c r="I42" s="103"/>
      <c r="J42" s="103"/>
      <c r="K42" s="103"/>
      <c r="L42" s="103"/>
      <c r="M42" s="103"/>
      <c r="N42" s="103"/>
      <c r="O42" s="103"/>
      <c r="P42" s="103"/>
      <c r="Q42" s="103"/>
      <c r="R42" s="103"/>
      <c r="S42" s="103"/>
      <c r="T42" s="51"/>
      <c r="U42" s="51"/>
      <c r="V42" s="51"/>
    </row>
    <row r="43" spans="1:22" ht="27.9" customHeight="1">
      <c r="A43" s="192" t="s">
        <v>1702</v>
      </c>
      <c r="B43" s="186" t="s">
        <v>1703</v>
      </c>
      <c r="C43" s="183">
        <v>592</v>
      </c>
      <c r="D43" s="183">
        <f t="shared" si="0"/>
        <v>533</v>
      </c>
      <c r="E43" s="185" t="s">
        <v>824</v>
      </c>
      <c r="F43" s="103"/>
      <c r="G43" s="103"/>
      <c r="H43" s="103"/>
      <c r="I43" s="103"/>
      <c r="J43" s="103"/>
      <c r="K43" s="103"/>
      <c r="L43" s="103"/>
      <c r="M43" s="103"/>
      <c r="N43" s="103"/>
      <c r="O43" s="103"/>
      <c r="P43" s="103"/>
      <c r="Q43" s="103"/>
      <c r="R43" s="103"/>
      <c r="S43" s="103"/>
      <c r="T43" s="51"/>
      <c r="U43" s="51"/>
      <c r="V43" s="51"/>
    </row>
    <row r="44" spans="1:22" ht="27.9" customHeight="1">
      <c r="A44" s="192" t="s">
        <v>1704</v>
      </c>
      <c r="B44" s="186" t="s">
        <v>1705</v>
      </c>
      <c r="C44" s="183">
        <v>11.5</v>
      </c>
      <c r="D44" s="183">
        <f t="shared" si="0"/>
        <v>10</v>
      </c>
      <c r="E44" s="185" t="s">
        <v>824</v>
      </c>
      <c r="F44" s="103"/>
      <c r="G44" s="103"/>
      <c r="H44" s="103"/>
      <c r="I44" s="103"/>
      <c r="J44" s="103"/>
      <c r="K44" s="103"/>
      <c r="L44" s="103"/>
      <c r="M44" s="103"/>
      <c r="N44" s="103"/>
      <c r="O44" s="103"/>
      <c r="P44" s="103"/>
      <c r="Q44" s="103"/>
      <c r="R44" s="103"/>
      <c r="S44" s="103"/>
      <c r="T44" s="51"/>
      <c r="U44" s="51"/>
      <c r="V44" s="51"/>
    </row>
    <row r="45" spans="1:22" ht="15.75" customHeight="1">
      <c r="A45" s="58" t="s">
        <v>1706</v>
      </c>
      <c r="B45" s="59"/>
      <c r="C45" s="86"/>
      <c r="D45" s="86"/>
      <c r="E45" s="63"/>
      <c r="F45" s="104"/>
      <c r="G45" s="104"/>
      <c r="H45" s="104"/>
      <c r="I45" s="104"/>
      <c r="J45" s="104"/>
      <c r="K45" s="104"/>
      <c r="L45" s="104"/>
      <c r="M45" s="104"/>
      <c r="N45" s="104"/>
      <c r="O45" s="104"/>
      <c r="P45" s="104"/>
      <c r="Q45" s="104"/>
      <c r="R45" s="104"/>
      <c r="S45" s="104"/>
      <c r="T45" s="70"/>
      <c r="U45" s="70"/>
      <c r="V45" s="70"/>
    </row>
    <row r="46" spans="1:22" ht="27.9" customHeight="1">
      <c r="A46" s="192" t="s">
        <v>1707</v>
      </c>
      <c r="B46" s="186" t="s">
        <v>1708</v>
      </c>
      <c r="C46" s="183">
        <v>131</v>
      </c>
      <c r="D46" s="183">
        <f t="shared" si="0"/>
        <v>118</v>
      </c>
      <c r="E46" s="185" t="s">
        <v>824</v>
      </c>
      <c r="F46" s="103"/>
      <c r="G46" s="103"/>
      <c r="H46" s="103"/>
      <c r="I46" s="103"/>
      <c r="J46" s="103"/>
      <c r="K46" s="103"/>
      <c r="L46" s="103"/>
      <c r="M46" s="103"/>
      <c r="N46" s="103"/>
      <c r="O46" s="103"/>
      <c r="P46" s="103"/>
      <c r="Q46" s="103"/>
      <c r="R46" s="103"/>
      <c r="S46" s="103"/>
      <c r="T46" s="51"/>
      <c r="U46" s="51"/>
      <c r="V46" s="51"/>
    </row>
    <row r="47" spans="1:22" ht="27.9" customHeight="1">
      <c r="A47" s="192" t="s">
        <v>1709</v>
      </c>
      <c r="B47" s="186" t="s">
        <v>1710</v>
      </c>
      <c r="C47" s="183">
        <v>262</v>
      </c>
      <c r="D47" s="183">
        <f t="shared" si="0"/>
        <v>236</v>
      </c>
      <c r="E47" s="185" t="s">
        <v>824</v>
      </c>
      <c r="F47" s="103"/>
      <c r="G47" s="103"/>
      <c r="H47" s="103"/>
      <c r="I47" s="103"/>
      <c r="J47" s="103"/>
      <c r="K47" s="103"/>
      <c r="L47" s="103"/>
      <c r="M47" s="103"/>
      <c r="N47" s="103"/>
      <c r="O47" s="103"/>
      <c r="P47" s="103"/>
      <c r="Q47" s="103"/>
      <c r="R47" s="103"/>
      <c r="S47" s="103"/>
      <c r="T47" s="51"/>
      <c r="U47" s="51"/>
      <c r="V47" s="51"/>
    </row>
    <row r="48" spans="1:22" ht="27.9" customHeight="1">
      <c r="A48" s="192" t="s">
        <v>1711</v>
      </c>
      <c r="B48" s="186" t="s">
        <v>1712</v>
      </c>
      <c r="C48" s="183">
        <v>373</v>
      </c>
      <c r="D48" s="183">
        <f t="shared" si="0"/>
        <v>336</v>
      </c>
      <c r="E48" s="185" t="s">
        <v>824</v>
      </c>
      <c r="F48" s="103"/>
      <c r="G48" s="103"/>
      <c r="H48" s="103"/>
      <c r="I48" s="103"/>
      <c r="J48" s="103"/>
      <c r="K48" s="103"/>
      <c r="L48" s="103"/>
      <c r="M48" s="103"/>
      <c r="N48" s="103"/>
      <c r="O48" s="103"/>
      <c r="P48" s="103"/>
      <c r="Q48" s="103"/>
      <c r="R48" s="103"/>
      <c r="S48" s="103"/>
      <c r="T48" s="51"/>
      <c r="U48" s="51"/>
      <c r="V48" s="51"/>
    </row>
    <row r="49" spans="1:22" ht="27.9" customHeight="1">
      <c r="A49" s="192" t="s">
        <v>1713</v>
      </c>
      <c r="B49" s="186" t="s">
        <v>1714</v>
      </c>
      <c r="C49" s="183">
        <v>498</v>
      </c>
      <c r="D49" s="183">
        <f t="shared" si="0"/>
        <v>448</v>
      </c>
      <c r="E49" s="185" t="s">
        <v>824</v>
      </c>
      <c r="F49" s="103"/>
      <c r="G49" s="103"/>
      <c r="H49" s="103"/>
      <c r="I49" s="103"/>
      <c r="J49" s="103"/>
      <c r="K49" s="103"/>
      <c r="L49" s="103"/>
      <c r="M49" s="103"/>
      <c r="N49" s="103"/>
      <c r="O49" s="103"/>
      <c r="P49" s="103"/>
      <c r="Q49" s="103"/>
      <c r="R49" s="103"/>
      <c r="S49" s="103"/>
      <c r="T49" s="51"/>
      <c r="U49" s="51"/>
      <c r="V49" s="51"/>
    </row>
    <row r="50" spans="1:22" ht="27.9" customHeight="1">
      <c r="A50" s="192" t="s">
        <v>1715</v>
      </c>
      <c r="B50" s="186" t="s">
        <v>1716</v>
      </c>
      <c r="C50" s="183">
        <v>570</v>
      </c>
      <c r="D50" s="183">
        <f t="shared" si="0"/>
        <v>513</v>
      </c>
      <c r="E50" s="185" t="s">
        <v>824</v>
      </c>
      <c r="F50" s="103"/>
      <c r="G50" s="103"/>
      <c r="H50" s="103"/>
      <c r="I50" s="103"/>
      <c r="J50" s="103"/>
      <c r="K50" s="103"/>
      <c r="L50" s="103"/>
      <c r="M50" s="103"/>
      <c r="N50" s="103"/>
      <c r="O50" s="103"/>
      <c r="P50" s="103"/>
      <c r="Q50" s="103"/>
      <c r="R50" s="103"/>
      <c r="S50" s="103"/>
      <c r="T50" s="51"/>
      <c r="U50" s="51"/>
      <c r="V50" s="51"/>
    </row>
    <row r="51" spans="1:22" ht="27.9" customHeight="1">
      <c r="A51" s="192" t="s">
        <v>1717</v>
      </c>
      <c r="B51" s="186" t="s">
        <v>1718</v>
      </c>
      <c r="C51" s="183">
        <v>11</v>
      </c>
      <c r="D51" s="183">
        <f t="shared" si="0"/>
        <v>10</v>
      </c>
      <c r="E51" s="185" t="s">
        <v>824</v>
      </c>
      <c r="F51" s="103"/>
      <c r="G51" s="103"/>
      <c r="H51" s="103"/>
      <c r="I51" s="103"/>
      <c r="J51" s="103"/>
      <c r="K51" s="103"/>
      <c r="L51" s="103"/>
      <c r="M51" s="103"/>
      <c r="N51" s="103"/>
      <c r="O51" s="103"/>
      <c r="P51" s="103"/>
      <c r="Q51" s="103"/>
      <c r="R51" s="103"/>
      <c r="S51" s="103"/>
      <c r="T51" s="51"/>
      <c r="U51" s="51"/>
      <c r="V51" s="51"/>
    </row>
    <row r="52" spans="1:22" ht="15.75" customHeight="1">
      <c r="A52" s="58" t="s">
        <v>1719</v>
      </c>
      <c r="B52" s="59"/>
      <c r="C52" s="86"/>
      <c r="D52" s="86"/>
      <c r="E52" s="63"/>
      <c r="F52" s="104"/>
      <c r="G52" s="104"/>
      <c r="H52" s="104"/>
      <c r="I52" s="104"/>
      <c r="J52" s="104"/>
      <c r="K52" s="104"/>
      <c r="L52" s="104"/>
      <c r="M52" s="104"/>
      <c r="N52" s="104"/>
      <c r="O52" s="104"/>
      <c r="P52" s="104"/>
      <c r="Q52" s="104"/>
      <c r="R52" s="104"/>
      <c r="S52" s="104"/>
      <c r="T52" s="70"/>
      <c r="U52" s="70"/>
      <c r="V52" s="70"/>
    </row>
    <row r="53" spans="1:22" ht="27.9" customHeight="1">
      <c r="A53" s="192" t="s">
        <v>1720</v>
      </c>
      <c r="B53" s="186" t="s">
        <v>1721</v>
      </c>
      <c r="C53" s="183">
        <v>121</v>
      </c>
      <c r="D53" s="183">
        <f t="shared" si="0"/>
        <v>109</v>
      </c>
      <c r="E53" s="185" t="s">
        <v>824</v>
      </c>
      <c r="F53" s="103"/>
      <c r="G53" s="103"/>
      <c r="H53" s="103"/>
      <c r="I53" s="103"/>
      <c r="J53" s="103"/>
      <c r="K53" s="103"/>
      <c r="L53" s="103"/>
      <c r="M53" s="103"/>
      <c r="N53" s="103"/>
      <c r="O53" s="103"/>
      <c r="P53" s="103"/>
      <c r="Q53" s="103"/>
      <c r="R53" s="103"/>
      <c r="S53" s="103"/>
      <c r="T53" s="51"/>
      <c r="U53" s="51"/>
      <c r="V53" s="51"/>
    </row>
    <row r="54" spans="1:22" ht="27.9" customHeight="1">
      <c r="A54" s="192" t="s">
        <v>1722</v>
      </c>
      <c r="B54" s="186" t="s">
        <v>1723</v>
      </c>
      <c r="C54" s="183">
        <v>242</v>
      </c>
      <c r="D54" s="183">
        <f t="shared" si="0"/>
        <v>218</v>
      </c>
      <c r="E54" s="185" t="s">
        <v>824</v>
      </c>
      <c r="F54" s="103"/>
      <c r="G54" s="103"/>
      <c r="H54" s="103"/>
      <c r="I54" s="103"/>
      <c r="J54" s="103"/>
      <c r="K54" s="103"/>
      <c r="L54" s="103"/>
      <c r="M54" s="103"/>
      <c r="N54" s="103"/>
      <c r="O54" s="103"/>
      <c r="P54" s="103"/>
      <c r="Q54" s="103"/>
      <c r="R54" s="103"/>
      <c r="S54" s="103"/>
      <c r="T54" s="51"/>
      <c r="U54" s="51"/>
      <c r="V54" s="51"/>
    </row>
    <row r="55" spans="1:22" ht="27.9" customHeight="1">
      <c r="A55" s="192" t="s">
        <v>1724</v>
      </c>
      <c r="B55" s="186" t="s">
        <v>1725</v>
      </c>
      <c r="C55" s="183">
        <v>345</v>
      </c>
      <c r="D55" s="183">
        <f t="shared" si="0"/>
        <v>311</v>
      </c>
      <c r="E55" s="185" t="s">
        <v>824</v>
      </c>
      <c r="F55" s="103"/>
      <c r="G55" s="103"/>
      <c r="H55" s="103"/>
      <c r="I55" s="103"/>
      <c r="J55" s="103"/>
      <c r="K55" s="103"/>
      <c r="L55" s="103"/>
      <c r="M55" s="103"/>
      <c r="N55" s="103"/>
      <c r="O55" s="103"/>
      <c r="P55" s="103"/>
      <c r="Q55" s="103"/>
      <c r="R55" s="103"/>
      <c r="S55" s="103"/>
      <c r="T55" s="51"/>
      <c r="U55" s="51"/>
      <c r="V55" s="51"/>
    </row>
    <row r="56" spans="1:22" ht="27.9" customHeight="1">
      <c r="A56" s="192" t="s">
        <v>1726</v>
      </c>
      <c r="B56" s="186" t="s">
        <v>1727</v>
      </c>
      <c r="C56" s="183">
        <v>460</v>
      </c>
      <c r="D56" s="183">
        <f t="shared" si="0"/>
        <v>414</v>
      </c>
      <c r="E56" s="185" t="s">
        <v>824</v>
      </c>
      <c r="F56" s="103"/>
      <c r="G56" s="103"/>
      <c r="H56" s="103"/>
      <c r="I56" s="103"/>
      <c r="J56" s="103"/>
      <c r="K56" s="103"/>
      <c r="L56" s="103"/>
      <c r="M56" s="103"/>
      <c r="N56" s="103"/>
      <c r="O56" s="103"/>
      <c r="P56" s="103"/>
      <c r="Q56" s="103"/>
      <c r="R56" s="103"/>
      <c r="S56" s="103"/>
      <c r="T56" s="51"/>
      <c r="U56" s="51"/>
      <c r="V56" s="51"/>
    </row>
    <row r="57" spans="1:22" ht="27.9" customHeight="1">
      <c r="A57" s="192" t="s">
        <v>1728</v>
      </c>
      <c r="B57" s="186" t="s">
        <v>1729</v>
      </c>
      <c r="C57" s="183">
        <v>526</v>
      </c>
      <c r="D57" s="183">
        <f t="shared" si="0"/>
        <v>473</v>
      </c>
      <c r="E57" s="185" t="s">
        <v>824</v>
      </c>
      <c r="F57" s="103"/>
      <c r="G57" s="103"/>
      <c r="H57" s="103"/>
      <c r="I57" s="103"/>
      <c r="J57" s="103"/>
      <c r="K57" s="103"/>
      <c r="L57" s="103"/>
      <c r="M57" s="103"/>
      <c r="N57" s="103"/>
      <c r="O57" s="103"/>
      <c r="P57" s="103"/>
      <c r="Q57" s="103"/>
      <c r="R57" s="103"/>
      <c r="S57" s="103"/>
      <c r="T57" s="51"/>
      <c r="U57" s="51"/>
      <c r="V57" s="51"/>
    </row>
    <row r="58" spans="1:22" ht="27.9" customHeight="1" thickBot="1">
      <c r="A58" s="193" t="s">
        <v>1730</v>
      </c>
      <c r="B58" s="189" t="s">
        <v>1731</v>
      </c>
      <c r="C58" s="190">
        <v>10</v>
      </c>
      <c r="D58" s="190">
        <f t="shared" si="0"/>
        <v>9</v>
      </c>
      <c r="E58" s="191" t="s">
        <v>824</v>
      </c>
      <c r="F58" s="103"/>
      <c r="G58" s="103"/>
      <c r="H58" s="103"/>
      <c r="I58" s="103"/>
      <c r="J58" s="103"/>
      <c r="K58" s="103"/>
      <c r="L58" s="103"/>
      <c r="M58" s="103"/>
      <c r="N58" s="103"/>
      <c r="O58" s="103"/>
      <c r="P58" s="103"/>
      <c r="Q58" s="103"/>
      <c r="R58" s="103"/>
      <c r="S58" s="103"/>
      <c r="T58" s="51"/>
      <c r="U58" s="51"/>
      <c r="V58" s="51"/>
    </row>
    <row r="59" spans="1:22" ht="27.9" customHeight="1">
      <c r="A59" s="105"/>
      <c r="B59" s="106"/>
      <c r="C59" s="107"/>
      <c r="D59" s="108"/>
      <c r="E59" s="108"/>
      <c r="F59" s="103"/>
      <c r="G59" s="103"/>
      <c r="H59" s="103"/>
      <c r="I59" s="103"/>
      <c r="J59" s="103"/>
      <c r="K59" s="103"/>
      <c r="L59" s="103"/>
      <c r="M59" s="103"/>
      <c r="N59" s="103"/>
      <c r="O59" s="103"/>
      <c r="P59" s="103"/>
      <c r="Q59" s="103"/>
      <c r="R59" s="103"/>
      <c r="S59" s="103"/>
      <c r="T59" s="51"/>
      <c r="U59" s="51"/>
      <c r="V59" s="51"/>
    </row>
    <row r="60" spans="1:22" ht="26.25" customHeight="1" thickBot="1">
      <c r="A60" s="109" t="s">
        <v>1732</v>
      </c>
      <c r="B60" s="110"/>
      <c r="C60" s="107"/>
      <c r="D60" s="108"/>
      <c r="E60" s="108"/>
      <c r="F60" s="103"/>
      <c r="G60" s="103"/>
      <c r="H60" s="103"/>
      <c r="I60" s="103"/>
      <c r="J60" s="103"/>
      <c r="K60" s="103"/>
      <c r="L60" s="103"/>
      <c r="M60" s="103"/>
      <c r="N60" s="103"/>
      <c r="O60" s="103"/>
      <c r="P60" s="103"/>
      <c r="Q60" s="103"/>
      <c r="R60" s="103"/>
      <c r="S60" s="103"/>
      <c r="T60" s="51"/>
      <c r="U60" s="51"/>
      <c r="V60" s="51"/>
    </row>
    <row r="61" spans="1:22" ht="35.25" customHeight="1" thickBot="1">
      <c r="A61" s="30" t="s">
        <v>845</v>
      </c>
      <c r="B61" s="31" t="s">
        <v>0</v>
      </c>
      <c r="C61" s="68" t="s">
        <v>1</v>
      </c>
      <c r="D61" s="68" t="s">
        <v>846</v>
      </c>
      <c r="E61" s="32" t="s">
        <v>825</v>
      </c>
      <c r="F61" s="103"/>
      <c r="G61" s="103"/>
      <c r="H61" s="103"/>
      <c r="I61" s="103"/>
      <c r="J61" s="103"/>
      <c r="K61" s="103"/>
      <c r="L61" s="103"/>
      <c r="M61" s="103"/>
      <c r="N61" s="103"/>
      <c r="O61" s="103"/>
      <c r="P61" s="103"/>
      <c r="Q61" s="103"/>
      <c r="R61" s="103"/>
      <c r="S61" s="103"/>
      <c r="T61" s="51"/>
      <c r="U61" s="51"/>
      <c r="V61" s="51"/>
    </row>
    <row r="62" spans="1:22" ht="15.75" customHeight="1">
      <c r="A62" s="58" t="s">
        <v>1733</v>
      </c>
      <c r="B62" s="59"/>
      <c r="C62" s="86"/>
      <c r="D62" s="86"/>
      <c r="E62" s="87"/>
      <c r="F62" s="103"/>
      <c r="G62" s="103"/>
      <c r="H62" s="103"/>
      <c r="I62" s="103"/>
      <c r="J62" s="103"/>
      <c r="K62" s="103"/>
      <c r="L62" s="103"/>
      <c r="M62" s="103"/>
      <c r="N62" s="103"/>
      <c r="O62" s="103"/>
      <c r="P62" s="103"/>
      <c r="Q62" s="103"/>
      <c r="R62" s="103"/>
      <c r="S62" s="103"/>
      <c r="T62" s="51"/>
      <c r="U62" s="51"/>
      <c r="V62" s="51"/>
    </row>
    <row r="63" spans="1:22" ht="27.9" customHeight="1">
      <c r="A63" s="192" t="s">
        <v>1734</v>
      </c>
      <c r="B63" s="186" t="s">
        <v>1735</v>
      </c>
      <c r="C63" s="183">
        <v>126</v>
      </c>
      <c r="D63" s="183">
        <f t="shared" ref="D63:D68" si="1">ROUND(C63*(1-0.1),0)</f>
        <v>113</v>
      </c>
      <c r="E63" s="185" t="s">
        <v>824</v>
      </c>
      <c r="F63" s="103"/>
      <c r="G63" s="103"/>
      <c r="H63" s="103"/>
      <c r="I63" s="103"/>
      <c r="J63" s="103"/>
      <c r="K63" s="103"/>
      <c r="L63" s="103"/>
      <c r="M63" s="103"/>
      <c r="N63" s="103"/>
      <c r="O63" s="103"/>
      <c r="P63" s="103"/>
      <c r="Q63" s="103"/>
      <c r="R63" s="103"/>
      <c r="S63" s="103"/>
      <c r="T63" s="51"/>
      <c r="U63" s="51"/>
      <c r="V63" s="51"/>
    </row>
    <row r="64" spans="1:22" ht="27.9" customHeight="1">
      <c r="A64" s="192" t="s">
        <v>1736</v>
      </c>
      <c r="B64" s="186" t="s">
        <v>1737</v>
      </c>
      <c r="C64" s="183">
        <v>252</v>
      </c>
      <c r="D64" s="183">
        <f t="shared" si="1"/>
        <v>227</v>
      </c>
      <c r="E64" s="185" t="s">
        <v>824</v>
      </c>
      <c r="F64" s="103"/>
      <c r="G64" s="103"/>
      <c r="H64" s="103"/>
      <c r="I64" s="103"/>
      <c r="J64" s="103"/>
      <c r="K64" s="103"/>
      <c r="L64" s="103"/>
      <c r="M64" s="103"/>
      <c r="N64" s="103"/>
      <c r="O64" s="103"/>
      <c r="P64" s="103"/>
      <c r="Q64" s="103"/>
      <c r="R64" s="103"/>
      <c r="S64" s="103"/>
      <c r="T64" s="51"/>
      <c r="U64" s="51"/>
      <c r="V64" s="51"/>
    </row>
    <row r="65" spans="1:22" ht="27.9" customHeight="1">
      <c r="A65" s="192" t="s">
        <v>1738</v>
      </c>
      <c r="B65" s="186" t="s">
        <v>1739</v>
      </c>
      <c r="C65" s="183">
        <v>359</v>
      </c>
      <c r="D65" s="183">
        <f t="shared" si="1"/>
        <v>323</v>
      </c>
      <c r="E65" s="185" t="s">
        <v>824</v>
      </c>
      <c r="F65" s="103"/>
      <c r="G65" s="103"/>
      <c r="H65" s="103"/>
      <c r="I65" s="103"/>
      <c r="J65" s="103"/>
      <c r="K65" s="103"/>
      <c r="L65" s="103"/>
      <c r="M65" s="103"/>
      <c r="N65" s="103"/>
      <c r="O65" s="103"/>
      <c r="P65" s="103"/>
      <c r="Q65" s="103"/>
      <c r="R65" s="103"/>
      <c r="S65" s="103"/>
      <c r="T65" s="51"/>
      <c r="U65" s="51"/>
      <c r="V65" s="51"/>
    </row>
    <row r="66" spans="1:22" ht="27.9" customHeight="1">
      <c r="A66" s="192" t="s">
        <v>1740</v>
      </c>
      <c r="B66" s="186" t="s">
        <v>1741</v>
      </c>
      <c r="C66" s="183">
        <v>479</v>
      </c>
      <c r="D66" s="183">
        <f t="shared" si="1"/>
        <v>431</v>
      </c>
      <c r="E66" s="185" t="s">
        <v>824</v>
      </c>
      <c r="F66" s="103"/>
      <c r="G66" s="103"/>
      <c r="H66" s="103"/>
      <c r="I66" s="103"/>
      <c r="J66" s="103"/>
      <c r="K66" s="103"/>
      <c r="L66" s="103"/>
      <c r="M66" s="103"/>
      <c r="N66" s="103"/>
      <c r="O66" s="103"/>
      <c r="P66" s="103"/>
      <c r="Q66" s="103"/>
      <c r="R66" s="103"/>
      <c r="S66" s="103"/>
      <c r="T66" s="51"/>
      <c r="U66" s="51"/>
      <c r="V66" s="51"/>
    </row>
    <row r="67" spans="1:22" ht="27.9" customHeight="1">
      <c r="A67" s="192" t="s">
        <v>1742</v>
      </c>
      <c r="B67" s="186" t="s">
        <v>1743</v>
      </c>
      <c r="C67" s="183">
        <v>548</v>
      </c>
      <c r="D67" s="183">
        <f t="shared" si="1"/>
        <v>493</v>
      </c>
      <c r="E67" s="185" t="s">
        <v>824</v>
      </c>
      <c r="F67" s="103"/>
      <c r="G67" s="103"/>
      <c r="H67" s="103"/>
      <c r="I67" s="103"/>
      <c r="J67" s="103"/>
      <c r="K67" s="103"/>
      <c r="L67" s="103"/>
      <c r="M67" s="103"/>
      <c r="N67" s="103"/>
      <c r="O67" s="103"/>
      <c r="P67" s="103"/>
      <c r="Q67" s="103"/>
      <c r="R67" s="103"/>
      <c r="S67" s="103"/>
      <c r="T67" s="51"/>
      <c r="U67" s="51"/>
      <c r="V67" s="51"/>
    </row>
    <row r="68" spans="1:22" ht="27.9" customHeight="1">
      <c r="A68" s="192" t="s">
        <v>1744</v>
      </c>
      <c r="B68" s="186" t="s">
        <v>1745</v>
      </c>
      <c r="C68" s="183">
        <v>10.5</v>
      </c>
      <c r="D68" s="183">
        <f t="shared" si="1"/>
        <v>9</v>
      </c>
      <c r="E68" s="185" t="s">
        <v>824</v>
      </c>
      <c r="F68" s="103"/>
      <c r="G68" s="103"/>
      <c r="H68" s="103"/>
      <c r="I68" s="103"/>
      <c r="J68" s="103"/>
      <c r="K68" s="103"/>
      <c r="L68" s="103"/>
      <c r="M68" s="103"/>
      <c r="N68" s="103"/>
      <c r="O68" s="103"/>
      <c r="P68" s="103"/>
      <c r="Q68" s="103"/>
      <c r="R68" s="103"/>
      <c r="S68" s="103"/>
      <c r="T68" s="51"/>
      <c r="U68" s="51"/>
      <c r="V68" s="51"/>
    </row>
    <row r="69" spans="1:22" ht="15.75" customHeight="1">
      <c r="A69" s="58" t="s">
        <v>2396</v>
      </c>
      <c r="B69" s="59"/>
      <c r="C69" s="86"/>
      <c r="D69" s="86"/>
      <c r="E69" s="63"/>
      <c r="F69" s="104"/>
      <c r="G69" s="104"/>
      <c r="H69" s="104"/>
      <c r="I69" s="104"/>
      <c r="J69" s="104"/>
      <c r="K69" s="104"/>
      <c r="L69" s="104"/>
      <c r="M69" s="104"/>
      <c r="N69" s="104"/>
      <c r="O69" s="104"/>
      <c r="P69" s="104"/>
      <c r="Q69" s="104"/>
      <c r="R69" s="104"/>
      <c r="S69" s="104"/>
      <c r="T69" s="70"/>
      <c r="U69" s="70"/>
      <c r="V69" s="70"/>
    </row>
    <row r="70" spans="1:22" ht="27.9" customHeight="1">
      <c r="A70" s="192" t="s">
        <v>1746</v>
      </c>
      <c r="B70" s="186" t="s">
        <v>2397</v>
      </c>
      <c r="C70" s="183">
        <v>111</v>
      </c>
      <c r="D70" s="183">
        <f t="shared" ref="D70:D82" si="2">ROUND(C70*(1-0.1),0)</f>
        <v>100</v>
      </c>
      <c r="E70" s="185" t="s">
        <v>824</v>
      </c>
      <c r="F70" s="103"/>
      <c r="G70" s="103"/>
      <c r="H70" s="103"/>
      <c r="I70" s="103"/>
      <c r="J70" s="103"/>
      <c r="K70" s="103"/>
      <c r="L70" s="103"/>
      <c r="M70" s="103"/>
      <c r="N70" s="103"/>
      <c r="O70" s="103"/>
      <c r="P70" s="103"/>
      <c r="Q70" s="103"/>
      <c r="R70" s="103"/>
      <c r="S70" s="103"/>
      <c r="T70" s="51"/>
      <c r="U70" s="51"/>
      <c r="V70" s="51"/>
    </row>
    <row r="71" spans="1:22" ht="27.9" customHeight="1">
      <c r="A71" s="192" t="s">
        <v>1747</v>
      </c>
      <c r="B71" s="186" t="s">
        <v>2404</v>
      </c>
      <c r="C71" s="183">
        <v>222</v>
      </c>
      <c r="D71" s="183">
        <f t="shared" si="2"/>
        <v>200</v>
      </c>
      <c r="E71" s="185" t="s">
        <v>824</v>
      </c>
      <c r="F71" s="103"/>
      <c r="G71" s="103"/>
      <c r="H71" s="103"/>
      <c r="I71" s="103"/>
      <c r="J71" s="103"/>
      <c r="K71" s="103"/>
      <c r="L71" s="103"/>
      <c r="M71" s="103"/>
      <c r="N71" s="103"/>
      <c r="O71" s="103"/>
      <c r="P71" s="103"/>
      <c r="Q71" s="103"/>
      <c r="R71" s="103"/>
      <c r="S71" s="103"/>
      <c r="T71" s="51"/>
      <c r="U71" s="51"/>
      <c r="V71" s="51"/>
    </row>
    <row r="72" spans="1:22" ht="27.9" customHeight="1">
      <c r="A72" s="192" t="s">
        <v>1748</v>
      </c>
      <c r="B72" s="186" t="s">
        <v>2405</v>
      </c>
      <c r="C72" s="183">
        <v>316</v>
      </c>
      <c r="D72" s="183">
        <f t="shared" si="2"/>
        <v>284</v>
      </c>
      <c r="E72" s="185" t="s">
        <v>824</v>
      </c>
      <c r="F72" s="103"/>
      <c r="G72" s="103"/>
      <c r="H72" s="103"/>
      <c r="I72" s="103"/>
      <c r="J72" s="103"/>
      <c r="K72" s="103"/>
      <c r="L72" s="103"/>
      <c r="M72" s="103"/>
      <c r="N72" s="103"/>
      <c r="O72" s="103"/>
      <c r="P72" s="103"/>
      <c r="Q72" s="103"/>
      <c r="R72" s="103"/>
      <c r="S72" s="103"/>
      <c r="T72" s="51"/>
      <c r="U72" s="51"/>
      <c r="V72" s="51"/>
    </row>
    <row r="73" spans="1:22" ht="27.9" customHeight="1">
      <c r="A73" s="192" t="s">
        <v>1749</v>
      </c>
      <c r="B73" s="186" t="s">
        <v>2406</v>
      </c>
      <c r="C73" s="183">
        <v>422</v>
      </c>
      <c r="D73" s="183">
        <f t="shared" si="2"/>
        <v>380</v>
      </c>
      <c r="E73" s="185" t="s">
        <v>824</v>
      </c>
      <c r="F73" s="103"/>
      <c r="G73" s="103"/>
      <c r="H73" s="103"/>
      <c r="I73" s="103"/>
      <c r="J73" s="103"/>
      <c r="K73" s="103"/>
      <c r="L73" s="103"/>
      <c r="M73" s="103"/>
      <c r="N73" s="103"/>
      <c r="O73" s="103"/>
      <c r="P73" s="103"/>
      <c r="Q73" s="103"/>
      <c r="R73" s="103"/>
      <c r="S73" s="103"/>
      <c r="T73" s="51"/>
      <c r="U73" s="51"/>
      <c r="V73" s="51"/>
    </row>
    <row r="74" spans="1:22" ht="27.9" customHeight="1">
      <c r="A74" s="192" t="s">
        <v>1750</v>
      </c>
      <c r="B74" s="186" t="s">
        <v>2407</v>
      </c>
      <c r="C74" s="183">
        <v>483</v>
      </c>
      <c r="D74" s="183">
        <f t="shared" si="2"/>
        <v>435</v>
      </c>
      <c r="E74" s="185" t="s">
        <v>824</v>
      </c>
      <c r="F74" s="103"/>
      <c r="G74" s="103"/>
      <c r="H74" s="103"/>
      <c r="I74" s="103"/>
      <c r="J74" s="103"/>
      <c r="K74" s="103"/>
      <c r="L74" s="103"/>
      <c r="M74" s="103"/>
      <c r="N74" s="103"/>
      <c r="O74" s="103"/>
      <c r="P74" s="103"/>
      <c r="Q74" s="103"/>
      <c r="R74" s="103"/>
      <c r="S74" s="103"/>
      <c r="T74" s="51"/>
      <c r="U74" s="51"/>
      <c r="V74" s="51"/>
    </row>
    <row r="75" spans="1:22" ht="27.9" customHeight="1">
      <c r="A75" s="192" t="s">
        <v>1751</v>
      </c>
      <c r="B75" s="186" t="s">
        <v>2408</v>
      </c>
      <c r="C75" s="183">
        <v>9.5</v>
      </c>
      <c r="D75" s="183">
        <f t="shared" si="2"/>
        <v>9</v>
      </c>
      <c r="E75" s="185" t="s">
        <v>824</v>
      </c>
      <c r="F75" s="103"/>
      <c r="G75" s="103"/>
      <c r="H75" s="103"/>
      <c r="I75" s="103"/>
      <c r="J75" s="103"/>
      <c r="K75" s="103"/>
      <c r="L75" s="103"/>
      <c r="M75" s="103"/>
      <c r="N75" s="103"/>
      <c r="O75" s="103"/>
      <c r="P75" s="103"/>
      <c r="Q75" s="103"/>
      <c r="R75" s="103"/>
      <c r="S75" s="103"/>
      <c r="T75" s="51"/>
      <c r="U75" s="51"/>
      <c r="V75" s="51"/>
    </row>
    <row r="76" spans="1:22" ht="15.75" customHeight="1">
      <c r="A76" s="58" t="s">
        <v>2409</v>
      </c>
      <c r="B76" s="59"/>
      <c r="C76" s="86"/>
      <c r="D76" s="86"/>
      <c r="E76" s="63"/>
      <c r="F76" s="104"/>
      <c r="G76" s="104"/>
      <c r="H76" s="104"/>
      <c r="I76" s="104"/>
      <c r="J76" s="104"/>
      <c r="K76" s="104"/>
      <c r="L76" s="104"/>
      <c r="M76" s="104"/>
      <c r="N76" s="104"/>
      <c r="O76" s="104"/>
      <c r="P76" s="104"/>
      <c r="Q76" s="104"/>
      <c r="R76" s="104"/>
      <c r="S76" s="104"/>
      <c r="T76" s="70"/>
      <c r="U76" s="70"/>
      <c r="V76" s="70"/>
    </row>
    <row r="77" spans="1:22" ht="27.9" customHeight="1">
      <c r="A77" s="192" t="s">
        <v>2410</v>
      </c>
      <c r="B77" s="186" t="s">
        <v>2411</v>
      </c>
      <c r="C77" s="183">
        <v>96</v>
      </c>
      <c r="D77" s="183">
        <f t="shared" si="2"/>
        <v>86</v>
      </c>
      <c r="E77" s="185" t="s">
        <v>824</v>
      </c>
      <c r="F77" s="103"/>
      <c r="G77" s="103"/>
      <c r="H77" s="103"/>
      <c r="I77" s="103"/>
      <c r="J77" s="103"/>
      <c r="K77" s="103"/>
      <c r="L77" s="103"/>
      <c r="M77" s="103"/>
      <c r="N77" s="103"/>
      <c r="O77" s="103"/>
      <c r="P77" s="103"/>
      <c r="Q77" s="103"/>
      <c r="R77" s="103"/>
      <c r="S77" s="103"/>
      <c r="T77" s="51"/>
      <c r="U77" s="51"/>
      <c r="V77" s="51"/>
    </row>
    <row r="78" spans="1:22" ht="27.9" customHeight="1">
      <c r="A78" s="192" t="s">
        <v>2412</v>
      </c>
      <c r="B78" s="186" t="s">
        <v>2413</v>
      </c>
      <c r="C78" s="183">
        <v>192</v>
      </c>
      <c r="D78" s="183">
        <f t="shared" si="2"/>
        <v>173</v>
      </c>
      <c r="E78" s="185" t="s">
        <v>824</v>
      </c>
      <c r="F78" s="103"/>
      <c r="G78" s="103"/>
      <c r="H78" s="103"/>
      <c r="I78" s="103"/>
      <c r="J78" s="103"/>
      <c r="K78" s="103"/>
      <c r="L78" s="103"/>
      <c r="M78" s="103"/>
      <c r="N78" s="103"/>
      <c r="O78" s="103"/>
      <c r="P78" s="103"/>
      <c r="Q78" s="103"/>
      <c r="R78" s="103"/>
      <c r="S78" s="103"/>
      <c r="T78" s="51"/>
      <c r="U78" s="51"/>
      <c r="V78" s="51"/>
    </row>
    <row r="79" spans="1:22" ht="27.9" customHeight="1">
      <c r="A79" s="192" t="s">
        <v>2414</v>
      </c>
      <c r="B79" s="186" t="s">
        <v>2415</v>
      </c>
      <c r="C79" s="183">
        <v>274</v>
      </c>
      <c r="D79" s="183">
        <f t="shared" si="2"/>
        <v>247</v>
      </c>
      <c r="E79" s="185" t="s">
        <v>824</v>
      </c>
      <c r="F79" s="103"/>
      <c r="G79" s="103"/>
      <c r="H79" s="103"/>
      <c r="I79" s="103"/>
      <c r="J79" s="103"/>
      <c r="K79" s="103"/>
      <c r="L79" s="103"/>
      <c r="M79" s="103"/>
      <c r="N79" s="103"/>
      <c r="O79" s="103"/>
      <c r="P79" s="103"/>
      <c r="Q79" s="103"/>
      <c r="R79" s="103"/>
      <c r="S79" s="103"/>
      <c r="T79" s="51"/>
      <c r="U79" s="51"/>
      <c r="V79" s="51"/>
    </row>
    <row r="80" spans="1:22" ht="27.9" customHeight="1">
      <c r="A80" s="192" t="s">
        <v>2416</v>
      </c>
      <c r="B80" s="186" t="s">
        <v>2417</v>
      </c>
      <c r="C80" s="183">
        <v>365</v>
      </c>
      <c r="D80" s="183">
        <f t="shared" si="2"/>
        <v>329</v>
      </c>
      <c r="E80" s="185" t="s">
        <v>824</v>
      </c>
      <c r="F80" s="103"/>
      <c r="G80" s="103"/>
      <c r="H80" s="103"/>
      <c r="I80" s="103"/>
      <c r="J80" s="103"/>
      <c r="K80" s="103"/>
      <c r="L80" s="103"/>
      <c r="M80" s="103"/>
      <c r="N80" s="103"/>
      <c r="O80" s="103"/>
      <c r="P80" s="103"/>
      <c r="Q80" s="103"/>
      <c r="R80" s="103"/>
      <c r="S80" s="103"/>
      <c r="T80" s="51"/>
      <c r="U80" s="51"/>
      <c r="V80" s="51"/>
    </row>
    <row r="81" spans="1:22" ht="27.9" customHeight="1">
      <c r="A81" s="192" t="s">
        <v>2418</v>
      </c>
      <c r="B81" s="186" t="s">
        <v>2419</v>
      </c>
      <c r="C81" s="183">
        <v>418</v>
      </c>
      <c r="D81" s="183">
        <f t="shared" si="2"/>
        <v>376</v>
      </c>
      <c r="E81" s="185" t="s">
        <v>824</v>
      </c>
      <c r="F81" s="103"/>
      <c r="G81" s="103"/>
      <c r="H81" s="103"/>
      <c r="I81" s="103"/>
      <c r="J81" s="103"/>
      <c r="K81" s="103"/>
      <c r="L81" s="103"/>
      <c r="M81" s="103"/>
      <c r="N81" s="103"/>
      <c r="O81" s="103"/>
      <c r="P81" s="103"/>
      <c r="Q81" s="103"/>
      <c r="R81" s="103"/>
      <c r="S81" s="103"/>
      <c r="T81" s="51"/>
      <c r="U81" s="51"/>
      <c r="V81" s="51"/>
    </row>
    <row r="82" spans="1:22" ht="27.9" customHeight="1">
      <c r="A82" s="192" t="s">
        <v>2420</v>
      </c>
      <c r="B82" s="186" t="s">
        <v>2421</v>
      </c>
      <c r="C82" s="183">
        <v>8</v>
      </c>
      <c r="D82" s="183">
        <f t="shared" si="2"/>
        <v>7</v>
      </c>
      <c r="E82" s="185" t="s">
        <v>824</v>
      </c>
      <c r="F82" s="103"/>
      <c r="G82" s="103"/>
      <c r="H82" s="103"/>
      <c r="I82" s="103"/>
      <c r="J82" s="103"/>
      <c r="K82" s="103"/>
      <c r="L82" s="103"/>
      <c r="M82" s="103"/>
      <c r="N82" s="103"/>
      <c r="O82" s="103"/>
      <c r="P82" s="103"/>
      <c r="Q82" s="103"/>
      <c r="R82" s="103"/>
      <c r="S82" s="103"/>
      <c r="T82" s="51"/>
      <c r="U82" s="51"/>
      <c r="V82" s="51"/>
    </row>
    <row r="83" spans="1:22" ht="15.75" customHeight="1">
      <c r="A83" s="58" t="s">
        <v>1752</v>
      </c>
      <c r="B83" s="59"/>
      <c r="C83" s="86"/>
      <c r="D83" s="86"/>
      <c r="E83" s="63"/>
      <c r="F83" s="104"/>
      <c r="G83" s="104"/>
      <c r="H83" s="104"/>
      <c r="I83" s="104"/>
      <c r="J83" s="104"/>
      <c r="K83" s="104"/>
      <c r="L83" s="104"/>
      <c r="M83" s="104"/>
      <c r="N83" s="104"/>
      <c r="O83" s="104"/>
      <c r="P83" s="104"/>
      <c r="Q83" s="104"/>
      <c r="R83" s="104"/>
      <c r="S83" s="104"/>
      <c r="T83" s="70"/>
      <c r="U83" s="70"/>
      <c r="V83" s="70"/>
    </row>
    <row r="84" spans="1:22" ht="27.9" customHeight="1">
      <c r="A84" s="192" t="s">
        <v>1753</v>
      </c>
      <c r="B84" s="186" t="s">
        <v>1754</v>
      </c>
      <c r="C84" s="183">
        <v>81</v>
      </c>
      <c r="D84" s="183">
        <f t="shared" ref="D84:D89" si="3">ROUND(C84*(1-0.1),0)</f>
        <v>73</v>
      </c>
      <c r="E84" s="185" t="s">
        <v>824</v>
      </c>
      <c r="F84" s="103"/>
      <c r="G84" s="103"/>
      <c r="H84" s="103"/>
      <c r="I84" s="103"/>
      <c r="J84" s="103"/>
      <c r="K84" s="103"/>
      <c r="L84" s="103"/>
      <c r="M84" s="103"/>
      <c r="N84" s="103"/>
      <c r="O84" s="103"/>
      <c r="P84" s="103"/>
      <c r="Q84" s="103"/>
      <c r="R84" s="103"/>
      <c r="S84" s="103"/>
      <c r="T84" s="51"/>
      <c r="U84" s="51"/>
      <c r="V84" s="51"/>
    </row>
    <row r="85" spans="1:22" ht="27.9" customHeight="1">
      <c r="A85" s="192" t="s">
        <v>1755</v>
      </c>
      <c r="B85" s="186" t="s">
        <v>1756</v>
      </c>
      <c r="C85" s="183">
        <v>162</v>
      </c>
      <c r="D85" s="183">
        <f t="shared" si="3"/>
        <v>146</v>
      </c>
      <c r="E85" s="185" t="s">
        <v>824</v>
      </c>
      <c r="F85" s="103"/>
      <c r="G85" s="103"/>
      <c r="H85" s="103"/>
      <c r="I85" s="103"/>
      <c r="J85" s="103"/>
      <c r="K85" s="103"/>
      <c r="L85" s="103"/>
      <c r="M85" s="103"/>
      <c r="N85" s="103"/>
      <c r="O85" s="103"/>
      <c r="P85" s="103"/>
      <c r="Q85" s="103"/>
      <c r="R85" s="103"/>
      <c r="S85" s="103"/>
      <c r="T85" s="51"/>
      <c r="U85" s="51"/>
      <c r="V85" s="51"/>
    </row>
    <row r="86" spans="1:22" ht="27.9" customHeight="1">
      <c r="A86" s="192" t="s">
        <v>1757</v>
      </c>
      <c r="B86" s="186" t="s">
        <v>1758</v>
      </c>
      <c r="C86" s="183">
        <v>231</v>
      </c>
      <c r="D86" s="183">
        <f t="shared" si="3"/>
        <v>208</v>
      </c>
      <c r="E86" s="185" t="s">
        <v>824</v>
      </c>
      <c r="F86" s="103"/>
      <c r="G86" s="103"/>
      <c r="H86" s="103"/>
      <c r="I86" s="103"/>
      <c r="J86" s="103"/>
      <c r="K86" s="103"/>
      <c r="L86" s="103"/>
      <c r="M86" s="103"/>
      <c r="N86" s="103"/>
      <c r="O86" s="103"/>
      <c r="P86" s="103"/>
      <c r="Q86" s="103"/>
      <c r="R86" s="103"/>
      <c r="S86" s="103"/>
      <c r="T86" s="51"/>
      <c r="U86" s="51"/>
      <c r="V86" s="51"/>
    </row>
    <row r="87" spans="1:22" ht="27.9" customHeight="1">
      <c r="A87" s="192" t="s">
        <v>1759</v>
      </c>
      <c r="B87" s="186" t="s">
        <v>1760</v>
      </c>
      <c r="C87" s="183">
        <v>308</v>
      </c>
      <c r="D87" s="183">
        <f t="shared" si="3"/>
        <v>277</v>
      </c>
      <c r="E87" s="185" t="s">
        <v>824</v>
      </c>
      <c r="F87" s="103"/>
      <c r="G87" s="103"/>
      <c r="H87" s="103"/>
      <c r="I87" s="103"/>
      <c r="J87" s="103"/>
      <c r="K87" s="103"/>
      <c r="L87" s="103"/>
      <c r="M87" s="103"/>
      <c r="N87" s="103"/>
      <c r="O87" s="103"/>
      <c r="P87" s="103"/>
      <c r="Q87" s="103"/>
      <c r="R87" s="103"/>
      <c r="S87" s="103"/>
      <c r="T87" s="51"/>
      <c r="U87" s="51"/>
      <c r="V87" s="51"/>
    </row>
    <row r="88" spans="1:22" ht="27.9" customHeight="1">
      <c r="A88" s="192" t="s">
        <v>1761</v>
      </c>
      <c r="B88" s="186" t="s">
        <v>1762</v>
      </c>
      <c r="C88" s="183">
        <v>352</v>
      </c>
      <c r="D88" s="183">
        <f t="shared" si="3"/>
        <v>317</v>
      </c>
      <c r="E88" s="185" t="s">
        <v>824</v>
      </c>
      <c r="F88" s="103"/>
      <c r="G88" s="103"/>
      <c r="H88" s="103"/>
      <c r="I88" s="103"/>
      <c r="J88" s="103"/>
      <c r="K88" s="103"/>
      <c r="L88" s="103"/>
      <c r="M88" s="103"/>
      <c r="N88" s="103"/>
      <c r="O88" s="103"/>
      <c r="P88" s="103"/>
      <c r="Q88" s="103"/>
      <c r="R88" s="103"/>
      <c r="S88" s="103"/>
      <c r="T88" s="51"/>
      <c r="U88" s="51"/>
      <c r="V88" s="51"/>
    </row>
    <row r="89" spans="1:22" ht="27.9" customHeight="1">
      <c r="A89" s="192" t="s">
        <v>1763</v>
      </c>
      <c r="B89" s="186" t="s">
        <v>1764</v>
      </c>
      <c r="C89" s="183">
        <v>7</v>
      </c>
      <c r="D89" s="183">
        <f t="shared" si="3"/>
        <v>6</v>
      </c>
      <c r="E89" s="185" t="s">
        <v>824</v>
      </c>
      <c r="F89" s="103"/>
      <c r="G89" s="103"/>
      <c r="H89" s="103"/>
      <c r="I89" s="103"/>
      <c r="J89" s="103"/>
      <c r="K89" s="103"/>
      <c r="L89" s="103"/>
      <c r="M89" s="103"/>
      <c r="N89" s="103"/>
      <c r="O89" s="103"/>
      <c r="P89" s="103"/>
      <c r="Q89" s="103"/>
      <c r="R89" s="103"/>
      <c r="S89" s="103"/>
      <c r="T89" s="51"/>
      <c r="U89" s="51"/>
      <c r="V89" s="51"/>
    </row>
    <row r="90" spans="1:22" ht="15.75" customHeight="1">
      <c r="A90" s="58" t="s">
        <v>1765</v>
      </c>
      <c r="B90" s="59"/>
      <c r="C90" s="86"/>
      <c r="D90" s="86"/>
      <c r="E90" s="63"/>
      <c r="F90" s="104"/>
      <c r="G90" s="104"/>
      <c r="H90" s="104"/>
      <c r="I90" s="104"/>
      <c r="J90" s="104"/>
      <c r="K90" s="104"/>
      <c r="L90" s="104"/>
      <c r="M90" s="104"/>
      <c r="N90" s="104"/>
      <c r="O90" s="104"/>
      <c r="P90" s="104"/>
      <c r="Q90" s="104"/>
      <c r="R90" s="104"/>
      <c r="S90" s="104"/>
      <c r="T90" s="70"/>
      <c r="U90" s="70"/>
      <c r="V90" s="70"/>
    </row>
    <row r="91" spans="1:22" ht="27.9" customHeight="1">
      <c r="A91" s="192" t="s">
        <v>1766</v>
      </c>
      <c r="B91" s="186" t="s">
        <v>1767</v>
      </c>
      <c r="C91" s="183">
        <v>68</v>
      </c>
      <c r="D91" s="183">
        <f>ROUND(C91*(1-0.1),0)</f>
        <v>61</v>
      </c>
      <c r="E91" s="185" t="s">
        <v>824</v>
      </c>
      <c r="F91" s="103"/>
      <c r="G91" s="103"/>
      <c r="H91" s="103"/>
      <c r="I91" s="103"/>
      <c r="J91" s="103"/>
      <c r="K91" s="103"/>
      <c r="L91" s="103"/>
      <c r="M91" s="103"/>
      <c r="N91" s="103"/>
      <c r="O91" s="103"/>
      <c r="P91" s="103"/>
      <c r="Q91" s="103"/>
      <c r="R91" s="103"/>
      <c r="S91" s="103"/>
      <c r="T91" s="51"/>
      <c r="U91" s="51"/>
      <c r="V91" s="51"/>
    </row>
    <row r="92" spans="1:22" ht="27.9" customHeight="1">
      <c r="A92" s="192" t="s">
        <v>1768</v>
      </c>
      <c r="B92" s="186" t="s">
        <v>1769</v>
      </c>
      <c r="C92" s="183">
        <v>136</v>
      </c>
      <c r="D92" s="183">
        <f>ROUND(C92*(1-0.1),0)</f>
        <v>122</v>
      </c>
      <c r="E92" s="185" t="s">
        <v>824</v>
      </c>
      <c r="F92" s="103"/>
      <c r="G92" s="103"/>
      <c r="H92" s="103"/>
      <c r="I92" s="103"/>
      <c r="J92" s="103"/>
      <c r="K92" s="103"/>
      <c r="L92" s="103"/>
      <c r="M92" s="103"/>
      <c r="N92" s="103"/>
      <c r="O92" s="103"/>
      <c r="P92" s="103"/>
      <c r="Q92" s="103"/>
      <c r="R92" s="103"/>
      <c r="S92" s="103"/>
      <c r="T92" s="51"/>
      <c r="U92" s="51"/>
      <c r="V92" s="51"/>
    </row>
    <row r="93" spans="1:22" ht="27.9" customHeight="1">
      <c r="A93" s="192" t="s">
        <v>1770</v>
      </c>
      <c r="B93" s="186" t="s">
        <v>1771</v>
      </c>
      <c r="C93" s="183">
        <v>194</v>
      </c>
      <c r="D93" s="183">
        <f>ROUND(C93*(1-0.1),0)</f>
        <v>175</v>
      </c>
      <c r="E93" s="185" t="s">
        <v>824</v>
      </c>
      <c r="F93" s="103"/>
      <c r="G93" s="103"/>
      <c r="H93" s="103"/>
      <c r="I93" s="103"/>
      <c r="J93" s="103"/>
      <c r="K93" s="103"/>
      <c r="L93" s="103"/>
      <c r="M93" s="103"/>
      <c r="N93" s="103"/>
      <c r="O93" s="103"/>
      <c r="P93" s="103"/>
      <c r="Q93" s="103"/>
      <c r="R93" s="103"/>
      <c r="S93" s="103"/>
      <c r="T93" s="51"/>
      <c r="U93" s="51"/>
      <c r="V93" s="51"/>
    </row>
    <row r="94" spans="1:22" ht="27.9" customHeight="1">
      <c r="A94" s="192" t="s">
        <v>1772</v>
      </c>
      <c r="B94" s="186" t="s">
        <v>1773</v>
      </c>
      <c r="C94" s="183">
        <v>258</v>
      </c>
      <c r="D94" s="183">
        <f>ROUND(C94*(1-0.1),0)</f>
        <v>232</v>
      </c>
      <c r="E94" s="185" t="s">
        <v>824</v>
      </c>
      <c r="F94" s="103"/>
      <c r="G94" s="103"/>
      <c r="H94" s="103"/>
      <c r="I94" s="103"/>
      <c r="J94" s="103"/>
      <c r="K94" s="103"/>
      <c r="L94" s="103"/>
      <c r="M94" s="103"/>
      <c r="N94" s="103"/>
      <c r="O94" s="103"/>
      <c r="P94" s="103"/>
      <c r="Q94" s="103"/>
      <c r="R94" s="103"/>
      <c r="S94" s="103"/>
      <c r="T94" s="51"/>
      <c r="U94" s="51"/>
      <c r="V94" s="51"/>
    </row>
    <row r="95" spans="1:22" ht="27.9" customHeight="1">
      <c r="A95" s="192" t="s">
        <v>1774</v>
      </c>
      <c r="B95" s="186" t="s">
        <v>1775</v>
      </c>
      <c r="C95" s="183">
        <v>296</v>
      </c>
      <c r="D95" s="183">
        <f>ROUND(C95*(1-0.1),0)</f>
        <v>266</v>
      </c>
      <c r="E95" s="185" t="s">
        <v>824</v>
      </c>
      <c r="F95" s="103"/>
      <c r="G95" s="103"/>
      <c r="H95" s="103"/>
      <c r="I95" s="103"/>
      <c r="J95" s="103"/>
      <c r="K95" s="103"/>
      <c r="L95" s="103"/>
      <c r="M95" s="103"/>
      <c r="N95" s="103"/>
      <c r="O95" s="103"/>
      <c r="P95" s="103"/>
      <c r="Q95" s="103"/>
      <c r="R95" s="103"/>
      <c r="S95" s="103"/>
      <c r="T95" s="51"/>
      <c r="U95" s="51"/>
      <c r="V95" s="51"/>
    </row>
    <row r="96" spans="1:22" ht="27.9" customHeight="1">
      <c r="A96" s="192" t="s">
        <v>1776</v>
      </c>
      <c r="B96" s="186" t="s">
        <v>1777</v>
      </c>
      <c r="C96" s="183">
        <v>5.5</v>
      </c>
      <c r="D96" s="183">
        <f>ROUND(C96*(1-0.05),2)</f>
        <v>5.23</v>
      </c>
      <c r="E96" s="185" t="s">
        <v>824</v>
      </c>
      <c r="F96" s="103"/>
      <c r="G96" s="103"/>
      <c r="H96" s="103"/>
      <c r="I96" s="103"/>
      <c r="J96" s="103"/>
      <c r="K96" s="103"/>
      <c r="L96" s="103"/>
      <c r="M96" s="103"/>
      <c r="N96" s="103"/>
      <c r="O96" s="103"/>
      <c r="P96" s="103"/>
      <c r="Q96" s="103"/>
      <c r="R96" s="103"/>
      <c r="S96" s="103"/>
      <c r="T96" s="51"/>
      <c r="U96" s="51"/>
      <c r="V96" s="51"/>
    </row>
    <row r="97" spans="1:22" ht="15.75" customHeight="1">
      <c r="A97" s="58" t="s">
        <v>1778</v>
      </c>
      <c r="B97" s="59"/>
      <c r="C97" s="86"/>
      <c r="D97" s="86"/>
      <c r="E97" s="63"/>
      <c r="F97" s="104"/>
      <c r="G97" s="104"/>
      <c r="H97" s="104"/>
      <c r="I97" s="104"/>
      <c r="J97" s="104"/>
      <c r="K97" s="104"/>
      <c r="L97" s="104"/>
      <c r="M97" s="104"/>
      <c r="N97" s="104"/>
      <c r="O97" s="104"/>
      <c r="P97" s="104"/>
      <c r="Q97" s="104"/>
      <c r="R97" s="104"/>
      <c r="S97" s="104"/>
      <c r="T97" s="70"/>
      <c r="U97" s="70"/>
      <c r="V97" s="70"/>
    </row>
    <row r="98" spans="1:22" ht="27.9" customHeight="1">
      <c r="A98" s="192" t="s">
        <v>1779</v>
      </c>
      <c r="B98" s="186" t="s">
        <v>1780</v>
      </c>
      <c r="C98" s="183">
        <v>66</v>
      </c>
      <c r="D98" s="183">
        <f>ROUND(C98*(1-0.1),0)</f>
        <v>59</v>
      </c>
      <c r="E98" s="185" t="s">
        <v>824</v>
      </c>
      <c r="F98" s="103"/>
      <c r="G98" s="103"/>
      <c r="H98" s="103"/>
      <c r="I98" s="103"/>
      <c r="J98" s="103"/>
      <c r="K98" s="103"/>
      <c r="L98" s="103"/>
      <c r="M98" s="103"/>
      <c r="N98" s="103"/>
      <c r="O98" s="103"/>
      <c r="P98" s="103"/>
      <c r="Q98" s="103"/>
      <c r="R98" s="103"/>
      <c r="S98" s="103"/>
      <c r="T98" s="51"/>
      <c r="U98" s="51"/>
      <c r="V98" s="51"/>
    </row>
    <row r="99" spans="1:22" ht="27.9" customHeight="1">
      <c r="A99" s="192" t="s">
        <v>1781</v>
      </c>
      <c r="B99" s="186" t="s">
        <v>1782</v>
      </c>
      <c r="C99" s="183">
        <v>132</v>
      </c>
      <c r="D99" s="183">
        <f>ROUND(C99*(1-0.1),0)</f>
        <v>119</v>
      </c>
      <c r="E99" s="185" t="s">
        <v>824</v>
      </c>
      <c r="F99" s="103"/>
      <c r="G99" s="103"/>
      <c r="H99" s="103"/>
      <c r="I99" s="103"/>
      <c r="J99" s="103"/>
      <c r="K99" s="103"/>
      <c r="L99" s="103"/>
      <c r="M99" s="103"/>
      <c r="N99" s="103"/>
      <c r="O99" s="103"/>
      <c r="P99" s="103"/>
      <c r="Q99" s="103"/>
      <c r="R99" s="103"/>
      <c r="S99" s="103"/>
      <c r="T99" s="51"/>
      <c r="U99" s="51"/>
      <c r="V99" s="51"/>
    </row>
    <row r="100" spans="1:22" ht="27.9" customHeight="1">
      <c r="A100" s="192" t="s">
        <v>1783</v>
      </c>
      <c r="B100" s="186" t="s">
        <v>1784</v>
      </c>
      <c r="C100" s="183">
        <v>188</v>
      </c>
      <c r="D100" s="183">
        <f>ROUND(C100*(1-0.1),0)</f>
        <v>169</v>
      </c>
      <c r="E100" s="185" t="s">
        <v>824</v>
      </c>
      <c r="F100" s="103"/>
      <c r="G100" s="103"/>
      <c r="H100" s="103"/>
      <c r="I100" s="103"/>
      <c r="J100" s="103"/>
      <c r="K100" s="103"/>
      <c r="L100" s="103"/>
      <c r="M100" s="103"/>
      <c r="N100" s="103"/>
      <c r="O100" s="103"/>
      <c r="P100" s="103"/>
      <c r="Q100" s="103"/>
      <c r="R100" s="103"/>
      <c r="S100" s="103"/>
      <c r="T100" s="51"/>
      <c r="U100" s="51"/>
      <c r="V100" s="51"/>
    </row>
    <row r="101" spans="1:22" ht="27.9" customHeight="1">
      <c r="A101" s="192" t="s">
        <v>1785</v>
      </c>
      <c r="B101" s="186" t="s">
        <v>1786</v>
      </c>
      <c r="C101" s="183">
        <v>251</v>
      </c>
      <c r="D101" s="183">
        <f>ROUND(C101*(1-0.1),0)</f>
        <v>226</v>
      </c>
      <c r="E101" s="185" t="s">
        <v>824</v>
      </c>
      <c r="F101" s="103"/>
      <c r="G101" s="103"/>
      <c r="H101" s="103"/>
      <c r="I101" s="103"/>
      <c r="J101" s="103"/>
      <c r="K101" s="103"/>
      <c r="L101" s="103"/>
      <c r="M101" s="103"/>
      <c r="N101" s="103"/>
      <c r="O101" s="103"/>
      <c r="P101" s="103"/>
      <c r="Q101" s="103"/>
      <c r="R101" s="103"/>
      <c r="S101" s="103"/>
      <c r="T101" s="51"/>
      <c r="U101" s="51"/>
      <c r="V101" s="51"/>
    </row>
    <row r="102" spans="1:22" ht="27.9" customHeight="1">
      <c r="A102" s="192" t="s">
        <v>1787</v>
      </c>
      <c r="B102" s="186" t="s">
        <v>1788</v>
      </c>
      <c r="C102" s="183">
        <v>287</v>
      </c>
      <c r="D102" s="183">
        <f>ROUND(C102*(1-0.1),0)</f>
        <v>258</v>
      </c>
      <c r="E102" s="185" t="s">
        <v>824</v>
      </c>
      <c r="F102" s="103"/>
      <c r="G102" s="103"/>
      <c r="H102" s="103"/>
      <c r="I102" s="103"/>
      <c r="J102" s="103"/>
      <c r="K102" s="103"/>
      <c r="L102" s="103"/>
      <c r="M102" s="103"/>
      <c r="N102" s="103"/>
      <c r="O102" s="103"/>
      <c r="P102" s="103"/>
      <c r="Q102" s="103"/>
      <c r="R102" s="103"/>
      <c r="S102" s="103"/>
      <c r="T102" s="51"/>
      <c r="U102" s="51"/>
      <c r="V102" s="51"/>
    </row>
    <row r="103" spans="1:22" ht="27.9" customHeight="1">
      <c r="A103" s="192" t="s">
        <v>1789</v>
      </c>
      <c r="B103" s="186" t="s">
        <v>1790</v>
      </c>
      <c r="C103" s="183">
        <v>5.5</v>
      </c>
      <c r="D103" s="183">
        <f>ROUND(C103*(1-0.05),2)</f>
        <v>5.23</v>
      </c>
      <c r="E103" s="185" t="s">
        <v>824</v>
      </c>
      <c r="F103" s="103"/>
      <c r="G103" s="103"/>
      <c r="H103" s="103"/>
      <c r="I103" s="103"/>
      <c r="J103" s="103"/>
      <c r="K103" s="103"/>
      <c r="L103" s="103"/>
      <c r="M103" s="103"/>
      <c r="N103" s="103"/>
      <c r="O103" s="103"/>
      <c r="P103" s="103"/>
      <c r="Q103" s="103"/>
      <c r="R103" s="103"/>
      <c r="S103" s="103"/>
      <c r="T103" s="51"/>
      <c r="U103" s="51"/>
      <c r="V103" s="51"/>
    </row>
    <row r="104" spans="1:22" ht="15.75" customHeight="1">
      <c r="A104" s="58" t="s">
        <v>1791</v>
      </c>
      <c r="B104" s="59"/>
      <c r="C104" s="86"/>
      <c r="D104" s="86"/>
      <c r="E104" s="63"/>
      <c r="F104" s="104"/>
      <c r="G104" s="104"/>
      <c r="H104" s="104"/>
      <c r="I104" s="104"/>
      <c r="J104" s="104"/>
      <c r="K104" s="104"/>
      <c r="L104" s="104"/>
      <c r="M104" s="104"/>
      <c r="N104" s="104"/>
      <c r="O104" s="104"/>
      <c r="P104" s="104"/>
      <c r="Q104" s="104"/>
      <c r="R104" s="104"/>
      <c r="S104" s="104"/>
      <c r="T104" s="70"/>
      <c r="U104" s="70"/>
      <c r="V104" s="70"/>
    </row>
    <row r="105" spans="1:22" ht="27.9" customHeight="1">
      <c r="A105" s="192" t="s">
        <v>1792</v>
      </c>
      <c r="B105" s="186" t="s">
        <v>1793</v>
      </c>
      <c r="C105" s="183">
        <v>60</v>
      </c>
      <c r="D105" s="183">
        <f>ROUND(C105*(1-0.1),0)</f>
        <v>54</v>
      </c>
      <c r="E105" s="185" t="s">
        <v>824</v>
      </c>
      <c r="F105" s="103"/>
      <c r="G105" s="103"/>
      <c r="H105" s="103"/>
      <c r="I105" s="103"/>
      <c r="J105" s="103"/>
      <c r="K105" s="103"/>
      <c r="L105" s="103"/>
      <c r="M105" s="103"/>
      <c r="N105" s="103"/>
      <c r="O105" s="103"/>
      <c r="P105" s="103"/>
      <c r="Q105" s="103"/>
      <c r="R105" s="103"/>
      <c r="S105" s="103"/>
      <c r="T105" s="51"/>
      <c r="U105" s="51"/>
      <c r="V105" s="51"/>
    </row>
    <row r="106" spans="1:22" ht="27.9" customHeight="1">
      <c r="A106" s="192" t="s">
        <v>1794</v>
      </c>
      <c r="B106" s="186" t="s">
        <v>1795</v>
      </c>
      <c r="C106" s="183">
        <v>120</v>
      </c>
      <c r="D106" s="183">
        <f>ROUND(C106*(1-0.1),0)</f>
        <v>108</v>
      </c>
      <c r="E106" s="185" t="s">
        <v>824</v>
      </c>
      <c r="F106" s="103"/>
      <c r="G106" s="103"/>
      <c r="H106" s="103"/>
      <c r="I106" s="103"/>
      <c r="J106" s="103"/>
      <c r="K106" s="103"/>
      <c r="L106" s="103"/>
      <c r="M106" s="103"/>
      <c r="N106" s="103"/>
      <c r="O106" s="103"/>
      <c r="P106" s="103"/>
      <c r="Q106" s="103"/>
      <c r="R106" s="103"/>
      <c r="S106" s="103"/>
      <c r="T106" s="51"/>
      <c r="U106" s="51"/>
      <c r="V106" s="51"/>
    </row>
    <row r="107" spans="1:22" ht="27.9" customHeight="1">
      <c r="A107" s="192" t="s">
        <v>1796</v>
      </c>
      <c r="B107" s="186" t="s">
        <v>1797</v>
      </c>
      <c r="C107" s="183">
        <v>171</v>
      </c>
      <c r="D107" s="183">
        <f>ROUND(C107*(1-0.1),0)</f>
        <v>154</v>
      </c>
      <c r="E107" s="185" t="s">
        <v>824</v>
      </c>
      <c r="F107" s="103"/>
      <c r="G107" s="103"/>
      <c r="H107" s="103"/>
      <c r="I107" s="103"/>
      <c r="J107" s="103"/>
      <c r="K107" s="103"/>
      <c r="L107" s="103"/>
      <c r="M107" s="103"/>
      <c r="N107" s="103"/>
      <c r="O107" s="103"/>
      <c r="P107" s="103"/>
      <c r="Q107" s="103"/>
      <c r="R107" s="103"/>
      <c r="S107" s="103"/>
      <c r="T107" s="51"/>
      <c r="U107" s="51"/>
      <c r="V107" s="51"/>
    </row>
    <row r="108" spans="1:22" ht="27.9" customHeight="1">
      <c r="A108" s="192" t="s">
        <v>1798</v>
      </c>
      <c r="B108" s="186" t="s">
        <v>1799</v>
      </c>
      <c r="C108" s="183">
        <v>228</v>
      </c>
      <c r="D108" s="183">
        <f>ROUND(C108*(1-0.1),0)</f>
        <v>205</v>
      </c>
      <c r="E108" s="185" t="s">
        <v>824</v>
      </c>
      <c r="F108" s="103"/>
      <c r="G108" s="103"/>
      <c r="H108" s="103"/>
      <c r="I108" s="103"/>
      <c r="J108" s="103"/>
      <c r="K108" s="103"/>
      <c r="L108" s="103"/>
      <c r="M108" s="103"/>
      <c r="N108" s="103"/>
      <c r="O108" s="103"/>
      <c r="P108" s="103"/>
      <c r="Q108" s="103"/>
      <c r="R108" s="103"/>
      <c r="S108" s="103"/>
      <c r="T108" s="51"/>
      <c r="U108" s="51"/>
      <c r="V108" s="51"/>
    </row>
    <row r="109" spans="1:22" ht="27.9" customHeight="1">
      <c r="A109" s="192" t="s">
        <v>1800</v>
      </c>
      <c r="B109" s="186" t="s">
        <v>1801</v>
      </c>
      <c r="C109" s="183">
        <v>261</v>
      </c>
      <c r="D109" s="183">
        <f>ROUND(C109*(1-0.1),0)</f>
        <v>235</v>
      </c>
      <c r="E109" s="185" t="s">
        <v>824</v>
      </c>
      <c r="F109" s="103"/>
      <c r="G109" s="103"/>
      <c r="H109" s="103"/>
      <c r="I109" s="103"/>
      <c r="J109" s="103"/>
      <c r="K109" s="103"/>
      <c r="L109" s="103"/>
      <c r="M109" s="103"/>
      <c r="N109" s="103"/>
      <c r="O109" s="103"/>
      <c r="P109" s="103"/>
      <c r="Q109" s="103"/>
      <c r="R109" s="103"/>
      <c r="S109" s="103"/>
      <c r="T109" s="51"/>
      <c r="U109" s="51"/>
      <c r="V109" s="51"/>
    </row>
    <row r="110" spans="1:22" ht="27.9" customHeight="1" thickBot="1">
      <c r="A110" s="193" t="s">
        <v>1802</v>
      </c>
      <c r="B110" s="189" t="s">
        <v>1803</v>
      </c>
      <c r="C110" s="190">
        <v>5</v>
      </c>
      <c r="D110" s="190">
        <f>ROUND(C110*(1-0.05),2)</f>
        <v>4.75</v>
      </c>
      <c r="E110" s="191" t="s">
        <v>824</v>
      </c>
      <c r="F110" s="103"/>
      <c r="G110" s="103"/>
      <c r="H110" s="103"/>
      <c r="I110" s="103"/>
      <c r="J110" s="103"/>
      <c r="K110" s="103"/>
      <c r="L110" s="103"/>
      <c r="M110" s="103"/>
      <c r="N110" s="103"/>
      <c r="O110" s="103"/>
      <c r="P110" s="103"/>
      <c r="Q110" s="103"/>
      <c r="R110" s="103"/>
      <c r="S110" s="103"/>
      <c r="T110" s="51"/>
      <c r="U110" s="51"/>
      <c r="V110" s="51"/>
    </row>
    <row r="111" spans="1:22" ht="27.9" customHeight="1">
      <c r="A111" s="111"/>
      <c r="B111" s="112"/>
      <c r="C111" s="113"/>
      <c r="D111" s="100"/>
      <c r="E111" s="100"/>
      <c r="F111" s="103"/>
      <c r="G111" s="103"/>
      <c r="H111" s="103"/>
      <c r="I111" s="103"/>
      <c r="J111" s="103"/>
      <c r="K111" s="103"/>
      <c r="L111" s="103"/>
      <c r="M111" s="103"/>
      <c r="N111" s="103"/>
      <c r="O111" s="103"/>
      <c r="P111" s="103"/>
      <c r="Q111" s="103"/>
      <c r="R111" s="103"/>
      <c r="S111" s="103"/>
      <c r="T111" s="51"/>
      <c r="U111" s="51"/>
      <c r="V111" s="51"/>
    </row>
    <row r="112" spans="1:22" ht="27.9" customHeight="1" thickBot="1">
      <c r="A112" s="67" t="s">
        <v>2422</v>
      </c>
      <c r="B112" s="29"/>
      <c r="C112" s="107"/>
      <c r="D112" s="108"/>
      <c r="E112" s="108"/>
      <c r="F112" s="103"/>
      <c r="G112" s="103"/>
      <c r="H112" s="103"/>
      <c r="I112" s="103"/>
      <c r="J112" s="103"/>
      <c r="K112" s="103"/>
      <c r="L112" s="103"/>
      <c r="M112" s="103"/>
      <c r="N112" s="103"/>
      <c r="O112" s="103"/>
      <c r="P112" s="103"/>
      <c r="Q112" s="103"/>
      <c r="R112" s="103"/>
      <c r="S112" s="103"/>
      <c r="T112" s="51"/>
      <c r="U112" s="51"/>
      <c r="V112" s="51"/>
    </row>
    <row r="113" spans="1:22" ht="33.75" customHeight="1" thickBot="1">
      <c r="A113" s="30" t="s">
        <v>845</v>
      </c>
      <c r="B113" s="31" t="s">
        <v>0</v>
      </c>
      <c r="C113" s="68" t="s">
        <v>1</v>
      </c>
      <c r="D113" s="68" t="s">
        <v>846</v>
      </c>
      <c r="E113" s="32" t="s">
        <v>825</v>
      </c>
      <c r="F113" s="103"/>
      <c r="G113" s="103"/>
      <c r="H113" s="103"/>
      <c r="I113" s="103"/>
      <c r="J113" s="103"/>
      <c r="K113" s="103"/>
      <c r="L113" s="103"/>
      <c r="M113" s="103"/>
      <c r="N113" s="103"/>
      <c r="O113" s="103"/>
      <c r="P113" s="103"/>
      <c r="Q113" s="103"/>
      <c r="R113" s="103"/>
      <c r="S113" s="103"/>
      <c r="T113" s="51"/>
      <c r="U113" s="51"/>
      <c r="V113" s="51"/>
    </row>
    <row r="114" spans="1:22" ht="15.6">
      <c r="A114" s="58" t="s">
        <v>2423</v>
      </c>
      <c r="B114" s="59"/>
      <c r="C114" s="86"/>
      <c r="D114" s="86"/>
      <c r="E114" s="63"/>
      <c r="F114" s="103"/>
      <c r="G114" s="103"/>
      <c r="H114" s="103"/>
      <c r="I114" s="103"/>
      <c r="J114" s="103"/>
      <c r="K114" s="103"/>
      <c r="L114" s="103"/>
      <c r="M114" s="103"/>
      <c r="N114" s="103"/>
      <c r="O114" s="103"/>
      <c r="P114" s="103"/>
      <c r="Q114" s="103"/>
      <c r="R114" s="103"/>
      <c r="S114" s="103"/>
      <c r="T114" s="51"/>
      <c r="U114" s="51"/>
      <c r="V114" s="51"/>
    </row>
    <row r="115" spans="1:22" ht="27.9" customHeight="1">
      <c r="A115" s="192" t="s">
        <v>2424</v>
      </c>
      <c r="B115" s="186" t="s">
        <v>2425</v>
      </c>
      <c r="C115" s="183">
        <v>102</v>
      </c>
      <c r="D115" s="183">
        <f>ROUND(C115*(1-0.1),0)</f>
        <v>92</v>
      </c>
      <c r="E115" s="185" t="s">
        <v>824</v>
      </c>
      <c r="F115" s="103"/>
      <c r="G115" s="103"/>
      <c r="H115" s="103"/>
      <c r="I115" s="103"/>
      <c r="J115" s="103"/>
      <c r="K115" s="103"/>
      <c r="L115" s="103"/>
      <c r="M115" s="103"/>
      <c r="N115" s="103"/>
      <c r="O115" s="103"/>
      <c r="P115" s="103"/>
      <c r="Q115" s="103"/>
      <c r="R115" s="103"/>
      <c r="S115" s="103"/>
      <c r="T115" s="51"/>
      <c r="U115" s="51"/>
      <c r="V115" s="51"/>
    </row>
    <row r="116" spans="1:22" ht="27.9" customHeight="1">
      <c r="A116" s="192" t="s">
        <v>2426</v>
      </c>
      <c r="B116" s="186" t="s">
        <v>2427</v>
      </c>
      <c r="C116" s="183">
        <v>204</v>
      </c>
      <c r="D116" s="183">
        <f>ROUND(C116*(1-0.1),0)</f>
        <v>184</v>
      </c>
      <c r="E116" s="185" t="s">
        <v>824</v>
      </c>
      <c r="F116" s="103"/>
      <c r="G116" s="103"/>
      <c r="H116" s="103"/>
      <c r="I116" s="103"/>
      <c r="J116" s="103"/>
      <c r="K116" s="103"/>
      <c r="L116" s="103"/>
      <c r="M116" s="103"/>
      <c r="N116" s="103"/>
      <c r="O116" s="103"/>
      <c r="P116" s="103"/>
      <c r="Q116" s="103"/>
      <c r="R116" s="103"/>
      <c r="S116" s="103"/>
      <c r="T116" s="51"/>
      <c r="U116" s="51"/>
      <c r="V116" s="51"/>
    </row>
    <row r="117" spans="1:22" ht="27.9" customHeight="1">
      <c r="A117" s="192" t="s">
        <v>2428</v>
      </c>
      <c r="B117" s="186" t="s">
        <v>2429</v>
      </c>
      <c r="C117" s="183">
        <v>291</v>
      </c>
      <c r="D117" s="183">
        <f>ROUND(C117*(1-0.1),0)</f>
        <v>262</v>
      </c>
      <c r="E117" s="185" t="s">
        <v>824</v>
      </c>
      <c r="F117" s="103"/>
      <c r="G117" s="103"/>
      <c r="H117" s="103"/>
      <c r="I117" s="103"/>
      <c r="J117" s="103"/>
      <c r="K117" s="103"/>
      <c r="L117" s="103"/>
      <c r="M117" s="103"/>
      <c r="N117" s="103"/>
      <c r="O117" s="103"/>
      <c r="P117" s="103"/>
      <c r="Q117" s="103"/>
      <c r="R117" s="103"/>
      <c r="S117" s="103"/>
      <c r="T117" s="51"/>
      <c r="U117" s="51"/>
      <c r="V117" s="51"/>
    </row>
    <row r="118" spans="1:22" ht="27.9" customHeight="1">
      <c r="A118" s="192" t="s">
        <v>2430</v>
      </c>
      <c r="B118" s="186" t="s">
        <v>2431</v>
      </c>
      <c r="C118" s="183">
        <v>388</v>
      </c>
      <c r="D118" s="183">
        <f>ROUND(C118*(1-0.1),0)</f>
        <v>349</v>
      </c>
      <c r="E118" s="185" t="s">
        <v>824</v>
      </c>
      <c r="F118" s="103"/>
      <c r="G118" s="103"/>
      <c r="H118" s="103"/>
      <c r="I118" s="103"/>
      <c r="J118" s="103"/>
      <c r="K118" s="103"/>
      <c r="L118" s="103"/>
      <c r="M118" s="103"/>
      <c r="N118" s="103"/>
      <c r="O118" s="103"/>
      <c r="P118" s="103"/>
      <c r="Q118" s="103"/>
      <c r="R118" s="103"/>
      <c r="S118" s="103"/>
      <c r="T118" s="51"/>
      <c r="U118" s="51"/>
      <c r="V118" s="51"/>
    </row>
    <row r="119" spans="1:22" ht="27.9" customHeight="1">
      <c r="A119" s="192" t="s">
        <v>2432</v>
      </c>
      <c r="B119" s="186" t="s">
        <v>2433</v>
      </c>
      <c r="C119" s="183">
        <v>444</v>
      </c>
      <c r="D119" s="183">
        <f>ROUND(C119*(1-0.1),0)</f>
        <v>400</v>
      </c>
      <c r="E119" s="185" t="s">
        <v>824</v>
      </c>
      <c r="F119" s="103"/>
      <c r="G119" s="103"/>
      <c r="H119" s="103"/>
      <c r="I119" s="103"/>
      <c r="J119" s="103"/>
      <c r="K119" s="103"/>
      <c r="L119" s="103"/>
      <c r="M119" s="103"/>
      <c r="N119" s="103"/>
      <c r="O119" s="103"/>
      <c r="P119" s="103"/>
      <c r="Q119" s="103"/>
      <c r="R119" s="103"/>
      <c r="S119" s="103"/>
      <c r="T119" s="51"/>
      <c r="U119" s="51"/>
      <c r="V119" s="51"/>
    </row>
    <row r="120" spans="1:22" ht="27.9" customHeight="1">
      <c r="A120" s="192" t="s">
        <v>2434</v>
      </c>
      <c r="B120" s="186" t="s">
        <v>2435</v>
      </c>
      <c r="C120" s="183">
        <v>8.5</v>
      </c>
      <c r="D120" s="183">
        <f>ROUND(C120*(1-0.05),2)</f>
        <v>8.08</v>
      </c>
      <c r="E120" s="185" t="s">
        <v>824</v>
      </c>
      <c r="F120" s="103"/>
      <c r="G120" s="103"/>
      <c r="H120" s="103"/>
      <c r="I120" s="103"/>
      <c r="J120" s="103"/>
      <c r="K120" s="103"/>
      <c r="L120" s="103"/>
      <c r="M120" s="103"/>
      <c r="N120" s="103"/>
      <c r="O120" s="103"/>
      <c r="P120" s="103"/>
      <c r="Q120" s="103"/>
      <c r="R120" s="103"/>
      <c r="S120" s="103"/>
      <c r="T120" s="51"/>
      <c r="U120" s="51"/>
      <c r="V120" s="51"/>
    </row>
    <row r="121" spans="1:22" ht="15.75" customHeight="1">
      <c r="A121" s="58" t="s">
        <v>2448</v>
      </c>
      <c r="B121" s="59"/>
      <c r="C121" s="86"/>
      <c r="D121" s="86"/>
      <c r="E121" s="63"/>
      <c r="F121" s="104"/>
      <c r="G121" s="104"/>
      <c r="H121" s="104"/>
      <c r="I121" s="104"/>
      <c r="J121" s="104"/>
      <c r="K121" s="104"/>
      <c r="L121" s="104"/>
      <c r="M121" s="104"/>
      <c r="N121" s="104"/>
      <c r="O121" s="104"/>
      <c r="P121" s="104"/>
      <c r="Q121" s="104"/>
      <c r="R121" s="104"/>
      <c r="S121" s="104"/>
      <c r="T121" s="70"/>
      <c r="U121" s="70"/>
      <c r="V121" s="70"/>
    </row>
    <row r="122" spans="1:22" ht="27.9" customHeight="1">
      <c r="A122" s="192" t="s">
        <v>2436</v>
      </c>
      <c r="B122" s="186" t="s">
        <v>2437</v>
      </c>
      <c r="C122" s="183">
        <v>90</v>
      </c>
      <c r="D122" s="183">
        <f>ROUND(C122*(1-0.1),0)</f>
        <v>81</v>
      </c>
      <c r="E122" s="185" t="s">
        <v>824</v>
      </c>
      <c r="F122" s="103"/>
      <c r="G122" s="103"/>
      <c r="H122" s="103"/>
      <c r="I122" s="103"/>
      <c r="J122" s="103"/>
      <c r="K122" s="103"/>
      <c r="L122" s="103"/>
      <c r="M122" s="103"/>
      <c r="N122" s="103"/>
      <c r="O122" s="103"/>
      <c r="P122" s="103"/>
      <c r="Q122" s="103"/>
      <c r="R122" s="103"/>
      <c r="S122" s="103"/>
      <c r="T122" s="51"/>
      <c r="U122" s="51"/>
      <c r="V122" s="51"/>
    </row>
    <row r="123" spans="1:22" ht="27.9" customHeight="1">
      <c r="A123" s="192" t="s">
        <v>2438</v>
      </c>
      <c r="B123" s="186" t="s">
        <v>2439</v>
      </c>
      <c r="C123" s="183">
        <v>180</v>
      </c>
      <c r="D123" s="183">
        <f>ROUND(C123*(1-0.1),0)</f>
        <v>162</v>
      </c>
      <c r="E123" s="185" t="s">
        <v>824</v>
      </c>
      <c r="F123" s="103"/>
      <c r="G123" s="103"/>
      <c r="H123" s="103"/>
      <c r="I123" s="103"/>
      <c r="J123" s="103"/>
      <c r="K123" s="103"/>
      <c r="L123" s="103"/>
      <c r="M123" s="103"/>
      <c r="N123" s="103"/>
      <c r="O123" s="103"/>
      <c r="P123" s="103"/>
      <c r="Q123" s="103"/>
      <c r="R123" s="103"/>
      <c r="S123" s="103"/>
      <c r="T123" s="51"/>
      <c r="U123" s="51"/>
      <c r="V123" s="51"/>
    </row>
    <row r="124" spans="1:22" ht="27.9" customHeight="1">
      <c r="A124" s="192" t="s">
        <v>2440</v>
      </c>
      <c r="B124" s="186" t="s">
        <v>2441</v>
      </c>
      <c r="C124" s="183">
        <v>256</v>
      </c>
      <c r="D124" s="183">
        <f>ROUND(C124*(1-0.1),0)</f>
        <v>230</v>
      </c>
      <c r="E124" s="185" t="s">
        <v>824</v>
      </c>
      <c r="F124" s="103"/>
      <c r="G124" s="103"/>
      <c r="H124" s="103"/>
      <c r="I124" s="103"/>
      <c r="J124" s="103"/>
      <c r="K124" s="103"/>
      <c r="L124" s="103"/>
      <c r="M124" s="103"/>
      <c r="N124" s="103"/>
      <c r="O124" s="103"/>
      <c r="P124" s="103"/>
      <c r="Q124" s="103"/>
      <c r="R124" s="103"/>
      <c r="S124" s="103"/>
      <c r="T124" s="51"/>
      <c r="U124" s="51"/>
      <c r="V124" s="51"/>
    </row>
    <row r="125" spans="1:22" ht="27.9" customHeight="1">
      <c r="A125" s="192" t="s">
        <v>2442</v>
      </c>
      <c r="B125" s="186" t="s">
        <v>2443</v>
      </c>
      <c r="C125" s="183">
        <v>342</v>
      </c>
      <c r="D125" s="183">
        <f>ROUND(C125*(1-0.1),0)</f>
        <v>308</v>
      </c>
      <c r="E125" s="185" t="s">
        <v>824</v>
      </c>
      <c r="F125" s="103"/>
      <c r="G125" s="103"/>
      <c r="H125" s="103"/>
      <c r="I125" s="103"/>
      <c r="J125" s="103"/>
      <c r="K125" s="103"/>
      <c r="L125" s="103"/>
      <c r="M125" s="103"/>
      <c r="N125" s="103"/>
      <c r="O125" s="103"/>
      <c r="P125" s="103"/>
      <c r="Q125" s="103"/>
      <c r="R125" s="103"/>
      <c r="S125" s="103"/>
      <c r="T125" s="51"/>
      <c r="U125" s="51"/>
      <c r="V125" s="51"/>
    </row>
    <row r="126" spans="1:22" ht="27.9" customHeight="1">
      <c r="A126" s="192" t="s">
        <v>2444</v>
      </c>
      <c r="B126" s="186" t="s">
        <v>2445</v>
      </c>
      <c r="C126" s="183">
        <v>391</v>
      </c>
      <c r="D126" s="183">
        <f>ROUND(C126*(1-0.1),0)</f>
        <v>352</v>
      </c>
      <c r="E126" s="185" t="s">
        <v>824</v>
      </c>
      <c r="F126" s="103"/>
      <c r="G126" s="103"/>
      <c r="H126" s="103"/>
      <c r="I126" s="103"/>
      <c r="J126" s="103"/>
      <c r="K126" s="103"/>
      <c r="L126" s="103"/>
      <c r="M126" s="103"/>
      <c r="N126" s="103"/>
      <c r="O126" s="103"/>
      <c r="P126" s="103"/>
      <c r="Q126" s="103"/>
      <c r="R126" s="103"/>
      <c r="S126" s="103"/>
      <c r="T126" s="51"/>
      <c r="U126" s="51"/>
      <c r="V126" s="51"/>
    </row>
    <row r="127" spans="1:22" ht="27.9" customHeight="1">
      <c r="A127" s="192" t="s">
        <v>2446</v>
      </c>
      <c r="B127" s="186" t="s">
        <v>2447</v>
      </c>
      <c r="C127" s="183">
        <v>7.5</v>
      </c>
      <c r="D127" s="183">
        <f>ROUND(C127*(1-0.05),2)</f>
        <v>7.13</v>
      </c>
      <c r="E127" s="185" t="s">
        <v>824</v>
      </c>
      <c r="F127" s="103"/>
      <c r="G127" s="103"/>
      <c r="H127" s="103"/>
      <c r="I127" s="103"/>
      <c r="J127" s="103"/>
      <c r="K127" s="103"/>
      <c r="L127" s="103"/>
      <c r="M127" s="103"/>
      <c r="N127" s="103"/>
      <c r="O127" s="103"/>
      <c r="P127" s="103"/>
      <c r="Q127" s="103"/>
      <c r="R127" s="103"/>
      <c r="S127" s="103"/>
      <c r="T127" s="51"/>
      <c r="U127" s="51"/>
      <c r="V127" s="51"/>
    </row>
    <row r="128" spans="1:22" ht="15.75" customHeight="1">
      <c r="A128" s="58" t="s">
        <v>2449</v>
      </c>
      <c r="B128" s="59"/>
      <c r="C128" s="86"/>
      <c r="D128" s="86"/>
      <c r="E128" s="63"/>
      <c r="F128" s="104"/>
      <c r="G128" s="104"/>
      <c r="H128" s="104"/>
      <c r="I128" s="104"/>
      <c r="J128" s="104"/>
      <c r="K128" s="104"/>
      <c r="L128" s="104"/>
      <c r="M128" s="104"/>
      <c r="N128" s="104"/>
      <c r="O128" s="104"/>
      <c r="P128" s="104"/>
      <c r="Q128" s="104"/>
      <c r="R128" s="104"/>
      <c r="S128" s="104"/>
      <c r="T128" s="70"/>
      <c r="U128" s="70"/>
      <c r="V128" s="70"/>
    </row>
    <row r="129" spans="1:22" ht="27.9" customHeight="1">
      <c r="A129" s="192" t="s">
        <v>2450</v>
      </c>
      <c r="B129" s="186" t="s">
        <v>2451</v>
      </c>
      <c r="C129" s="183">
        <v>78</v>
      </c>
      <c r="D129" s="183">
        <f>ROUND(C129*(1-0.1),0)</f>
        <v>70</v>
      </c>
      <c r="E129" s="185" t="s">
        <v>824</v>
      </c>
      <c r="F129" s="103"/>
      <c r="G129" s="103"/>
      <c r="H129" s="103"/>
      <c r="I129" s="103"/>
      <c r="J129" s="103"/>
      <c r="K129" s="103"/>
      <c r="L129" s="103"/>
      <c r="M129" s="103"/>
      <c r="N129" s="103"/>
      <c r="O129" s="103"/>
      <c r="P129" s="103"/>
      <c r="Q129" s="103"/>
      <c r="R129" s="103"/>
      <c r="S129" s="103"/>
      <c r="T129" s="51"/>
      <c r="U129" s="51"/>
      <c r="V129" s="51"/>
    </row>
    <row r="130" spans="1:22" ht="27.9" customHeight="1">
      <c r="A130" s="192" t="s">
        <v>2452</v>
      </c>
      <c r="B130" s="186" t="s">
        <v>2453</v>
      </c>
      <c r="C130" s="183">
        <v>156</v>
      </c>
      <c r="D130" s="183">
        <f>ROUND(C130*(1-0.1),0)</f>
        <v>140</v>
      </c>
      <c r="E130" s="185" t="s">
        <v>824</v>
      </c>
      <c r="F130" s="103"/>
      <c r="G130" s="103"/>
      <c r="H130" s="103"/>
      <c r="I130" s="103"/>
      <c r="J130" s="103"/>
      <c r="K130" s="103"/>
      <c r="L130" s="103"/>
      <c r="M130" s="103"/>
      <c r="N130" s="103"/>
      <c r="O130" s="103"/>
      <c r="P130" s="103"/>
      <c r="Q130" s="103"/>
      <c r="R130" s="103"/>
      <c r="S130" s="103"/>
      <c r="T130" s="51"/>
      <c r="U130" s="51"/>
      <c r="V130" s="51"/>
    </row>
    <row r="131" spans="1:22" ht="27.9" customHeight="1">
      <c r="A131" s="192" t="s">
        <v>2454</v>
      </c>
      <c r="B131" s="186" t="s">
        <v>2455</v>
      </c>
      <c r="C131" s="183">
        <v>222</v>
      </c>
      <c r="D131" s="183">
        <f>ROUND(C131*(1-0.1),0)</f>
        <v>200</v>
      </c>
      <c r="E131" s="185" t="s">
        <v>824</v>
      </c>
      <c r="F131" s="103"/>
      <c r="G131" s="103"/>
      <c r="H131" s="103"/>
      <c r="I131" s="103"/>
      <c r="J131" s="103"/>
      <c r="K131" s="103"/>
      <c r="L131" s="103"/>
      <c r="M131" s="103"/>
      <c r="N131" s="103"/>
      <c r="O131" s="103"/>
      <c r="P131" s="103"/>
      <c r="Q131" s="103"/>
      <c r="R131" s="103"/>
      <c r="S131" s="103"/>
      <c r="T131" s="51"/>
      <c r="U131" s="51"/>
      <c r="V131" s="51"/>
    </row>
    <row r="132" spans="1:22" ht="27.9" customHeight="1">
      <c r="A132" s="192" t="s">
        <v>2456</v>
      </c>
      <c r="B132" s="186" t="s">
        <v>2457</v>
      </c>
      <c r="C132" s="183">
        <v>296</v>
      </c>
      <c r="D132" s="183">
        <f>ROUND(C132*(1-0.1),0)</f>
        <v>266</v>
      </c>
      <c r="E132" s="185" t="s">
        <v>824</v>
      </c>
      <c r="F132" s="103"/>
      <c r="G132" s="103"/>
      <c r="H132" s="103"/>
      <c r="I132" s="103"/>
      <c r="J132" s="103"/>
      <c r="K132" s="103"/>
      <c r="L132" s="103"/>
      <c r="M132" s="103"/>
      <c r="N132" s="103"/>
      <c r="O132" s="103"/>
      <c r="P132" s="103"/>
      <c r="Q132" s="103"/>
      <c r="R132" s="103"/>
      <c r="S132" s="103"/>
      <c r="T132" s="51"/>
      <c r="U132" s="51"/>
      <c r="V132" s="51"/>
    </row>
    <row r="133" spans="1:22" ht="27.9" customHeight="1">
      <c r="A133" s="192" t="s">
        <v>2458</v>
      </c>
      <c r="B133" s="186" t="s">
        <v>2459</v>
      </c>
      <c r="C133" s="183">
        <v>339</v>
      </c>
      <c r="D133" s="183">
        <f>ROUND(C133*(1-0.1),0)</f>
        <v>305</v>
      </c>
      <c r="E133" s="185" t="s">
        <v>824</v>
      </c>
      <c r="F133" s="103"/>
      <c r="G133" s="103"/>
      <c r="H133" s="103"/>
      <c r="I133" s="103"/>
      <c r="J133" s="103"/>
      <c r="K133" s="103"/>
      <c r="L133" s="103"/>
      <c r="M133" s="103"/>
      <c r="N133" s="103"/>
      <c r="O133" s="103"/>
      <c r="P133" s="103"/>
      <c r="Q133" s="103"/>
      <c r="R133" s="103"/>
      <c r="S133" s="103"/>
      <c r="T133" s="51"/>
      <c r="U133" s="51"/>
      <c r="V133" s="51"/>
    </row>
    <row r="134" spans="1:22" ht="27.9" customHeight="1">
      <c r="A134" s="192" t="s">
        <v>2460</v>
      </c>
      <c r="B134" s="186" t="s">
        <v>2461</v>
      </c>
      <c r="C134" s="183">
        <v>6.5</v>
      </c>
      <c r="D134" s="183">
        <f>ROUND(C134*(1-0.05),2)</f>
        <v>6.18</v>
      </c>
      <c r="E134" s="185" t="s">
        <v>824</v>
      </c>
      <c r="F134" s="103"/>
      <c r="G134" s="103"/>
      <c r="H134" s="103"/>
      <c r="I134" s="103"/>
      <c r="J134" s="103"/>
      <c r="K134" s="103"/>
      <c r="L134" s="103"/>
      <c r="M134" s="103"/>
      <c r="N134" s="103"/>
      <c r="O134" s="103"/>
      <c r="P134" s="103"/>
      <c r="Q134" s="103"/>
      <c r="R134" s="103"/>
      <c r="S134" s="103"/>
      <c r="T134" s="51"/>
      <c r="U134" s="51"/>
      <c r="V134" s="51"/>
    </row>
    <row r="135" spans="1:22" ht="15.75" customHeight="1">
      <c r="A135" s="58" t="s">
        <v>2462</v>
      </c>
      <c r="B135" s="59"/>
      <c r="C135" s="86"/>
      <c r="D135" s="86"/>
      <c r="E135" s="63"/>
      <c r="F135" s="104"/>
      <c r="G135" s="104"/>
      <c r="H135" s="104"/>
      <c r="I135" s="104"/>
      <c r="J135" s="104"/>
      <c r="K135" s="104"/>
      <c r="L135" s="104"/>
      <c r="M135" s="104"/>
      <c r="N135" s="104"/>
      <c r="O135" s="104"/>
      <c r="P135" s="104"/>
      <c r="Q135" s="104"/>
      <c r="R135" s="104"/>
      <c r="S135" s="104"/>
      <c r="T135" s="70"/>
      <c r="U135" s="70"/>
      <c r="V135" s="70"/>
    </row>
    <row r="136" spans="1:22" ht="27.9" customHeight="1">
      <c r="A136" s="192" t="s">
        <v>2463</v>
      </c>
      <c r="B136" s="186" t="s">
        <v>2464</v>
      </c>
      <c r="C136" s="183">
        <v>66</v>
      </c>
      <c r="D136" s="183">
        <f>ROUND(C136*(1-0.1),0)</f>
        <v>59</v>
      </c>
      <c r="E136" s="185" t="s">
        <v>824</v>
      </c>
      <c r="F136" s="103"/>
      <c r="G136" s="103"/>
      <c r="H136" s="103"/>
      <c r="I136" s="103"/>
      <c r="J136" s="103"/>
      <c r="K136" s="103"/>
      <c r="L136" s="103"/>
      <c r="M136" s="103"/>
      <c r="N136" s="103"/>
      <c r="O136" s="103"/>
      <c r="P136" s="103"/>
      <c r="Q136" s="103"/>
      <c r="R136" s="103"/>
      <c r="S136" s="103"/>
      <c r="T136" s="51"/>
      <c r="U136" s="51"/>
      <c r="V136" s="51"/>
    </row>
    <row r="137" spans="1:22" ht="27.9" customHeight="1">
      <c r="A137" s="192" t="s">
        <v>2465</v>
      </c>
      <c r="B137" s="186" t="s">
        <v>2466</v>
      </c>
      <c r="C137" s="183">
        <v>132</v>
      </c>
      <c r="D137" s="183">
        <f>ROUND(C137*(1-0.1),0)</f>
        <v>119</v>
      </c>
      <c r="E137" s="185" t="s">
        <v>824</v>
      </c>
      <c r="F137" s="103"/>
      <c r="G137" s="103"/>
      <c r="H137" s="103"/>
      <c r="I137" s="103"/>
      <c r="J137" s="103"/>
      <c r="K137" s="103"/>
      <c r="L137" s="103"/>
      <c r="M137" s="103"/>
      <c r="N137" s="103"/>
      <c r="O137" s="103"/>
      <c r="P137" s="103"/>
      <c r="Q137" s="103"/>
      <c r="R137" s="103"/>
      <c r="S137" s="103"/>
      <c r="T137" s="51"/>
      <c r="U137" s="51"/>
      <c r="V137" s="51"/>
    </row>
    <row r="138" spans="1:22" ht="27.9" customHeight="1">
      <c r="A138" s="192" t="s">
        <v>2467</v>
      </c>
      <c r="B138" s="186" t="s">
        <v>2468</v>
      </c>
      <c r="C138" s="183">
        <v>188</v>
      </c>
      <c r="D138" s="183">
        <f>ROUND(C138*(1-0.1),0)</f>
        <v>169</v>
      </c>
      <c r="E138" s="185" t="s">
        <v>824</v>
      </c>
      <c r="F138" s="103"/>
      <c r="G138" s="103"/>
      <c r="H138" s="103"/>
      <c r="I138" s="103"/>
      <c r="J138" s="103"/>
      <c r="K138" s="103"/>
      <c r="L138" s="103"/>
      <c r="M138" s="103"/>
      <c r="N138" s="103"/>
      <c r="O138" s="103"/>
      <c r="P138" s="103"/>
      <c r="Q138" s="103"/>
      <c r="R138" s="103"/>
      <c r="S138" s="103"/>
      <c r="T138" s="51"/>
      <c r="U138" s="51"/>
      <c r="V138" s="51"/>
    </row>
    <row r="139" spans="1:22" ht="27.9" customHeight="1">
      <c r="A139" s="192" t="s">
        <v>2469</v>
      </c>
      <c r="B139" s="186" t="s">
        <v>2470</v>
      </c>
      <c r="C139" s="183">
        <v>251</v>
      </c>
      <c r="D139" s="183">
        <f>ROUND(C139*(1-0.1),0)</f>
        <v>226</v>
      </c>
      <c r="E139" s="185" t="s">
        <v>824</v>
      </c>
      <c r="F139" s="103"/>
      <c r="G139" s="103"/>
      <c r="H139" s="103"/>
      <c r="I139" s="103"/>
      <c r="J139" s="103"/>
      <c r="K139" s="103"/>
      <c r="L139" s="103"/>
      <c r="M139" s="103"/>
      <c r="N139" s="103"/>
      <c r="O139" s="103"/>
      <c r="P139" s="103"/>
      <c r="Q139" s="103"/>
      <c r="R139" s="103"/>
      <c r="S139" s="103"/>
      <c r="T139" s="51"/>
      <c r="U139" s="51"/>
      <c r="V139" s="51"/>
    </row>
    <row r="140" spans="1:22" ht="27.9" customHeight="1">
      <c r="A140" s="192" t="s">
        <v>2471</v>
      </c>
      <c r="B140" s="186" t="s">
        <v>2472</v>
      </c>
      <c r="C140" s="183">
        <v>287</v>
      </c>
      <c r="D140" s="183">
        <f>ROUND(C140*(1-0.1),0)</f>
        <v>258</v>
      </c>
      <c r="E140" s="185" t="s">
        <v>824</v>
      </c>
      <c r="F140" s="103"/>
      <c r="G140" s="103"/>
      <c r="H140" s="103"/>
      <c r="I140" s="103"/>
      <c r="J140" s="103"/>
      <c r="K140" s="103"/>
      <c r="L140" s="103"/>
      <c r="M140" s="103"/>
      <c r="N140" s="103"/>
      <c r="O140" s="103"/>
      <c r="P140" s="103"/>
      <c r="Q140" s="103"/>
      <c r="R140" s="103"/>
      <c r="S140" s="103"/>
      <c r="T140" s="51"/>
      <c r="U140" s="51"/>
      <c r="V140" s="51"/>
    </row>
    <row r="141" spans="1:22" ht="27.9" customHeight="1">
      <c r="A141" s="192" t="s">
        <v>2473</v>
      </c>
      <c r="B141" s="186" t="s">
        <v>2474</v>
      </c>
      <c r="C141" s="183">
        <v>5.5</v>
      </c>
      <c r="D141" s="183">
        <f>ROUND(C141*(1-0.05),2)</f>
        <v>5.23</v>
      </c>
      <c r="E141" s="185" t="s">
        <v>824</v>
      </c>
      <c r="F141" s="103"/>
      <c r="G141" s="103"/>
      <c r="H141" s="103"/>
      <c r="I141" s="103"/>
      <c r="J141" s="103"/>
      <c r="K141" s="103"/>
      <c r="L141" s="103"/>
      <c r="M141" s="103"/>
      <c r="N141" s="103"/>
      <c r="O141" s="103"/>
      <c r="P141" s="103"/>
      <c r="Q141" s="103"/>
      <c r="R141" s="103"/>
      <c r="S141" s="103"/>
      <c r="T141" s="51"/>
      <c r="U141" s="51"/>
      <c r="V141" s="51"/>
    </row>
    <row r="142" spans="1:22" ht="15.75" customHeight="1">
      <c r="A142" s="58" t="s">
        <v>2475</v>
      </c>
      <c r="B142" s="59"/>
      <c r="C142" s="86"/>
      <c r="D142" s="86"/>
      <c r="E142" s="63"/>
      <c r="F142" s="104"/>
      <c r="G142" s="104"/>
      <c r="H142" s="104"/>
      <c r="I142" s="104"/>
      <c r="J142" s="104"/>
      <c r="K142" s="104"/>
      <c r="L142" s="104"/>
      <c r="M142" s="104"/>
      <c r="N142" s="104"/>
      <c r="O142" s="104"/>
      <c r="P142" s="104"/>
      <c r="Q142" s="104"/>
      <c r="R142" s="104"/>
      <c r="S142" s="104"/>
      <c r="T142" s="70"/>
      <c r="U142" s="70"/>
      <c r="V142" s="70"/>
    </row>
    <row r="143" spans="1:22" ht="27.9" customHeight="1">
      <c r="A143" s="192" t="s">
        <v>2476</v>
      </c>
      <c r="B143" s="186" t="s">
        <v>2477</v>
      </c>
      <c r="C143" s="183">
        <v>55</v>
      </c>
      <c r="D143" s="183">
        <f>ROUND(C143*(1-0.1),0)</f>
        <v>50</v>
      </c>
      <c r="E143" s="185" t="s">
        <v>824</v>
      </c>
      <c r="F143" s="103"/>
      <c r="G143" s="103"/>
      <c r="H143" s="103"/>
      <c r="I143" s="103"/>
      <c r="J143" s="103"/>
      <c r="K143" s="103"/>
      <c r="L143" s="103"/>
      <c r="M143" s="103"/>
      <c r="N143" s="103"/>
      <c r="O143" s="103"/>
      <c r="P143" s="103"/>
      <c r="Q143" s="103"/>
      <c r="R143" s="103"/>
      <c r="S143" s="103"/>
      <c r="T143" s="51"/>
      <c r="U143" s="51"/>
      <c r="V143" s="51"/>
    </row>
    <row r="144" spans="1:22" ht="27.9" customHeight="1">
      <c r="A144" s="192" t="s">
        <v>2478</v>
      </c>
      <c r="B144" s="186" t="s">
        <v>2479</v>
      </c>
      <c r="C144" s="183">
        <v>110</v>
      </c>
      <c r="D144" s="183">
        <f>ROUND(C144*(1-0.1),0)</f>
        <v>99</v>
      </c>
      <c r="E144" s="185" t="s">
        <v>824</v>
      </c>
      <c r="F144" s="103"/>
      <c r="G144" s="103"/>
      <c r="H144" s="103"/>
      <c r="I144" s="103"/>
      <c r="J144" s="103"/>
      <c r="K144" s="103"/>
      <c r="L144" s="103"/>
      <c r="M144" s="103"/>
      <c r="N144" s="103"/>
      <c r="O144" s="103"/>
      <c r="P144" s="103"/>
      <c r="Q144" s="103"/>
      <c r="R144" s="103"/>
      <c r="S144" s="103"/>
      <c r="T144" s="51"/>
      <c r="U144" s="51"/>
      <c r="V144" s="51"/>
    </row>
    <row r="145" spans="1:22" ht="27.9" customHeight="1">
      <c r="A145" s="192" t="s">
        <v>2480</v>
      </c>
      <c r="B145" s="186" t="s">
        <v>2481</v>
      </c>
      <c r="C145" s="183">
        <v>157</v>
      </c>
      <c r="D145" s="183">
        <f>ROUND(C145*(1-0.1),0)</f>
        <v>141</v>
      </c>
      <c r="E145" s="185" t="s">
        <v>824</v>
      </c>
      <c r="F145" s="103"/>
      <c r="G145" s="103"/>
      <c r="H145" s="103"/>
      <c r="I145" s="103"/>
      <c r="J145" s="103"/>
      <c r="K145" s="103"/>
      <c r="L145" s="103"/>
      <c r="M145" s="103"/>
      <c r="N145" s="103"/>
      <c r="O145" s="103"/>
      <c r="P145" s="103"/>
      <c r="Q145" s="103"/>
      <c r="R145" s="103"/>
      <c r="S145" s="103"/>
      <c r="T145" s="51"/>
      <c r="U145" s="51"/>
      <c r="V145" s="51"/>
    </row>
    <row r="146" spans="1:22" ht="27.9" customHeight="1">
      <c r="A146" s="192" t="s">
        <v>2482</v>
      </c>
      <c r="B146" s="186" t="s">
        <v>2483</v>
      </c>
      <c r="C146" s="183">
        <v>209</v>
      </c>
      <c r="D146" s="183">
        <f>ROUND(C146*(1-0.1),0)</f>
        <v>188</v>
      </c>
      <c r="E146" s="185" t="s">
        <v>824</v>
      </c>
      <c r="F146" s="103"/>
      <c r="G146" s="103"/>
      <c r="H146" s="103"/>
      <c r="I146" s="103"/>
      <c r="J146" s="103"/>
      <c r="K146" s="103"/>
      <c r="L146" s="103"/>
      <c r="M146" s="103"/>
      <c r="N146" s="103"/>
      <c r="O146" s="103"/>
      <c r="P146" s="103"/>
      <c r="Q146" s="103"/>
      <c r="R146" s="103"/>
      <c r="S146" s="103"/>
      <c r="T146" s="51"/>
      <c r="U146" s="51"/>
      <c r="V146" s="51"/>
    </row>
    <row r="147" spans="1:22" ht="27.9" customHeight="1">
      <c r="A147" s="192" t="s">
        <v>2484</v>
      </c>
      <c r="B147" s="186" t="s">
        <v>2485</v>
      </c>
      <c r="C147" s="183">
        <v>239</v>
      </c>
      <c r="D147" s="183">
        <f>ROUND(C147*(1-0.1),0)</f>
        <v>215</v>
      </c>
      <c r="E147" s="185" t="s">
        <v>824</v>
      </c>
      <c r="F147" s="103"/>
      <c r="G147" s="103"/>
      <c r="H147" s="103"/>
      <c r="I147" s="103"/>
      <c r="J147" s="103"/>
      <c r="K147" s="103"/>
      <c r="L147" s="103"/>
      <c r="M147" s="103"/>
      <c r="N147" s="103"/>
      <c r="O147" s="103"/>
      <c r="P147" s="103"/>
      <c r="Q147" s="103"/>
      <c r="R147" s="103"/>
      <c r="S147" s="103"/>
      <c r="T147" s="51"/>
      <c r="U147" s="51"/>
      <c r="V147" s="51"/>
    </row>
    <row r="148" spans="1:22" ht="27.9" customHeight="1">
      <c r="A148" s="192" t="s">
        <v>2486</v>
      </c>
      <c r="B148" s="186" t="s">
        <v>2487</v>
      </c>
      <c r="C148" s="183">
        <v>4.5</v>
      </c>
      <c r="D148" s="183">
        <f>ROUND(C148*(1-0.05),2)</f>
        <v>4.28</v>
      </c>
      <c r="E148" s="185" t="s">
        <v>824</v>
      </c>
      <c r="F148" s="103"/>
      <c r="G148" s="103"/>
      <c r="H148" s="103"/>
      <c r="I148" s="103"/>
      <c r="J148" s="103"/>
      <c r="K148" s="103"/>
      <c r="L148" s="103"/>
      <c r="M148" s="103"/>
      <c r="N148" s="103"/>
      <c r="O148" s="103"/>
      <c r="P148" s="103"/>
      <c r="Q148" s="103"/>
      <c r="R148" s="103"/>
      <c r="S148" s="103"/>
      <c r="T148" s="51"/>
      <c r="U148" s="51"/>
      <c r="V148" s="51"/>
    </row>
    <row r="149" spans="1:22" ht="15.75" customHeight="1">
      <c r="A149" s="58" t="s">
        <v>2488</v>
      </c>
      <c r="B149" s="59"/>
      <c r="C149" s="86"/>
      <c r="D149" s="86"/>
      <c r="E149" s="63"/>
      <c r="F149" s="104"/>
      <c r="G149" s="104"/>
      <c r="H149" s="104"/>
      <c r="I149" s="104"/>
      <c r="J149" s="104"/>
      <c r="K149" s="104"/>
      <c r="L149" s="104"/>
      <c r="M149" s="104"/>
      <c r="N149" s="104"/>
      <c r="O149" s="104"/>
      <c r="P149" s="104"/>
      <c r="Q149" s="104"/>
      <c r="R149" s="104"/>
      <c r="S149" s="104"/>
      <c r="T149" s="70"/>
      <c r="U149" s="70"/>
      <c r="V149" s="70"/>
    </row>
    <row r="150" spans="1:22" ht="27.9" customHeight="1">
      <c r="A150" s="192" t="s">
        <v>2489</v>
      </c>
      <c r="B150" s="186" t="s">
        <v>2490</v>
      </c>
      <c r="C150" s="183">
        <v>53</v>
      </c>
      <c r="D150" s="183">
        <f t="shared" ref="D150:D155" si="4">ROUND(C150*(1-0.05),2)</f>
        <v>50.35</v>
      </c>
      <c r="E150" s="185" t="s">
        <v>824</v>
      </c>
      <c r="F150" s="103"/>
      <c r="G150" s="103"/>
      <c r="H150" s="103"/>
      <c r="I150" s="103"/>
      <c r="J150" s="103"/>
      <c r="K150" s="103"/>
      <c r="L150" s="103"/>
      <c r="M150" s="103"/>
      <c r="N150" s="103"/>
      <c r="O150" s="103"/>
      <c r="P150" s="103"/>
      <c r="Q150" s="103"/>
      <c r="R150" s="103"/>
      <c r="S150" s="103"/>
      <c r="T150" s="51"/>
      <c r="U150" s="51"/>
      <c r="V150" s="51"/>
    </row>
    <row r="151" spans="1:22" ht="27.9" customHeight="1">
      <c r="A151" s="192" t="s">
        <v>2491</v>
      </c>
      <c r="B151" s="186" t="s">
        <v>2492</v>
      </c>
      <c r="C151" s="183">
        <v>106</v>
      </c>
      <c r="D151" s="183">
        <f t="shared" si="4"/>
        <v>100.7</v>
      </c>
      <c r="E151" s="185" t="s">
        <v>824</v>
      </c>
      <c r="F151" s="103"/>
      <c r="G151" s="103"/>
      <c r="H151" s="103"/>
      <c r="I151" s="103"/>
      <c r="J151" s="103"/>
      <c r="K151" s="103"/>
      <c r="L151" s="103"/>
      <c r="M151" s="103"/>
      <c r="N151" s="103"/>
      <c r="O151" s="103"/>
      <c r="P151" s="103"/>
      <c r="Q151" s="103"/>
      <c r="R151" s="103"/>
      <c r="S151" s="103"/>
      <c r="T151" s="51"/>
      <c r="U151" s="51"/>
      <c r="V151" s="51"/>
    </row>
    <row r="152" spans="1:22" ht="27.9" customHeight="1">
      <c r="A152" s="192" t="s">
        <v>2493</v>
      </c>
      <c r="B152" s="186" t="s">
        <v>2494</v>
      </c>
      <c r="C152" s="183">
        <v>151</v>
      </c>
      <c r="D152" s="183">
        <f t="shared" si="4"/>
        <v>143.44999999999999</v>
      </c>
      <c r="E152" s="185" t="s">
        <v>824</v>
      </c>
      <c r="F152" s="103"/>
      <c r="G152" s="103"/>
      <c r="H152" s="103"/>
      <c r="I152" s="103"/>
      <c r="J152" s="103"/>
      <c r="K152" s="103"/>
      <c r="L152" s="103"/>
      <c r="M152" s="103"/>
      <c r="N152" s="103"/>
      <c r="O152" s="103"/>
      <c r="P152" s="103"/>
      <c r="Q152" s="103"/>
      <c r="R152" s="103"/>
      <c r="S152" s="103"/>
      <c r="T152" s="51"/>
      <c r="U152" s="51"/>
      <c r="V152" s="51"/>
    </row>
    <row r="153" spans="1:22" ht="27.9" customHeight="1">
      <c r="A153" s="192" t="s">
        <v>2495</v>
      </c>
      <c r="B153" s="186" t="s">
        <v>2496</v>
      </c>
      <c r="C153" s="183">
        <v>201</v>
      </c>
      <c r="D153" s="183">
        <f t="shared" si="4"/>
        <v>190.95</v>
      </c>
      <c r="E153" s="185" t="s">
        <v>824</v>
      </c>
      <c r="F153" s="103"/>
      <c r="G153" s="103"/>
      <c r="H153" s="103"/>
      <c r="I153" s="103"/>
      <c r="J153" s="103"/>
      <c r="K153" s="103"/>
      <c r="L153" s="103"/>
      <c r="M153" s="103"/>
      <c r="N153" s="103"/>
      <c r="O153" s="103"/>
      <c r="P153" s="103"/>
      <c r="Q153" s="103"/>
      <c r="R153" s="103"/>
      <c r="S153" s="103"/>
      <c r="T153" s="51"/>
      <c r="U153" s="51"/>
      <c r="V153" s="51"/>
    </row>
    <row r="154" spans="1:22" ht="27.9" customHeight="1">
      <c r="A154" s="192" t="s">
        <v>2497</v>
      </c>
      <c r="B154" s="186" t="s">
        <v>2498</v>
      </c>
      <c r="C154" s="183">
        <v>231</v>
      </c>
      <c r="D154" s="183">
        <f t="shared" si="4"/>
        <v>219.45</v>
      </c>
      <c r="E154" s="185" t="s">
        <v>824</v>
      </c>
      <c r="F154" s="103"/>
      <c r="G154" s="103"/>
      <c r="H154" s="103"/>
      <c r="I154" s="103"/>
      <c r="J154" s="103"/>
      <c r="K154" s="103"/>
      <c r="L154" s="103"/>
      <c r="M154" s="103"/>
      <c r="N154" s="103"/>
      <c r="O154" s="103"/>
      <c r="P154" s="103"/>
      <c r="Q154" s="103"/>
      <c r="R154" s="103"/>
      <c r="S154" s="103"/>
      <c r="T154" s="51"/>
      <c r="U154" s="51"/>
      <c r="V154" s="51"/>
    </row>
    <row r="155" spans="1:22" ht="27.9" customHeight="1">
      <c r="A155" s="192" t="s">
        <v>2499</v>
      </c>
      <c r="B155" s="186" t="s">
        <v>2500</v>
      </c>
      <c r="C155" s="183">
        <v>4.5</v>
      </c>
      <c r="D155" s="183">
        <f t="shared" si="4"/>
        <v>4.28</v>
      </c>
      <c r="E155" s="185" t="s">
        <v>824</v>
      </c>
      <c r="F155" s="103"/>
      <c r="G155" s="103"/>
      <c r="H155" s="103"/>
      <c r="I155" s="103"/>
      <c r="J155" s="103"/>
      <c r="K155" s="103"/>
      <c r="L155" s="103"/>
      <c r="M155" s="103"/>
      <c r="N155" s="103"/>
      <c r="O155" s="103"/>
      <c r="P155" s="103"/>
      <c r="Q155" s="103"/>
      <c r="R155" s="103"/>
      <c r="S155" s="103"/>
      <c r="T155" s="51"/>
      <c r="U155" s="51"/>
      <c r="V155" s="51"/>
    </row>
    <row r="156" spans="1:22" ht="15.75" customHeight="1">
      <c r="A156" s="58" t="s">
        <v>2501</v>
      </c>
      <c r="B156" s="59"/>
      <c r="C156" s="86"/>
      <c r="D156" s="86"/>
      <c r="E156" s="63"/>
      <c r="F156" s="104"/>
      <c r="G156" s="104"/>
      <c r="H156" s="104"/>
      <c r="I156" s="104"/>
      <c r="J156" s="104"/>
      <c r="K156" s="104"/>
      <c r="L156" s="104"/>
      <c r="M156" s="104"/>
      <c r="N156" s="104"/>
      <c r="O156" s="104"/>
      <c r="P156" s="104"/>
      <c r="Q156" s="104"/>
      <c r="R156" s="104"/>
      <c r="S156" s="104"/>
      <c r="T156" s="70"/>
      <c r="U156" s="70"/>
      <c r="V156" s="70"/>
    </row>
    <row r="157" spans="1:22" ht="27.9" customHeight="1">
      <c r="A157" s="192" t="s">
        <v>2502</v>
      </c>
      <c r="B157" s="186" t="s">
        <v>2503</v>
      </c>
      <c r="C157" s="183">
        <v>49</v>
      </c>
      <c r="D157" s="183">
        <f>ROUND(C157*(1-0.1),0)</f>
        <v>44</v>
      </c>
      <c r="E157" s="185" t="s">
        <v>824</v>
      </c>
      <c r="F157" s="103"/>
      <c r="G157" s="103"/>
      <c r="H157" s="103"/>
      <c r="I157" s="103"/>
      <c r="J157" s="103"/>
      <c r="K157" s="103"/>
      <c r="L157" s="103"/>
      <c r="M157" s="103"/>
      <c r="N157" s="103"/>
      <c r="O157" s="103"/>
      <c r="P157" s="103"/>
      <c r="Q157" s="103"/>
      <c r="R157" s="103"/>
      <c r="S157" s="103"/>
      <c r="T157" s="51"/>
      <c r="U157" s="51"/>
      <c r="V157" s="51"/>
    </row>
    <row r="158" spans="1:22" ht="27.9" customHeight="1">
      <c r="A158" s="192" t="s">
        <v>2504</v>
      </c>
      <c r="B158" s="186" t="s">
        <v>2505</v>
      </c>
      <c r="C158" s="183">
        <v>98</v>
      </c>
      <c r="D158" s="183">
        <f>ROUND(C158*(1-0.1),0)</f>
        <v>88</v>
      </c>
      <c r="E158" s="185" t="s">
        <v>824</v>
      </c>
      <c r="F158" s="103"/>
      <c r="G158" s="103"/>
      <c r="H158" s="103"/>
      <c r="I158" s="103"/>
      <c r="J158" s="103"/>
      <c r="K158" s="103"/>
      <c r="L158" s="103"/>
      <c r="M158" s="103"/>
      <c r="N158" s="103"/>
      <c r="O158" s="103"/>
      <c r="P158" s="103"/>
      <c r="Q158" s="103"/>
      <c r="R158" s="103"/>
      <c r="S158" s="103"/>
      <c r="T158" s="51"/>
      <c r="U158" s="51"/>
      <c r="V158" s="51"/>
    </row>
    <row r="159" spans="1:22" ht="27.9" customHeight="1">
      <c r="A159" s="192" t="s">
        <v>2506</v>
      </c>
      <c r="B159" s="186" t="s">
        <v>2507</v>
      </c>
      <c r="C159" s="183">
        <v>140</v>
      </c>
      <c r="D159" s="183">
        <f>ROUND(C159*(1-0.1),0)</f>
        <v>126</v>
      </c>
      <c r="E159" s="185" t="s">
        <v>824</v>
      </c>
      <c r="F159" s="103"/>
      <c r="G159" s="103"/>
      <c r="H159" s="103"/>
      <c r="I159" s="103"/>
      <c r="J159" s="103"/>
      <c r="K159" s="103"/>
      <c r="L159" s="103"/>
      <c r="M159" s="103"/>
      <c r="N159" s="103"/>
      <c r="O159" s="103"/>
      <c r="P159" s="103"/>
      <c r="Q159" s="103"/>
      <c r="R159" s="103"/>
      <c r="S159" s="103"/>
      <c r="T159" s="51"/>
      <c r="U159" s="51"/>
      <c r="V159" s="51"/>
    </row>
    <row r="160" spans="1:22" ht="27.9" customHeight="1">
      <c r="A160" s="192" t="s">
        <v>2508</v>
      </c>
      <c r="B160" s="186" t="s">
        <v>2509</v>
      </c>
      <c r="C160" s="183">
        <v>186</v>
      </c>
      <c r="D160" s="183">
        <f>ROUND(C160*(1-0.1),0)</f>
        <v>167</v>
      </c>
      <c r="E160" s="185" t="s">
        <v>824</v>
      </c>
      <c r="F160" s="103"/>
      <c r="G160" s="103"/>
      <c r="H160" s="103"/>
      <c r="I160" s="103"/>
      <c r="J160" s="103"/>
      <c r="K160" s="103"/>
      <c r="L160" s="103"/>
      <c r="M160" s="103"/>
      <c r="N160" s="103"/>
      <c r="O160" s="103"/>
      <c r="P160" s="103"/>
      <c r="Q160" s="103"/>
      <c r="R160" s="103"/>
      <c r="S160" s="103"/>
      <c r="T160" s="51"/>
      <c r="U160" s="51"/>
      <c r="V160" s="51"/>
    </row>
    <row r="161" spans="1:22" ht="27.9" customHeight="1">
      <c r="A161" s="192" t="s">
        <v>2510</v>
      </c>
      <c r="B161" s="186" t="s">
        <v>2511</v>
      </c>
      <c r="C161" s="183">
        <v>213</v>
      </c>
      <c r="D161" s="183">
        <f>ROUND(C161*(1-0.1),0)</f>
        <v>192</v>
      </c>
      <c r="E161" s="185" t="s">
        <v>824</v>
      </c>
      <c r="F161" s="103"/>
      <c r="G161" s="103"/>
      <c r="H161" s="103"/>
      <c r="I161" s="103"/>
      <c r="J161" s="103"/>
      <c r="K161" s="103"/>
      <c r="L161" s="103"/>
      <c r="M161" s="103"/>
      <c r="N161" s="103"/>
      <c r="O161" s="103"/>
      <c r="P161" s="103"/>
      <c r="Q161" s="103"/>
      <c r="R161" s="103"/>
      <c r="S161" s="103"/>
      <c r="T161" s="51"/>
      <c r="U161" s="51"/>
      <c r="V161" s="51"/>
    </row>
    <row r="162" spans="1:22" ht="27.9" customHeight="1" thickBot="1">
      <c r="A162" s="192" t="s">
        <v>2512</v>
      </c>
      <c r="B162" s="189" t="s">
        <v>2513</v>
      </c>
      <c r="C162" s="190">
        <v>4</v>
      </c>
      <c r="D162" s="190">
        <f>ROUND(C162*(1-0.05),2)</f>
        <v>3.8</v>
      </c>
      <c r="E162" s="191" t="s">
        <v>824</v>
      </c>
      <c r="F162" s="103"/>
      <c r="G162" s="103"/>
      <c r="H162" s="103"/>
      <c r="I162" s="103"/>
      <c r="J162" s="103"/>
      <c r="K162" s="103"/>
      <c r="L162" s="103"/>
      <c r="M162" s="103"/>
      <c r="N162" s="103"/>
      <c r="O162" s="103"/>
      <c r="P162" s="103"/>
      <c r="Q162" s="103"/>
      <c r="R162" s="103"/>
      <c r="S162" s="103"/>
      <c r="T162" s="51"/>
      <c r="U162" s="51"/>
      <c r="V162" s="51"/>
    </row>
    <row r="163" spans="1:22" ht="27.9" customHeight="1">
      <c r="A163" s="111"/>
      <c r="B163" s="112"/>
      <c r="C163" s="113"/>
      <c r="D163" s="100"/>
      <c r="E163" s="100"/>
      <c r="F163" s="103"/>
      <c r="G163" s="103"/>
      <c r="H163" s="103"/>
      <c r="I163" s="103"/>
      <c r="J163" s="103"/>
      <c r="K163" s="103"/>
      <c r="L163" s="103"/>
      <c r="M163" s="103"/>
      <c r="N163" s="103"/>
      <c r="O163" s="103"/>
      <c r="P163" s="103"/>
      <c r="Q163" s="103"/>
      <c r="R163" s="103"/>
      <c r="S163" s="103"/>
      <c r="T163" s="51"/>
      <c r="U163" s="51"/>
      <c r="V163" s="51"/>
    </row>
    <row r="164" spans="1:22" ht="27.9" customHeight="1" thickBot="1">
      <c r="A164" s="67" t="s">
        <v>2514</v>
      </c>
      <c r="B164" s="29"/>
      <c r="C164" s="107"/>
      <c r="D164" s="108"/>
      <c r="E164" s="108"/>
      <c r="F164" s="103"/>
      <c r="G164" s="103"/>
      <c r="H164" s="103"/>
      <c r="I164" s="103"/>
      <c r="J164" s="103"/>
      <c r="K164" s="103"/>
      <c r="L164" s="103"/>
      <c r="M164" s="103"/>
      <c r="N164" s="103"/>
      <c r="O164" s="103"/>
      <c r="P164" s="103"/>
      <c r="Q164" s="103"/>
      <c r="R164" s="103"/>
      <c r="S164" s="103"/>
      <c r="T164" s="51"/>
      <c r="U164" s="51"/>
      <c r="V164" s="51"/>
    </row>
    <row r="165" spans="1:22" ht="36" customHeight="1" thickBot="1">
      <c r="A165" s="30" t="s">
        <v>845</v>
      </c>
      <c r="B165" s="31" t="s">
        <v>0</v>
      </c>
      <c r="C165" s="68" t="s">
        <v>1</v>
      </c>
      <c r="D165" s="68" t="s">
        <v>846</v>
      </c>
      <c r="E165" s="32" t="s">
        <v>825</v>
      </c>
      <c r="F165" s="103"/>
      <c r="G165" s="103"/>
      <c r="H165" s="103"/>
      <c r="I165" s="103"/>
      <c r="J165" s="103"/>
      <c r="K165" s="103"/>
      <c r="L165" s="103"/>
      <c r="M165" s="103"/>
      <c r="N165" s="103"/>
      <c r="O165" s="103"/>
      <c r="P165" s="103"/>
      <c r="Q165" s="103"/>
      <c r="R165" s="103"/>
      <c r="S165" s="103"/>
      <c r="T165" s="51"/>
      <c r="U165" s="51"/>
      <c r="V165" s="51"/>
    </row>
    <row r="166" spans="1:22" ht="15.75" customHeight="1">
      <c r="A166" s="58" t="s">
        <v>2515</v>
      </c>
      <c r="B166" s="59"/>
      <c r="C166" s="86"/>
      <c r="D166" s="86"/>
      <c r="E166" s="63"/>
      <c r="F166" s="104"/>
      <c r="G166" s="104"/>
      <c r="H166" s="104"/>
      <c r="I166" s="104"/>
      <c r="J166" s="104"/>
      <c r="K166" s="104"/>
      <c r="L166" s="104"/>
      <c r="M166" s="104"/>
      <c r="N166" s="104"/>
      <c r="O166" s="104"/>
      <c r="P166" s="104"/>
      <c r="Q166" s="104"/>
      <c r="R166" s="104"/>
      <c r="S166" s="104"/>
      <c r="T166" s="70"/>
      <c r="U166" s="70"/>
      <c r="V166" s="70"/>
    </row>
    <row r="167" spans="1:22" ht="27.9" customHeight="1">
      <c r="A167" s="192" t="s">
        <v>2516</v>
      </c>
      <c r="B167" s="186" t="s">
        <v>2517</v>
      </c>
      <c r="C167" s="183">
        <v>236</v>
      </c>
      <c r="D167" s="183">
        <f t="shared" ref="D167:D192" si="5">ROUND(C167*(1-0.05),2)</f>
        <v>224.2</v>
      </c>
      <c r="E167" s="185" t="s">
        <v>824</v>
      </c>
      <c r="F167" s="103"/>
      <c r="G167" s="103"/>
      <c r="H167" s="103"/>
      <c r="I167" s="103"/>
      <c r="J167" s="103"/>
      <c r="K167" s="103"/>
      <c r="L167" s="103"/>
      <c r="M167" s="103"/>
      <c r="N167" s="103"/>
      <c r="O167" s="103"/>
      <c r="P167" s="103"/>
      <c r="Q167" s="103"/>
      <c r="R167" s="103"/>
      <c r="S167" s="103"/>
      <c r="T167" s="51"/>
      <c r="U167" s="51"/>
      <c r="V167" s="51"/>
    </row>
    <row r="168" spans="1:22" ht="27.9" customHeight="1">
      <c r="A168" s="192" t="s">
        <v>2518</v>
      </c>
      <c r="B168" s="186" t="s">
        <v>2519</v>
      </c>
      <c r="C168" s="183">
        <v>472</v>
      </c>
      <c r="D168" s="183">
        <f t="shared" si="5"/>
        <v>448.4</v>
      </c>
      <c r="E168" s="185" t="s">
        <v>824</v>
      </c>
      <c r="F168" s="103"/>
      <c r="G168" s="103"/>
      <c r="H168" s="103"/>
      <c r="I168" s="103"/>
      <c r="J168" s="103"/>
      <c r="K168" s="103"/>
      <c r="L168" s="103"/>
      <c r="M168" s="103"/>
      <c r="N168" s="103"/>
      <c r="O168" s="103"/>
      <c r="P168" s="103"/>
      <c r="Q168" s="103"/>
      <c r="R168" s="103"/>
      <c r="S168" s="103"/>
      <c r="T168" s="51"/>
      <c r="U168" s="51"/>
      <c r="V168" s="51"/>
    </row>
    <row r="169" spans="1:22" ht="27.9" customHeight="1">
      <c r="A169" s="192" t="s">
        <v>2520</v>
      </c>
      <c r="B169" s="186" t="s">
        <v>2521</v>
      </c>
      <c r="C169" s="183">
        <v>673</v>
      </c>
      <c r="D169" s="183">
        <f t="shared" si="5"/>
        <v>639.35</v>
      </c>
      <c r="E169" s="185" t="s">
        <v>824</v>
      </c>
      <c r="F169" s="103"/>
      <c r="G169" s="103"/>
      <c r="H169" s="103"/>
      <c r="I169" s="103"/>
      <c r="J169" s="103"/>
      <c r="K169" s="103"/>
      <c r="L169" s="103"/>
      <c r="M169" s="103"/>
      <c r="N169" s="103"/>
      <c r="O169" s="103"/>
      <c r="P169" s="103"/>
      <c r="Q169" s="103"/>
      <c r="R169" s="103"/>
      <c r="S169" s="103"/>
      <c r="T169" s="51"/>
      <c r="U169" s="51"/>
      <c r="V169" s="51"/>
    </row>
    <row r="170" spans="1:22" ht="27.9" customHeight="1">
      <c r="A170" s="192" t="s">
        <v>2522</v>
      </c>
      <c r="B170" s="186" t="s">
        <v>2523</v>
      </c>
      <c r="C170" s="183">
        <v>897</v>
      </c>
      <c r="D170" s="183">
        <f t="shared" si="5"/>
        <v>852.15</v>
      </c>
      <c r="E170" s="185" t="s">
        <v>824</v>
      </c>
      <c r="F170" s="103"/>
      <c r="G170" s="103"/>
      <c r="H170" s="103"/>
      <c r="I170" s="103"/>
      <c r="J170" s="103"/>
      <c r="K170" s="103"/>
      <c r="L170" s="103"/>
      <c r="M170" s="103"/>
      <c r="N170" s="103"/>
      <c r="O170" s="103"/>
      <c r="P170" s="103"/>
      <c r="Q170" s="103"/>
      <c r="R170" s="103"/>
      <c r="S170" s="103"/>
      <c r="T170" s="51"/>
      <c r="U170" s="51"/>
      <c r="V170" s="51"/>
    </row>
    <row r="171" spans="1:22" ht="27.9" customHeight="1">
      <c r="A171" s="192" t="s">
        <v>2524</v>
      </c>
      <c r="B171" s="186" t="s">
        <v>2525</v>
      </c>
      <c r="C171" s="183">
        <v>1027</v>
      </c>
      <c r="D171" s="183">
        <f t="shared" si="5"/>
        <v>975.65</v>
      </c>
      <c r="E171" s="185" t="s">
        <v>824</v>
      </c>
      <c r="F171" s="103"/>
      <c r="G171" s="103"/>
      <c r="H171" s="103"/>
      <c r="I171" s="103"/>
      <c r="J171" s="103"/>
      <c r="K171" s="103"/>
      <c r="L171" s="103"/>
      <c r="M171" s="103"/>
      <c r="N171" s="103"/>
      <c r="O171" s="103"/>
      <c r="P171" s="103"/>
      <c r="Q171" s="103"/>
      <c r="R171" s="103"/>
      <c r="S171" s="103"/>
      <c r="T171" s="51"/>
      <c r="U171" s="51"/>
      <c r="V171" s="51"/>
    </row>
    <row r="172" spans="1:22" ht="27.9" customHeight="1">
      <c r="A172" s="192" t="s">
        <v>2526</v>
      </c>
      <c r="B172" s="186" t="s">
        <v>2527</v>
      </c>
      <c r="C172" s="183">
        <v>19.5</v>
      </c>
      <c r="D172" s="183">
        <f t="shared" si="5"/>
        <v>18.53</v>
      </c>
      <c r="E172" s="185" t="s">
        <v>824</v>
      </c>
      <c r="F172" s="103"/>
      <c r="G172" s="103"/>
      <c r="H172" s="103"/>
      <c r="I172" s="103"/>
      <c r="J172" s="103"/>
      <c r="K172" s="103"/>
      <c r="L172" s="103"/>
      <c r="M172" s="103"/>
      <c r="N172" s="103"/>
      <c r="O172" s="103"/>
      <c r="P172" s="103"/>
      <c r="Q172" s="103"/>
      <c r="R172" s="103"/>
      <c r="S172" s="103"/>
      <c r="T172" s="51"/>
      <c r="U172" s="51"/>
      <c r="V172" s="51"/>
    </row>
    <row r="173" spans="1:22" ht="15.75" customHeight="1">
      <c r="A173" s="58" t="s">
        <v>2528</v>
      </c>
      <c r="B173" s="59"/>
      <c r="C173" s="59"/>
      <c r="D173" s="59"/>
      <c r="E173" s="63"/>
      <c r="F173" s="104"/>
      <c r="G173" s="104"/>
      <c r="H173" s="104"/>
      <c r="I173" s="104"/>
      <c r="J173" s="104"/>
      <c r="K173" s="104"/>
      <c r="L173" s="104"/>
      <c r="M173" s="104"/>
      <c r="N173" s="104"/>
      <c r="O173" s="104"/>
      <c r="P173" s="104"/>
      <c r="Q173" s="104"/>
      <c r="R173" s="104"/>
      <c r="S173" s="104"/>
      <c r="T173" s="70"/>
      <c r="U173" s="70"/>
      <c r="V173" s="70"/>
    </row>
    <row r="174" spans="1:22" ht="27.9" customHeight="1">
      <c r="A174" s="192" t="s">
        <v>2529</v>
      </c>
      <c r="B174" s="186" t="s">
        <v>2530</v>
      </c>
      <c r="C174" s="183">
        <v>207</v>
      </c>
      <c r="D174" s="183">
        <f t="shared" si="5"/>
        <v>196.65</v>
      </c>
      <c r="E174" s="185" t="s">
        <v>824</v>
      </c>
      <c r="F174" s="103"/>
      <c r="G174" s="103"/>
      <c r="H174" s="103"/>
      <c r="I174" s="103"/>
      <c r="J174" s="103"/>
      <c r="K174" s="103"/>
      <c r="L174" s="103"/>
      <c r="M174" s="103"/>
      <c r="N174" s="103"/>
      <c r="O174" s="103"/>
      <c r="P174" s="103"/>
      <c r="Q174" s="103"/>
      <c r="R174" s="103"/>
      <c r="S174" s="103"/>
      <c r="T174" s="51"/>
      <c r="U174" s="51"/>
      <c r="V174" s="51"/>
    </row>
    <row r="175" spans="1:22" ht="27.9" customHeight="1">
      <c r="A175" s="192" t="s">
        <v>2531</v>
      </c>
      <c r="B175" s="186" t="s">
        <v>2532</v>
      </c>
      <c r="C175" s="183">
        <v>414</v>
      </c>
      <c r="D175" s="183">
        <f t="shared" si="5"/>
        <v>393.3</v>
      </c>
      <c r="E175" s="185" t="s">
        <v>824</v>
      </c>
      <c r="F175" s="103"/>
      <c r="G175" s="103"/>
      <c r="H175" s="103"/>
      <c r="I175" s="103"/>
      <c r="J175" s="103"/>
      <c r="K175" s="103"/>
      <c r="L175" s="103"/>
      <c r="M175" s="103"/>
      <c r="N175" s="103"/>
      <c r="O175" s="103"/>
      <c r="P175" s="103"/>
      <c r="Q175" s="103"/>
      <c r="R175" s="103"/>
      <c r="S175" s="103"/>
      <c r="T175" s="51"/>
      <c r="U175" s="51"/>
      <c r="V175" s="51"/>
    </row>
    <row r="176" spans="1:22" ht="27.9" customHeight="1">
      <c r="A176" s="192" t="s">
        <v>2533</v>
      </c>
      <c r="B176" s="186" t="s">
        <v>2534</v>
      </c>
      <c r="C176" s="183">
        <v>590</v>
      </c>
      <c r="D176" s="183">
        <f t="shared" si="5"/>
        <v>560.5</v>
      </c>
      <c r="E176" s="185" t="s">
        <v>824</v>
      </c>
      <c r="F176" s="103"/>
      <c r="G176" s="103"/>
      <c r="H176" s="103"/>
      <c r="I176" s="103"/>
      <c r="J176" s="103"/>
      <c r="K176" s="103"/>
      <c r="L176" s="103"/>
      <c r="M176" s="103"/>
      <c r="N176" s="103"/>
      <c r="O176" s="103"/>
      <c r="P176" s="103"/>
      <c r="Q176" s="103"/>
      <c r="R176" s="103"/>
      <c r="S176" s="103"/>
      <c r="T176" s="51"/>
      <c r="U176" s="51"/>
      <c r="V176" s="51"/>
    </row>
    <row r="177" spans="1:22" ht="27.9" customHeight="1">
      <c r="A177" s="192" t="s">
        <v>2535</v>
      </c>
      <c r="B177" s="186" t="s">
        <v>2536</v>
      </c>
      <c r="C177" s="183">
        <v>787</v>
      </c>
      <c r="D177" s="183">
        <f t="shared" si="5"/>
        <v>747.65</v>
      </c>
      <c r="E177" s="185" t="s">
        <v>824</v>
      </c>
      <c r="F177" s="103"/>
      <c r="G177" s="103"/>
      <c r="H177" s="103"/>
      <c r="I177" s="103"/>
      <c r="J177" s="103"/>
      <c r="K177" s="103"/>
      <c r="L177" s="103"/>
      <c r="M177" s="103"/>
      <c r="N177" s="103"/>
      <c r="O177" s="103"/>
      <c r="P177" s="103"/>
      <c r="Q177" s="103"/>
      <c r="R177" s="103"/>
      <c r="S177" s="103"/>
      <c r="T177" s="51"/>
      <c r="U177" s="51"/>
      <c r="V177" s="51"/>
    </row>
    <row r="178" spans="1:22" ht="27.9" customHeight="1">
      <c r="A178" s="192" t="s">
        <v>2537</v>
      </c>
      <c r="B178" s="186" t="s">
        <v>2538</v>
      </c>
      <c r="C178" s="183">
        <v>900</v>
      </c>
      <c r="D178" s="183">
        <f t="shared" si="5"/>
        <v>855</v>
      </c>
      <c r="E178" s="185" t="s">
        <v>824</v>
      </c>
      <c r="F178" s="103"/>
      <c r="G178" s="103"/>
      <c r="H178" s="103"/>
      <c r="I178" s="103"/>
      <c r="J178" s="103"/>
      <c r="K178" s="103"/>
      <c r="L178" s="103"/>
      <c r="M178" s="103"/>
      <c r="N178" s="103"/>
      <c r="O178" s="103"/>
      <c r="P178" s="103"/>
      <c r="Q178" s="103"/>
      <c r="R178" s="103"/>
      <c r="S178" s="103"/>
      <c r="T178" s="51"/>
      <c r="U178" s="51"/>
      <c r="V178" s="51"/>
    </row>
    <row r="179" spans="1:22" ht="27.9" customHeight="1">
      <c r="A179" s="192" t="s">
        <v>2539</v>
      </c>
      <c r="B179" s="186" t="s">
        <v>2540</v>
      </c>
      <c r="C179" s="183">
        <v>17.5</v>
      </c>
      <c r="D179" s="183">
        <f t="shared" si="5"/>
        <v>16.63</v>
      </c>
      <c r="E179" s="185" t="s">
        <v>824</v>
      </c>
      <c r="F179" s="103"/>
      <c r="G179" s="103"/>
      <c r="H179" s="103"/>
      <c r="I179" s="103"/>
      <c r="J179" s="103"/>
      <c r="K179" s="103"/>
      <c r="L179" s="103"/>
      <c r="M179" s="103"/>
      <c r="N179" s="103"/>
      <c r="O179" s="103"/>
      <c r="P179" s="103"/>
      <c r="Q179" s="103"/>
      <c r="R179" s="103"/>
      <c r="S179" s="103"/>
      <c r="T179" s="51"/>
      <c r="U179" s="51"/>
      <c r="V179" s="51"/>
    </row>
    <row r="180" spans="1:22" ht="15.75" customHeight="1">
      <c r="A180" s="58" t="s">
        <v>2541</v>
      </c>
      <c r="B180" s="59"/>
      <c r="C180" s="59"/>
      <c r="D180" s="59"/>
      <c r="E180" s="63"/>
      <c r="F180" s="104"/>
      <c r="G180" s="104"/>
      <c r="H180" s="104"/>
      <c r="I180" s="104"/>
      <c r="J180" s="104"/>
      <c r="K180" s="104"/>
      <c r="L180" s="104"/>
      <c r="M180" s="104"/>
      <c r="N180" s="104"/>
      <c r="O180" s="104"/>
      <c r="P180" s="104"/>
      <c r="Q180" s="104"/>
      <c r="R180" s="104"/>
      <c r="S180" s="104"/>
      <c r="T180" s="70"/>
      <c r="U180" s="70"/>
      <c r="V180" s="70"/>
    </row>
    <row r="181" spans="1:22" ht="27.9" customHeight="1">
      <c r="A181" s="192" t="s">
        <v>2542</v>
      </c>
      <c r="B181" s="186" t="s">
        <v>2543</v>
      </c>
      <c r="C181" s="183">
        <v>180</v>
      </c>
      <c r="D181" s="183">
        <f t="shared" si="5"/>
        <v>171</v>
      </c>
      <c r="E181" s="185" t="s">
        <v>824</v>
      </c>
      <c r="F181" s="103"/>
      <c r="G181" s="103"/>
      <c r="H181" s="103"/>
      <c r="I181" s="103"/>
      <c r="J181" s="103"/>
      <c r="K181" s="103"/>
      <c r="L181" s="103"/>
      <c r="M181" s="103"/>
      <c r="N181" s="103"/>
      <c r="O181" s="103"/>
      <c r="P181" s="103"/>
      <c r="Q181" s="103"/>
      <c r="R181" s="103"/>
      <c r="S181" s="103"/>
      <c r="T181" s="51"/>
      <c r="U181" s="51"/>
      <c r="V181" s="51"/>
    </row>
    <row r="182" spans="1:22" ht="27.9" customHeight="1">
      <c r="A182" s="192" t="s">
        <v>2544</v>
      </c>
      <c r="B182" s="186" t="s">
        <v>2545</v>
      </c>
      <c r="C182" s="183">
        <v>360</v>
      </c>
      <c r="D182" s="183">
        <f t="shared" si="5"/>
        <v>342</v>
      </c>
      <c r="E182" s="185" t="s">
        <v>824</v>
      </c>
      <c r="F182" s="103"/>
      <c r="G182" s="103"/>
      <c r="H182" s="103"/>
      <c r="I182" s="103"/>
      <c r="J182" s="103"/>
      <c r="K182" s="103"/>
      <c r="L182" s="103"/>
      <c r="M182" s="103"/>
      <c r="N182" s="103"/>
      <c r="O182" s="103"/>
      <c r="P182" s="103"/>
      <c r="Q182" s="103"/>
      <c r="R182" s="103"/>
      <c r="S182" s="103"/>
      <c r="T182" s="51"/>
      <c r="U182" s="51"/>
      <c r="V182" s="51"/>
    </row>
    <row r="183" spans="1:22" ht="27.9" customHeight="1">
      <c r="A183" s="192" t="s">
        <v>2546</v>
      </c>
      <c r="B183" s="186" t="s">
        <v>2547</v>
      </c>
      <c r="C183" s="183">
        <v>513</v>
      </c>
      <c r="D183" s="183">
        <f t="shared" si="5"/>
        <v>487.35</v>
      </c>
      <c r="E183" s="185" t="s">
        <v>824</v>
      </c>
      <c r="F183" s="103"/>
      <c r="G183" s="103"/>
      <c r="H183" s="103"/>
      <c r="I183" s="103"/>
      <c r="J183" s="103"/>
      <c r="K183" s="103"/>
      <c r="L183" s="103"/>
      <c r="M183" s="103"/>
      <c r="N183" s="103"/>
      <c r="O183" s="103"/>
      <c r="P183" s="103"/>
      <c r="Q183" s="103"/>
      <c r="R183" s="103"/>
      <c r="S183" s="103"/>
      <c r="T183" s="51"/>
      <c r="U183" s="51"/>
      <c r="V183" s="51"/>
    </row>
    <row r="184" spans="1:22" ht="27.9" customHeight="1">
      <c r="A184" s="192" t="s">
        <v>2548</v>
      </c>
      <c r="B184" s="186" t="s">
        <v>2549</v>
      </c>
      <c r="C184" s="183">
        <v>684</v>
      </c>
      <c r="D184" s="183">
        <f t="shared" si="5"/>
        <v>649.79999999999995</v>
      </c>
      <c r="E184" s="185" t="s">
        <v>824</v>
      </c>
      <c r="F184" s="103"/>
      <c r="G184" s="103"/>
      <c r="H184" s="103"/>
      <c r="I184" s="103"/>
      <c r="J184" s="103"/>
      <c r="K184" s="103"/>
      <c r="L184" s="103"/>
      <c r="M184" s="103"/>
      <c r="N184" s="103"/>
      <c r="O184" s="103"/>
      <c r="P184" s="103"/>
      <c r="Q184" s="103"/>
      <c r="R184" s="103"/>
      <c r="S184" s="103"/>
      <c r="T184" s="51"/>
      <c r="U184" s="51"/>
      <c r="V184" s="51"/>
    </row>
    <row r="185" spans="1:22" ht="27.9" customHeight="1">
      <c r="A185" s="192" t="s">
        <v>2550</v>
      </c>
      <c r="B185" s="186" t="s">
        <v>2551</v>
      </c>
      <c r="C185" s="183">
        <v>783</v>
      </c>
      <c r="D185" s="183">
        <f t="shared" si="5"/>
        <v>743.85</v>
      </c>
      <c r="E185" s="185" t="s">
        <v>824</v>
      </c>
      <c r="F185" s="103"/>
      <c r="G185" s="103"/>
      <c r="H185" s="103"/>
      <c r="I185" s="103"/>
      <c r="J185" s="103"/>
      <c r="K185" s="103"/>
      <c r="L185" s="103"/>
      <c r="M185" s="103"/>
      <c r="N185" s="103"/>
      <c r="O185" s="103"/>
      <c r="P185" s="103"/>
      <c r="Q185" s="103"/>
      <c r="R185" s="103"/>
      <c r="S185" s="103"/>
      <c r="T185" s="51"/>
      <c r="U185" s="51"/>
      <c r="V185" s="51"/>
    </row>
    <row r="186" spans="1:22" ht="27.9" customHeight="1">
      <c r="A186" s="192" t="s">
        <v>2552</v>
      </c>
      <c r="B186" s="186" t="s">
        <v>2553</v>
      </c>
      <c r="C186" s="183">
        <v>15</v>
      </c>
      <c r="D186" s="183">
        <f t="shared" si="5"/>
        <v>14.25</v>
      </c>
      <c r="E186" s="185" t="s">
        <v>824</v>
      </c>
      <c r="F186" s="103"/>
      <c r="G186" s="103"/>
      <c r="H186" s="103"/>
      <c r="I186" s="103"/>
      <c r="J186" s="103"/>
      <c r="K186" s="103"/>
      <c r="L186" s="103"/>
      <c r="M186" s="103"/>
      <c r="N186" s="103"/>
      <c r="O186" s="103"/>
      <c r="P186" s="103"/>
      <c r="Q186" s="103"/>
      <c r="R186" s="103"/>
      <c r="S186" s="103"/>
      <c r="T186" s="51"/>
      <c r="U186" s="51"/>
      <c r="V186" s="51"/>
    </row>
    <row r="187" spans="1:22" ht="15.75" customHeight="1">
      <c r="A187" s="58" t="s">
        <v>2554</v>
      </c>
      <c r="B187" s="59"/>
      <c r="C187" s="59"/>
      <c r="D187" s="59"/>
      <c r="E187" s="63"/>
      <c r="F187" s="104"/>
      <c r="G187" s="104"/>
      <c r="H187" s="104"/>
      <c r="I187" s="104"/>
      <c r="J187" s="104"/>
      <c r="K187" s="104"/>
      <c r="L187" s="104"/>
      <c r="M187" s="104"/>
      <c r="N187" s="104"/>
      <c r="O187" s="104"/>
      <c r="P187" s="104"/>
      <c r="Q187" s="104"/>
      <c r="R187" s="104"/>
      <c r="S187" s="104"/>
      <c r="T187" s="70"/>
      <c r="U187" s="70"/>
      <c r="V187" s="70"/>
    </row>
    <row r="188" spans="1:22" ht="27.9" customHeight="1">
      <c r="A188" s="192" t="s">
        <v>2555</v>
      </c>
      <c r="B188" s="186" t="s">
        <v>2556</v>
      </c>
      <c r="C188" s="183">
        <v>153</v>
      </c>
      <c r="D188" s="183">
        <f t="shared" si="5"/>
        <v>145.35</v>
      </c>
      <c r="E188" s="185" t="s">
        <v>824</v>
      </c>
      <c r="F188" s="103"/>
      <c r="G188" s="103"/>
      <c r="H188" s="103"/>
      <c r="I188" s="103"/>
      <c r="J188" s="103"/>
      <c r="K188" s="103"/>
      <c r="L188" s="103"/>
      <c r="M188" s="103"/>
      <c r="N188" s="103"/>
      <c r="O188" s="103"/>
      <c r="P188" s="103"/>
      <c r="Q188" s="103"/>
      <c r="R188" s="103"/>
      <c r="S188" s="103"/>
      <c r="T188" s="51"/>
      <c r="U188" s="51"/>
      <c r="V188" s="51"/>
    </row>
    <row r="189" spans="1:22" ht="27.9" customHeight="1">
      <c r="A189" s="192" t="s">
        <v>2557</v>
      </c>
      <c r="B189" s="186" t="s">
        <v>2558</v>
      </c>
      <c r="C189" s="183">
        <v>306</v>
      </c>
      <c r="D189" s="183">
        <f t="shared" si="5"/>
        <v>290.7</v>
      </c>
      <c r="E189" s="185" t="s">
        <v>824</v>
      </c>
      <c r="F189" s="103"/>
      <c r="G189" s="103"/>
      <c r="H189" s="103"/>
      <c r="I189" s="103"/>
      <c r="J189" s="103"/>
      <c r="K189" s="103"/>
      <c r="L189" s="103"/>
      <c r="M189" s="103"/>
      <c r="N189" s="103"/>
      <c r="O189" s="103"/>
      <c r="P189" s="103"/>
      <c r="Q189" s="103"/>
      <c r="R189" s="103"/>
      <c r="S189" s="103"/>
      <c r="T189" s="51"/>
      <c r="U189" s="51"/>
      <c r="V189" s="51"/>
    </row>
    <row r="190" spans="1:22" ht="27.9" customHeight="1">
      <c r="A190" s="192" t="s">
        <v>2559</v>
      </c>
      <c r="B190" s="186" t="s">
        <v>2560</v>
      </c>
      <c r="C190" s="183">
        <v>436</v>
      </c>
      <c r="D190" s="183">
        <f t="shared" si="5"/>
        <v>414.2</v>
      </c>
      <c r="E190" s="185" t="s">
        <v>824</v>
      </c>
      <c r="F190" s="103"/>
      <c r="G190" s="103"/>
      <c r="H190" s="103"/>
      <c r="I190" s="103"/>
      <c r="J190" s="103"/>
      <c r="K190" s="103"/>
      <c r="L190" s="103"/>
      <c r="M190" s="103"/>
      <c r="N190" s="103"/>
      <c r="O190" s="103"/>
      <c r="P190" s="103"/>
      <c r="Q190" s="103"/>
      <c r="R190" s="103"/>
      <c r="S190" s="103"/>
      <c r="T190" s="51"/>
      <c r="U190" s="51"/>
      <c r="V190" s="51"/>
    </row>
    <row r="191" spans="1:22" ht="27.9" customHeight="1">
      <c r="A191" s="192" t="s">
        <v>2561</v>
      </c>
      <c r="B191" s="186" t="s">
        <v>2562</v>
      </c>
      <c r="C191" s="183">
        <v>581</v>
      </c>
      <c r="D191" s="183">
        <f t="shared" si="5"/>
        <v>551.95000000000005</v>
      </c>
      <c r="E191" s="185" t="s">
        <v>824</v>
      </c>
      <c r="F191" s="103"/>
      <c r="G191" s="103"/>
      <c r="H191" s="103"/>
      <c r="I191" s="103"/>
      <c r="J191" s="103"/>
      <c r="K191" s="103"/>
      <c r="L191" s="103"/>
      <c r="M191" s="103"/>
      <c r="N191" s="103"/>
      <c r="O191" s="103"/>
      <c r="P191" s="103"/>
      <c r="Q191" s="103"/>
      <c r="R191" s="103"/>
      <c r="S191" s="103"/>
      <c r="T191" s="51"/>
      <c r="U191" s="51"/>
      <c r="V191" s="51"/>
    </row>
    <row r="192" spans="1:22" ht="27.9" customHeight="1">
      <c r="A192" s="192" t="s">
        <v>2563</v>
      </c>
      <c r="B192" s="186" t="s">
        <v>2564</v>
      </c>
      <c r="C192" s="183">
        <v>666</v>
      </c>
      <c r="D192" s="183">
        <f t="shared" si="5"/>
        <v>632.70000000000005</v>
      </c>
      <c r="E192" s="185" t="s">
        <v>824</v>
      </c>
      <c r="F192" s="103"/>
      <c r="G192" s="103"/>
      <c r="H192" s="103"/>
      <c r="I192" s="103"/>
      <c r="J192" s="103"/>
      <c r="K192" s="103"/>
      <c r="L192" s="103"/>
      <c r="M192" s="103"/>
      <c r="N192" s="103"/>
      <c r="O192" s="103"/>
      <c r="P192" s="103"/>
      <c r="Q192" s="103"/>
      <c r="R192" s="103"/>
      <c r="S192" s="103"/>
      <c r="T192" s="51"/>
      <c r="U192" s="51"/>
      <c r="V192" s="51"/>
    </row>
    <row r="193" spans="1:22" ht="27.9" customHeight="1">
      <c r="A193" s="192" t="s">
        <v>2565</v>
      </c>
      <c r="B193" s="186" t="s">
        <v>2566</v>
      </c>
      <c r="C193" s="183">
        <v>13</v>
      </c>
      <c r="D193" s="183">
        <f>ROUND(C193*(1-0.05),2)</f>
        <v>12.35</v>
      </c>
      <c r="E193" s="185" t="s">
        <v>824</v>
      </c>
      <c r="F193" s="103"/>
      <c r="G193" s="103"/>
      <c r="H193" s="103"/>
      <c r="I193" s="103"/>
      <c r="J193" s="103"/>
      <c r="K193" s="103"/>
      <c r="L193" s="103"/>
      <c r="M193" s="103"/>
      <c r="N193" s="103"/>
      <c r="O193" s="103"/>
      <c r="P193" s="103"/>
      <c r="Q193" s="103"/>
      <c r="R193" s="103"/>
      <c r="S193" s="103"/>
      <c r="T193" s="51"/>
      <c r="U193" s="51"/>
      <c r="V193" s="51"/>
    </row>
    <row r="194" spans="1:22" ht="15.75" customHeight="1">
      <c r="A194" s="58" t="s">
        <v>2567</v>
      </c>
      <c r="B194" s="59"/>
      <c r="C194" s="59"/>
      <c r="D194" s="59"/>
      <c r="E194" s="63"/>
      <c r="F194" s="104"/>
      <c r="G194" s="104"/>
      <c r="H194" s="104"/>
      <c r="I194" s="104"/>
      <c r="J194" s="104"/>
      <c r="K194" s="104"/>
      <c r="L194" s="104"/>
      <c r="M194" s="104"/>
      <c r="N194" s="104"/>
      <c r="O194" s="104"/>
      <c r="P194" s="104"/>
      <c r="Q194" s="104"/>
      <c r="R194" s="104"/>
      <c r="S194" s="104"/>
      <c r="T194" s="70"/>
      <c r="U194" s="70"/>
      <c r="V194" s="70"/>
    </row>
    <row r="195" spans="1:22" ht="27.9" customHeight="1">
      <c r="A195" s="192" t="s">
        <v>2568</v>
      </c>
      <c r="B195" s="186" t="s">
        <v>2569</v>
      </c>
      <c r="C195" s="183">
        <v>127</v>
      </c>
      <c r="D195" s="183">
        <f t="shared" ref="D195:D223" si="6">ROUND(C195*(1-0.05),2)</f>
        <v>120.65</v>
      </c>
      <c r="E195" s="185" t="s">
        <v>824</v>
      </c>
      <c r="F195" s="103"/>
      <c r="G195" s="103"/>
      <c r="H195" s="103"/>
      <c r="I195" s="103"/>
      <c r="J195" s="103"/>
      <c r="K195" s="103"/>
      <c r="L195" s="103"/>
      <c r="M195" s="103"/>
      <c r="N195" s="103"/>
      <c r="O195" s="103"/>
      <c r="P195" s="103"/>
      <c r="Q195" s="103"/>
      <c r="R195" s="103"/>
      <c r="S195" s="103"/>
      <c r="T195" s="51"/>
      <c r="U195" s="51"/>
      <c r="V195" s="51"/>
    </row>
    <row r="196" spans="1:22" ht="27.9" customHeight="1">
      <c r="A196" s="192" t="s">
        <v>2570</v>
      </c>
      <c r="B196" s="186" t="s">
        <v>2571</v>
      </c>
      <c r="C196" s="183">
        <v>254</v>
      </c>
      <c r="D196" s="183">
        <f t="shared" si="6"/>
        <v>241.3</v>
      </c>
      <c r="E196" s="185" t="s">
        <v>824</v>
      </c>
      <c r="F196" s="103"/>
      <c r="G196" s="103"/>
      <c r="H196" s="103"/>
      <c r="I196" s="103"/>
      <c r="J196" s="103"/>
      <c r="K196" s="103"/>
      <c r="L196" s="103"/>
      <c r="M196" s="103"/>
      <c r="N196" s="103"/>
      <c r="O196" s="103"/>
      <c r="P196" s="103"/>
      <c r="Q196" s="103"/>
      <c r="R196" s="103"/>
      <c r="S196" s="103"/>
      <c r="T196" s="51"/>
      <c r="U196" s="51"/>
      <c r="V196" s="51"/>
    </row>
    <row r="197" spans="1:22" ht="27.9" customHeight="1">
      <c r="A197" s="192" t="s">
        <v>2572</v>
      </c>
      <c r="B197" s="186" t="s">
        <v>2573</v>
      </c>
      <c r="C197" s="183">
        <v>362</v>
      </c>
      <c r="D197" s="183">
        <f t="shared" si="6"/>
        <v>343.9</v>
      </c>
      <c r="E197" s="185" t="s">
        <v>824</v>
      </c>
      <c r="F197" s="103"/>
      <c r="G197" s="103"/>
      <c r="H197" s="103"/>
      <c r="I197" s="103"/>
      <c r="J197" s="103"/>
      <c r="K197" s="103"/>
      <c r="L197" s="103"/>
      <c r="M197" s="103"/>
      <c r="N197" s="103"/>
      <c r="O197" s="103"/>
      <c r="P197" s="103"/>
      <c r="Q197" s="103"/>
      <c r="R197" s="103"/>
      <c r="S197" s="103"/>
      <c r="T197" s="51"/>
      <c r="U197" s="51"/>
      <c r="V197" s="51"/>
    </row>
    <row r="198" spans="1:22" ht="27.9" customHeight="1">
      <c r="A198" s="192" t="s">
        <v>2574</v>
      </c>
      <c r="B198" s="186" t="s">
        <v>2575</v>
      </c>
      <c r="C198" s="183">
        <v>483</v>
      </c>
      <c r="D198" s="183">
        <f t="shared" si="6"/>
        <v>458.85</v>
      </c>
      <c r="E198" s="185" t="s">
        <v>824</v>
      </c>
      <c r="F198" s="103"/>
      <c r="G198" s="103"/>
      <c r="H198" s="103"/>
      <c r="I198" s="103"/>
      <c r="J198" s="103"/>
      <c r="K198" s="103"/>
      <c r="L198" s="103"/>
      <c r="M198" s="103"/>
      <c r="N198" s="103"/>
      <c r="O198" s="103"/>
      <c r="P198" s="103"/>
      <c r="Q198" s="103"/>
      <c r="R198" s="103"/>
      <c r="S198" s="103"/>
      <c r="T198" s="51"/>
      <c r="U198" s="51"/>
      <c r="V198" s="51"/>
    </row>
    <row r="199" spans="1:22" ht="27.9" customHeight="1">
      <c r="A199" s="192" t="s">
        <v>2576</v>
      </c>
      <c r="B199" s="186" t="s">
        <v>2577</v>
      </c>
      <c r="C199" s="183">
        <v>552</v>
      </c>
      <c r="D199" s="183">
        <f t="shared" si="6"/>
        <v>524.4</v>
      </c>
      <c r="E199" s="185" t="s">
        <v>824</v>
      </c>
      <c r="F199" s="103"/>
      <c r="G199" s="103"/>
      <c r="H199" s="103"/>
      <c r="I199" s="103"/>
      <c r="J199" s="103"/>
      <c r="K199" s="103"/>
      <c r="L199" s="103"/>
      <c r="M199" s="103"/>
      <c r="N199" s="103"/>
      <c r="O199" s="103"/>
      <c r="P199" s="103"/>
      <c r="Q199" s="103"/>
      <c r="R199" s="103"/>
      <c r="S199" s="103"/>
      <c r="T199" s="51"/>
      <c r="U199" s="51"/>
      <c r="V199" s="51"/>
    </row>
    <row r="200" spans="1:22" ht="27.9" customHeight="1">
      <c r="A200" s="192" t="s">
        <v>2578</v>
      </c>
      <c r="B200" s="186" t="s">
        <v>2579</v>
      </c>
      <c r="C200" s="183">
        <v>10.5</v>
      </c>
      <c r="D200" s="183">
        <f t="shared" si="6"/>
        <v>9.98</v>
      </c>
      <c r="E200" s="185" t="s">
        <v>824</v>
      </c>
      <c r="F200" s="103"/>
      <c r="G200" s="103"/>
      <c r="H200" s="103"/>
      <c r="I200" s="103"/>
      <c r="J200" s="103"/>
      <c r="K200" s="103"/>
      <c r="L200" s="103"/>
      <c r="M200" s="103"/>
      <c r="N200" s="103"/>
      <c r="O200" s="103"/>
      <c r="P200" s="103"/>
      <c r="Q200" s="103"/>
      <c r="R200" s="103"/>
      <c r="S200" s="103"/>
      <c r="T200" s="51"/>
      <c r="U200" s="51"/>
      <c r="V200" s="51"/>
    </row>
    <row r="201" spans="1:22" ht="15.75" customHeight="1">
      <c r="A201" s="58" t="s">
        <v>2580</v>
      </c>
      <c r="B201" s="59"/>
      <c r="C201" s="59"/>
      <c r="D201" s="59"/>
      <c r="E201" s="63"/>
      <c r="F201" s="104"/>
      <c r="G201" s="104"/>
      <c r="H201" s="104"/>
      <c r="I201" s="104"/>
      <c r="J201" s="104"/>
      <c r="K201" s="104"/>
      <c r="L201" s="104"/>
      <c r="M201" s="104"/>
      <c r="N201" s="104"/>
      <c r="O201" s="104"/>
      <c r="P201" s="104"/>
      <c r="Q201" s="104"/>
      <c r="R201" s="104"/>
      <c r="S201" s="104"/>
      <c r="T201" s="70"/>
      <c r="U201" s="70"/>
      <c r="V201" s="70"/>
    </row>
    <row r="202" spans="1:22" ht="27.9" customHeight="1">
      <c r="A202" s="192" t="s">
        <v>2581</v>
      </c>
      <c r="B202" s="186" t="s">
        <v>2582</v>
      </c>
      <c r="C202" s="183">
        <v>123</v>
      </c>
      <c r="D202" s="183">
        <f t="shared" si="6"/>
        <v>116.85</v>
      </c>
      <c r="E202" s="185" t="s">
        <v>824</v>
      </c>
      <c r="F202" s="103"/>
      <c r="G202" s="103"/>
      <c r="H202" s="103"/>
      <c r="I202" s="103"/>
      <c r="J202" s="103"/>
      <c r="K202" s="103"/>
      <c r="L202" s="103"/>
      <c r="M202" s="103"/>
      <c r="N202" s="103"/>
      <c r="O202" s="103"/>
      <c r="P202" s="103"/>
      <c r="Q202" s="103"/>
      <c r="R202" s="103"/>
      <c r="S202" s="103"/>
      <c r="T202" s="51"/>
      <c r="U202" s="51"/>
      <c r="V202" s="51"/>
    </row>
    <row r="203" spans="1:22" ht="27.9" customHeight="1">
      <c r="A203" s="192" t="s">
        <v>2583</v>
      </c>
      <c r="B203" s="186" t="s">
        <v>2584</v>
      </c>
      <c r="C203" s="183">
        <v>246</v>
      </c>
      <c r="D203" s="183">
        <f t="shared" si="6"/>
        <v>233.7</v>
      </c>
      <c r="E203" s="185" t="s">
        <v>824</v>
      </c>
      <c r="F203" s="103"/>
      <c r="G203" s="103"/>
      <c r="H203" s="103"/>
      <c r="I203" s="103"/>
      <c r="J203" s="103"/>
      <c r="K203" s="103"/>
      <c r="L203" s="103"/>
      <c r="M203" s="103"/>
      <c r="N203" s="103"/>
      <c r="O203" s="103"/>
      <c r="P203" s="103"/>
      <c r="Q203" s="103"/>
      <c r="R203" s="103"/>
      <c r="S203" s="103"/>
      <c r="T203" s="51"/>
      <c r="U203" s="51"/>
      <c r="V203" s="51"/>
    </row>
    <row r="204" spans="1:22" ht="27.9" customHeight="1">
      <c r="A204" s="192" t="s">
        <v>2585</v>
      </c>
      <c r="B204" s="186" t="s">
        <v>2586</v>
      </c>
      <c r="C204" s="183">
        <v>351</v>
      </c>
      <c r="D204" s="183">
        <f t="shared" si="6"/>
        <v>333.45</v>
      </c>
      <c r="E204" s="185" t="s">
        <v>824</v>
      </c>
      <c r="F204" s="103"/>
      <c r="G204" s="103"/>
      <c r="H204" s="103"/>
      <c r="I204" s="103"/>
      <c r="J204" s="103"/>
      <c r="K204" s="103"/>
      <c r="L204" s="103"/>
      <c r="M204" s="103"/>
      <c r="N204" s="103"/>
      <c r="O204" s="103"/>
      <c r="P204" s="103"/>
      <c r="Q204" s="103"/>
      <c r="R204" s="103"/>
      <c r="S204" s="103"/>
      <c r="T204" s="51"/>
      <c r="U204" s="51"/>
      <c r="V204" s="51"/>
    </row>
    <row r="205" spans="1:22" ht="27.9" customHeight="1">
      <c r="A205" s="192" t="s">
        <v>2587</v>
      </c>
      <c r="B205" s="186" t="s">
        <v>2588</v>
      </c>
      <c r="C205" s="183">
        <v>467</v>
      </c>
      <c r="D205" s="183">
        <f t="shared" si="6"/>
        <v>443.65</v>
      </c>
      <c r="E205" s="185" t="s">
        <v>824</v>
      </c>
      <c r="F205" s="103"/>
      <c r="G205" s="103"/>
      <c r="H205" s="103"/>
      <c r="I205" s="103"/>
      <c r="J205" s="103"/>
      <c r="K205" s="103"/>
      <c r="L205" s="103"/>
      <c r="M205" s="103"/>
      <c r="N205" s="103"/>
      <c r="O205" s="103"/>
      <c r="P205" s="103"/>
      <c r="Q205" s="103"/>
      <c r="R205" s="103"/>
      <c r="S205" s="103"/>
      <c r="T205" s="51"/>
      <c r="U205" s="51"/>
      <c r="V205" s="51"/>
    </row>
    <row r="206" spans="1:22" ht="27.9" customHeight="1">
      <c r="A206" s="192" t="s">
        <v>2589</v>
      </c>
      <c r="B206" s="186" t="s">
        <v>2590</v>
      </c>
      <c r="C206" s="183">
        <v>535</v>
      </c>
      <c r="D206" s="183">
        <f t="shared" si="6"/>
        <v>508.25</v>
      </c>
      <c r="E206" s="185" t="s">
        <v>824</v>
      </c>
      <c r="F206" s="103"/>
      <c r="G206" s="103"/>
      <c r="H206" s="103"/>
      <c r="I206" s="103"/>
      <c r="J206" s="103"/>
      <c r="K206" s="103"/>
      <c r="L206" s="103"/>
      <c r="M206" s="103"/>
      <c r="N206" s="103"/>
      <c r="O206" s="103"/>
      <c r="P206" s="103"/>
      <c r="Q206" s="103"/>
      <c r="R206" s="103"/>
      <c r="S206" s="103"/>
      <c r="T206" s="51"/>
      <c r="U206" s="51"/>
      <c r="V206" s="51"/>
    </row>
    <row r="207" spans="1:22" ht="27.9" customHeight="1">
      <c r="A207" s="192" t="s">
        <v>2591</v>
      </c>
      <c r="B207" s="186" t="s">
        <v>2592</v>
      </c>
      <c r="C207" s="183">
        <v>10.5</v>
      </c>
      <c r="D207" s="183">
        <f t="shared" si="6"/>
        <v>9.98</v>
      </c>
      <c r="E207" s="185" t="s">
        <v>824</v>
      </c>
      <c r="F207" s="103"/>
      <c r="G207" s="103"/>
      <c r="H207" s="103"/>
      <c r="I207" s="103"/>
      <c r="J207" s="103"/>
      <c r="K207" s="103"/>
      <c r="L207" s="103"/>
      <c r="M207" s="103"/>
      <c r="N207" s="103"/>
      <c r="O207" s="103"/>
      <c r="P207" s="103"/>
      <c r="Q207" s="103"/>
      <c r="R207" s="103"/>
      <c r="S207" s="103"/>
      <c r="T207" s="51"/>
      <c r="U207" s="51"/>
      <c r="V207" s="51"/>
    </row>
    <row r="208" spans="1:22" ht="15.75" customHeight="1">
      <c r="A208" s="58" t="s">
        <v>2593</v>
      </c>
      <c r="B208" s="59"/>
      <c r="C208" s="59"/>
      <c r="D208" s="59"/>
      <c r="E208" s="63"/>
      <c r="F208" s="104"/>
      <c r="G208" s="104"/>
      <c r="H208" s="104"/>
      <c r="I208" s="104"/>
      <c r="J208" s="104"/>
      <c r="K208" s="104"/>
      <c r="L208" s="104"/>
      <c r="M208" s="104"/>
      <c r="N208" s="104"/>
      <c r="O208" s="104"/>
      <c r="P208" s="104"/>
      <c r="Q208" s="104"/>
      <c r="R208" s="104"/>
      <c r="S208" s="104"/>
      <c r="T208" s="70"/>
      <c r="U208" s="70"/>
      <c r="V208" s="70"/>
    </row>
    <row r="209" spans="1:22" ht="27.9" customHeight="1">
      <c r="A209" s="192" t="s">
        <v>2594</v>
      </c>
      <c r="B209" s="186" t="s">
        <v>2595</v>
      </c>
      <c r="C209" s="183">
        <v>113</v>
      </c>
      <c r="D209" s="183">
        <f t="shared" si="6"/>
        <v>107.35</v>
      </c>
      <c r="E209" s="185" t="s">
        <v>824</v>
      </c>
      <c r="F209" s="103"/>
      <c r="G209" s="103"/>
      <c r="H209" s="103"/>
      <c r="I209" s="103"/>
      <c r="J209" s="103"/>
      <c r="K209" s="103"/>
      <c r="L209" s="103"/>
      <c r="M209" s="103"/>
      <c r="N209" s="103"/>
      <c r="O209" s="103"/>
      <c r="P209" s="103"/>
      <c r="Q209" s="103"/>
      <c r="R209" s="103"/>
      <c r="S209" s="103"/>
      <c r="T209" s="51"/>
      <c r="U209" s="51"/>
      <c r="V209" s="51"/>
    </row>
    <row r="210" spans="1:22" ht="27.9" customHeight="1">
      <c r="A210" s="192" t="s">
        <v>2596</v>
      </c>
      <c r="B210" s="186" t="s">
        <v>2597</v>
      </c>
      <c r="C210" s="183">
        <v>226</v>
      </c>
      <c r="D210" s="183">
        <f t="shared" si="6"/>
        <v>214.7</v>
      </c>
      <c r="E210" s="185" t="s">
        <v>824</v>
      </c>
      <c r="F210" s="103"/>
      <c r="G210" s="103"/>
      <c r="H210" s="103"/>
      <c r="I210" s="103"/>
      <c r="J210" s="103"/>
      <c r="K210" s="103"/>
      <c r="L210" s="103"/>
      <c r="M210" s="103"/>
      <c r="N210" s="103"/>
      <c r="O210" s="103"/>
      <c r="P210" s="103"/>
      <c r="Q210" s="103"/>
      <c r="R210" s="103"/>
      <c r="S210" s="103"/>
      <c r="T210" s="51"/>
      <c r="U210" s="51"/>
      <c r="V210" s="51"/>
    </row>
    <row r="211" spans="1:22" ht="27.9" customHeight="1">
      <c r="A211" s="192" t="s">
        <v>2598</v>
      </c>
      <c r="B211" s="186" t="s">
        <v>2599</v>
      </c>
      <c r="C211" s="183">
        <v>322</v>
      </c>
      <c r="D211" s="183">
        <f t="shared" si="6"/>
        <v>305.89999999999998</v>
      </c>
      <c r="E211" s="185" t="s">
        <v>824</v>
      </c>
      <c r="F211" s="103"/>
      <c r="G211" s="103"/>
      <c r="H211" s="103"/>
      <c r="I211" s="103"/>
      <c r="J211" s="103"/>
      <c r="K211" s="103"/>
      <c r="L211" s="103"/>
      <c r="M211" s="103"/>
      <c r="N211" s="103"/>
      <c r="O211" s="103"/>
      <c r="P211" s="103"/>
      <c r="Q211" s="103"/>
      <c r="R211" s="103"/>
      <c r="S211" s="103"/>
      <c r="T211" s="51"/>
      <c r="U211" s="51"/>
      <c r="V211" s="51"/>
    </row>
    <row r="212" spans="1:22" ht="27.9" customHeight="1">
      <c r="A212" s="192" t="s">
        <v>2600</v>
      </c>
      <c r="B212" s="186" t="s">
        <v>2601</v>
      </c>
      <c r="C212" s="183">
        <v>429</v>
      </c>
      <c r="D212" s="183">
        <f t="shared" si="6"/>
        <v>407.55</v>
      </c>
      <c r="E212" s="185" t="s">
        <v>824</v>
      </c>
      <c r="F212" s="103"/>
      <c r="G212" s="103"/>
      <c r="H212" s="103"/>
      <c r="I212" s="103"/>
      <c r="J212" s="103"/>
      <c r="K212" s="103"/>
      <c r="L212" s="103"/>
      <c r="M212" s="103"/>
      <c r="N212" s="103"/>
      <c r="O212" s="103"/>
      <c r="P212" s="103"/>
      <c r="Q212" s="103"/>
      <c r="R212" s="103"/>
      <c r="S212" s="103"/>
      <c r="T212" s="51"/>
      <c r="U212" s="51"/>
      <c r="V212" s="51"/>
    </row>
    <row r="213" spans="1:22" ht="27.9" customHeight="1">
      <c r="A213" s="192" t="s">
        <v>2602</v>
      </c>
      <c r="B213" s="186" t="s">
        <v>2603</v>
      </c>
      <c r="C213" s="183">
        <v>492</v>
      </c>
      <c r="D213" s="183">
        <f t="shared" si="6"/>
        <v>467.4</v>
      </c>
      <c r="E213" s="185" t="s">
        <v>824</v>
      </c>
      <c r="F213" s="103"/>
      <c r="G213" s="103"/>
      <c r="H213" s="103"/>
      <c r="I213" s="103"/>
      <c r="J213" s="103"/>
      <c r="K213" s="103"/>
      <c r="L213" s="103"/>
      <c r="M213" s="103"/>
      <c r="N213" s="103"/>
      <c r="O213" s="103"/>
      <c r="P213" s="103"/>
      <c r="Q213" s="103"/>
      <c r="R213" s="103"/>
      <c r="S213" s="103"/>
      <c r="T213" s="51"/>
      <c r="U213" s="51"/>
      <c r="V213" s="51"/>
    </row>
    <row r="214" spans="1:22" ht="27.9" customHeight="1" thickBot="1">
      <c r="A214" s="193" t="s">
        <v>2604</v>
      </c>
      <c r="B214" s="189" t="s">
        <v>2605</v>
      </c>
      <c r="C214" s="190">
        <v>9.5</v>
      </c>
      <c r="D214" s="190">
        <f t="shared" si="6"/>
        <v>9.0299999999999994</v>
      </c>
      <c r="E214" s="191" t="s">
        <v>824</v>
      </c>
      <c r="F214" s="103"/>
      <c r="G214" s="103"/>
      <c r="H214" s="103"/>
      <c r="I214" s="103"/>
      <c r="J214" s="103"/>
      <c r="K214" s="103"/>
      <c r="L214" s="103"/>
      <c r="M214" s="103"/>
      <c r="N214" s="103"/>
      <c r="O214" s="103"/>
      <c r="P214" s="103"/>
      <c r="Q214" s="103"/>
      <c r="R214" s="103"/>
      <c r="S214" s="103"/>
      <c r="T214" s="51"/>
      <c r="U214" s="51"/>
      <c r="V214" s="51"/>
    </row>
    <row r="215" spans="1:22" ht="27.9" customHeight="1">
      <c r="A215" s="111"/>
      <c r="B215" s="112"/>
      <c r="C215" s="113"/>
      <c r="D215" s="113"/>
      <c r="E215" s="100"/>
      <c r="F215" s="103"/>
      <c r="G215" s="103"/>
      <c r="H215" s="103"/>
      <c r="I215" s="103"/>
      <c r="J215" s="103"/>
      <c r="K215" s="103"/>
      <c r="L215" s="103"/>
      <c r="M215" s="103"/>
      <c r="N215" s="103"/>
      <c r="O215" s="103"/>
      <c r="P215" s="103"/>
      <c r="Q215" s="103"/>
      <c r="R215" s="103"/>
      <c r="S215" s="103"/>
      <c r="T215" s="51"/>
      <c r="U215" s="51"/>
      <c r="V215" s="51"/>
    </row>
    <row r="216" spans="1:22" ht="27.9" customHeight="1" thickBot="1">
      <c r="A216" s="67" t="s">
        <v>2606</v>
      </c>
      <c r="B216" s="29"/>
      <c r="C216" s="107"/>
      <c r="D216" s="107"/>
      <c r="E216" s="108"/>
      <c r="F216" s="103"/>
      <c r="G216" s="103"/>
      <c r="H216" s="103"/>
      <c r="I216" s="103"/>
      <c r="J216" s="103"/>
      <c r="K216" s="103"/>
      <c r="L216" s="103"/>
      <c r="M216" s="103"/>
      <c r="N216" s="103"/>
      <c r="O216" s="103"/>
      <c r="P216" s="103"/>
      <c r="Q216" s="103"/>
      <c r="R216" s="103"/>
      <c r="S216" s="103"/>
      <c r="T216" s="51"/>
      <c r="U216" s="51"/>
      <c r="V216" s="51"/>
    </row>
    <row r="217" spans="1:22" ht="31.8" thickBot="1">
      <c r="A217" s="30" t="s">
        <v>845</v>
      </c>
      <c r="B217" s="31" t="s">
        <v>0</v>
      </c>
      <c r="C217" s="68" t="s">
        <v>1</v>
      </c>
      <c r="D217" s="68" t="s">
        <v>846</v>
      </c>
      <c r="E217" s="32" t="s">
        <v>825</v>
      </c>
      <c r="F217" s="103"/>
      <c r="G217" s="103"/>
      <c r="H217" s="103"/>
      <c r="I217" s="103"/>
      <c r="J217" s="103"/>
      <c r="K217" s="103"/>
      <c r="L217" s="103"/>
      <c r="M217" s="103"/>
      <c r="N217" s="103"/>
      <c r="O217" s="103"/>
      <c r="P217" s="103"/>
      <c r="Q217" s="103"/>
      <c r="R217" s="103"/>
      <c r="S217" s="103"/>
      <c r="T217" s="51"/>
      <c r="U217" s="51"/>
      <c r="V217" s="51"/>
    </row>
    <row r="218" spans="1:22" ht="15.75" customHeight="1">
      <c r="A218" s="58" t="s">
        <v>2607</v>
      </c>
      <c r="B218" s="59"/>
      <c r="C218" s="86"/>
      <c r="D218" s="86"/>
      <c r="E218" s="63"/>
      <c r="F218" s="104"/>
      <c r="G218" s="104"/>
      <c r="H218" s="104"/>
      <c r="I218" s="104"/>
      <c r="J218" s="104"/>
      <c r="K218" s="104"/>
      <c r="L218" s="104"/>
      <c r="M218" s="104"/>
      <c r="N218" s="104"/>
      <c r="O218" s="104"/>
      <c r="P218" s="104"/>
      <c r="Q218" s="104"/>
      <c r="R218" s="104"/>
      <c r="S218" s="104"/>
      <c r="T218" s="70"/>
      <c r="U218" s="70"/>
      <c r="V218" s="70"/>
    </row>
    <row r="219" spans="1:22" ht="27.9" customHeight="1">
      <c r="A219" s="192" t="s">
        <v>2608</v>
      </c>
      <c r="B219" s="186" t="s">
        <v>2609</v>
      </c>
      <c r="C219" s="183">
        <v>118</v>
      </c>
      <c r="D219" s="183">
        <f t="shared" si="6"/>
        <v>112.1</v>
      </c>
      <c r="E219" s="185" t="s">
        <v>824</v>
      </c>
      <c r="F219" s="103"/>
      <c r="G219" s="103"/>
      <c r="H219" s="103"/>
      <c r="I219" s="103"/>
      <c r="J219" s="103"/>
      <c r="K219" s="103"/>
      <c r="L219" s="103"/>
      <c r="M219" s="103"/>
      <c r="N219" s="103"/>
      <c r="O219" s="103"/>
      <c r="P219" s="103"/>
      <c r="Q219" s="103"/>
      <c r="R219" s="103"/>
      <c r="S219" s="103"/>
      <c r="T219" s="51"/>
      <c r="U219" s="51"/>
      <c r="V219" s="51"/>
    </row>
    <row r="220" spans="1:22" ht="27.9" customHeight="1">
      <c r="A220" s="192" t="s">
        <v>2610</v>
      </c>
      <c r="B220" s="186" t="s">
        <v>2611</v>
      </c>
      <c r="C220" s="183">
        <v>236</v>
      </c>
      <c r="D220" s="183">
        <f t="shared" si="6"/>
        <v>224.2</v>
      </c>
      <c r="E220" s="185" t="s">
        <v>824</v>
      </c>
      <c r="F220" s="103"/>
      <c r="G220" s="103"/>
      <c r="H220" s="103"/>
      <c r="I220" s="103"/>
      <c r="J220" s="103"/>
      <c r="K220" s="103"/>
      <c r="L220" s="103"/>
      <c r="M220" s="103"/>
      <c r="N220" s="103"/>
      <c r="O220" s="103"/>
      <c r="P220" s="103"/>
      <c r="Q220" s="103"/>
      <c r="R220" s="103"/>
      <c r="S220" s="103"/>
      <c r="T220" s="51"/>
      <c r="U220" s="51"/>
      <c r="V220" s="51"/>
    </row>
    <row r="221" spans="1:22" ht="27.9" customHeight="1">
      <c r="A221" s="192" t="s">
        <v>2612</v>
      </c>
      <c r="B221" s="186" t="s">
        <v>2613</v>
      </c>
      <c r="C221" s="183">
        <v>336</v>
      </c>
      <c r="D221" s="183">
        <f t="shared" si="6"/>
        <v>319.2</v>
      </c>
      <c r="E221" s="185" t="s">
        <v>824</v>
      </c>
      <c r="F221" s="103"/>
      <c r="G221" s="103"/>
      <c r="H221" s="103"/>
      <c r="I221" s="103"/>
      <c r="J221" s="103"/>
      <c r="K221" s="103"/>
      <c r="L221" s="103"/>
      <c r="M221" s="103"/>
      <c r="N221" s="103"/>
      <c r="O221" s="103"/>
      <c r="P221" s="103"/>
      <c r="Q221" s="103"/>
      <c r="R221" s="103"/>
      <c r="S221" s="103"/>
      <c r="T221" s="51"/>
      <c r="U221" s="51"/>
      <c r="V221" s="51"/>
    </row>
    <row r="222" spans="1:22" ht="27.9" customHeight="1">
      <c r="A222" s="192" t="s">
        <v>2614</v>
      </c>
      <c r="B222" s="186" t="s">
        <v>2615</v>
      </c>
      <c r="C222" s="183">
        <v>448</v>
      </c>
      <c r="D222" s="183">
        <f t="shared" si="6"/>
        <v>425.6</v>
      </c>
      <c r="E222" s="185" t="s">
        <v>824</v>
      </c>
      <c r="F222" s="103"/>
      <c r="G222" s="103"/>
      <c r="H222" s="103"/>
      <c r="I222" s="103"/>
      <c r="J222" s="103"/>
      <c r="K222" s="103"/>
      <c r="L222" s="103"/>
      <c r="M222" s="103"/>
      <c r="N222" s="103"/>
      <c r="O222" s="103"/>
      <c r="P222" s="103"/>
      <c r="Q222" s="103"/>
      <c r="R222" s="103"/>
      <c r="S222" s="103"/>
      <c r="T222" s="51"/>
      <c r="U222" s="51"/>
      <c r="V222" s="51"/>
    </row>
    <row r="223" spans="1:22" ht="27.9" customHeight="1">
      <c r="A223" s="192" t="s">
        <v>2616</v>
      </c>
      <c r="B223" s="186" t="s">
        <v>2617</v>
      </c>
      <c r="C223" s="183">
        <v>513</v>
      </c>
      <c r="D223" s="183">
        <f t="shared" si="6"/>
        <v>487.35</v>
      </c>
      <c r="E223" s="185" t="s">
        <v>824</v>
      </c>
      <c r="F223" s="103"/>
      <c r="G223" s="103"/>
      <c r="H223" s="103"/>
      <c r="I223" s="103"/>
      <c r="J223" s="103"/>
      <c r="K223" s="103"/>
      <c r="L223" s="103"/>
      <c r="M223" s="103"/>
      <c r="N223" s="103"/>
      <c r="O223" s="103"/>
      <c r="P223" s="103"/>
      <c r="Q223" s="103"/>
      <c r="R223" s="103"/>
      <c r="S223" s="103"/>
      <c r="T223" s="51"/>
      <c r="U223" s="51"/>
      <c r="V223" s="51"/>
    </row>
    <row r="224" spans="1:22" ht="27.9" customHeight="1">
      <c r="A224" s="192" t="s">
        <v>2618</v>
      </c>
      <c r="B224" s="186" t="s">
        <v>2619</v>
      </c>
      <c r="C224" s="183">
        <v>10</v>
      </c>
      <c r="D224" s="183">
        <f>ROUND(C224*(1-0.05),2)</f>
        <v>9.5</v>
      </c>
      <c r="E224" s="185" t="s">
        <v>824</v>
      </c>
      <c r="F224" s="103"/>
      <c r="G224" s="103"/>
      <c r="H224" s="103"/>
      <c r="I224" s="103"/>
      <c r="J224" s="103"/>
      <c r="K224" s="103"/>
      <c r="L224" s="103"/>
      <c r="M224" s="103"/>
      <c r="N224" s="103"/>
      <c r="O224" s="103"/>
      <c r="P224" s="103"/>
      <c r="Q224" s="103"/>
      <c r="R224" s="103"/>
      <c r="S224" s="103"/>
      <c r="T224" s="51"/>
      <c r="U224" s="51"/>
      <c r="V224" s="51"/>
    </row>
    <row r="225" spans="1:22" ht="15.75" customHeight="1">
      <c r="A225" s="58" t="s">
        <v>2620</v>
      </c>
      <c r="B225" s="59"/>
      <c r="C225" s="86"/>
      <c r="D225" s="86"/>
      <c r="E225" s="63"/>
      <c r="F225" s="104"/>
      <c r="G225" s="104"/>
      <c r="H225" s="104"/>
      <c r="I225" s="104"/>
      <c r="J225" s="104"/>
      <c r="K225" s="104"/>
      <c r="L225" s="104"/>
      <c r="M225" s="104"/>
      <c r="N225" s="104"/>
      <c r="O225" s="104"/>
      <c r="P225" s="104"/>
      <c r="Q225" s="104"/>
      <c r="R225" s="104"/>
      <c r="S225" s="104"/>
      <c r="T225" s="70"/>
      <c r="U225" s="70"/>
      <c r="V225" s="70"/>
    </row>
    <row r="226" spans="1:22" ht="27.9" customHeight="1">
      <c r="A226" s="192" t="s">
        <v>2621</v>
      </c>
      <c r="B226" s="186" t="s">
        <v>2622</v>
      </c>
      <c r="C226" s="183">
        <v>104</v>
      </c>
      <c r="D226" s="183">
        <f t="shared" ref="D226:D265" si="7">ROUND(C226*(1-0.05),2)</f>
        <v>98.8</v>
      </c>
      <c r="E226" s="185" t="s">
        <v>824</v>
      </c>
      <c r="F226" s="103"/>
      <c r="G226" s="103"/>
      <c r="H226" s="103"/>
      <c r="I226" s="103"/>
      <c r="J226" s="103"/>
      <c r="K226" s="103"/>
      <c r="L226" s="103"/>
      <c r="M226" s="103"/>
      <c r="N226" s="103"/>
      <c r="O226" s="103"/>
      <c r="P226" s="103"/>
      <c r="Q226" s="103"/>
      <c r="R226" s="103"/>
      <c r="S226" s="103"/>
      <c r="T226" s="51"/>
      <c r="U226" s="51"/>
      <c r="V226" s="51"/>
    </row>
    <row r="227" spans="1:22" ht="27.9" customHeight="1">
      <c r="A227" s="192" t="s">
        <v>2623</v>
      </c>
      <c r="B227" s="186" t="s">
        <v>2624</v>
      </c>
      <c r="C227" s="183">
        <v>208</v>
      </c>
      <c r="D227" s="183">
        <f t="shared" si="7"/>
        <v>197.6</v>
      </c>
      <c r="E227" s="185" t="s">
        <v>824</v>
      </c>
      <c r="F227" s="103"/>
      <c r="G227" s="103"/>
      <c r="H227" s="103"/>
      <c r="I227" s="103"/>
      <c r="J227" s="103"/>
      <c r="K227" s="103"/>
      <c r="L227" s="103"/>
      <c r="M227" s="103"/>
      <c r="N227" s="103"/>
      <c r="O227" s="103"/>
      <c r="P227" s="103"/>
      <c r="Q227" s="103"/>
      <c r="R227" s="103"/>
      <c r="S227" s="103"/>
      <c r="T227" s="51"/>
      <c r="U227" s="51"/>
      <c r="V227" s="51"/>
    </row>
    <row r="228" spans="1:22" ht="27.9" customHeight="1">
      <c r="A228" s="192" t="s">
        <v>2625</v>
      </c>
      <c r="B228" s="186" t="s">
        <v>2626</v>
      </c>
      <c r="C228" s="183">
        <v>296</v>
      </c>
      <c r="D228" s="183">
        <f t="shared" si="7"/>
        <v>281.2</v>
      </c>
      <c r="E228" s="185" t="s">
        <v>824</v>
      </c>
      <c r="F228" s="103"/>
      <c r="G228" s="103"/>
      <c r="H228" s="103"/>
      <c r="I228" s="103"/>
      <c r="J228" s="103"/>
      <c r="K228" s="103"/>
      <c r="L228" s="103"/>
      <c r="M228" s="103"/>
      <c r="N228" s="103"/>
      <c r="O228" s="103"/>
      <c r="P228" s="103"/>
      <c r="Q228" s="103"/>
      <c r="R228" s="103"/>
      <c r="S228" s="103"/>
      <c r="T228" s="51"/>
      <c r="U228" s="51"/>
      <c r="V228" s="51"/>
    </row>
    <row r="229" spans="1:22" ht="27.9" customHeight="1">
      <c r="A229" s="192" t="s">
        <v>2627</v>
      </c>
      <c r="B229" s="186" t="s">
        <v>2628</v>
      </c>
      <c r="C229" s="183">
        <v>395</v>
      </c>
      <c r="D229" s="183">
        <f t="shared" si="7"/>
        <v>375.25</v>
      </c>
      <c r="E229" s="185" t="s">
        <v>824</v>
      </c>
      <c r="F229" s="103"/>
      <c r="G229" s="103"/>
      <c r="H229" s="103"/>
      <c r="I229" s="103"/>
      <c r="J229" s="103"/>
      <c r="K229" s="103"/>
      <c r="L229" s="103"/>
      <c r="M229" s="103"/>
      <c r="N229" s="103"/>
      <c r="O229" s="103"/>
      <c r="P229" s="103"/>
      <c r="Q229" s="103"/>
      <c r="R229" s="103"/>
      <c r="S229" s="103"/>
      <c r="T229" s="51"/>
      <c r="U229" s="51"/>
      <c r="V229" s="51"/>
    </row>
    <row r="230" spans="1:22" ht="27.9" customHeight="1">
      <c r="A230" s="192" t="s">
        <v>2629</v>
      </c>
      <c r="B230" s="186" t="s">
        <v>2630</v>
      </c>
      <c r="C230" s="183">
        <v>452</v>
      </c>
      <c r="D230" s="183">
        <f t="shared" si="7"/>
        <v>429.4</v>
      </c>
      <c r="E230" s="185" t="s">
        <v>824</v>
      </c>
      <c r="F230" s="103"/>
      <c r="G230" s="103"/>
      <c r="H230" s="103"/>
      <c r="I230" s="103"/>
      <c r="J230" s="103"/>
      <c r="K230" s="103"/>
      <c r="L230" s="103"/>
      <c r="M230" s="103"/>
      <c r="N230" s="103"/>
      <c r="O230" s="103"/>
      <c r="P230" s="103"/>
      <c r="Q230" s="103"/>
      <c r="R230" s="103"/>
      <c r="S230" s="103"/>
      <c r="T230" s="51"/>
      <c r="U230" s="51"/>
      <c r="V230" s="51"/>
    </row>
    <row r="231" spans="1:22" ht="27.9" customHeight="1">
      <c r="A231" s="192" t="s">
        <v>2631</v>
      </c>
      <c r="B231" s="186" t="s">
        <v>2632</v>
      </c>
      <c r="C231" s="183">
        <v>8.5</v>
      </c>
      <c r="D231" s="183">
        <f t="shared" si="7"/>
        <v>8.08</v>
      </c>
      <c r="E231" s="185" t="s">
        <v>824</v>
      </c>
      <c r="F231" s="103"/>
      <c r="G231" s="103"/>
      <c r="H231" s="103"/>
      <c r="I231" s="103"/>
      <c r="J231" s="103"/>
      <c r="K231" s="103"/>
      <c r="L231" s="103"/>
      <c r="M231" s="103"/>
      <c r="N231" s="103"/>
      <c r="O231" s="103"/>
      <c r="P231" s="103"/>
      <c r="Q231" s="103"/>
      <c r="R231" s="103"/>
      <c r="S231" s="103"/>
      <c r="T231" s="51"/>
      <c r="U231" s="51"/>
      <c r="V231" s="51"/>
    </row>
    <row r="232" spans="1:22" ht="15.75" customHeight="1">
      <c r="A232" s="58" t="s">
        <v>2693</v>
      </c>
      <c r="B232" s="59"/>
      <c r="C232" s="86"/>
      <c r="D232" s="86"/>
      <c r="E232" s="63"/>
      <c r="F232" s="104"/>
      <c r="G232" s="104"/>
      <c r="H232" s="104"/>
      <c r="I232" s="104"/>
      <c r="J232" s="104"/>
      <c r="K232" s="104"/>
      <c r="L232" s="104"/>
      <c r="M232" s="104"/>
      <c r="N232" s="104"/>
      <c r="O232" s="104"/>
      <c r="P232" s="104"/>
      <c r="Q232" s="104"/>
      <c r="R232" s="104"/>
      <c r="S232" s="104"/>
      <c r="T232" s="70"/>
      <c r="U232" s="70"/>
      <c r="V232" s="70"/>
    </row>
    <row r="233" spans="1:22" ht="27.9" customHeight="1">
      <c r="A233" s="192" t="s">
        <v>2633</v>
      </c>
      <c r="B233" s="186" t="s">
        <v>2634</v>
      </c>
      <c r="C233" s="183">
        <v>90</v>
      </c>
      <c r="D233" s="183">
        <f t="shared" si="7"/>
        <v>85.5</v>
      </c>
      <c r="E233" s="185" t="s">
        <v>824</v>
      </c>
      <c r="F233" s="103"/>
      <c r="G233" s="103"/>
      <c r="H233" s="103"/>
      <c r="I233" s="103"/>
      <c r="J233" s="103"/>
      <c r="K233" s="103"/>
      <c r="L233" s="103"/>
      <c r="M233" s="103"/>
      <c r="N233" s="103"/>
      <c r="O233" s="103"/>
      <c r="P233" s="103"/>
      <c r="Q233" s="103"/>
      <c r="R233" s="103"/>
      <c r="S233" s="103"/>
      <c r="T233" s="51"/>
      <c r="U233" s="51"/>
      <c r="V233" s="51"/>
    </row>
    <row r="234" spans="1:22" ht="27.9" customHeight="1">
      <c r="A234" s="192" t="s">
        <v>2635</v>
      </c>
      <c r="B234" s="186" t="s">
        <v>2636</v>
      </c>
      <c r="C234" s="183">
        <v>180</v>
      </c>
      <c r="D234" s="183">
        <f t="shared" si="7"/>
        <v>171</v>
      </c>
      <c r="E234" s="185" t="s">
        <v>824</v>
      </c>
      <c r="F234" s="103"/>
      <c r="G234" s="103"/>
      <c r="H234" s="103"/>
      <c r="I234" s="103"/>
      <c r="J234" s="103"/>
      <c r="K234" s="103"/>
      <c r="L234" s="103"/>
      <c r="M234" s="103"/>
      <c r="N234" s="103"/>
      <c r="O234" s="103"/>
      <c r="P234" s="103"/>
      <c r="Q234" s="103"/>
      <c r="R234" s="103"/>
      <c r="S234" s="103"/>
      <c r="T234" s="51"/>
      <c r="U234" s="51"/>
      <c r="V234" s="51"/>
    </row>
    <row r="235" spans="1:22" ht="27.9" customHeight="1">
      <c r="A235" s="192" t="s">
        <v>2637</v>
      </c>
      <c r="B235" s="186" t="s">
        <v>2638</v>
      </c>
      <c r="C235" s="183">
        <v>256</v>
      </c>
      <c r="D235" s="183">
        <f t="shared" si="7"/>
        <v>243.2</v>
      </c>
      <c r="E235" s="185" t="s">
        <v>824</v>
      </c>
      <c r="F235" s="103"/>
      <c r="G235" s="103"/>
      <c r="H235" s="103"/>
      <c r="I235" s="103"/>
      <c r="J235" s="103"/>
      <c r="K235" s="103"/>
      <c r="L235" s="103"/>
      <c r="M235" s="103"/>
      <c r="N235" s="103"/>
      <c r="O235" s="103"/>
      <c r="P235" s="103"/>
      <c r="Q235" s="103"/>
      <c r="R235" s="103"/>
      <c r="S235" s="103"/>
      <c r="T235" s="51"/>
      <c r="U235" s="51"/>
      <c r="V235" s="51"/>
    </row>
    <row r="236" spans="1:22" ht="27.9" customHeight="1">
      <c r="A236" s="192" t="s">
        <v>2639</v>
      </c>
      <c r="B236" s="186" t="s">
        <v>2640</v>
      </c>
      <c r="C236" s="183">
        <v>342</v>
      </c>
      <c r="D236" s="183">
        <f t="shared" si="7"/>
        <v>324.89999999999998</v>
      </c>
      <c r="E236" s="185" t="s">
        <v>824</v>
      </c>
      <c r="F236" s="103"/>
      <c r="G236" s="103"/>
      <c r="H236" s="103"/>
      <c r="I236" s="103"/>
      <c r="J236" s="103"/>
      <c r="K236" s="103"/>
      <c r="L236" s="103"/>
      <c r="M236" s="103"/>
      <c r="N236" s="103"/>
      <c r="O236" s="103"/>
      <c r="P236" s="103"/>
      <c r="Q236" s="103"/>
      <c r="R236" s="103"/>
      <c r="S236" s="103"/>
      <c r="T236" s="51"/>
      <c r="U236" s="51"/>
      <c r="V236" s="51"/>
    </row>
    <row r="237" spans="1:22" ht="27.9" customHeight="1">
      <c r="A237" s="192" t="s">
        <v>2641</v>
      </c>
      <c r="B237" s="186" t="s">
        <v>2642</v>
      </c>
      <c r="C237" s="183">
        <v>391</v>
      </c>
      <c r="D237" s="183">
        <f t="shared" si="7"/>
        <v>371.45</v>
      </c>
      <c r="E237" s="185" t="s">
        <v>824</v>
      </c>
      <c r="F237" s="103"/>
      <c r="G237" s="103"/>
      <c r="H237" s="103"/>
      <c r="I237" s="103"/>
      <c r="J237" s="103"/>
      <c r="K237" s="103"/>
      <c r="L237" s="103"/>
      <c r="M237" s="103"/>
      <c r="N237" s="103"/>
      <c r="O237" s="103"/>
      <c r="P237" s="103"/>
      <c r="Q237" s="103"/>
      <c r="R237" s="103"/>
      <c r="S237" s="103"/>
      <c r="T237" s="51"/>
      <c r="U237" s="51"/>
      <c r="V237" s="51"/>
    </row>
    <row r="238" spans="1:22" ht="27.9" customHeight="1">
      <c r="A238" s="192" t="s">
        <v>2643</v>
      </c>
      <c r="B238" s="186" t="s">
        <v>2644</v>
      </c>
      <c r="C238" s="183">
        <v>7.5</v>
      </c>
      <c r="D238" s="183">
        <f t="shared" si="7"/>
        <v>7.13</v>
      </c>
      <c r="E238" s="185" t="s">
        <v>824</v>
      </c>
      <c r="F238" s="103"/>
      <c r="G238" s="103"/>
      <c r="H238" s="103"/>
      <c r="I238" s="103"/>
      <c r="J238" s="103"/>
      <c r="K238" s="103"/>
      <c r="L238" s="103"/>
      <c r="M238" s="103"/>
      <c r="N238" s="103"/>
      <c r="O238" s="103"/>
      <c r="P238" s="103"/>
      <c r="Q238" s="103"/>
      <c r="R238" s="103"/>
      <c r="S238" s="103"/>
      <c r="T238" s="51"/>
      <c r="U238" s="51"/>
      <c r="V238" s="51"/>
    </row>
    <row r="239" spans="1:22" ht="15.75" customHeight="1">
      <c r="A239" s="58" t="s">
        <v>2694</v>
      </c>
      <c r="B239" s="59"/>
      <c r="C239" s="86"/>
      <c r="D239" s="86"/>
      <c r="E239" s="63"/>
      <c r="F239" s="104"/>
      <c r="G239" s="104"/>
      <c r="H239" s="104"/>
      <c r="I239" s="104"/>
      <c r="J239" s="104"/>
      <c r="K239" s="104"/>
      <c r="L239" s="104"/>
      <c r="M239" s="104"/>
      <c r="N239" s="104"/>
      <c r="O239" s="104"/>
      <c r="P239" s="104"/>
      <c r="Q239" s="104"/>
      <c r="R239" s="104"/>
      <c r="S239" s="104"/>
      <c r="T239" s="70"/>
      <c r="U239" s="70"/>
      <c r="V239" s="70"/>
    </row>
    <row r="240" spans="1:22" ht="27.9" customHeight="1">
      <c r="A240" s="192" t="s">
        <v>2645</v>
      </c>
      <c r="B240" s="186" t="s">
        <v>2646</v>
      </c>
      <c r="C240" s="183">
        <v>76</v>
      </c>
      <c r="D240" s="183">
        <f t="shared" si="7"/>
        <v>72.2</v>
      </c>
      <c r="E240" s="185" t="s">
        <v>824</v>
      </c>
      <c r="F240" s="103"/>
      <c r="G240" s="103"/>
      <c r="H240" s="103"/>
      <c r="I240" s="103"/>
      <c r="J240" s="103"/>
      <c r="K240" s="103"/>
      <c r="L240" s="103"/>
      <c r="M240" s="103"/>
      <c r="N240" s="103"/>
      <c r="O240" s="103"/>
      <c r="P240" s="103"/>
      <c r="Q240" s="103"/>
      <c r="R240" s="103"/>
      <c r="S240" s="103"/>
      <c r="T240" s="51"/>
      <c r="U240" s="51"/>
      <c r="V240" s="51"/>
    </row>
    <row r="241" spans="1:22" ht="27.9" customHeight="1">
      <c r="A241" s="192" t="s">
        <v>2647</v>
      </c>
      <c r="B241" s="186" t="s">
        <v>2648</v>
      </c>
      <c r="C241" s="183">
        <v>152</v>
      </c>
      <c r="D241" s="183">
        <f t="shared" si="7"/>
        <v>144.4</v>
      </c>
      <c r="E241" s="185" t="s">
        <v>824</v>
      </c>
      <c r="F241" s="103"/>
      <c r="G241" s="103"/>
      <c r="H241" s="103"/>
      <c r="I241" s="103"/>
      <c r="J241" s="103"/>
      <c r="K241" s="103"/>
      <c r="L241" s="103"/>
      <c r="M241" s="103"/>
      <c r="N241" s="103"/>
      <c r="O241" s="103"/>
      <c r="P241" s="103"/>
      <c r="Q241" s="103"/>
      <c r="R241" s="103"/>
      <c r="S241" s="103"/>
      <c r="T241" s="51"/>
      <c r="U241" s="51"/>
      <c r="V241" s="51"/>
    </row>
    <row r="242" spans="1:22" ht="27.9" customHeight="1">
      <c r="A242" s="192" t="s">
        <v>2649</v>
      </c>
      <c r="B242" s="186" t="s">
        <v>2650</v>
      </c>
      <c r="C242" s="183">
        <v>217</v>
      </c>
      <c r="D242" s="183">
        <f t="shared" si="7"/>
        <v>206.15</v>
      </c>
      <c r="E242" s="185" t="s">
        <v>824</v>
      </c>
      <c r="F242" s="103"/>
      <c r="G242" s="103"/>
      <c r="H242" s="103"/>
      <c r="I242" s="103"/>
      <c r="J242" s="103"/>
      <c r="K242" s="103"/>
      <c r="L242" s="103"/>
      <c r="M242" s="103"/>
      <c r="N242" s="103"/>
      <c r="O242" s="103"/>
      <c r="P242" s="103"/>
      <c r="Q242" s="103"/>
      <c r="R242" s="103"/>
      <c r="S242" s="103"/>
      <c r="T242" s="51"/>
      <c r="U242" s="51"/>
      <c r="V242" s="51"/>
    </row>
    <row r="243" spans="1:22" ht="27.9" customHeight="1">
      <c r="A243" s="192" t="s">
        <v>2651</v>
      </c>
      <c r="B243" s="186" t="s">
        <v>2652</v>
      </c>
      <c r="C243" s="183">
        <v>289</v>
      </c>
      <c r="D243" s="183">
        <f t="shared" si="7"/>
        <v>274.55</v>
      </c>
      <c r="E243" s="185" t="s">
        <v>824</v>
      </c>
      <c r="F243" s="103"/>
      <c r="G243" s="103"/>
      <c r="H243" s="103"/>
      <c r="I243" s="103"/>
      <c r="J243" s="103"/>
      <c r="K243" s="103"/>
      <c r="L243" s="103"/>
      <c r="M243" s="103"/>
      <c r="N243" s="103"/>
      <c r="O243" s="103"/>
      <c r="P243" s="103"/>
      <c r="Q243" s="103"/>
      <c r="R243" s="103"/>
      <c r="S243" s="103"/>
      <c r="T243" s="51"/>
      <c r="U243" s="51"/>
      <c r="V243" s="51"/>
    </row>
    <row r="244" spans="1:22" ht="27.9" customHeight="1">
      <c r="A244" s="192" t="s">
        <v>2653</v>
      </c>
      <c r="B244" s="186" t="s">
        <v>2654</v>
      </c>
      <c r="C244" s="183">
        <v>331</v>
      </c>
      <c r="D244" s="183">
        <f t="shared" si="7"/>
        <v>314.45</v>
      </c>
      <c r="E244" s="185" t="s">
        <v>824</v>
      </c>
      <c r="F244" s="103"/>
      <c r="G244" s="103"/>
      <c r="H244" s="103"/>
      <c r="I244" s="103"/>
      <c r="J244" s="103"/>
      <c r="K244" s="103"/>
      <c r="L244" s="103"/>
      <c r="M244" s="103"/>
      <c r="N244" s="103"/>
      <c r="O244" s="103"/>
      <c r="P244" s="103"/>
      <c r="Q244" s="103"/>
      <c r="R244" s="103"/>
      <c r="S244" s="103"/>
      <c r="T244" s="51"/>
      <c r="U244" s="51"/>
      <c r="V244" s="51"/>
    </row>
    <row r="245" spans="1:22" ht="27.9" customHeight="1">
      <c r="A245" s="192" t="s">
        <v>2655</v>
      </c>
      <c r="B245" s="186" t="s">
        <v>2656</v>
      </c>
      <c r="C245" s="183">
        <v>6.5</v>
      </c>
      <c r="D245" s="183">
        <f t="shared" si="7"/>
        <v>6.18</v>
      </c>
      <c r="E245" s="185" t="s">
        <v>824</v>
      </c>
      <c r="F245" s="103"/>
      <c r="G245" s="103"/>
      <c r="H245" s="103"/>
      <c r="I245" s="103"/>
      <c r="J245" s="103"/>
      <c r="K245" s="103"/>
      <c r="L245" s="103"/>
      <c r="M245" s="103"/>
      <c r="N245" s="103"/>
      <c r="O245" s="103"/>
      <c r="P245" s="103"/>
      <c r="Q245" s="103"/>
      <c r="R245" s="103"/>
      <c r="S245" s="103"/>
      <c r="T245" s="51"/>
      <c r="U245" s="51"/>
      <c r="V245" s="51"/>
    </row>
    <row r="246" spans="1:22" ht="15.75" customHeight="1">
      <c r="A246" s="58" t="s">
        <v>2695</v>
      </c>
      <c r="B246" s="59"/>
      <c r="C246" s="86"/>
      <c r="D246" s="86"/>
      <c r="E246" s="63"/>
      <c r="F246" s="104"/>
      <c r="G246" s="104"/>
      <c r="H246" s="104"/>
      <c r="I246" s="104"/>
      <c r="J246" s="104"/>
      <c r="K246" s="104"/>
      <c r="L246" s="104"/>
      <c r="M246" s="104"/>
      <c r="N246" s="104"/>
      <c r="O246" s="104"/>
      <c r="P246" s="104"/>
      <c r="Q246" s="104"/>
      <c r="R246" s="104"/>
      <c r="S246" s="104"/>
      <c r="T246" s="70"/>
      <c r="U246" s="70"/>
      <c r="V246" s="70"/>
    </row>
    <row r="247" spans="1:22" ht="27.9" customHeight="1">
      <c r="A247" s="192" t="s">
        <v>2657</v>
      </c>
      <c r="B247" s="186" t="s">
        <v>2658</v>
      </c>
      <c r="C247" s="183">
        <v>64</v>
      </c>
      <c r="D247" s="183">
        <f t="shared" si="7"/>
        <v>60.8</v>
      </c>
      <c r="E247" s="185" t="s">
        <v>824</v>
      </c>
      <c r="F247" s="103"/>
      <c r="G247" s="103"/>
      <c r="H247" s="103"/>
      <c r="I247" s="103"/>
      <c r="J247" s="103"/>
      <c r="K247" s="103"/>
      <c r="L247" s="103"/>
      <c r="M247" s="103"/>
      <c r="N247" s="103"/>
      <c r="O247" s="103"/>
      <c r="P247" s="103"/>
      <c r="Q247" s="103"/>
      <c r="R247" s="103"/>
      <c r="S247" s="103"/>
      <c r="T247" s="51"/>
      <c r="U247" s="51"/>
      <c r="V247" s="51"/>
    </row>
    <row r="248" spans="1:22" ht="27.9" customHeight="1">
      <c r="A248" s="192" t="s">
        <v>2659</v>
      </c>
      <c r="B248" s="186" t="s">
        <v>2660</v>
      </c>
      <c r="C248" s="183">
        <v>128</v>
      </c>
      <c r="D248" s="183">
        <f t="shared" si="7"/>
        <v>121.6</v>
      </c>
      <c r="E248" s="185" t="s">
        <v>824</v>
      </c>
      <c r="F248" s="103"/>
      <c r="G248" s="103"/>
      <c r="H248" s="103"/>
      <c r="I248" s="103"/>
      <c r="J248" s="103"/>
      <c r="K248" s="103"/>
      <c r="L248" s="103"/>
      <c r="M248" s="103"/>
      <c r="N248" s="103"/>
      <c r="O248" s="103"/>
      <c r="P248" s="103"/>
      <c r="Q248" s="103"/>
      <c r="R248" s="103"/>
      <c r="S248" s="103"/>
      <c r="T248" s="51"/>
      <c r="U248" s="51"/>
      <c r="V248" s="51"/>
    </row>
    <row r="249" spans="1:22" ht="27.9" customHeight="1">
      <c r="A249" s="192" t="s">
        <v>2661</v>
      </c>
      <c r="B249" s="186" t="s">
        <v>2662</v>
      </c>
      <c r="C249" s="183">
        <v>182</v>
      </c>
      <c r="D249" s="183">
        <f t="shared" si="7"/>
        <v>172.9</v>
      </c>
      <c r="E249" s="185" t="s">
        <v>824</v>
      </c>
      <c r="F249" s="103"/>
      <c r="G249" s="103"/>
      <c r="H249" s="103"/>
      <c r="I249" s="103"/>
      <c r="J249" s="103"/>
      <c r="K249" s="103"/>
      <c r="L249" s="103"/>
      <c r="M249" s="103"/>
      <c r="N249" s="103"/>
      <c r="O249" s="103"/>
      <c r="P249" s="103"/>
      <c r="Q249" s="103"/>
      <c r="R249" s="103"/>
      <c r="S249" s="103"/>
      <c r="T249" s="51"/>
      <c r="U249" s="51"/>
      <c r="V249" s="51"/>
    </row>
    <row r="250" spans="1:22" ht="27.9" customHeight="1">
      <c r="A250" s="192" t="s">
        <v>2663</v>
      </c>
      <c r="B250" s="186" t="s">
        <v>2664</v>
      </c>
      <c r="C250" s="183">
        <v>243</v>
      </c>
      <c r="D250" s="183">
        <f t="shared" si="7"/>
        <v>230.85</v>
      </c>
      <c r="E250" s="185" t="s">
        <v>824</v>
      </c>
      <c r="F250" s="103"/>
      <c r="G250" s="103"/>
      <c r="H250" s="103"/>
      <c r="I250" s="103"/>
      <c r="J250" s="103"/>
      <c r="K250" s="103"/>
      <c r="L250" s="103"/>
      <c r="M250" s="103"/>
      <c r="N250" s="103"/>
      <c r="O250" s="103"/>
      <c r="P250" s="103"/>
      <c r="Q250" s="103"/>
      <c r="R250" s="103"/>
      <c r="S250" s="103"/>
      <c r="T250" s="51"/>
      <c r="U250" s="51"/>
      <c r="V250" s="51"/>
    </row>
    <row r="251" spans="1:22" ht="27.9" customHeight="1">
      <c r="A251" s="192" t="s">
        <v>2665</v>
      </c>
      <c r="B251" s="186" t="s">
        <v>2666</v>
      </c>
      <c r="C251" s="183">
        <v>278</v>
      </c>
      <c r="D251" s="183">
        <f t="shared" si="7"/>
        <v>264.10000000000002</v>
      </c>
      <c r="E251" s="185" t="s">
        <v>824</v>
      </c>
      <c r="F251" s="103"/>
      <c r="G251" s="103"/>
      <c r="H251" s="103"/>
      <c r="I251" s="103"/>
      <c r="J251" s="103"/>
      <c r="K251" s="103"/>
      <c r="L251" s="103"/>
      <c r="M251" s="103"/>
      <c r="N251" s="103"/>
      <c r="O251" s="103"/>
      <c r="P251" s="103"/>
      <c r="Q251" s="103"/>
      <c r="R251" s="103"/>
      <c r="S251" s="103"/>
      <c r="T251" s="51"/>
      <c r="U251" s="51"/>
      <c r="V251" s="51"/>
    </row>
    <row r="252" spans="1:22" ht="27.9" customHeight="1">
      <c r="A252" s="192" t="s">
        <v>2667</v>
      </c>
      <c r="B252" s="186" t="s">
        <v>2668</v>
      </c>
      <c r="C252" s="183">
        <v>5.5</v>
      </c>
      <c r="D252" s="183">
        <f t="shared" si="7"/>
        <v>5.23</v>
      </c>
      <c r="E252" s="185" t="s">
        <v>824</v>
      </c>
      <c r="F252" s="103"/>
      <c r="G252" s="103"/>
      <c r="H252" s="103"/>
      <c r="I252" s="103"/>
      <c r="J252" s="103"/>
      <c r="K252" s="103"/>
      <c r="L252" s="103"/>
      <c r="M252" s="103"/>
      <c r="N252" s="103"/>
      <c r="O252" s="103"/>
      <c r="P252" s="103"/>
      <c r="Q252" s="103"/>
      <c r="R252" s="103"/>
      <c r="S252" s="103"/>
      <c r="T252" s="51"/>
      <c r="U252" s="51"/>
      <c r="V252" s="51"/>
    </row>
    <row r="253" spans="1:22" ht="15.75" customHeight="1">
      <c r="A253" s="58" t="s">
        <v>2696</v>
      </c>
      <c r="B253" s="59"/>
      <c r="C253" s="86"/>
      <c r="D253" s="86"/>
      <c r="E253" s="63"/>
      <c r="F253" s="104"/>
      <c r="G253" s="104"/>
      <c r="H253" s="104"/>
      <c r="I253" s="104"/>
      <c r="J253" s="104"/>
      <c r="K253" s="104"/>
      <c r="L253" s="104"/>
      <c r="M253" s="104"/>
      <c r="N253" s="104"/>
      <c r="O253" s="104"/>
      <c r="P253" s="104"/>
      <c r="Q253" s="104"/>
      <c r="R253" s="104"/>
      <c r="S253" s="104"/>
      <c r="T253" s="70"/>
      <c r="U253" s="70"/>
      <c r="V253" s="70"/>
    </row>
    <row r="254" spans="1:22" ht="27.9" customHeight="1">
      <c r="A254" s="192" t="s">
        <v>2669</v>
      </c>
      <c r="B254" s="186" t="s">
        <v>2670</v>
      </c>
      <c r="C254" s="183">
        <v>62</v>
      </c>
      <c r="D254" s="183">
        <f t="shared" si="7"/>
        <v>58.9</v>
      </c>
      <c r="E254" s="185" t="s">
        <v>824</v>
      </c>
      <c r="F254" s="103"/>
      <c r="G254" s="103"/>
      <c r="H254" s="103"/>
      <c r="I254" s="103"/>
      <c r="J254" s="103"/>
      <c r="K254" s="103"/>
      <c r="L254" s="103"/>
      <c r="M254" s="103"/>
      <c r="N254" s="103"/>
      <c r="O254" s="103"/>
      <c r="P254" s="103"/>
      <c r="Q254" s="103"/>
      <c r="R254" s="103"/>
      <c r="S254" s="103"/>
      <c r="T254" s="51"/>
      <c r="U254" s="51"/>
      <c r="V254" s="51"/>
    </row>
    <row r="255" spans="1:22" ht="27.9" customHeight="1">
      <c r="A255" s="192" t="s">
        <v>2671</v>
      </c>
      <c r="B255" s="186" t="s">
        <v>2672</v>
      </c>
      <c r="C255" s="183">
        <v>124</v>
      </c>
      <c r="D255" s="183">
        <f t="shared" si="7"/>
        <v>117.8</v>
      </c>
      <c r="E255" s="185" t="s">
        <v>824</v>
      </c>
      <c r="F255" s="103"/>
      <c r="G255" s="103"/>
      <c r="H255" s="103"/>
      <c r="I255" s="103"/>
      <c r="J255" s="103"/>
      <c r="K255" s="103"/>
      <c r="L255" s="103"/>
      <c r="M255" s="103"/>
      <c r="N255" s="103"/>
      <c r="O255" s="103"/>
      <c r="P255" s="103"/>
      <c r="Q255" s="103"/>
      <c r="R255" s="103"/>
      <c r="S255" s="103"/>
      <c r="T255" s="51"/>
      <c r="U255" s="51"/>
      <c r="V255" s="51"/>
    </row>
    <row r="256" spans="1:22" ht="27.9" customHeight="1">
      <c r="A256" s="192" t="s">
        <v>2673</v>
      </c>
      <c r="B256" s="186" t="s">
        <v>2674</v>
      </c>
      <c r="C256" s="183">
        <v>177</v>
      </c>
      <c r="D256" s="183">
        <f t="shared" si="7"/>
        <v>168.15</v>
      </c>
      <c r="E256" s="185" t="s">
        <v>824</v>
      </c>
      <c r="F256" s="103"/>
      <c r="G256" s="103"/>
      <c r="H256" s="103"/>
      <c r="I256" s="103"/>
      <c r="J256" s="103"/>
      <c r="K256" s="103"/>
      <c r="L256" s="103"/>
      <c r="M256" s="103"/>
      <c r="N256" s="103"/>
      <c r="O256" s="103"/>
      <c r="P256" s="103"/>
      <c r="Q256" s="103"/>
      <c r="R256" s="103"/>
      <c r="S256" s="103"/>
      <c r="T256" s="51"/>
      <c r="U256" s="51"/>
      <c r="V256" s="51"/>
    </row>
    <row r="257" spans="1:22" ht="27.9" customHeight="1">
      <c r="A257" s="192" t="s">
        <v>2675</v>
      </c>
      <c r="B257" s="186" t="s">
        <v>2676</v>
      </c>
      <c r="C257" s="183">
        <v>236</v>
      </c>
      <c r="D257" s="183">
        <f t="shared" si="7"/>
        <v>224.2</v>
      </c>
      <c r="E257" s="185" t="s">
        <v>824</v>
      </c>
      <c r="F257" s="103"/>
      <c r="G257" s="103"/>
      <c r="H257" s="103"/>
      <c r="I257" s="103"/>
      <c r="J257" s="103"/>
      <c r="K257" s="103"/>
      <c r="L257" s="103"/>
      <c r="M257" s="103"/>
      <c r="N257" s="103"/>
      <c r="O257" s="103"/>
      <c r="P257" s="103"/>
      <c r="Q257" s="103"/>
      <c r="R257" s="103"/>
      <c r="S257" s="103"/>
      <c r="T257" s="51"/>
      <c r="U257" s="51"/>
      <c r="V257" s="51"/>
    </row>
    <row r="258" spans="1:22" ht="27.9" customHeight="1">
      <c r="A258" s="192" t="s">
        <v>2677</v>
      </c>
      <c r="B258" s="186" t="s">
        <v>2678</v>
      </c>
      <c r="C258" s="183">
        <v>270</v>
      </c>
      <c r="D258" s="183">
        <f t="shared" si="7"/>
        <v>256.5</v>
      </c>
      <c r="E258" s="185" t="s">
        <v>824</v>
      </c>
      <c r="F258" s="103"/>
      <c r="G258" s="103"/>
      <c r="H258" s="103"/>
      <c r="I258" s="103"/>
      <c r="J258" s="103"/>
      <c r="K258" s="103"/>
      <c r="L258" s="103"/>
      <c r="M258" s="103"/>
      <c r="N258" s="103"/>
      <c r="O258" s="103"/>
      <c r="P258" s="103"/>
      <c r="Q258" s="103"/>
      <c r="R258" s="103"/>
      <c r="S258" s="103"/>
      <c r="T258" s="51"/>
      <c r="U258" s="51"/>
      <c r="V258" s="51"/>
    </row>
    <row r="259" spans="1:22" ht="27.9" customHeight="1">
      <c r="A259" s="192" t="s">
        <v>2679</v>
      </c>
      <c r="B259" s="186" t="s">
        <v>2680</v>
      </c>
      <c r="C259" s="183">
        <v>5</v>
      </c>
      <c r="D259" s="183">
        <f t="shared" si="7"/>
        <v>4.75</v>
      </c>
      <c r="E259" s="185" t="s">
        <v>824</v>
      </c>
      <c r="F259" s="103"/>
      <c r="G259" s="103"/>
      <c r="H259" s="103"/>
      <c r="I259" s="103"/>
      <c r="J259" s="103"/>
      <c r="K259" s="103"/>
      <c r="L259" s="103"/>
      <c r="M259" s="103"/>
      <c r="N259" s="103"/>
      <c r="O259" s="103"/>
      <c r="P259" s="103"/>
      <c r="Q259" s="103"/>
      <c r="R259" s="103"/>
      <c r="S259" s="103"/>
      <c r="T259" s="51"/>
      <c r="U259" s="51"/>
      <c r="V259" s="51"/>
    </row>
    <row r="260" spans="1:22" ht="15.75" customHeight="1">
      <c r="A260" s="58" t="s">
        <v>2696</v>
      </c>
      <c r="B260" s="59"/>
      <c r="C260" s="86"/>
      <c r="D260" s="86"/>
      <c r="E260" s="63"/>
      <c r="F260" s="104"/>
      <c r="G260" s="104"/>
      <c r="H260" s="104"/>
      <c r="I260" s="104"/>
      <c r="J260" s="104"/>
      <c r="K260" s="104"/>
      <c r="L260" s="104"/>
      <c r="M260" s="104"/>
      <c r="N260" s="104"/>
      <c r="O260" s="104"/>
      <c r="P260" s="104"/>
      <c r="Q260" s="104"/>
      <c r="R260" s="104"/>
      <c r="S260" s="104"/>
      <c r="T260" s="70"/>
      <c r="U260" s="70"/>
      <c r="V260" s="70"/>
    </row>
    <row r="261" spans="1:22" ht="27.9" customHeight="1">
      <c r="A261" s="192" t="s">
        <v>2681</v>
      </c>
      <c r="B261" s="186" t="s">
        <v>2682</v>
      </c>
      <c r="C261" s="183">
        <v>56</v>
      </c>
      <c r="D261" s="183">
        <f t="shared" si="7"/>
        <v>53.2</v>
      </c>
      <c r="E261" s="185" t="s">
        <v>824</v>
      </c>
      <c r="F261" s="103"/>
      <c r="G261" s="103"/>
      <c r="H261" s="103"/>
      <c r="I261" s="103"/>
      <c r="J261" s="103"/>
      <c r="K261" s="103"/>
      <c r="L261" s="103"/>
      <c r="M261" s="103"/>
      <c r="N261" s="103"/>
      <c r="O261" s="103"/>
      <c r="P261" s="103"/>
      <c r="Q261" s="103"/>
      <c r="R261" s="103"/>
      <c r="S261" s="103"/>
      <c r="T261" s="51"/>
      <c r="U261" s="51"/>
      <c r="V261" s="51"/>
    </row>
    <row r="262" spans="1:22" ht="27.9" customHeight="1">
      <c r="A262" s="192" t="s">
        <v>2683</v>
      </c>
      <c r="B262" s="186" t="s">
        <v>2684</v>
      </c>
      <c r="C262" s="183">
        <v>112</v>
      </c>
      <c r="D262" s="183">
        <f t="shared" si="7"/>
        <v>106.4</v>
      </c>
      <c r="E262" s="185" t="s">
        <v>824</v>
      </c>
      <c r="F262" s="103"/>
      <c r="G262" s="103"/>
      <c r="H262" s="103"/>
      <c r="I262" s="103"/>
      <c r="J262" s="103"/>
      <c r="K262" s="103"/>
      <c r="L262" s="103"/>
      <c r="M262" s="103"/>
      <c r="N262" s="103"/>
      <c r="O262" s="103"/>
      <c r="P262" s="103"/>
      <c r="Q262" s="103"/>
      <c r="R262" s="103"/>
      <c r="S262" s="103"/>
      <c r="T262" s="51"/>
      <c r="U262" s="51"/>
      <c r="V262" s="51"/>
    </row>
    <row r="263" spans="1:22" ht="27.9" customHeight="1">
      <c r="A263" s="192" t="s">
        <v>2685</v>
      </c>
      <c r="B263" s="186" t="s">
        <v>2686</v>
      </c>
      <c r="C263" s="183">
        <v>160</v>
      </c>
      <c r="D263" s="183">
        <f t="shared" si="7"/>
        <v>152</v>
      </c>
      <c r="E263" s="185" t="s">
        <v>824</v>
      </c>
      <c r="F263" s="103"/>
      <c r="G263" s="103"/>
      <c r="H263" s="103"/>
      <c r="I263" s="103"/>
      <c r="J263" s="103"/>
      <c r="K263" s="103"/>
      <c r="L263" s="103"/>
      <c r="M263" s="103"/>
      <c r="N263" s="103"/>
      <c r="O263" s="103"/>
      <c r="P263" s="103"/>
      <c r="Q263" s="103"/>
      <c r="R263" s="103"/>
      <c r="S263" s="103"/>
      <c r="T263" s="51"/>
      <c r="U263" s="51"/>
      <c r="V263" s="51"/>
    </row>
    <row r="264" spans="1:22" ht="27.9" customHeight="1">
      <c r="A264" s="192" t="s">
        <v>2687</v>
      </c>
      <c r="B264" s="186" t="s">
        <v>2688</v>
      </c>
      <c r="C264" s="183">
        <v>213</v>
      </c>
      <c r="D264" s="183">
        <f t="shared" si="7"/>
        <v>202.35</v>
      </c>
      <c r="E264" s="185" t="s">
        <v>824</v>
      </c>
      <c r="F264" s="103"/>
      <c r="G264" s="103"/>
      <c r="H264" s="103"/>
      <c r="I264" s="103"/>
      <c r="J264" s="103"/>
      <c r="K264" s="103"/>
      <c r="L264" s="103"/>
      <c r="M264" s="103"/>
      <c r="N264" s="103"/>
      <c r="O264" s="103"/>
      <c r="P264" s="103"/>
      <c r="Q264" s="103"/>
      <c r="R264" s="103"/>
      <c r="S264" s="103"/>
      <c r="T264" s="51"/>
      <c r="U264" s="51"/>
      <c r="V264" s="51"/>
    </row>
    <row r="265" spans="1:22" ht="27.9" customHeight="1">
      <c r="A265" s="192" t="s">
        <v>2689</v>
      </c>
      <c r="B265" s="186" t="s">
        <v>2690</v>
      </c>
      <c r="C265" s="183">
        <v>244</v>
      </c>
      <c r="D265" s="183">
        <f t="shared" si="7"/>
        <v>231.8</v>
      </c>
      <c r="E265" s="185" t="s">
        <v>824</v>
      </c>
      <c r="F265" s="103"/>
      <c r="G265" s="103"/>
      <c r="H265" s="103"/>
      <c r="I265" s="103"/>
      <c r="J265" s="103"/>
      <c r="K265" s="103"/>
      <c r="L265" s="103"/>
      <c r="M265" s="103"/>
      <c r="N265" s="103"/>
      <c r="O265" s="103"/>
      <c r="P265" s="103"/>
      <c r="Q265" s="103"/>
      <c r="R265" s="103"/>
      <c r="S265" s="103"/>
      <c r="T265" s="51"/>
      <c r="U265" s="51"/>
      <c r="V265" s="51"/>
    </row>
    <row r="266" spans="1:22" ht="27.9" customHeight="1" thickBot="1">
      <c r="A266" s="193" t="s">
        <v>2691</v>
      </c>
      <c r="B266" s="189" t="s">
        <v>2692</v>
      </c>
      <c r="C266" s="190">
        <v>4.5</v>
      </c>
      <c r="D266" s="190">
        <f>ROUND(C266*(1-0.05),2)</f>
        <v>4.28</v>
      </c>
      <c r="E266" s="191" t="s">
        <v>824</v>
      </c>
      <c r="F266" s="103"/>
      <c r="G266" s="103"/>
      <c r="H266" s="103"/>
      <c r="I266" s="103"/>
      <c r="J266" s="103"/>
      <c r="K266" s="103"/>
      <c r="L266" s="103"/>
      <c r="M266" s="103"/>
      <c r="N266" s="103"/>
      <c r="O266" s="103"/>
      <c r="P266" s="103"/>
      <c r="Q266" s="103"/>
      <c r="R266" s="103"/>
      <c r="S266" s="103"/>
      <c r="T266" s="51"/>
      <c r="U266" s="51"/>
      <c r="V266" s="51"/>
    </row>
    <row r="267" spans="1:22" ht="27.9" customHeight="1">
      <c r="A267" s="111"/>
      <c r="B267" s="112"/>
      <c r="C267" s="113"/>
      <c r="D267" s="113"/>
      <c r="E267" s="100"/>
      <c r="F267" s="103"/>
      <c r="G267" s="103"/>
      <c r="H267" s="103"/>
      <c r="I267" s="103"/>
      <c r="J267" s="103"/>
      <c r="K267" s="103"/>
      <c r="L267" s="103"/>
      <c r="M267" s="103"/>
      <c r="N267" s="103"/>
      <c r="O267" s="103"/>
      <c r="P267" s="103"/>
      <c r="Q267" s="103"/>
      <c r="R267" s="103"/>
      <c r="S267" s="103"/>
      <c r="T267" s="51"/>
      <c r="U267" s="51"/>
      <c r="V267" s="51"/>
    </row>
    <row r="268" spans="1:22" ht="27.9" customHeight="1" thickBot="1">
      <c r="A268" s="67" t="s">
        <v>2697</v>
      </c>
      <c r="B268" s="29"/>
      <c r="C268" s="107"/>
      <c r="D268" s="107"/>
      <c r="E268" s="108"/>
      <c r="F268" s="103"/>
      <c r="G268" s="103"/>
      <c r="H268" s="103"/>
      <c r="I268" s="103"/>
      <c r="J268" s="103"/>
      <c r="K268" s="103"/>
      <c r="L268" s="103"/>
      <c r="M268" s="103"/>
      <c r="N268" s="103"/>
      <c r="O268" s="103"/>
      <c r="P268" s="103"/>
      <c r="Q268" s="103"/>
      <c r="R268" s="103"/>
      <c r="S268" s="103"/>
      <c r="T268" s="51"/>
      <c r="U268" s="51"/>
      <c r="V268" s="51"/>
    </row>
    <row r="269" spans="1:22" ht="31.8" thickBot="1">
      <c r="A269" s="30" t="s">
        <v>845</v>
      </c>
      <c r="B269" s="31" t="s">
        <v>0</v>
      </c>
      <c r="C269" s="68" t="s">
        <v>1</v>
      </c>
      <c r="D269" s="68" t="s">
        <v>846</v>
      </c>
      <c r="E269" s="32" t="s">
        <v>825</v>
      </c>
      <c r="F269" s="103"/>
      <c r="G269" s="103"/>
      <c r="H269" s="103"/>
      <c r="I269" s="103"/>
      <c r="J269" s="103"/>
      <c r="K269" s="103"/>
      <c r="L269" s="103"/>
      <c r="M269" s="103"/>
      <c r="N269" s="103"/>
      <c r="O269" s="103"/>
      <c r="P269" s="103"/>
      <c r="Q269" s="103"/>
      <c r="R269" s="103"/>
      <c r="S269" s="103"/>
      <c r="T269" s="51"/>
      <c r="U269" s="51"/>
      <c r="V269" s="51"/>
    </row>
    <row r="270" spans="1:22" ht="15.75" customHeight="1">
      <c r="A270" s="58" t="s">
        <v>2698</v>
      </c>
      <c r="B270" s="59"/>
      <c r="C270" s="86"/>
      <c r="D270" s="86"/>
      <c r="E270" s="63"/>
      <c r="F270" s="104"/>
      <c r="G270" s="104"/>
      <c r="H270" s="104"/>
      <c r="I270" s="104"/>
      <c r="J270" s="104"/>
      <c r="K270" s="104"/>
      <c r="L270" s="104"/>
      <c r="M270" s="104"/>
      <c r="N270" s="104"/>
      <c r="O270" s="104"/>
      <c r="P270" s="104"/>
      <c r="Q270" s="104"/>
      <c r="R270" s="104"/>
      <c r="S270" s="104"/>
      <c r="T270" s="70"/>
      <c r="U270" s="70"/>
      <c r="V270" s="70"/>
    </row>
    <row r="271" spans="1:22" ht="27.9" customHeight="1">
      <c r="A271" s="192" t="s">
        <v>2699</v>
      </c>
      <c r="B271" s="186" t="s">
        <v>2700</v>
      </c>
      <c r="C271" s="183">
        <v>95</v>
      </c>
      <c r="D271" s="183">
        <f t="shared" ref="D271:D318" si="8">ROUND(C271*(1-0.05),2)</f>
        <v>90.25</v>
      </c>
      <c r="E271" s="185" t="s">
        <v>824</v>
      </c>
      <c r="F271" s="103"/>
      <c r="G271" s="103"/>
      <c r="H271" s="103"/>
      <c r="I271" s="103"/>
      <c r="J271" s="103"/>
      <c r="K271" s="103"/>
      <c r="L271" s="103"/>
      <c r="M271" s="103"/>
      <c r="N271" s="103"/>
      <c r="O271" s="103"/>
      <c r="P271" s="103"/>
      <c r="Q271" s="103"/>
      <c r="R271" s="103"/>
      <c r="S271" s="103"/>
      <c r="T271" s="51"/>
      <c r="U271" s="51"/>
      <c r="V271" s="51"/>
    </row>
    <row r="272" spans="1:22" ht="27.9" customHeight="1">
      <c r="A272" s="192" t="s">
        <v>2701</v>
      </c>
      <c r="B272" s="186" t="s">
        <v>2702</v>
      </c>
      <c r="C272" s="183">
        <v>190</v>
      </c>
      <c r="D272" s="183">
        <f t="shared" si="8"/>
        <v>180.5</v>
      </c>
      <c r="E272" s="185" t="s">
        <v>824</v>
      </c>
      <c r="F272" s="103"/>
      <c r="G272" s="103"/>
      <c r="H272" s="103"/>
      <c r="I272" s="103"/>
      <c r="J272" s="103"/>
      <c r="K272" s="103"/>
      <c r="L272" s="103"/>
      <c r="M272" s="103"/>
      <c r="N272" s="103"/>
      <c r="O272" s="103"/>
      <c r="P272" s="103"/>
      <c r="Q272" s="103"/>
      <c r="R272" s="103"/>
      <c r="S272" s="103"/>
      <c r="T272" s="51"/>
      <c r="U272" s="51"/>
      <c r="V272" s="51"/>
    </row>
    <row r="273" spans="1:22" ht="27.9" customHeight="1">
      <c r="A273" s="192" t="s">
        <v>2703</v>
      </c>
      <c r="B273" s="186" t="s">
        <v>2704</v>
      </c>
      <c r="C273" s="183">
        <v>271</v>
      </c>
      <c r="D273" s="183">
        <f t="shared" si="8"/>
        <v>257.45</v>
      </c>
      <c r="E273" s="185" t="s">
        <v>824</v>
      </c>
      <c r="F273" s="103"/>
      <c r="G273" s="103"/>
      <c r="H273" s="103"/>
      <c r="I273" s="103"/>
      <c r="J273" s="103"/>
      <c r="K273" s="103"/>
      <c r="L273" s="103"/>
      <c r="M273" s="103"/>
      <c r="N273" s="103"/>
      <c r="O273" s="103"/>
      <c r="P273" s="103"/>
      <c r="Q273" s="103"/>
      <c r="R273" s="103"/>
      <c r="S273" s="103"/>
      <c r="T273" s="51"/>
      <c r="U273" s="51"/>
      <c r="V273" s="51"/>
    </row>
    <row r="274" spans="1:22" ht="27.9" customHeight="1">
      <c r="A274" s="192" t="s">
        <v>2705</v>
      </c>
      <c r="B274" s="186" t="s">
        <v>2706</v>
      </c>
      <c r="C274" s="183">
        <v>361</v>
      </c>
      <c r="D274" s="183">
        <f t="shared" si="8"/>
        <v>342.95</v>
      </c>
      <c r="E274" s="185" t="s">
        <v>824</v>
      </c>
      <c r="F274" s="103"/>
      <c r="G274" s="103"/>
      <c r="H274" s="103"/>
      <c r="I274" s="103"/>
      <c r="J274" s="103"/>
      <c r="K274" s="103"/>
      <c r="L274" s="103"/>
      <c r="M274" s="103"/>
      <c r="N274" s="103"/>
      <c r="O274" s="103"/>
      <c r="P274" s="103"/>
      <c r="Q274" s="103"/>
      <c r="R274" s="103"/>
      <c r="S274" s="103"/>
      <c r="T274" s="51"/>
      <c r="U274" s="51"/>
      <c r="V274" s="51"/>
    </row>
    <row r="275" spans="1:22" ht="27.9" customHeight="1">
      <c r="A275" s="192" t="s">
        <v>2707</v>
      </c>
      <c r="B275" s="186" t="s">
        <v>2708</v>
      </c>
      <c r="C275" s="183">
        <v>413</v>
      </c>
      <c r="D275" s="183">
        <f t="shared" si="8"/>
        <v>392.35</v>
      </c>
      <c r="E275" s="185" t="s">
        <v>824</v>
      </c>
      <c r="F275" s="103"/>
      <c r="G275" s="103"/>
      <c r="H275" s="103"/>
      <c r="I275" s="103"/>
      <c r="J275" s="103"/>
      <c r="K275" s="103"/>
      <c r="L275" s="103"/>
      <c r="M275" s="103"/>
      <c r="N275" s="103"/>
      <c r="O275" s="103"/>
      <c r="P275" s="103"/>
      <c r="Q275" s="103"/>
      <c r="R275" s="103"/>
      <c r="S275" s="103"/>
      <c r="T275" s="51"/>
      <c r="U275" s="51"/>
      <c r="V275" s="51"/>
    </row>
    <row r="276" spans="1:22" ht="27.9" customHeight="1">
      <c r="A276" s="192" t="s">
        <v>2709</v>
      </c>
      <c r="B276" s="186" t="s">
        <v>2710</v>
      </c>
      <c r="C276" s="183">
        <v>8</v>
      </c>
      <c r="D276" s="183">
        <f t="shared" si="8"/>
        <v>7.6</v>
      </c>
      <c r="E276" s="185" t="s">
        <v>824</v>
      </c>
      <c r="F276" s="103"/>
      <c r="G276" s="103"/>
      <c r="H276" s="103"/>
      <c r="I276" s="103"/>
      <c r="J276" s="103"/>
      <c r="K276" s="103"/>
      <c r="L276" s="103"/>
      <c r="M276" s="103"/>
      <c r="N276" s="103"/>
      <c r="O276" s="103"/>
      <c r="P276" s="103"/>
      <c r="Q276" s="103"/>
      <c r="R276" s="103"/>
      <c r="S276" s="103"/>
      <c r="T276" s="51"/>
      <c r="U276" s="51"/>
      <c r="V276" s="51"/>
    </row>
    <row r="277" spans="1:22" ht="15.75" customHeight="1">
      <c r="A277" s="58" t="s">
        <v>2711</v>
      </c>
      <c r="B277" s="59"/>
      <c r="C277" s="86"/>
      <c r="D277" s="86"/>
      <c r="E277" s="86"/>
      <c r="F277" s="104"/>
      <c r="G277" s="104"/>
      <c r="H277" s="104"/>
      <c r="I277" s="104"/>
      <c r="J277" s="104"/>
      <c r="K277" s="104"/>
      <c r="L277" s="104"/>
      <c r="M277" s="104"/>
      <c r="N277" s="104"/>
      <c r="O277" s="104"/>
      <c r="P277" s="104"/>
      <c r="Q277" s="104"/>
      <c r="R277" s="104"/>
      <c r="S277" s="104"/>
      <c r="T277" s="70"/>
      <c r="U277" s="70"/>
      <c r="V277" s="70"/>
    </row>
    <row r="278" spans="1:22" ht="27.9" customHeight="1">
      <c r="A278" s="192" t="s">
        <v>2712</v>
      </c>
      <c r="B278" s="186" t="s">
        <v>2713</v>
      </c>
      <c r="C278" s="183">
        <v>84</v>
      </c>
      <c r="D278" s="183">
        <f t="shared" si="8"/>
        <v>79.8</v>
      </c>
      <c r="E278" s="185" t="s">
        <v>824</v>
      </c>
      <c r="F278" s="103"/>
      <c r="G278" s="103"/>
      <c r="H278" s="103"/>
      <c r="I278" s="103"/>
      <c r="J278" s="103"/>
      <c r="K278" s="103"/>
      <c r="L278" s="103"/>
      <c r="M278" s="103"/>
      <c r="N278" s="103"/>
      <c r="O278" s="103"/>
      <c r="P278" s="103"/>
      <c r="Q278" s="103"/>
      <c r="R278" s="103"/>
      <c r="S278" s="103"/>
      <c r="T278" s="51"/>
      <c r="U278" s="51"/>
      <c r="V278" s="51"/>
    </row>
    <row r="279" spans="1:22" ht="27.9" customHeight="1">
      <c r="A279" s="192" t="s">
        <v>2714</v>
      </c>
      <c r="B279" s="186" t="s">
        <v>2715</v>
      </c>
      <c r="C279" s="183">
        <v>168</v>
      </c>
      <c r="D279" s="183">
        <f t="shared" si="8"/>
        <v>159.6</v>
      </c>
      <c r="E279" s="185" t="s">
        <v>824</v>
      </c>
      <c r="F279" s="103"/>
      <c r="G279" s="103"/>
      <c r="H279" s="103"/>
      <c r="I279" s="103"/>
      <c r="J279" s="103"/>
      <c r="K279" s="103"/>
      <c r="L279" s="103"/>
      <c r="M279" s="103"/>
      <c r="N279" s="103"/>
      <c r="O279" s="103"/>
      <c r="P279" s="103"/>
      <c r="Q279" s="103"/>
      <c r="R279" s="103"/>
      <c r="S279" s="103"/>
      <c r="T279" s="51"/>
      <c r="U279" s="51"/>
      <c r="V279" s="51"/>
    </row>
    <row r="280" spans="1:22" ht="27.9" customHeight="1">
      <c r="A280" s="192" t="s">
        <v>2716</v>
      </c>
      <c r="B280" s="186" t="s">
        <v>2717</v>
      </c>
      <c r="C280" s="183">
        <v>239</v>
      </c>
      <c r="D280" s="183">
        <f t="shared" si="8"/>
        <v>227.05</v>
      </c>
      <c r="E280" s="185" t="s">
        <v>824</v>
      </c>
      <c r="F280" s="103"/>
      <c r="G280" s="103"/>
      <c r="H280" s="103"/>
      <c r="I280" s="103"/>
      <c r="J280" s="103"/>
      <c r="K280" s="103"/>
      <c r="L280" s="103"/>
      <c r="M280" s="103"/>
      <c r="N280" s="103"/>
      <c r="O280" s="103"/>
      <c r="P280" s="103"/>
      <c r="Q280" s="103"/>
      <c r="R280" s="103"/>
      <c r="S280" s="103"/>
      <c r="T280" s="51"/>
      <c r="U280" s="51"/>
      <c r="V280" s="51"/>
    </row>
    <row r="281" spans="1:22" ht="27.9" customHeight="1">
      <c r="A281" s="192" t="s">
        <v>2718</v>
      </c>
      <c r="B281" s="186" t="s">
        <v>2719</v>
      </c>
      <c r="C281" s="183">
        <v>319</v>
      </c>
      <c r="D281" s="183">
        <f t="shared" si="8"/>
        <v>303.05</v>
      </c>
      <c r="E281" s="185" t="s">
        <v>824</v>
      </c>
      <c r="F281" s="103"/>
      <c r="G281" s="103"/>
      <c r="H281" s="103"/>
      <c r="I281" s="103"/>
      <c r="J281" s="103"/>
      <c r="K281" s="103"/>
      <c r="L281" s="103"/>
      <c r="M281" s="103"/>
      <c r="N281" s="103"/>
      <c r="O281" s="103"/>
      <c r="P281" s="103"/>
      <c r="Q281" s="103"/>
      <c r="R281" s="103"/>
      <c r="S281" s="103"/>
      <c r="T281" s="51"/>
      <c r="U281" s="51"/>
      <c r="V281" s="51"/>
    </row>
    <row r="282" spans="1:22" ht="27.9" customHeight="1">
      <c r="A282" s="192" t="s">
        <v>2720</v>
      </c>
      <c r="B282" s="186" t="s">
        <v>2721</v>
      </c>
      <c r="C282" s="183">
        <v>365</v>
      </c>
      <c r="D282" s="183">
        <f t="shared" si="8"/>
        <v>346.75</v>
      </c>
      <c r="E282" s="185" t="s">
        <v>824</v>
      </c>
      <c r="F282" s="103"/>
      <c r="G282" s="103"/>
      <c r="H282" s="103"/>
      <c r="I282" s="103"/>
      <c r="J282" s="103"/>
      <c r="K282" s="103"/>
      <c r="L282" s="103"/>
      <c r="M282" s="103"/>
      <c r="N282" s="103"/>
      <c r="O282" s="103"/>
      <c r="P282" s="103"/>
      <c r="Q282" s="103"/>
      <c r="R282" s="103"/>
      <c r="S282" s="103"/>
      <c r="T282" s="51"/>
      <c r="U282" s="51"/>
      <c r="V282" s="51"/>
    </row>
    <row r="283" spans="1:22" ht="27.9" customHeight="1">
      <c r="A283" s="192" t="s">
        <v>2722</v>
      </c>
      <c r="B283" s="186" t="s">
        <v>2723</v>
      </c>
      <c r="C283" s="183">
        <v>7</v>
      </c>
      <c r="D283" s="183">
        <f t="shared" si="8"/>
        <v>6.65</v>
      </c>
      <c r="E283" s="185" t="s">
        <v>824</v>
      </c>
      <c r="F283" s="103"/>
      <c r="G283" s="103"/>
      <c r="H283" s="103"/>
      <c r="I283" s="103"/>
      <c r="J283" s="103"/>
      <c r="K283" s="103"/>
      <c r="L283" s="103"/>
      <c r="M283" s="103"/>
      <c r="N283" s="103"/>
      <c r="O283" s="103"/>
      <c r="P283" s="103"/>
      <c r="Q283" s="103"/>
      <c r="R283" s="103"/>
      <c r="S283" s="103"/>
      <c r="T283" s="51"/>
      <c r="U283" s="51"/>
      <c r="V283" s="51"/>
    </row>
    <row r="284" spans="1:22" ht="15.75" customHeight="1">
      <c r="A284" s="58" t="s">
        <v>2784</v>
      </c>
      <c r="B284" s="59"/>
      <c r="C284" s="59"/>
      <c r="D284" s="86"/>
      <c r="E284" s="86"/>
      <c r="F284" s="104"/>
      <c r="G284" s="104"/>
      <c r="H284" s="104"/>
      <c r="I284" s="104"/>
      <c r="J284" s="104"/>
      <c r="K284" s="104"/>
      <c r="L284" s="104"/>
      <c r="M284" s="104"/>
      <c r="N284" s="104"/>
      <c r="O284" s="104"/>
      <c r="P284" s="104"/>
      <c r="Q284" s="104"/>
      <c r="R284" s="104"/>
      <c r="S284" s="104"/>
      <c r="T284" s="70"/>
      <c r="U284" s="70"/>
      <c r="V284" s="70"/>
    </row>
    <row r="285" spans="1:22" ht="27.9" customHeight="1">
      <c r="A285" s="192" t="s">
        <v>2724</v>
      </c>
      <c r="B285" s="186" t="s">
        <v>2725</v>
      </c>
      <c r="C285" s="183">
        <v>73</v>
      </c>
      <c r="D285" s="183">
        <f t="shared" si="8"/>
        <v>69.349999999999994</v>
      </c>
      <c r="E285" s="185" t="s">
        <v>824</v>
      </c>
      <c r="F285" s="103"/>
      <c r="G285" s="103"/>
      <c r="H285" s="103"/>
      <c r="I285" s="103"/>
      <c r="J285" s="103"/>
      <c r="K285" s="103"/>
      <c r="L285" s="103"/>
      <c r="M285" s="103"/>
      <c r="N285" s="103"/>
      <c r="O285" s="103"/>
      <c r="P285" s="103"/>
      <c r="Q285" s="103"/>
      <c r="R285" s="103"/>
      <c r="S285" s="103"/>
      <c r="T285" s="51"/>
      <c r="U285" s="51"/>
      <c r="V285" s="51"/>
    </row>
    <row r="286" spans="1:22" ht="27.9" customHeight="1">
      <c r="A286" s="192" t="s">
        <v>2726</v>
      </c>
      <c r="B286" s="186" t="s">
        <v>2727</v>
      </c>
      <c r="C286" s="183">
        <v>146</v>
      </c>
      <c r="D286" s="183">
        <f t="shared" si="8"/>
        <v>138.69999999999999</v>
      </c>
      <c r="E286" s="185" t="s">
        <v>824</v>
      </c>
      <c r="F286" s="103"/>
      <c r="G286" s="103"/>
      <c r="H286" s="103"/>
      <c r="I286" s="103"/>
      <c r="J286" s="103"/>
      <c r="K286" s="103"/>
      <c r="L286" s="103"/>
      <c r="M286" s="103"/>
      <c r="N286" s="103"/>
      <c r="O286" s="103"/>
      <c r="P286" s="103"/>
      <c r="Q286" s="103"/>
      <c r="R286" s="103"/>
      <c r="S286" s="103"/>
      <c r="T286" s="51"/>
      <c r="U286" s="51"/>
      <c r="V286" s="51"/>
    </row>
    <row r="287" spans="1:22" ht="27.9" customHeight="1">
      <c r="A287" s="192" t="s">
        <v>2728</v>
      </c>
      <c r="B287" s="186" t="s">
        <v>2729</v>
      </c>
      <c r="C287" s="183">
        <v>208</v>
      </c>
      <c r="D287" s="183">
        <f t="shared" si="8"/>
        <v>197.6</v>
      </c>
      <c r="E287" s="185" t="s">
        <v>824</v>
      </c>
      <c r="F287" s="103"/>
      <c r="G287" s="103"/>
      <c r="H287" s="103"/>
      <c r="I287" s="103"/>
      <c r="J287" s="103"/>
      <c r="K287" s="103"/>
      <c r="L287" s="103"/>
      <c r="M287" s="103"/>
      <c r="N287" s="103"/>
      <c r="O287" s="103"/>
      <c r="P287" s="103"/>
      <c r="Q287" s="103"/>
      <c r="R287" s="103"/>
      <c r="S287" s="103"/>
      <c r="T287" s="51"/>
      <c r="U287" s="51"/>
      <c r="V287" s="51"/>
    </row>
    <row r="288" spans="1:22" ht="27.9" customHeight="1">
      <c r="A288" s="192" t="s">
        <v>2730</v>
      </c>
      <c r="B288" s="186" t="s">
        <v>2731</v>
      </c>
      <c r="C288" s="183">
        <v>277</v>
      </c>
      <c r="D288" s="183">
        <f t="shared" si="8"/>
        <v>263.14999999999998</v>
      </c>
      <c r="E288" s="185" t="s">
        <v>824</v>
      </c>
      <c r="F288" s="103"/>
      <c r="G288" s="103"/>
      <c r="H288" s="103"/>
      <c r="I288" s="103"/>
      <c r="J288" s="103"/>
      <c r="K288" s="103"/>
      <c r="L288" s="103"/>
      <c r="M288" s="103"/>
      <c r="N288" s="103"/>
      <c r="O288" s="103"/>
      <c r="P288" s="103"/>
      <c r="Q288" s="103"/>
      <c r="R288" s="103"/>
      <c r="S288" s="103"/>
      <c r="T288" s="51"/>
      <c r="U288" s="51"/>
      <c r="V288" s="51"/>
    </row>
    <row r="289" spans="1:22" ht="27.9" customHeight="1">
      <c r="A289" s="192" t="s">
        <v>2732</v>
      </c>
      <c r="B289" s="186" t="s">
        <v>2733</v>
      </c>
      <c r="C289" s="183">
        <v>318</v>
      </c>
      <c r="D289" s="183">
        <f t="shared" si="8"/>
        <v>302.10000000000002</v>
      </c>
      <c r="E289" s="185" t="s">
        <v>824</v>
      </c>
      <c r="F289" s="103"/>
      <c r="G289" s="103"/>
      <c r="H289" s="103"/>
      <c r="I289" s="103"/>
      <c r="J289" s="103"/>
      <c r="K289" s="103"/>
      <c r="L289" s="103"/>
      <c r="M289" s="103"/>
      <c r="N289" s="103"/>
      <c r="O289" s="103"/>
      <c r="P289" s="103"/>
      <c r="Q289" s="103"/>
      <c r="R289" s="103"/>
      <c r="S289" s="103"/>
      <c r="T289" s="51"/>
      <c r="U289" s="51"/>
      <c r="V289" s="51"/>
    </row>
    <row r="290" spans="1:22" ht="27.9" customHeight="1">
      <c r="A290" s="192" t="s">
        <v>2734</v>
      </c>
      <c r="B290" s="186" t="s">
        <v>2735</v>
      </c>
      <c r="C290" s="183">
        <v>6</v>
      </c>
      <c r="D290" s="183">
        <f t="shared" si="8"/>
        <v>5.7</v>
      </c>
      <c r="E290" s="185" t="s">
        <v>824</v>
      </c>
      <c r="F290" s="103"/>
      <c r="G290" s="103"/>
      <c r="H290" s="103"/>
      <c r="I290" s="103"/>
      <c r="J290" s="103"/>
      <c r="K290" s="103"/>
      <c r="L290" s="103"/>
      <c r="M290" s="103"/>
      <c r="N290" s="103"/>
      <c r="O290" s="103"/>
      <c r="P290" s="103"/>
      <c r="Q290" s="103"/>
      <c r="R290" s="103"/>
      <c r="S290" s="103"/>
      <c r="T290" s="51"/>
      <c r="U290" s="51"/>
      <c r="V290" s="51"/>
    </row>
    <row r="291" spans="1:22" ht="15.75" customHeight="1">
      <c r="A291" s="58" t="s">
        <v>2785</v>
      </c>
      <c r="B291" s="59"/>
      <c r="C291" s="59"/>
      <c r="D291" s="86"/>
      <c r="E291" s="86"/>
      <c r="F291" s="104"/>
      <c r="G291" s="104"/>
      <c r="H291" s="104"/>
      <c r="I291" s="104"/>
      <c r="J291" s="104"/>
      <c r="K291" s="104"/>
      <c r="L291" s="104"/>
      <c r="M291" s="104"/>
      <c r="N291" s="104"/>
      <c r="O291" s="104"/>
      <c r="P291" s="104"/>
      <c r="Q291" s="104"/>
      <c r="R291" s="104"/>
      <c r="S291" s="104"/>
      <c r="T291" s="70"/>
      <c r="U291" s="70"/>
      <c r="V291" s="70"/>
    </row>
    <row r="292" spans="1:22" ht="27.9" customHeight="1">
      <c r="A292" s="192" t="s">
        <v>2736</v>
      </c>
      <c r="B292" s="186" t="s">
        <v>2737</v>
      </c>
      <c r="C292" s="183">
        <v>62</v>
      </c>
      <c r="D292" s="183">
        <f t="shared" si="8"/>
        <v>58.9</v>
      </c>
      <c r="E292" s="185" t="s">
        <v>824</v>
      </c>
      <c r="F292" s="103"/>
      <c r="G292" s="103"/>
      <c r="H292" s="103"/>
      <c r="I292" s="103"/>
      <c r="J292" s="103"/>
      <c r="K292" s="103"/>
      <c r="L292" s="103"/>
      <c r="M292" s="103"/>
      <c r="N292" s="103"/>
      <c r="O292" s="103"/>
      <c r="P292" s="103"/>
      <c r="Q292" s="103"/>
      <c r="R292" s="103"/>
      <c r="S292" s="103"/>
      <c r="T292" s="51"/>
      <c r="U292" s="51"/>
      <c r="V292" s="51"/>
    </row>
    <row r="293" spans="1:22" ht="27.9" customHeight="1">
      <c r="A293" s="192" t="s">
        <v>2738</v>
      </c>
      <c r="B293" s="186" t="s">
        <v>2739</v>
      </c>
      <c r="C293" s="183">
        <v>124</v>
      </c>
      <c r="D293" s="183">
        <f t="shared" si="8"/>
        <v>117.8</v>
      </c>
      <c r="E293" s="185" t="s">
        <v>824</v>
      </c>
      <c r="F293" s="103"/>
      <c r="G293" s="103"/>
      <c r="H293" s="103"/>
      <c r="I293" s="103"/>
      <c r="J293" s="103"/>
      <c r="K293" s="103"/>
      <c r="L293" s="103"/>
      <c r="M293" s="103"/>
      <c r="N293" s="103"/>
      <c r="O293" s="103"/>
      <c r="P293" s="103"/>
      <c r="Q293" s="103"/>
      <c r="R293" s="103"/>
      <c r="S293" s="103"/>
      <c r="T293" s="51"/>
      <c r="U293" s="51"/>
      <c r="V293" s="51"/>
    </row>
    <row r="294" spans="1:22" ht="27.9" customHeight="1">
      <c r="A294" s="192" t="s">
        <v>2740</v>
      </c>
      <c r="B294" s="186" t="s">
        <v>2741</v>
      </c>
      <c r="C294" s="183">
        <v>177</v>
      </c>
      <c r="D294" s="183">
        <f t="shared" si="8"/>
        <v>168.15</v>
      </c>
      <c r="E294" s="185" t="s">
        <v>824</v>
      </c>
      <c r="F294" s="103"/>
      <c r="G294" s="103"/>
      <c r="H294" s="103"/>
      <c r="I294" s="103"/>
      <c r="J294" s="103"/>
      <c r="K294" s="103"/>
      <c r="L294" s="103"/>
      <c r="M294" s="103"/>
      <c r="N294" s="103"/>
      <c r="O294" s="103"/>
      <c r="P294" s="103"/>
      <c r="Q294" s="103"/>
      <c r="R294" s="103"/>
      <c r="S294" s="103"/>
      <c r="T294" s="51"/>
      <c r="U294" s="51"/>
      <c r="V294" s="51"/>
    </row>
    <row r="295" spans="1:22" ht="27.9" customHeight="1">
      <c r="A295" s="192" t="s">
        <v>2742</v>
      </c>
      <c r="B295" s="186" t="s">
        <v>2743</v>
      </c>
      <c r="C295" s="183">
        <v>236</v>
      </c>
      <c r="D295" s="183">
        <f t="shared" si="8"/>
        <v>224.2</v>
      </c>
      <c r="E295" s="185" t="s">
        <v>824</v>
      </c>
      <c r="F295" s="103"/>
      <c r="G295" s="103"/>
      <c r="H295" s="103"/>
      <c r="I295" s="103"/>
      <c r="J295" s="103"/>
      <c r="K295" s="103"/>
      <c r="L295" s="103"/>
      <c r="M295" s="103"/>
      <c r="N295" s="103"/>
      <c r="O295" s="103"/>
      <c r="P295" s="103"/>
      <c r="Q295" s="103"/>
      <c r="R295" s="103"/>
      <c r="S295" s="103"/>
      <c r="T295" s="51"/>
      <c r="U295" s="51"/>
      <c r="V295" s="51"/>
    </row>
    <row r="296" spans="1:22" ht="27.9" customHeight="1">
      <c r="A296" s="192" t="s">
        <v>2744</v>
      </c>
      <c r="B296" s="186" t="s">
        <v>2745</v>
      </c>
      <c r="C296" s="183">
        <v>270</v>
      </c>
      <c r="D296" s="183">
        <f t="shared" si="8"/>
        <v>256.5</v>
      </c>
      <c r="E296" s="185" t="s">
        <v>824</v>
      </c>
      <c r="F296" s="103"/>
      <c r="G296" s="103"/>
      <c r="H296" s="103"/>
      <c r="I296" s="103"/>
      <c r="J296" s="103"/>
      <c r="K296" s="103"/>
      <c r="L296" s="103"/>
      <c r="M296" s="103"/>
      <c r="N296" s="103"/>
      <c r="O296" s="103"/>
      <c r="P296" s="103"/>
      <c r="Q296" s="103"/>
      <c r="R296" s="103"/>
      <c r="S296" s="103"/>
      <c r="T296" s="51"/>
      <c r="U296" s="51"/>
      <c r="V296" s="51"/>
    </row>
    <row r="297" spans="1:22" ht="27.9" customHeight="1">
      <c r="A297" s="192" t="s">
        <v>2746</v>
      </c>
      <c r="B297" s="186" t="s">
        <v>2747</v>
      </c>
      <c r="C297" s="183">
        <v>5</v>
      </c>
      <c r="D297" s="183">
        <f t="shared" si="8"/>
        <v>4.75</v>
      </c>
      <c r="E297" s="185" t="s">
        <v>824</v>
      </c>
      <c r="F297" s="103"/>
      <c r="G297" s="103"/>
      <c r="H297" s="103"/>
      <c r="I297" s="103"/>
      <c r="J297" s="103"/>
      <c r="K297" s="103"/>
      <c r="L297" s="103"/>
      <c r="M297" s="103"/>
      <c r="N297" s="103"/>
      <c r="O297" s="103"/>
      <c r="P297" s="103"/>
      <c r="Q297" s="103"/>
      <c r="R297" s="103"/>
      <c r="S297" s="103"/>
      <c r="T297" s="51"/>
      <c r="U297" s="51"/>
      <c r="V297" s="51"/>
    </row>
    <row r="298" spans="1:22" ht="15.75" customHeight="1">
      <c r="A298" s="58" t="s">
        <v>2786</v>
      </c>
      <c r="B298" s="59"/>
      <c r="C298" s="59"/>
      <c r="D298" s="86"/>
      <c r="E298" s="86"/>
      <c r="F298" s="104"/>
      <c r="G298" s="104"/>
      <c r="H298" s="104"/>
      <c r="I298" s="104"/>
      <c r="J298" s="104"/>
      <c r="K298" s="104"/>
      <c r="L298" s="104"/>
      <c r="M298" s="104"/>
      <c r="N298" s="104"/>
      <c r="O298" s="104"/>
      <c r="P298" s="104"/>
      <c r="Q298" s="104"/>
      <c r="R298" s="104"/>
      <c r="S298" s="104"/>
      <c r="T298" s="70"/>
      <c r="U298" s="70"/>
      <c r="V298" s="70"/>
    </row>
    <row r="299" spans="1:22" ht="27.9" customHeight="1">
      <c r="A299" s="192" t="s">
        <v>2748</v>
      </c>
      <c r="B299" s="186" t="s">
        <v>2749</v>
      </c>
      <c r="C299" s="183">
        <v>51</v>
      </c>
      <c r="D299" s="183">
        <f t="shared" si="8"/>
        <v>48.45</v>
      </c>
      <c r="E299" s="185" t="s">
        <v>824</v>
      </c>
      <c r="F299" s="103"/>
      <c r="G299" s="103"/>
      <c r="H299" s="103"/>
      <c r="I299" s="103"/>
      <c r="J299" s="103"/>
      <c r="K299" s="103"/>
      <c r="L299" s="103"/>
      <c r="M299" s="103"/>
      <c r="N299" s="103"/>
      <c r="O299" s="103"/>
      <c r="P299" s="103"/>
      <c r="Q299" s="103"/>
      <c r="R299" s="103"/>
      <c r="S299" s="103"/>
      <c r="T299" s="51"/>
      <c r="U299" s="51"/>
      <c r="V299" s="51"/>
    </row>
    <row r="300" spans="1:22" ht="27.9" customHeight="1">
      <c r="A300" s="192" t="s">
        <v>2750</v>
      </c>
      <c r="B300" s="186" t="s">
        <v>2751</v>
      </c>
      <c r="C300" s="183">
        <v>102</v>
      </c>
      <c r="D300" s="183">
        <f t="shared" si="8"/>
        <v>96.9</v>
      </c>
      <c r="E300" s="185" t="s">
        <v>824</v>
      </c>
      <c r="F300" s="103"/>
      <c r="G300" s="103"/>
      <c r="H300" s="103"/>
      <c r="I300" s="103"/>
      <c r="J300" s="103"/>
      <c r="K300" s="103"/>
      <c r="L300" s="103"/>
      <c r="M300" s="103"/>
      <c r="N300" s="103"/>
      <c r="O300" s="103"/>
      <c r="P300" s="103"/>
      <c r="Q300" s="103"/>
      <c r="R300" s="103"/>
      <c r="S300" s="103"/>
      <c r="T300" s="51"/>
      <c r="U300" s="51"/>
      <c r="V300" s="51"/>
    </row>
    <row r="301" spans="1:22" ht="27.9" customHeight="1">
      <c r="A301" s="192" t="s">
        <v>2752</v>
      </c>
      <c r="B301" s="186" t="s">
        <v>2753</v>
      </c>
      <c r="C301" s="183">
        <v>145</v>
      </c>
      <c r="D301" s="183">
        <f t="shared" si="8"/>
        <v>137.75</v>
      </c>
      <c r="E301" s="185" t="s">
        <v>824</v>
      </c>
      <c r="F301" s="103"/>
      <c r="G301" s="103"/>
      <c r="H301" s="103"/>
      <c r="I301" s="103"/>
      <c r="J301" s="103"/>
      <c r="K301" s="103"/>
      <c r="L301" s="103"/>
      <c r="M301" s="103"/>
      <c r="N301" s="103"/>
      <c r="O301" s="103"/>
      <c r="P301" s="103"/>
      <c r="Q301" s="103"/>
      <c r="R301" s="103"/>
      <c r="S301" s="103"/>
      <c r="T301" s="51"/>
      <c r="U301" s="51"/>
      <c r="V301" s="51"/>
    </row>
    <row r="302" spans="1:22" ht="27.9" customHeight="1">
      <c r="A302" s="192" t="s">
        <v>2754</v>
      </c>
      <c r="B302" s="186" t="s">
        <v>2755</v>
      </c>
      <c r="C302" s="183">
        <v>194</v>
      </c>
      <c r="D302" s="183">
        <f t="shared" si="8"/>
        <v>184.3</v>
      </c>
      <c r="E302" s="185" t="s">
        <v>824</v>
      </c>
      <c r="F302" s="103"/>
      <c r="G302" s="103"/>
      <c r="H302" s="103"/>
      <c r="I302" s="103"/>
      <c r="J302" s="103"/>
      <c r="K302" s="103"/>
      <c r="L302" s="103"/>
      <c r="M302" s="103"/>
      <c r="N302" s="103"/>
      <c r="O302" s="103"/>
      <c r="P302" s="103"/>
      <c r="Q302" s="103"/>
      <c r="R302" s="103"/>
      <c r="S302" s="103"/>
      <c r="T302" s="51"/>
      <c r="U302" s="51"/>
      <c r="V302" s="51"/>
    </row>
    <row r="303" spans="1:22" ht="27.9" customHeight="1">
      <c r="A303" s="192" t="s">
        <v>2756</v>
      </c>
      <c r="B303" s="186" t="s">
        <v>2757</v>
      </c>
      <c r="C303" s="183">
        <v>222</v>
      </c>
      <c r="D303" s="183">
        <f t="shared" si="8"/>
        <v>210.9</v>
      </c>
      <c r="E303" s="185" t="s">
        <v>824</v>
      </c>
      <c r="F303" s="103"/>
      <c r="G303" s="103"/>
      <c r="H303" s="103"/>
      <c r="I303" s="103"/>
      <c r="J303" s="103"/>
      <c r="K303" s="103"/>
      <c r="L303" s="103"/>
      <c r="M303" s="103"/>
      <c r="N303" s="103"/>
      <c r="O303" s="103"/>
      <c r="P303" s="103"/>
      <c r="Q303" s="103"/>
      <c r="R303" s="103"/>
      <c r="S303" s="103"/>
      <c r="T303" s="51"/>
      <c r="U303" s="51"/>
      <c r="V303" s="51"/>
    </row>
    <row r="304" spans="1:22" ht="27.9" customHeight="1">
      <c r="A304" s="192" t="s">
        <v>2758</v>
      </c>
      <c r="B304" s="186" t="s">
        <v>2759</v>
      </c>
      <c r="C304" s="183">
        <v>4.5</v>
      </c>
      <c r="D304" s="183">
        <f t="shared" si="8"/>
        <v>4.28</v>
      </c>
      <c r="E304" s="185" t="s">
        <v>824</v>
      </c>
      <c r="F304" s="103"/>
      <c r="G304" s="103"/>
      <c r="H304" s="103"/>
      <c r="I304" s="103"/>
      <c r="J304" s="103"/>
      <c r="K304" s="103"/>
      <c r="L304" s="103"/>
      <c r="M304" s="103"/>
      <c r="N304" s="103"/>
      <c r="O304" s="103"/>
      <c r="P304" s="103"/>
      <c r="Q304" s="103"/>
      <c r="R304" s="103"/>
      <c r="S304" s="103"/>
      <c r="T304" s="51"/>
      <c r="U304" s="51"/>
      <c r="V304" s="51"/>
    </row>
    <row r="305" spans="1:22" ht="15.75" customHeight="1">
      <c r="A305" s="58" t="s">
        <v>2787</v>
      </c>
      <c r="B305" s="59"/>
      <c r="C305" s="59"/>
      <c r="D305" s="86"/>
      <c r="E305" s="86"/>
      <c r="F305" s="104"/>
      <c r="G305" s="104"/>
      <c r="H305" s="104"/>
      <c r="I305" s="104"/>
      <c r="J305" s="104"/>
      <c r="K305" s="104"/>
      <c r="L305" s="104"/>
      <c r="M305" s="104"/>
      <c r="N305" s="104"/>
      <c r="O305" s="104"/>
      <c r="P305" s="104"/>
      <c r="Q305" s="104"/>
      <c r="R305" s="104"/>
      <c r="S305" s="104"/>
      <c r="T305" s="70"/>
      <c r="U305" s="70"/>
      <c r="V305" s="70"/>
    </row>
    <row r="306" spans="1:22" ht="27.9" customHeight="1">
      <c r="A306" s="192" t="s">
        <v>2760</v>
      </c>
      <c r="B306" s="186" t="s">
        <v>2761</v>
      </c>
      <c r="C306" s="183">
        <v>50</v>
      </c>
      <c r="D306" s="183">
        <f t="shared" si="8"/>
        <v>47.5</v>
      </c>
      <c r="E306" s="185" t="s">
        <v>824</v>
      </c>
      <c r="F306" s="103"/>
      <c r="G306" s="103"/>
      <c r="H306" s="103"/>
      <c r="I306" s="103"/>
      <c r="J306" s="103"/>
      <c r="K306" s="103"/>
      <c r="L306" s="103"/>
      <c r="M306" s="103"/>
      <c r="N306" s="103"/>
      <c r="O306" s="103"/>
      <c r="P306" s="103"/>
      <c r="Q306" s="103"/>
      <c r="R306" s="103"/>
      <c r="S306" s="103"/>
      <c r="T306" s="51"/>
      <c r="U306" s="51"/>
      <c r="V306" s="51"/>
    </row>
    <row r="307" spans="1:22" ht="27.9" customHeight="1">
      <c r="A307" s="192" t="s">
        <v>2762</v>
      </c>
      <c r="B307" s="186" t="s">
        <v>2763</v>
      </c>
      <c r="C307" s="183">
        <v>100</v>
      </c>
      <c r="D307" s="183">
        <f t="shared" si="8"/>
        <v>95</v>
      </c>
      <c r="E307" s="185" t="s">
        <v>824</v>
      </c>
      <c r="F307" s="103"/>
      <c r="G307" s="103"/>
      <c r="H307" s="103"/>
      <c r="I307" s="103"/>
      <c r="J307" s="103"/>
      <c r="K307" s="103"/>
      <c r="L307" s="103"/>
      <c r="M307" s="103"/>
      <c r="N307" s="103"/>
      <c r="O307" s="103"/>
      <c r="P307" s="103"/>
      <c r="Q307" s="103"/>
      <c r="R307" s="103"/>
      <c r="S307" s="103"/>
      <c r="T307" s="51"/>
      <c r="U307" s="51"/>
      <c r="V307" s="51"/>
    </row>
    <row r="308" spans="1:22" ht="27.9" customHeight="1">
      <c r="A308" s="192" t="s">
        <v>2764</v>
      </c>
      <c r="B308" s="186" t="s">
        <v>2765</v>
      </c>
      <c r="C308" s="183">
        <v>142</v>
      </c>
      <c r="D308" s="183">
        <f t="shared" si="8"/>
        <v>134.9</v>
      </c>
      <c r="E308" s="185" t="s">
        <v>824</v>
      </c>
      <c r="F308" s="103"/>
      <c r="G308" s="103"/>
      <c r="H308" s="103"/>
      <c r="I308" s="103"/>
      <c r="J308" s="103"/>
      <c r="K308" s="103"/>
      <c r="L308" s="103"/>
      <c r="M308" s="103"/>
      <c r="N308" s="103"/>
      <c r="O308" s="103"/>
      <c r="P308" s="103"/>
      <c r="Q308" s="103"/>
      <c r="R308" s="103"/>
      <c r="S308" s="103"/>
      <c r="T308" s="51"/>
      <c r="U308" s="51"/>
      <c r="V308" s="51"/>
    </row>
    <row r="309" spans="1:22" ht="27.9" customHeight="1">
      <c r="A309" s="192" t="s">
        <v>2766</v>
      </c>
      <c r="B309" s="186" t="s">
        <v>2767</v>
      </c>
      <c r="C309" s="183">
        <v>190</v>
      </c>
      <c r="D309" s="183">
        <f t="shared" si="8"/>
        <v>180.5</v>
      </c>
      <c r="E309" s="185" t="s">
        <v>824</v>
      </c>
      <c r="F309" s="103"/>
      <c r="G309" s="103"/>
      <c r="H309" s="103"/>
      <c r="I309" s="103"/>
      <c r="J309" s="103"/>
      <c r="K309" s="103"/>
      <c r="L309" s="103"/>
      <c r="M309" s="103"/>
      <c r="N309" s="103"/>
      <c r="O309" s="103"/>
      <c r="P309" s="103"/>
      <c r="Q309" s="103"/>
      <c r="R309" s="103"/>
      <c r="S309" s="103"/>
      <c r="T309" s="51"/>
      <c r="U309" s="51"/>
      <c r="V309" s="51"/>
    </row>
    <row r="310" spans="1:22" ht="27.9" customHeight="1">
      <c r="A310" s="192" t="s">
        <v>2768</v>
      </c>
      <c r="B310" s="186" t="s">
        <v>2769</v>
      </c>
      <c r="C310" s="183">
        <v>217</v>
      </c>
      <c r="D310" s="183">
        <f t="shared" si="8"/>
        <v>206.15</v>
      </c>
      <c r="E310" s="185" t="s">
        <v>824</v>
      </c>
      <c r="F310" s="103"/>
      <c r="G310" s="103"/>
      <c r="H310" s="103"/>
      <c r="I310" s="103"/>
      <c r="J310" s="103"/>
      <c r="K310" s="103"/>
      <c r="L310" s="103"/>
      <c r="M310" s="103"/>
      <c r="N310" s="103"/>
      <c r="O310" s="103"/>
      <c r="P310" s="103"/>
      <c r="Q310" s="103"/>
      <c r="R310" s="103"/>
      <c r="S310" s="103"/>
      <c r="T310" s="51"/>
      <c r="U310" s="51"/>
      <c r="V310" s="51"/>
    </row>
    <row r="311" spans="1:22" ht="27.9" customHeight="1">
      <c r="A311" s="192" t="s">
        <v>2770</v>
      </c>
      <c r="B311" s="186" t="s">
        <v>2771</v>
      </c>
      <c r="C311" s="183">
        <v>4</v>
      </c>
      <c r="D311" s="183">
        <f t="shared" si="8"/>
        <v>3.8</v>
      </c>
      <c r="E311" s="185" t="s">
        <v>824</v>
      </c>
      <c r="F311" s="103"/>
      <c r="G311" s="103"/>
      <c r="H311" s="103"/>
      <c r="I311" s="103"/>
      <c r="J311" s="103"/>
      <c r="K311" s="103"/>
      <c r="L311" s="103"/>
      <c r="M311" s="103"/>
      <c r="N311" s="103"/>
      <c r="O311" s="103"/>
      <c r="P311" s="103"/>
      <c r="Q311" s="103"/>
      <c r="R311" s="103"/>
      <c r="S311" s="103"/>
      <c r="T311" s="51"/>
      <c r="U311" s="51"/>
      <c r="V311" s="51"/>
    </row>
    <row r="312" spans="1:22" ht="15.75" customHeight="1">
      <c r="A312" s="58" t="s">
        <v>2788</v>
      </c>
      <c r="B312" s="59"/>
      <c r="C312" s="59"/>
      <c r="D312" s="86"/>
      <c r="E312" s="86"/>
      <c r="F312" s="104"/>
      <c r="G312" s="104"/>
      <c r="H312" s="104"/>
      <c r="I312" s="104"/>
      <c r="J312" s="104"/>
      <c r="K312" s="104"/>
      <c r="L312" s="104"/>
      <c r="M312" s="104"/>
      <c r="N312" s="104"/>
      <c r="O312" s="104"/>
      <c r="P312" s="104"/>
      <c r="Q312" s="104"/>
      <c r="R312" s="104"/>
      <c r="S312" s="104"/>
      <c r="T312" s="70"/>
      <c r="U312" s="70"/>
      <c r="V312" s="70"/>
    </row>
    <row r="313" spans="1:22" ht="27.9" customHeight="1">
      <c r="A313" s="192" t="s">
        <v>2772</v>
      </c>
      <c r="B313" s="186" t="s">
        <v>2773</v>
      </c>
      <c r="C313" s="183">
        <v>46</v>
      </c>
      <c r="D313" s="183">
        <f t="shared" si="8"/>
        <v>43.7</v>
      </c>
      <c r="E313" s="185" t="s">
        <v>824</v>
      </c>
      <c r="F313" s="103"/>
      <c r="G313" s="103"/>
      <c r="H313" s="103"/>
      <c r="I313" s="103"/>
      <c r="J313" s="103"/>
      <c r="K313" s="103"/>
      <c r="L313" s="103"/>
      <c r="M313" s="103"/>
      <c r="N313" s="103"/>
      <c r="O313" s="103"/>
      <c r="P313" s="103"/>
      <c r="Q313" s="103"/>
      <c r="R313" s="103"/>
      <c r="S313" s="103"/>
      <c r="T313" s="51"/>
      <c r="U313" s="51"/>
      <c r="V313" s="51"/>
    </row>
    <row r="314" spans="1:22" ht="27.9" customHeight="1">
      <c r="A314" s="192" t="s">
        <v>2774</v>
      </c>
      <c r="B314" s="186" t="s">
        <v>2775</v>
      </c>
      <c r="C314" s="183">
        <v>92</v>
      </c>
      <c r="D314" s="183">
        <f t="shared" si="8"/>
        <v>87.4</v>
      </c>
      <c r="E314" s="185" t="s">
        <v>824</v>
      </c>
      <c r="F314" s="103"/>
      <c r="G314" s="103"/>
      <c r="H314" s="103"/>
      <c r="I314" s="103"/>
      <c r="J314" s="103"/>
      <c r="K314" s="103"/>
      <c r="L314" s="103"/>
      <c r="M314" s="103"/>
      <c r="N314" s="103"/>
      <c r="O314" s="103"/>
      <c r="P314" s="103"/>
      <c r="Q314" s="103"/>
      <c r="R314" s="103"/>
      <c r="S314" s="103"/>
      <c r="T314" s="51"/>
      <c r="U314" s="51"/>
      <c r="V314" s="51"/>
    </row>
    <row r="315" spans="1:22" ht="27.9" customHeight="1">
      <c r="A315" s="192" t="s">
        <v>2776</v>
      </c>
      <c r="B315" s="186" t="s">
        <v>2777</v>
      </c>
      <c r="C315" s="183">
        <v>131</v>
      </c>
      <c r="D315" s="183">
        <f t="shared" si="8"/>
        <v>124.45</v>
      </c>
      <c r="E315" s="185" t="s">
        <v>824</v>
      </c>
      <c r="F315" s="103"/>
      <c r="G315" s="103"/>
      <c r="H315" s="103"/>
      <c r="I315" s="103"/>
      <c r="J315" s="103"/>
      <c r="K315" s="103"/>
      <c r="L315" s="103"/>
      <c r="M315" s="103"/>
      <c r="N315" s="103"/>
      <c r="O315" s="103"/>
      <c r="P315" s="103"/>
      <c r="Q315" s="103"/>
      <c r="R315" s="103"/>
      <c r="S315" s="103"/>
      <c r="T315" s="51"/>
      <c r="U315" s="51"/>
      <c r="V315" s="51"/>
    </row>
    <row r="316" spans="1:22" ht="27.9" customHeight="1">
      <c r="A316" s="192" t="s">
        <v>2778</v>
      </c>
      <c r="B316" s="186" t="s">
        <v>2779</v>
      </c>
      <c r="C316" s="183">
        <v>175</v>
      </c>
      <c r="D316" s="183">
        <f t="shared" si="8"/>
        <v>166.25</v>
      </c>
      <c r="E316" s="185" t="s">
        <v>824</v>
      </c>
      <c r="F316" s="103"/>
      <c r="G316" s="103"/>
      <c r="H316" s="103"/>
      <c r="I316" s="103"/>
      <c r="J316" s="103"/>
      <c r="K316" s="103"/>
      <c r="L316" s="103"/>
      <c r="M316" s="103"/>
      <c r="N316" s="103"/>
      <c r="O316" s="103"/>
      <c r="P316" s="103"/>
      <c r="Q316" s="103"/>
      <c r="R316" s="103"/>
      <c r="S316" s="103"/>
      <c r="T316" s="51"/>
      <c r="U316" s="51"/>
      <c r="V316" s="51"/>
    </row>
    <row r="317" spans="1:22" ht="27.9" customHeight="1">
      <c r="A317" s="192" t="s">
        <v>2780</v>
      </c>
      <c r="B317" s="186" t="s">
        <v>2781</v>
      </c>
      <c r="C317" s="183">
        <v>200</v>
      </c>
      <c r="D317" s="183">
        <f t="shared" si="8"/>
        <v>190</v>
      </c>
      <c r="E317" s="185" t="s">
        <v>824</v>
      </c>
      <c r="F317" s="103"/>
      <c r="G317" s="103"/>
      <c r="H317" s="103"/>
      <c r="I317" s="103"/>
      <c r="J317" s="103"/>
      <c r="K317" s="103"/>
      <c r="L317" s="103"/>
      <c r="M317" s="103"/>
      <c r="N317" s="103"/>
      <c r="O317" s="103"/>
      <c r="P317" s="103"/>
      <c r="Q317" s="103"/>
      <c r="R317" s="103"/>
      <c r="S317" s="103"/>
      <c r="T317" s="51"/>
      <c r="U317" s="51"/>
      <c r="V317" s="51"/>
    </row>
    <row r="318" spans="1:22" ht="27.9" customHeight="1" thickBot="1">
      <c r="A318" s="193" t="s">
        <v>2782</v>
      </c>
      <c r="B318" s="189" t="s">
        <v>2783</v>
      </c>
      <c r="C318" s="190">
        <v>4</v>
      </c>
      <c r="D318" s="190">
        <f t="shared" si="8"/>
        <v>3.8</v>
      </c>
      <c r="E318" s="191" t="s">
        <v>824</v>
      </c>
      <c r="F318" s="103"/>
      <c r="G318" s="103"/>
      <c r="H318" s="103"/>
      <c r="I318" s="103"/>
      <c r="J318" s="103"/>
      <c r="K318" s="103"/>
      <c r="L318" s="103"/>
      <c r="M318" s="103"/>
      <c r="N318" s="103"/>
      <c r="O318" s="103"/>
      <c r="P318" s="103"/>
      <c r="Q318" s="103"/>
      <c r="R318" s="103"/>
      <c r="S318" s="103"/>
      <c r="T318" s="51"/>
      <c r="U318" s="51"/>
      <c r="V318" s="51"/>
    </row>
    <row r="319" spans="1:22" ht="27.9" customHeight="1">
      <c r="A319" s="111"/>
      <c r="B319" s="112"/>
      <c r="C319" s="113"/>
      <c r="D319" s="100"/>
      <c r="E319" s="100"/>
      <c r="F319" s="103"/>
      <c r="G319" s="103"/>
      <c r="H319" s="103"/>
      <c r="I319" s="103"/>
      <c r="J319" s="103"/>
      <c r="K319" s="103"/>
      <c r="L319" s="103"/>
      <c r="M319" s="103"/>
      <c r="N319" s="103"/>
      <c r="O319" s="103"/>
      <c r="P319" s="103"/>
      <c r="Q319" s="103"/>
      <c r="R319" s="103"/>
      <c r="S319" s="103"/>
      <c r="T319" s="51"/>
      <c r="U319" s="51"/>
      <c r="V319" s="51"/>
    </row>
    <row r="320" spans="1:22" ht="27.9" customHeight="1" thickBot="1">
      <c r="A320" s="67" t="s">
        <v>2789</v>
      </c>
      <c r="B320" s="29"/>
      <c r="C320" s="107"/>
      <c r="D320" s="108"/>
      <c r="E320" s="108"/>
      <c r="F320" s="103"/>
      <c r="G320" s="103"/>
      <c r="H320" s="103"/>
      <c r="I320" s="103"/>
      <c r="J320" s="103"/>
      <c r="K320" s="103"/>
      <c r="L320" s="103"/>
      <c r="M320" s="103"/>
      <c r="N320" s="103"/>
      <c r="O320" s="103"/>
      <c r="P320" s="103"/>
      <c r="Q320" s="103"/>
      <c r="R320" s="103"/>
      <c r="S320" s="103"/>
      <c r="T320" s="51"/>
      <c r="U320" s="51"/>
      <c r="V320" s="51"/>
    </row>
    <row r="321" spans="1:22" ht="31.8" thickBot="1">
      <c r="A321" s="30" t="s">
        <v>845</v>
      </c>
      <c r="B321" s="31" t="s">
        <v>0</v>
      </c>
      <c r="C321" s="68" t="s">
        <v>1</v>
      </c>
      <c r="D321" s="68" t="s">
        <v>846</v>
      </c>
      <c r="E321" s="32" t="s">
        <v>825</v>
      </c>
      <c r="F321" s="103"/>
      <c r="G321" s="103"/>
      <c r="H321" s="103"/>
      <c r="I321" s="103"/>
      <c r="J321" s="103"/>
      <c r="K321" s="103"/>
      <c r="L321" s="103"/>
      <c r="M321" s="103"/>
      <c r="N321" s="103"/>
      <c r="O321" s="103"/>
      <c r="P321" s="103"/>
      <c r="Q321" s="103"/>
      <c r="R321" s="103"/>
      <c r="S321" s="103"/>
      <c r="T321" s="51"/>
      <c r="U321" s="51"/>
      <c r="V321" s="51"/>
    </row>
    <row r="322" spans="1:22" ht="15.6">
      <c r="A322" s="58" t="s">
        <v>1804</v>
      </c>
      <c r="B322" s="59"/>
      <c r="C322" s="86"/>
      <c r="D322" s="86"/>
      <c r="E322" s="63"/>
      <c r="F322" s="103"/>
      <c r="G322" s="103"/>
      <c r="H322" s="103"/>
      <c r="I322" s="103"/>
      <c r="J322" s="103"/>
      <c r="K322" s="103"/>
      <c r="L322" s="103"/>
      <c r="M322" s="103"/>
      <c r="N322" s="103"/>
      <c r="O322" s="103"/>
      <c r="P322" s="103"/>
      <c r="Q322" s="103"/>
      <c r="R322" s="103"/>
      <c r="S322" s="103"/>
      <c r="T322" s="51"/>
      <c r="U322" s="51"/>
      <c r="V322" s="51"/>
    </row>
    <row r="323" spans="1:22" ht="27.9" customHeight="1">
      <c r="A323" s="192" t="s">
        <v>1805</v>
      </c>
      <c r="B323" s="186" t="s">
        <v>1806</v>
      </c>
      <c r="C323" s="183">
        <v>25</v>
      </c>
      <c r="D323" s="183">
        <f t="shared" ref="D323:D348" si="9">ROUND(C323*(1-0.1),0)</f>
        <v>23</v>
      </c>
      <c r="E323" s="185" t="s">
        <v>824</v>
      </c>
      <c r="F323" s="103"/>
      <c r="G323" s="103"/>
      <c r="H323" s="103"/>
      <c r="I323" s="103"/>
      <c r="J323" s="103"/>
      <c r="K323" s="103"/>
      <c r="L323" s="103"/>
      <c r="M323" s="103"/>
      <c r="N323" s="103"/>
      <c r="O323" s="103"/>
      <c r="P323" s="103"/>
      <c r="Q323" s="103"/>
      <c r="R323" s="103"/>
      <c r="S323" s="103"/>
      <c r="T323" s="51"/>
      <c r="U323" s="51"/>
      <c r="V323" s="51"/>
    </row>
    <row r="324" spans="1:22" ht="27.9" customHeight="1">
      <c r="A324" s="192" t="s">
        <v>1807</v>
      </c>
      <c r="B324" s="186" t="s">
        <v>1808</v>
      </c>
      <c r="C324" s="183">
        <v>50</v>
      </c>
      <c r="D324" s="183">
        <f t="shared" si="9"/>
        <v>45</v>
      </c>
      <c r="E324" s="185" t="s">
        <v>824</v>
      </c>
      <c r="F324" s="103"/>
      <c r="G324" s="103"/>
      <c r="H324" s="103"/>
      <c r="I324" s="103"/>
      <c r="J324" s="103"/>
      <c r="K324" s="103"/>
      <c r="L324" s="103"/>
      <c r="M324" s="103"/>
      <c r="N324" s="103"/>
      <c r="O324" s="103"/>
      <c r="P324" s="103"/>
      <c r="Q324" s="103"/>
      <c r="R324" s="103"/>
      <c r="S324" s="103"/>
      <c r="T324" s="51"/>
      <c r="U324" s="51"/>
      <c r="V324" s="51"/>
    </row>
    <row r="325" spans="1:22" ht="27.9" customHeight="1">
      <c r="A325" s="192" t="s">
        <v>1809</v>
      </c>
      <c r="B325" s="186" t="s">
        <v>1810</v>
      </c>
      <c r="C325" s="183">
        <v>71</v>
      </c>
      <c r="D325" s="183">
        <f t="shared" si="9"/>
        <v>64</v>
      </c>
      <c r="E325" s="185" t="s">
        <v>824</v>
      </c>
      <c r="F325" s="103"/>
      <c r="G325" s="103"/>
      <c r="H325" s="103"/>
      <c r="I325" s="103"/>
      <c r="J325" s="103"/>
      <c r="K325" s="103"/>
      <c r="L325" s="103"/>
      <c r="M325" s="103"/>
      <c r="N325" s="103"/>
      <c r="O325" s="103"/>
      <c r="P325" s="103"/>
      <c r="Q325" s="103"/>
      <c r="R325" s="103"/>
      <c r="S325" s="103"/>
      <c r="T325" s="51"/>
      <c r="U325" s="51"/>
      <c r="V325" s="51"/>
    </row>
    <row r="326" spans="1:22" ht="27.9" customHeight="1">
      <c r="A326" s="192" t="s">
        <v>1811</v>
      </c>
      <c r="B326" s="186" t="s">
        <v>1812</v>
      </c>
      <c r="C326" s="183">
        <v>95</v>
      </c>
      <c r="D326" s="183">
        <f t="shared" si="9"/>
        <v>86</v>
      </c>
      <c r="E326" s="185" t="s">
        <v>824</v>
      </c>
      <c r="F326" s="103"/>
      <c r="G326" s="103"/>
      <c r="H326" s="103"/>
      <c r="I326" s="103"/>
      <c r="J326" s="103"/>
      <c r="K326" s="103"/>
      <c r="L326" s="103"/>
      <c r="M326" s="103"/>
      <c r="N326" s="103"/>
      <c r="O326" s="103"/>
      <c r="P326" s="103"/>
      <c r="Q326" s="103"/>
      <c r="R326" s="103"/>
      <c r="S326" s="103"/>
      <c r="T326" s="51"/>
      <c r="U326" s="51"/>
      <c r="V326" s="51"/>
    </row>
    <row r="327" spans="1:22" ht="27.9" customHeight="1">
      <c r="A327" s="192" t="s">
        <v>1813</v>
      </c>
      <c r="B327" s="186" t="s">
        <v>1814</v>
      </c>
      <c r="C327" s="183">
        <v>109</v>
      </c>
      <c r="D327" s="183">
        <f t="shared" si="9"/>
        <v>98</v>
      </c>
      <c r="E327" s="185" t="s">
        <v>824</v>
      </c>
      <c r="F327" s="103"/>
      <c r="G327" s="103"/>
      <c r="H327" s="103"/>
      <c r="I327" s="103"/>
      <c r="J327" s="103"/>
      <c r="K327" s="103"/>
      <c r="L327" s="103"/>
      <c r="M327" s="103"/>
      <c r="N327" s="103"/>
      <c r="O327" s="103"/>
      <c r="P327" s="103"/>
      <c r="Q327" s="103"/>
      <c r="R327" s="103"/>
      <c r="S327" s="103"/>
      <c r="T327" s="51"/>
      <c r="U327" s="51"/>
      <c r="V327" s="51"/>
    </row>
    <row r="328" spans="1:22" ht="27.9" customHeight="1">
      <c r="A328" s="192" t="s">
        <v>1815</v>
      </c>
      <c r="B328" s="186" t="s">
        <v>1816</v>
      </c>
      <c r="C328" s="183">
        <v>2</v>
      </c>
      <c r="D328" s="183">
        <f>ROUND(C328*(1-0.05),1)</f>
        <v>1.9</v>
      </c>
      <c r="E328" s="185" t="s">
        <v>824</v>
      </c>
      <c r="F328" s="103"/>
      <c r="G328" s="103"/>
      <c r="H328" s="103"/>
      <c r="I328" s="103"/>
      <c r="J328" s="103"/>
      <c r="K328" s="103"/>
      <c r="L328" s="103"/>
      <c r="M328" s="103"/>
      <c r="N328" s="103"/>
      <c r="O328" s="103"/>
      <c r="P328" s="103"/>
      <c r="Q328" s="103"/>
      <c r="R328" s="103"/>
      <c r="S328" s="103"/>
      <c r="T328" s="51"/>
      <c r="U328" s="51"/>
      <c r="V328" s="51"/>
    </row>
    <row r="329" spans="1:22" ht="15.75" customHeight="1">
      <c r="A329" s="58" t="s">
        <v>2790</v>
      </c>
      <c r="B329" s="59"/>
      <c r="C329" s="86"/>
      <c r="D329" s="86"/>
      <c r="E329" s="63"/>
      <c r="F329" s="104"/>
      <c r="G329" s="104"/>
      <c r="H329" s="104"/>
      <c r="I329" s="104"/>
      <c r="J329" s="104"/>
      <c r="K329" s="104"/>
      <c r="L329" s="104"/>
      <c r="M329" s="104"/>
      <c r="N329" s="104"/>
      <c r="O329" s="104"/>
      <c r="P329" s="104"/>
      <c r="Q329" s="104"/>
      <c r="R329" s="104"/>
      <c r="S329" s="104"/>
      <c r="T329" s="70"/>
      <c r="U329" s="70"/>
      <c r="V329" s="70"/>
    </row>
    <row r="330" spans="1:22" ht="27.9" customHeight="1">
      <c r="A330" s="192" t="s">
        <v>1817</v>
      </c>
      <c r="B330" s="186" t="s">
        <v>2791</v>
      </c>
      <c r="C330" s="183">
        <v>22</v>
      </c>
      <c r="D330" s="183">
        <f t="shared" si="9"/>
        <v>20</v>
      </c>
      <c r="E330" s="185" t="s">
        <v>824</v>
      </c>
      <c r="F330" s="103"/>
      <c r="G330" s="103"/>
      <c r="H330" s="103"/>
      <c r="I330" s="103"/>
      <c r="J330" s="103"/>
      <c r="K330" s="103"/>
      <c r="L330" s="103"/>
      <c r="M330" s="103"/>
      <c r="N330" s="103"/>
      <c r="O330" s="103"/>
      <c r="P330" s="103"/>
      <c r="Q330" s="103"/>
      <c r="R330" s="103"/>
      <c r="S330" s="103"/>
      <c r="T330" s="51"/>
      <c r="U330" s="51"/>
      <c r="V330" s="51"/>
    </row>
    <row r="331" spans="1:22" ht="27.9" customHeight="1">
      <c r="A331" s="192" t="s">
        <v>1818</v>
      </c>
      <c r="B331" s="186" t="s">
        <v>2792</v>
      </c>
      <c r="C331" s="183">
        <v>44</v>
      </c>
      <c r="D331" s="183">
        <f t="shared" si="9"/>
        <v>40</v>
      </c>
      <c r="E331" s="185" t="s">
        <v>824</v>
      </c>
      <c r="F331" s="103"/>
      <c r="G331" s="103"/>
      <c r="H331" s="103"/>
      <c r="I331" s="103"/>
      <c r="J331" s="103"/>
      <c r="K331" s="103"/>
      <c r="L331" s="103"/>
      <c r="M331" s="103"/>
      <c r="N331" s="103"/>
      <c r="O331" s="103"/>
      <c r="P331" s="103"/>
      <c r="Q331" s="103"/>
      <c r="R331" s="103"/>
      <c r="S331" s="103"/>
      <c r="T331" s="51"/>
      <c r="U331" s="51"/>
      <c r="V331" s="51"/>
    </row>
    <row r="332" spans="1:22" ht="27.9" customHeight="1">
      <c r="A332" s="192" t="s">
        <v>1819</v>
      </c>
      <c r="B332" s="186" t="s">
        <v>2793</v>
      </c>
      <c r="C332" s="183">
        <v>63</v>
      </c>
      <c r="D332" s="183">
        <f t="shared" si="9"/>
        <v>57</v>
      </c>
      <c r="E332" s="185" t="s">
        <v>824</v>
      </c>
      <c r="F332" s="103"/>
      <c r="G332" s="103"/>
      <c r="H332" s="103"/>
      <c r="I332" s="103"/>
      <c r="J332" s="103"/>
      <c r="K332" s="103"/>
      <c r="L332" s="103"/>
      <c r="M332" s="103"/>
      <c r="N332" s="103"/>
      <c r="O332" s="103"/>
      <c r="P332" s="103"/>
      <c r="Q332" s="103"/>
      <c r="R332" s="103"/>
      <c r="S332" s="103"/>
      <c r="T332" s="51"/>
      <c r="U332" s="51"/>
      <c r="V332" s="51"/>
    </row>
    <row r="333" spans="1:22" ht="27.9" customHeight="1">
      <c r="A333" s="192" t="s">
        <v>1820</v>
      </c>
      <c r="B333" s="186" t="s">
        <v>2794</v>
      </c>
      <c r="C333" s="183">
        <v>84</v>
      </c>
      <c r="D333" s="183">
        <f t="shared" si="9"/>
        <v>76</v>
      </c>
      <c r="E333" s="185" t="s">
        <v>824</v>
      </c>
      <c r="F333" s="103"/>
      <c r="G333" s="103"/>
      <c r="H333" s="103"/>
      <c r="I333" s="103"/>
      <c r="J333" s="103"/>
      <c r="K333" s="103"/>
      <c r="L333" s="103"/>
      <c r="M333" s="103"/>
      <c r="N333" s="103"/>
      <c r="O333" s="103"/>
      <c r="P333" s="103"/>
      <c r="Q333" s="103"/>
      <c r="R333" s="103"/>
      <c r="S333" s="103"/>
      <c r="T333" s="51"/>
      <c r="U333" s="51"/>
      <c r="V333" s="51"/>
    </row>
    <row r="334" spans="1:22" ht="27.9" customHeight="1">
      <c r="A334" s="192" t="s">
        <v>1821</v>
      </c>
      <c r="B334" s="186" t="s">
        <v>2795</v>
      </c>
      <c r="C334" s="183">
        <v>96</v>
      </c>
      <c r="D334" s="183">
        <f t="shared" si="9"/>
        <v>86</v>
      </c>
      <c r="E334" s="185" t="s">
        <v>824</v>
      </c>
      <c r="F334" s="103"/>
      <c r="G334" s="103"/>
      <c r="H334" s="103"/>
      <c r="I334" s="103"/>
      <c r="J334" s="103"/>
      <c r="K334" s="103"/>
      <c r="L334" s="103"/>
      <c r="M334" s="103"/>
      <c r="N334" s="103"/>
      <c r="O334" s="103"/>
      <c r="P334" s="103"/>
      <c r="Q334" s="103"/>
      <c r="R334" s="103"/>
      <c r="S334" s="103"/>
      <c r="T334" s="51"/>
      <c r="U334" s="51"/>
      <c r="V334" s="51"/>
    </row>
    <row r="335" spans="1:22" ht="27.9" customHeight="1">
      <c r="A335" s="192" t="s">
        <v>1822</v>
      </c>
      <c r="B335" s="186" t="s">
        <v>2796</v>
      </c>
      <c r="C335" s="183">
        <v>2</v>
      </c>
      <c r="D335" s="183">
        <f>ROUND(C335*(1-0.05),1)</f>
        <v>1.9</v>
      </c>
      <c r="E335" s="185" t="s">
        <v>824</v>
      </c>
      <c r="F335" s="103"/>
      <c r="G335" s="103"/>
      <c r="H335" s="103"/>
      <c r="I335" s="103"/>
      <c r="J335" s="103"/>
      <c r="K335" s="103"/>
      <c r="L335" s="103"/>
      <c r="M335" s="103"/>
      <c r="N335" s="103"/>
      <c r="O335" s="103"/>
      <c r="P335" s="103"/>
      <c r="Q335" s="103"/>
      <c r="R335" s="103"/>
      <c r="S335" s="103"/>
      <c r="T335" s="51"/>
      <c r="U335" s="51"/>
      <c r="V335" s="51"/>
    </row>
    <row r="336" spans="1:22" ht="15.75" customHeight="1">
      <c r="A336" s="58" t="s">
        <v>2797</v>
      </c>
      <c r="B336" s="59"/>
      <c r="C336" s="86"/>
      <c r="D336" s="86"/>
      <c r="E336" s="63"/>
      <c r="F336" s="104"/>
      <c r="G336" s="104"/>
      <c r="H336" s="104"/>
      <c r="I336" s="104"/>
      <c r="J336" s="104"/>
      <c r="K336" s="104"/>
      <c r="L336" s="104"/>
      <c r="M336" s="104"/>
      <c r="N336" s="104"/>
      <c r="O336" s="104"/>
      <c r="P336" s="104"/>
      <c r="Q336" s="104"/>
      <c r="R336" s="104"/>
      <c r="S336" s="104"/>
      <c r="T336" s="70"/>
      <c r="U336" s="70"/>
      <c r="V336" s="70"/>
    </row>
    <row r="337" spans="1:22" ht="27.9" customHeight="1">
      <c r="A337" s="192" t="s">
        <v>2798</v>
      </c>
      <c r="B337" s="186" t="s">
        <v>2799</v>
      </c>
      <c r="C337" s="183">
        <v>19</v>
      </c>
      <c r="D337" s="183">
        <f t="shared" si="9"/>
        <v>17</v>
      </c>
      <c r="E337" s="185" t="s">
        <v>824</v>
      </c>
      <c r="F337" s="103"/>
      <c r="G337" s="103"/>
      <c r="H337" s="103"/>
      <c r="I337" s="103"/>
      <c r="J337" s="103"/>
      <c r="K337" s="103"/>
      <c r="L337" s="103"/>
      <c r="M337" s="103"/>
      <c r="N337" s="103"/>
      <c r="O337" s="103"/>
      <c r="P337" s="103"/>
      <c r="Q337" s="103"/>
      <c r="R337" s="103"/>
      <c r="S337" s="103"/>
      <c r="T337" s="51"/>
      <c r="U337" s="51"/>
      <c r="V337" s="51"/>
    </row>
    <row r="338" spans="1:22" ht="27.9" customHeight="1">
      <c r="A338" s="192" t="s">
        <v>2800</v>
      </c>
      <c r="B338" s="186" t="s">
        <v>2801</v>
      </c>
      <c r="C338" s="183">
        <v>38</v>
      </c>
      <c r="D338" s="183">
        <f t="shared" si="9"/>
        <v>34</v>
      </c>
      <c r="E338" s="185" t="s">
        <v>824</v>
      </c>
      <c r="F338" s="103"/>
      <c r="G338" s="103"/>
      <c r="H338" s="103"/>
      <c r="I338" s="103"/>
      <c r="J338" s="103"/>
      <c r="K338" s="103"/>
      <c r="L338" s="103"/>
      <c r="M338" s="103"/>
      <c r="N338" s="103"/>
      <c r="O338" s="103"/>
      <c r="P338" s="103"/>
      <c r="Q338" s="103"/>
      <c r="R338" s="103"/>
      <c r="S338" s="103"/>
      <c r="T338" s="51"/>
      <c r="U338" s="51"/>
      <c r="V338" s="51"/>
    </row>
    <row r="339" spans="1:22" ht="27.9" customHeight="1">
      <c r="A339" s="192" t="s">
        <v>2802</v>
      </c>
      <c r="B339" s="186" t="s">
        <v>2803</v>
      </c>
      <c r="C339" s="183">
        <v>54</v>
      </c>
      <c r="D339" s="183">
        <f t="shared" si="9"/>
        <v>49</v>
      </c>
      <c r="E339" s="185" t="s">
        <v>824</v>
      </c>
      <c r="F339" s="103"/>
      <c r="G339" s="103"/>
      <c r="H339" s="103"/>
      <c r="I339" s="103"/>
      <c r="J339" s="103"/>
      <c r="K339" s="103"/>
      <c r="L339" s="103"/>
      <c r="M339" s="103"/>
      <c r="N339" s="103"/>
      <c r="O339" s="103"/>
      <c r="P339" s="103"/>
      <c r="Q339" s="103"/>
      <c r="R339" s="103"/>
      <c r="S339" s="103"/>
      <c r="T339" s="51"/>
      <c r="U339" s="51"/>
      <c r="V339" s="51"/>
    </row>
    <row r="340" spans="1:22" ht="27.9" customHeight="1">
      <c r="A340" s="192" t="s">
        <v>2804</v>
      </c>
      <c r="B340" s="186" t="s">
        <v>2805</v>
      </c>
      <c r="C340" s="183">
        <v>72</v>
      </c>
      <c r="D340" s="183">
        <f t="shared" si="9"/>
        <v>65</v>
      </c>
      <c r="E340" s="185" t="s">
        <v>824</v>
      </c>
      <c r="F340" s="103"/>
      <c r="G340" s="103"/>
      <c r="H340" s="103"/>
      <c r="I340" s="103"/>
      <c r="J340" s="103"/>
      <c r="K340" s="103"/>
      <c r="L340" s="103"/>
      <c r="M340" s="103"/>
      <c r="N340" s="103"/>
      <c r="O340" s="103"/>
      <c r="P340" s="103"/>
      <c r="Q340" s="103"/>
      <c r="R340" s="103"/>
      <c r="S340" s="103"/>
      <c r="T340" s="51"/>
      <c r="U340" s="51"/>
      <c r="V340" s="51"/>
    </row>
    <row r="341" spans="1:22" ht="27.9" customHeight="1">
      <c r="A341" s="192" t="s">
        <v>2806</v>
      </c>
      <c r="B341" s="186" t="s">
        <v>2807</v>
      </c>
      <c r="C341" s="183">
        <v>83</v>
      </c>
      <c r="D341" s="183">
        <f t="shared" si="9"/>
        <v>75</v>
      </c>
      <c r="E341" s="185" t="s">
        <v>824</v>
      </c>
      <c r="F341" s="103"/>
      <c r="G341" s="103"/>
      <c r="H341" s="103"/>
      <c r="I341" s="103"/>
      <c r="J341" s="103"/>
      <c r="K341" s="103"/>
      <c r="L341" s="103"/>
      <c r="M341" s="103"/>
      <c r="N341" s="103"/>
      <c r="O341" s="103"/>
      <c r="P341" s="103"/>
      <c r="Q341" s="103"/>
      <c r="R341" s="103"/>
      <c r="S341" s="103"/>
      <c r="T341" s="51"/>
      <c r="U341" s="51"/>
      <c r="V341" s="51"/>
    </row>
    <row r="342" spans="1:22" ht="27.9" customHeight="1">
      <c r="A342" s="192" t="s">
        <v>2808</v>
      </c>
      <c r="B342" s="186" t="s">
        <v>2809</v>
      </c>
      <c r="C342" s="183">
        <v>1.5</v>
      </c>
      <c r="D342" s="183">
        <f>ROUND(C342*(1-0.05),1)</f>
        <v>1.4</v>
      </c>
      <c r="E342" s="185" t="s">
        <v>824</v>
      </c>
      <c r="F342" s="103"/>
      <c r="G342" s="103"/>
      <c r="H342" s="103"/>
      <c r="I342" s="103"/>
      <c r="J342" s="103"/>
      <c r="K342" s="103"/>
      <c r="L342" s="103"/>
      <c r="M342" s="103"/>
      <c r="N342" s="103"/>
      <c r="O342" s="103"/>
      <c r="P342" s="103"/>
      <c r="Q342" s="103"/>
      <c r="R342" s="103"/>
      <c r="S342" s="103"/>
      <c r="T342" s="51"/>
      <c r="U342" s="51"/>
      <c r="V342" s="51"/>
    </row>
    <row r="343" spans="1:22" ht="15.75" customHeight="1">
      <c r="A343" s="58" t="s">
        <v>1823</v>
      </c>
      <c r="B343" s="59"/>
      <c r="C343" s="86"/>
      <c r="D343" s="86"/>
      <c r="E343" s="63"/>
      <c r="F343" s="104"/>
      <c r="G343" s="104"/>
      <c r="H343" s="104"/>
      <c r="I343" s="104"/>
      <c r="J343" s="104"/>
      <c r="K343" s="104"/>
      <c r="L343" s="104"/>
      <c r="M343" s="104"/>
      <c r="N343" s="104"/>
      <c r="O343" s="104"/>
      <c r="P343" s="104"/>
      <c r="Q343" s="104"/>
      <c r="R343" s="104"/>
      <c r="S343" s="104"/>
      <c r="T343" s="70"/>
      <c r="U343" s="70"/>
      <c r="V343" s="70"/>
    </row>
    <row r="344" spans="1:22" ht="27.9" customHeight="1">
      <c r="A344" s="192" t="s">
        <v>1824</v>
      </c>
      <c r="B344" s="186" t="s">
        <v>1825</v>
      </c>
      <c r="C344" s="183">
        <v>16</v>
      </c>
      <c r="D344" s="183">
        <f t="shared" si="9"/>
        <v>14</v>
      </c>
      <c r="E344" s="185" t="s">
        <v>824</v>
      </c>
      <c r="F344" s="103"/>
      <c r="G344" s="103"/>
      <c r="H344" s="103"/>
      <c r="I344" s="103"/>
      <c r="J344" s="103"/>
      <c r="K344" s="103"/>
      <c r="L344" s="103"/>
      <c r="M344" s="103"/>
      <c r="N344" s="103"/>
      <c r="O344" s="103"/>
      <c r="P344" s="103"/>
      <c r="Q344" s="103"/>
      <c r="R344" s="103"/>
      <c r="S344" s="103"/>
      <c r="T344" s="51"/>
      <c r="U344" s="51"/>
      <c r="V344" s="51"/>
    </row>
    <row r="345" spans="1:22" ht="27.9" customHeight="1">
      <c r="A345" s="192" t="s">
        <v>1826</v>
      </c>
      <c r="B345" s="186" t="s">
        <v>1827</v>
      </c>
      <c r="C345" s="183">
        <v>32</v>
      </c>
      <c r="D345" s="183">
        <f t="shared" si="9"/>
        <v>29</v>
      </c>
      <c r="E345" s="185" t="s">
        <v>824</v>
      </c>
      <c r="F345" s="103"/>
      <c r="G345" s="103"/>
      <c r="H345" s="103"/>
      <c r="I345" s="103"/>
      <c r="J345" s="103"/>
      <c r="K345" s="103"/>
      <c r="L345" s="103"/>
      <c r="M345" s="103"/>
      <c r="N345" s="103"/>
      <c r="O345" s="103"/>
      <c r="P345" s="103"/>
      <c r="Q345" s="103"/>
      <c r="R345" s="103"/>
      <c r="S345" s="103"/>
      <c r="T345" s="51"/>
      <c r="U345" s="51"/>
      <c r="V345" s="51"/>
    </row>
    <row r="346" spans="1:22" ht="27.9" customHeight="1">
      <c r="A346" s="192" t="s">
        <v>1828</v>
      </c>
      <c r="B346" s="186" t="s">
        <v>1829</v>
      </c>
      <c r="C346" s="183">
        <v>45.5</v>
      </c>
      <c r="D346" s="183">
        <f t="shared" si="9"/>
        <v>41</v>
      </c>
      <c r="E346" s="185" t="s">
        <v>824</v>
      </c>
      <c r="F346" s="103"/>
      <c r="G346" s="103"/>
      <c r="H346" s="103"/>
      <c r="I346" s="103"/>
      <c r="J346" s="103"/>
      <c r="K346" s="103"/>
      <c r="L346" s="103"/>
      <c r="M346" s="103"/>
      <c r="N346" s="103"/>
      <c r="O346" s="103"/>
      <c r="P346" s="103"/>
      <c r="Q346" s="103"/>
      <c r="R346" s="103"/>
      <c r="S346" s="103"/>
      <c r="T346" s="51"/>
      <c r="U346" s="51"/>
      <c r="V346" s="51"/>
    </row>
    <row r="347" spans="1:22" ht="27.9" customHeight="1">
      <c r="A347" s="192" t="s">
        <v>1830</v>
      </c>
      <c r="B347" s="186" t="s">
        <v>1831</v>
      </c>
      <c r="C347" s="183">
        <v>61</v>
      </c>
      <c r="D347" s="183">
        <f t="shared" si="9"/>
        <v>55</v>
      </c>
      <c r="E347" s="185" t="s">
        <v>824</v>
      </c>
      <c r="F347" s="103"/>
      <c r="G347" s="103"/>
      <c r="H347" s="103"/>
      <c r="I347" s="103"/>
      <c r="J347" s="103"/>
      <c r="K347" s="103"/>
      <c r="L347" s="103"/>
      <c r="M347" s="103"/>
      <c r="N347" s="103"/>
      <c r="O347" s="103"/>
      <c r="P347" s="103"/>
      <c r="Q347" s="103"/>
      <c r="R347" s="103"/>
      <c r="S347" s="103"/>
      <c r="T347" s="51"/>
      <c r="U347" s="51"/>
      <c r="V347" s="51"/>
    </row>
    <row r="348" spans="1:22" ht="27.9" customHeight="1">
      <c r="A348" s="192" t="s">
        <v>1832</v>
      </c>
      <c r="B348" s="186" t="s">
        <v>1833</v>
      </c>
      <c r="C348" s="183">
        <v>70</v>
      </c>
      <c r="D348" s="183">
        <f t="shared" si="9"/>
        <v>63</v>
      </c>
      <c r="E348" s="185" t="s">
        <v>824</v>
      </c>
      <c r="F348" s="103"/>
      <c r="G348" s="103"/>
      <c r="H348" s="103"/>
      <c r="I348" s="103"/>
      <c r="J348" s="103"/>
      <c r="K348" s="103"/>
      <c r="L348" s="103"/>
      <c r="M348" s="103"/>
      <c r="N348" s="103"/>
      <c r="O348" s="103"/>
      <c r="P348" s="103"/>
      <c r="Q348" s="103"/>
      <c r="R348" s="103"/>
      <c r="S348" s="103"/>
      <c r="T348" s="51"/>
      <c r="U348" s="51"/>
      <c r="V348" s="51"/>
    </row>
    <row r="349" spans="1:22" ht="27.9" customHeight="1">
      <c r="A349" s="192" t="s">
        <v>1834</v>
      </c>
      <c r="B349" s="186" t="s">
        <v>1835</v>
      </c>
      <c r="C349" s="183">
        <v>1.5</v>
      </c>
      <c r="D349" s="183">
        <f>ROUND(C349*(1-0.05),1)</f>
        <v>1.4</v>
      </c>
      <c r="E349" s="185" t="s">
        <v>824</v>
      </c>
      <c r="F349" s="103"/>
      <c r="G349" s="103"/>
      <c r="H349" s="103"/>
      <c r="I349" s="103"/>
      <c r="J349" s="103"/>
      <c r="K349" s="103"/>
      <c r="L349" s="103"/>
      <c r="M349" s="103"/>
      <c r="N349" s="103"/>
      <c r="O349" s="103"/>
      <c r="P349" s="103"/>
      <c r="Q349" s="103"/>
      <c r="R349" s="103"/>
      <c r="S349" s="103"/>
      <c r="T349" s="51"/>
      <c r="U349" s="51"/>
      <c r="V349" s="51"/>
    </row>
    <row r="350" spans="1:22" ht="15.75" customHeight="1">
      <c r="A350" s="58" t="s">
        <v>1836</v>
      </c>
      <c r="B350" s="59"/>
      <c r="C350" s="86"/>
      <c r="D350" s="59"/>
      <c r="E350" s="63"/>
      <c r="F350" s="104"/>
      <c r="G350" s="104"/>
      <c r="H350" s="104"/>
      <c r="I350" s="104"/>
      <c r="J350" s="104"/>
      <c r="K350" s="104"/>
      <c r="L350" s="104"/>
      <c r="M350" s="104"/>
      <c r="N350" s="104"/>
      <c r="O350" s="104"/>
      <c r="P350" s="104"/>
      <c r="Q350" s="104"/>
      <c r="R350" s="104"/>
      <c r="S350" s="104"/>
      <c r="T350" s="70"/>
      <c r="U350" s="70"/>
      <c r="V350" s="70"/>
    </row>
    <row r="351" spans="1:22" ht="27.9" customHeight="1">
      <c r="A351" s="192" t="s">
        <v>1837</v>
      </c>
      <c r="B351" s="186" t="s">
        <v>1838</v>
      </c>
      <c r="C351" s="183">
        <v>14</v>
      </c>
      <c r="D351" s="183">
        <f t="shared" ref="D351:D355" si="10">ROUND(C351*(1-0.05),1)</f>
        <v>13.3</v>
      </c>
      <c r="E351" s="185" t="s">
        <v>824</v>
      </c>
      <c r="F351" s="103"/>
      <c r="G351" s="103"/>
      <c r="H351" s="103"/>
      <c r="I351" s="103"/>
      <c r="J351" s="103"/>
      <c r="K351" s="103"/>
      <c r="L351" s="103"/>
      <c r="M351" s="103"/>
      <c r="N351" s="103"/>
      <c r="O351" s="103"/>
      <c r="P351" s="103"/>
      <c r="Q351" s="103"/>
      <c r="R351" s="103"/>
      <c r="S351" s="103"/>
      <c r="T351" s="51"/>
      <c r="U351" s="51"/>
      <c r="V351" s="51"/>
    </row>
    <row r="352" spans="1:22" ht="27.9" customHeight="1">
      <c r="A352" s="192" t="s">
        <v>1839</v>
      </c>
      <c r="B352" s="186" t="s">
        <v>1840</v>
      </c>
      <c r="C352" s="183">
        <v>28</v>
      </c>
      <c r="D352" s="183">
        <f t="shared" si="10"/>
        <v>26.6</v>
      </c>
      <c r="E352" s="185" t="s">
        <v>824</v>
      </c>
      <c r="F352" s="103"/>
      <c r="G352" s="103"/>
      <c r="H352" s="103"/>
      <c r="I352" s="103"/>
      <c r="J352" s="103"/>
      <c r="K352" s="103"/>
      <c r="L352" s="103"/>
      <c r="M352" s="103"/>
      <c r="N352" s="103"/>
      <c r="O352" s="103"/>
      <c r="P352" s="103"/>
      <c r="Q352" s="103"/>
      <c r="R352" s="103"/>
      <c r="S352" s="103"/>
      <c r="T352" s="51"/>
      <c r="U352" s="51"/>
      <c r="V352" s="51"/>
    </row>
    <row r="353" spans="1:22" ht="27.9" customHeight="1">
      <c r="A353" s="192" t="s">
        <v>1841</v>
      </c>
      <c r="B353" s="186" t="s">
        <v>1842</v>
      </c>
      <c r="C353" s="183">
        <v>40</v>
      </c>
      <c r="D353" s="183">
        <f t="shared" si="10"/>
        <v>38</v>
      </c>
      <c r="E353" s="185" t="s">
        <v>824</v>
      </c>
      <c r="F353" s="103"/>
      <c r="G353" s="103"/>
      <c r="H353" s="103"/>
      <c r="I353" s="103"/>
      <c r="J353" s="103"/>
      <c r="K353" s="103"/>
      <c r="L353" s="103"/>
      <c r="M353" s="103"/>
      <c r="N353" s="103"/>
      <c r="O353" s="103"/>
      <c r="P353" s="103"/>
      <c r="Q353" s="103"/>
      <c r="R353" s="103"/>
      <c r="S353" s="103"/>
      <c r="T353" s="51"/>
      <c r="U353" s="51"/>
      <c r="V353" s="51"/>
    </row>
    <row r="354" spans="1:22" ht="27.9" customHeight="1">
      <c r="A354" s="192" t="s">
        <v>1843</v>
      </c>
      <c r="B354" s="186" t="s">
        <v>1844</v>
      </c>
      <c r="C354" s="183">
        <v>53</v>
      </c>
      <c r="D354" s="183">
        <f t="shared" si="10"/>
        <v>50.4</v>
      </c>
      <c r="E354" s="185" t="s">
        <v>824</v>
      </c>
      <c r="F354" s="103"/>
      <c r="G354" s="103"/>
      <c r="H354" s="103"/>
      <c r="I354" s="103"/>
      <c r="J354" s="103"/>
      <c r="K354" s="103"/>
      <c r="L354" s="103"/>
      <c r="M354" s="103"/>
      <c r="N354" s="103"/>
      <c r="O354" s="103"/>
      <c r="P354" s="103"/>
      <c r="Q354" s="103"/>
      <c r="R354" s="103"/>
      <c r="S354" s="103"/>
      <c r="T354" s="51"/>
      <c r="U354" s="51"/>
      <c r="V354" s="51"/>
    </row>
    <row r="355" spans="1:22" ht="27.9" customHeight="1">
      <c r="A355" s="192" t="s">
        <v>1845</v>
      </c>
      <c r="B355" s="186" t="s">
        <v>1846</v>
      </c>
      <c r="C355" s="183">
        <v>61</v>
      </c>
      <c r="D355" s="183">
        <f t="shared" si="10"/>
        <v>58</v>
      </c>
      <c r="E355" s="185" t="s">
        <v>824</v>
      </c>
      <c r="F355" s="103"/>
      <c r="G355" s="103"/>
      <c r="H355" s="103"/>
      <c r="I355" s="103"/>
      <c r="J355" s="103"/>
      <c r="K355" s="103"/>
      <c r="L355" s="103"/>
      <c r="M355" s="103"/>
      <c r="N355" s="103"/>
      <c r="O355" s="103"/>
      <c r="P355" s="103"/>
      <c r="Q355" s="103"/>
      <c r="R355" s="103"/>
      <c r="S355" s="103"/>
      <c r="T355" s="51"/>
      <c r="U355" s="51"/>
      <c r="V355" s="51"/>
    </row>
    <row r="356" spans="1:22" ht="27.9" customHeight="1">
      <c r="A356" s="192" t="s">
        <v>1847</v>
      </c>
      <c r="B356" s="186" t="s">
        <v>1848</v>
      </c>
      <c r="C356" s="183">
        <v>1</v>
      </c>
      <c r="D356" s="183">
        <f>ROUND(C356*(1-0.05),2)</f>
        <v>0.95</v>
      </c>
      <c r="E356" s="185" t="s">
        <v>824</v>
      </c>
      <c r="F356" s="103"/>
      <c r="G356" s="103"/>
      <c r="H356" s="103"/>
      <c r="I356" s="103"/>
      <c r="J356" s="103"/>
      <c r="K356" s="103"/>
      <c r="L356" s="103"/>
      <c r="M356" s="103"/>
      <c r="N356" s="103"/>
      <c r="O356" s="103"/>
      <c r="P356" s="103"/>
      <c r="Q356" s="103"/>
      <c r="R356" s="103"/>
      <c r="S356" s="103"/>
      <c r="T356" s="51"/>
      <c r="U356" s="51"/>
      <c r="V356" s="51"/>
    </row>
    <row r="357" spans="1:22" ht="15.75" customHeight="1">
      <c r="A357" s="58" t="s">
        <v>2810</v>
      </c>
      <c r="B357" s="59"/>
      <c r="C357" s="86"/>
      <c r="D357" s="59"/>
      <c r="E357" s="63"/>
      <c r="F357" s="104"/>
      <c r="G357" s="104"/>
      <c r="H357" s="104"/>
      <c r="I357" s="104"/>
      <c r="J357" s="104"/>
      <c r="K357" s="104"/>
      <c r="L357" s="104"/>
      <c r="M357" s="104"/>
      <c r="N357" s="104"/>
      <c r="O357" s="104"/>
      <c r="P357" s="104"/>
      <c r="Q357" s="104"/>
      <c r="R357" s="104"/>
      <c r="S357" s="104"/>
      <c r="T357" s="70"/>
      <c r="U357" s="70"/>
      <c r="V357" s="70"/>
    </row>
    <row r="358" spans="1:22" ht="27.9" customHeight="1">
      <c r="A358" s="192" t="s">
        <v>1849</v>
      </c>
      <c r="B358" s="186" t="s">
        <v>1850</v>
      </c>
      <c r="C358" s="183">
        <v>13</v>
      </c>
      <c r="D358" s="183">
        <f t="shared" ref="D358:D369" si="11">ROUND(C358*(1-0.1),0)</f>
        <v>12</v>
      </c>
      <c r="E358" s="185" t="s">
        <v>824</v>
      </c>
      <c r="F358" s="103"/>
      <c r="G358" s="103"/>
      <c r="H358" s="103"/>
      <c r="I358" s="103"/>
      <c r="J358" s="103"/>
      <c r="K358" s="103"/>
      <c r="L358" s="103"/>
      <c r="M358" s="103"/>
      <c r="N358" s="103"/>
      <c r="O358" s="103"/>
      <c r="P358" s="103"/>
      <c r="Q358" s="103"/>
      <c r="R358" s="103"/>
      <c r="S358" s="103"/>
      <c r="T358" s="51"/>
      <c r="U358" s="51"/>
      <c r="V358" s="51"/>
    </row>
    <row r="359" spans="1:22" ht="27.9" customHeight="1">
      <c r="A359" s="192" t="s">
        <v>1851</v>
      </c>
      <c r="B359" s="186" t="s">
        <v>1852</v>
      </c>
      <c r="C359" s="183">
        <v>26</v>
      </c>
      <c r="D359" s="183">
        <f t="shared" si="11"/>
        <v>23</v>
      </c>
      <c r="E359" s="185" t="s">
        <v>824</v>
      </c>
      <c r="F359" s="103"/>
      <c r="G359" s="103"/>
      <c r="H359" s="103"/>
      <c r="I359" s="103"/>
      <c r="J359" s="103"/>
      <c r="K359" s="103"/>
      <c r="L359" s="103"/>
      <c r="M359" s="103"/>
      <c r="N359" s="103"/>
      <c r="O359" s="103"/>
      <c r="P359" s="103"/>
      <c r="Q359" s="103"/>
      <c r="R359" s="103"/>
      <c r="S359" s="103"/>
      <c r="T359" s="51"/>
      <c r="U359" s="51"/>
      <c r="V359" s="51"/>
    </row>
    <row r="360" spans="1:22" ht="27.9" customHeight="1">
      <c r="A360" s="192" t="s">
        <v>1853</v>
      </c>
      <c r="B360" s="186" t="s">
        <v>1854</v>
      </c>
      <c r="C360" s="183">
        <v>37</v>
      </c>
      <c r="D360" s="183">
        <f t="shared" si="11"/>
        <v>33</v>
      </c>
      <c r="E360" s="185" t="s">
        <v>824</v>
      </c>
      <c r="F360" s="103"/>
      <c r="G360" s="103"/>
      <c r="H360" s="103"/>
      <c r="I360" s="103"/>
      <c r="J360" s="103"/>
      <c r="K360" s="103"/>
      <c r="L360" s="103"/>
      <c r="M360" s="103"/>
      <c r="N360" s="103"/>
      <c r="O360" s="103"/>
      <c r="P360" s="103"/>
      <c r="Q360" s="103"/>
      <c r="R360" s="103"/>
      <c r="S360" s="103"/>
      <c r="T360" s="51"/>
      <c r="U360" s="51"/>
      <c r="V360" s="51"/>
    </row>
    <row r="361" spans="1:22" ht="27.9" customHeight="1">
      <c r="A361" s="192" t="s">
        <v>1855</v>
      </c>
      <c r="B361" s="186" t="s">
        <v>1856</v>
      </c>
      <c r="C361" s="183">
        <v>49.5</v>
      </c>
      <c r="D361" s="183">
        <f t="shared" si="11"/>
        <v>45</v>
      </c>
      <c r="E361" s="185" t="s">
        <v>824</v>
      </c>
      <c r="F361" s="103"/>
      <c r="G361" s="103"/>
      <c r="H361" s="103"/>
      <c r="I361" s="103"/>
      <c r="J361" s="103"/>
      <c r="K361" s="103"/>
      <c r="L361" s="103"/>
      <c r="M361" s="103"/>
      <c r="N361" s="103"/>
      <c r="O361" s="103"/>
      <c r="P361" s="103"/>
      <c r="Q361" s="103"/>
      <c r="R361" s="103"/>
      <c r="S361" s="103"/>
      <c r="T361" s="51"/>
      <c r="U361" s="51"/>
      <c r="V361" s="51"/>
    </row>
    <row r="362" spans="1:22" ht="27.9" customHeight="1">
      <c r="A362" s="192" t="s">
        <v>1857</v>
      </c>
      <c r="B362" s="186" t="s">
        <v>1858</v>
      </c>
      <c r="C362" s="183">
        <v>57</v>
      </c>
      <c r="D362" s="183">
        <f t="shared" si="11"/>
        <v>51</v>
      </c>
      <c r="E362" s="185" t="s">
        <v>824</v>
      </c>
      <c r="F362" s="103"/>
      <c r="G362" s="103"/>
      <c r="H362" s="103"/>
      <c r="I362" s="103"/>
      <c r="J362" s="103"/>
      <c r="K362" s="103"/>
      <c r="L362" s="103"/>
      <c r="M362" s="103"/>
      <c r="N362" s="103"/>
      <c r="O362" s="103"/>
      <c r="P362" s="103"/>
      <c r="Q362" s="103"/>
      <c r="R362" s="103"/>
      <c r="S362" s="103"/>
      <c r="T362" s="51"/>
      <c r="U362" s="51"/>
      <c r="V362" s="51"/>
    </row>
    <row r="363" spans="1:22" ht="27.9" customHeight="1">
      <c r="A363" s="192" t="s">
        <v>1859</v>
      </c>
      <c r="B363" s="186" t="s">
        <v>1860</v>
      </c>
      <c r="C363" s="183">
        <v>1</v>
      </c>
      <c r="D363" s="183">
        <f>ROUND(C363*(1-0.05),2)</f>
        <v>0.95</v>
      </c>
      <c r="E363" s="185" t="s">
        <v>824</v>
      </c>
      <c r="F363" s="103"/>
      <c r="G363" s="103"/>
      <c r="H363" s="103"/>
      <c r="I363" s="103"/>
      <c r="J363" s="103"/>
      <c r="K363" s="103"/>
      <c r="L363" s="103"/>
      <c r="M363" s="103"/>
      <c r="N363" s="103"/>
      <c r="O363" s="103"/>
      <c r="P363" s="103"/>
      <c r="Q363" s="103"/>
      <c r="R363" s="103"/>
      <c r="S363" s="103"/>
      <c r="T363" s="51"/>
      <c r="U363" s="51"/>
      <c r="V363" s="51"/>
    </row>
    <row r="364" spans="1:22" ht="15.75" customHeight="1">
      <c r="A364" s="58" t="s">
        <v>1861</v>
      </c>
      <c r="B364" s="59"/>
      <c r="C364" s="86"/>
      <c r="D364" s="86"/>
      <c r="E364" s="63"/>
      <c r="F364" s="104"/>
      <c r="G364" s="104"/>
      <c r="H364" s="104"/>
      <c r="I364" s="104"/>
      <c r="J364" s="104"/>
      <c r="K364" s="104"/>
      <c r="L364" s="104"/>
      <c r="M364" s="104"/>
      <c r="N364" s="104"/>
      <c r="O364" s="104"/>
      <c r="P364" s="104"/>
      <c r="Q364" s="104"/>
      <c r="R364" s="104"/>
      <c r="S364" s="104"/>
      <c r="T364" s="70"/>
      <c r="U364" s="70"/>
      <c r="V364" s="70"/>
    </row>
    <row r="365" spans="1:22" ht="27.9" customHeight="1">
      <c r="A365" s="192" t="s">
        <v>1862</v>
      </c>
      <c r="B365" s="186" t="s">
        <v>1863</v>
      </c>
      <c r="C365" s="183">
        <v>12</v>
      </c>
      <c r="D365" s="183">
        <f t="shared" si="11"/>
        <v>11</v>
      </c>
      <c r="E365" s="185" t="s">
        <v>824</v>
      </c>
      <c r="F365" s="103"/>
      <c r="G365" s="103"/>
      <c r="H365" s="103"/>
      <c r="I365" s="103"/>
      <c r="J365" s="103"/>
      <c r="K365" s="103"/>
      <c r="L365" s="103"/>
      <c r="M365" s="103"/>
      <c r="N365" s="103"/>
      <c r="O365" s="103"/>
      <c r="P365" s="103"/>
      <c r="Q365" s="103"/>
      <c r="R365" s="103"/>
      <c r="S365" s="103"/>
      <c r="T365" s="51"/>
      <c r="U365" s="51"/>
      <c r="V365" s="51"/>
    </row>
    <row r="366" spans="1:22" ht="27.9" customHeight="1">
      <c r="A366" s="192" t="s">
        <v>1864</v>
      </c>
      <c r="B366" s="186" t="s">
        <v>1865</v>
      </c>
      <c r="C366" s="183">
        <v>24</v>
      </c>
      <c r="D366" s="183">
        <f t="shared" si="11"/>
        <v>22</v>
      </c>
      <c r="E366" s="185" t="s">
        <v>824</v>
      </c>
      <c r="F366" s="103"/>
      <c r="G366" s="103"/>
      <c r="H366" s="103"/>
      <c r="I366" s="103"/>
      <c r="J366" s="103"/>
      <c r="K366" s="103"/>
      <c r="L366" s="103"/>
      <c r="M366" s="103"/>
      <c r="N366" s="103"/>
      <c r="O366" s="103"/>
      <c r="P366" s="103"/>
      <c r="Q366" s="103"/>
      <c r="R366" s="103"/>
      <c r="S366" s="103"/>
      <c r="T366" s="51"/>
      <c r="U366" s="51"/>
      <c r="V366" s="51"/>
    </row>
    <row r="367" spans="1:22" ht="27.9" customHeight="1">
      <c r="A367" s="192" t="s">
        <v>1866</v>
      </c>
      <c r="B367" s="186" t="s">
        <v>1867</v>
      </c>
      <c r="C367" s="183">
        <v>34</v>
      </c>
      <c r="D367" s="183">
        <f t="shared" si="11"/>
        <v>31</v>
      </c>
      <c r="E367" s="185" t="s">
        <v>824</v>
      </c>
      <c r="F367" s="103"/>
      <c r="G367" s="103"/>
      <c r="H367" s="103"/>
      <c r="I367" s="103"/>
      <c r="J367" s="103"/>
      <c r="K367" s="103"/>
      <c r="L367" s="103"/>
      <c r="M367" s="103"/>
      <c r="N367" s="103"/>
      <c r="O367" s="103"/>
      <c r="P367" s="103"/>
      <c r="Q367" s="103"/>
      <c r="R367" s="103"/>
      <c r="S367" s="103"/>
      <c r="T367" s="51"/>
      <c r="U367" s="51"/>
      <c r="V367" s="51"/>
    </row>
    <row r="368" spans="1:22" ht="27.9" customHeight="1">
      <c r="A368" s="192" t="s">
        <v>1868</v>
      </c>
      <c r="B368" s="186" t="s">
        <v>1869</v>
      </c>
      <c r="C368" s="183">
        <v>45.5</v>
      </c>
      <c r="D368" s="183">
        <f t="shared" si="11"/>
        <v>41</v>
      </c>
      <c r="E368" s="185" t="s">
        <v>824</v>
      </c>
      <c r="F368" s="103"/>
      <c r="G368" s="103"/>
      <c r="H368" s="103"/>
      <c r="I368" s="103"/>
      <c r="J368" s="103"/>
      <c r="K368" s="103"/>
      <c r="L368" s="103"/>
      <c r="M368" s="103"/>
      <c r="N368" s="103"/>
      <c r="O368" s="103"/>
      <c r="P368" s="103"/>
      <c r="Q368" s="103"/>
      <c r="R368" s="103"/>
      <c r="S368" s="103"/>
      <c r="T368" s="51"/>
      <c r="U368" s="51"/>
      <c r="V368" s="51"/>
    </row>
    <row r="369" spans="1:22" ht="27.9" customHeight="1">
      <c r="A369" s="192" t="s">
        <v>1870</v>
      </c>
      <c r="B369" s="186" t="s">
        <v>1871</v>
      </c>
      <c r="C369" s="183">
        <v>52</v>
      </c>
      <c r="D369" s="183">
        <f t="shared" si="11"/>
        <v>47</v>
      </c>
      <c r="E369" s="185" t="s">
        <v>824</v>
      </c>
      <c r="F369" s="103"/>
      <c r="G369" s="103"/>
      <c r="H369" s="103"/>
      <c r="I369" s="103"/>
      <c r="J369" s="103"/>
      <c r="K369" s="103"/>
      <c r="L369" s="103"/>
      <c r="M369" s="103"/>
      <c r="N369" s="103"/>
      <c r="O369" s="103"/>
      <c r="P369" s="103"/>
      <c r="Q369" s="103"/>
      <c r="R369" s="103"/>
      <c r="S369" s="103"/>
      <c r="T369" s="51"/>
      <c r="U369" s="51"/>
      <c r="V369" s="51"/>
    </row>
    <row r="370" spans="1:22" ht="27.9" customHeight="1">
      <c r="A370" s="192" t="s">
        <v>1872</v>
      </c>
      <c r="B370" s="186" t="s">
        <v>1873</v>
      </c>
      <c r="C370" s="183">
        <v>1</v>
      </c>
      <c r="D370" s="183">
        <f>ROUND(C370*(1-0.05),2)</f>
        <v>0.95</v>
      </c>
      <c r="E370" s="185" t="s">
        <v>824</v>
      </c>
      <c r="F370" s="103"/>
      <c r="G370" s="103"/>
      <c r="H370" s="103"/>
      <c r="I370" s="103"/>
      <c r="J370" s="103"/>
      <c r="K370" s="103"/>
      <c r="L370" s="103"/>
      <c r="M370" s="103"/>
      <c r="N370" s="103"/>
      <c r="O370" s="103"/>
      <c r="P370" s="103"/>
      <c r="Q370" s="103"/>
      <c r="R370" s="103"/>
      <c r="S370" s="103"/>
      <c r="T370" s="51"/>
      <c r="U370" s="51"/>
      <c r="V370" s="51"/>
    </row>
    <row r="371" spans="1:22" ht="15.75" customHeight="1">
      <c r="A371" s="58" t="s">
        <v>1874</v>
      </c>
      <c r="B371" s="59"/>
      <c r="C371" s="86"/>
      <c r="D371" s="86"/>
      <c r="E371" s="63"/>
      <c r="F371" s="104"/>
      <c r="G371" s="104"/>
      <c r="H371" s="104"/>
      <c r="I371" s="104"/>
      <c r="J371" s="104"/>
      <c r="K371" s="104"/>
      <c r="L371" s="104"/>
      <c r="M371" s="104"/>
      <c r="N371" s="104"/>
      <c r="O371" s="104"/>
      <c r="P371" s="104"/>
      <c r="Q371" s="104"/>
      <c r="R371" s="104"/>
      <c r="S371" s="104"/>
      <c r="T371" s="70"/>
      <c r="U371" s="70"/>
      <c r="V371" s="70"/>
    </row>
    <row r="372" spans="1:22" ht="27.9" customHeight="1">
      <c r="A372" s="192" t="s">
        <v>1875</v>
      </c>
      <c r="B372" s="186" t="s">
        <v>1876</v>
      </c>
      <c r="C372" s="183">
        <v>995</v>
      </c>
      <c r="D372" s="183">
        <f t="shared" ref="D372:D376" si="12">ROUND(C372*(1-0.1),0)</f>
        <v>896</v>
      </c>
      <c r="E372" s="185" t="s">
        <v>824</v>
      </c>
      <c r="F372" s="103"/>
      <c r="G372" s="103"/>
      <c r="H372" s="103"/>
      <c r="I372" s="103"/>
      <c r="J372" s="103"/>
      <c r="K372" s="103"/>
      <c r="L372" s="103"/>
      <c r="M372" s="103"/>
      <c r="N372" s="103"/>
      <c r="O372" s="103"/>
      <c r="P372" s="103"/>
      <c r="Q372" s="103"/>
      <c r="R372" s="103"/>
      <c r="S372" s="103"/>
      <c r="T372" s="51"/>
      <c r="U372" s="51"/>
      <c r="V372" s="51"/>
    </row>
    <row r="373" spans="1:22" ht="27.9" customHeight="1">
      <c r="A373" s="192" t="s">
        <v>1877</v>
      </c>
      <c r="B373" s="186" t="s">
        <v>1878</v>
      </c>
      <c r="C373" s="183">
        <v>1990</v>
      </c>
      <c r="D373" s="183">
        <f t="shared" si="12"/>
        <v>1791</v>
      </c>
      <c r="E373" s="185" t="s">
        <v>824</v>
      </c>
      <c r="F373" s="103"/>
      <c r="G373" s="103"/>
      <c r="H373" s="103"/>
      <c r="I373" s="103"/>
      <c r="J373" s="103"/>
      <c r="K373" s="103"/>
      <c r="L373" s="103"/>
      <c r="M373" s="103"/>
      <c r="N373" s="103"/>
      <c r="O373" s="103"/>
      <c r="P373" s="103"/>
      <c r="Q373" s="103"/>
      <c r="R373" s="103"/>
      <c r="S373" s="103"/>
      <c r="T373" s="51"/>
      <c r="U373" s="51"/>
      <c r="V373" s="51"/>
    </row>
    <row r="374" spans="1:22" ht="27.9" customHeight="1">
      <c r="A374" s="192" t="s">
        <v>1879</v>
      </c>
      <c r="B374" s="186" t="s">
        <v>1880</v>
      </c>
      <c r="C374" s="183">
        <v>2985</v>
      </c>
      <c r="D374" s="183">
        <f t="shared" si="12"/>
        <v>2687</v>
      </c>
      <c r="E374" s="185" t="s">
        <v>824</v>
      </c>
      <c r="F374" s="103"/>
      <c r="G374" s="103"/>
      <c r="H374" s="103"/>
      <c r="I374" s="103"/>
      <c r="J374" s="103"/>
      <c r="K374" s="103"/>
      <c r="L374" s="103"/>
      <c r="M374" s="103"/>
      <c r="N374" s="103"/>
      <c r="O374" s="103"/>
      <c r="P374" s="103"/>
      <c r="Q374" s="103"/>
      <c r="R374" s="103"/>
      <c r="S374" s="103"/>
      <c r="T374" s="51"/>
      <c r="U374" s="51"/>
      <c r="V374" s="51"/>
    </row>
    <row r="375" spans="1:22" ht="27.9" customHeight="1">
      <c r="A375" s="192" t="s">
        <v>1881</v>
      </c>
      <c r="B375" s="186" t="s">
        <v>1882</v>
      </c>
      <c r="C375" s="183">
        <v>3980</v>
      </c>
      <c r="D375" s="183">
        <f t="shared" si="12"/>
        <v>3582</v>
      </c>
      <c r="E375" s="185" t="s">
        <v>824</v>
      </c>
      <c r="F375" s="103"/>
      <c r="G375" s="103"/>
      <c r="H375" s="103"/>
      <c r="I375" s="103"/>
      <c r="J375" s="103"/>
      <c r="K375" s="103"/>
      <c r="L375" s="103"/>
      <c r="M375" s="103"/>
      <c r="N375" s="103"/>
      <c r="O375" s="103"/>
      <c r="P375" s="103"/>
      <c r="Q375" s="103"/>
      <c r="R375" s="103"/>
      <c r="S375" s="103"/>
      <c r="T375" s="51"/>
      <c r="U375" s="51"/>
      <c r="V375" s="51"/>
    </row>
    <row r="376" spans="1:22" ht="27.9" customHeight="1">
      <c r="A376" s="192" t="s">
        <v>1883</v>
      </c>
      <c r="B376" s="186" t="s">
        <v>1884</v>
      </c>
      <c r="C376" s="183">
        <v>4975</v>
      </c>
      <c r="D376" s="183">
        <f t="shared" si="12"/>
        <v>4478</v>
      </c>
      <c r="E376" s="185" t="s">
        <v>824</v>
      </c>
      <c r="F376" s="103"/>
      <c r="G376" s="103"/>
      <c r="H376" s="103"/>
      <c r="I376" s="103"/>
      <c r="J376" s="103"/>
      <c r="K376" s="103"/>
      <c r="L376" s="103"/>
      <c r="M376" s="103"/>
      <c r="N376" s="103"/>
      <c r="O376" s="103"/>
      <c r="P376" s="103"/>
      <c r="Q376" s="103"/>
      <c r="R376" s="103"/>
      <c r="S376" s="103"/>
      <c r="T376" s="51"/>
      <c r="U376" s="51"/>
      <c r="V376" s="51"/>
    </row>
    <row r="377" spans="1:22" ht="27.9" customHeight="1" thickBot="1">
      <c r="A377" s="193" t="s">
        <v>1885</v>
      </c>
      <c r="B377" s="189" t="s">
        <v>1886</v>
      </c>
      <c r="C377" s="190">
        <v>84</v>
      </c>
      <c r="D377" s="190">
        <f>ROUND(C377*(1-0.05),1)</f>
        <v>79.8</v>
      </c>
      <c r="E377" s="191" t="s">
        <v>824</v>
      </c>
      <c r="F377" s="103"/>
      <c r="G377" s="103"/>
      <c r="H377" s="103"/>
      <c r="I377" s="103"/>
      <c r="J377" s="103"/>
      <c r="K377" s="103"/>
      <c r="L377" s="103"/>
      <c r="M377" s="103"/>
      <c r="N377" s="103"/>
      <c r="O377" s="103"/>
      <c r="P377" s="103"/>
      <c r="Q377" s="103"/>
      <c r="R377" s="103"/>
      <c r="S377" s="103"/>
      <c r="T377" s="51"/>
      <c r="U377" s="51"/>
      <c r="V377" s="51"/>
    </row>
    <row r="378" spans="1:22" ht="27.9" customHeight="1">
      <c r="A378" s="78"/>
      <c r="B378" s="155"/>
      <c r="C378" s="231"/>
      <c r="D378" s="231"/>
      <c r="E378" s="94"/>
      <c r="F378" s="103"/>
      <c r="G378" s="103"/>
      <c r="H378" s="103"/>
      <c r="I378" s="103"/>
      <c r="J378" s="103"/>
      <c r="K378" s="103"/>
      <c r="L378" s="103"/>
      <c r="M378" s="103"/>
      <c r="N378" s="103"/>
      <c r="O378" s="103"/>
      <c r="P378" s="103"/>
      <c r="Q378" s="103"/>
      <c r="R378" s="103"/>
      <c r="S378" s="103"/>
      <c r="T378" s="51"/>
      <c r="U378" s="51"/>
      <c r="V378" s="51"/>
    </row>
    <row r="379" spans="1:22" s="73" customFormat="1" ht="27.9" customHeight="1" thickBot="1">
      <c r="A379" s="50" t="s">
        <v>2371</v>
      </c>
      <c r="B379" s="50"/>
      <c r="C379" s="84"/>
      <c r="D379" s="84"/>
      <c r="E379" s="84"/>
      <c r="F379" s="78"/>
      <c r="G379" s="78"/>
      <c r="H379" s="78"/>
      <c r="I379" s="78"/>
      <c r="J379" s="78"/>
      <c r="K379" s="78"/>
      <c r="L379" s="78"/>
      <c r="M379" s="78"/>
      <c r="N379" s="78"/>
      <c r="O379" s="78"/>
      <c r="P379" s="78"/>
      <c r="Q379" s="78"/>
      <c r="R379" s="78"/>
      <c r="S379" s="78"/>
      <c r="T379" s="78"/>
      <c r="U379" s="78"/>
    </row>
    <row r="380" spans="1:22" s="73" customFormat="1" ht="32.25" customHeight="1" thickBot="1">
      <c r="A380" s="30" t="s">
        <v>845</v>
      </c>
      <c r="B380" s="31" t="s">
        <v>0</v>
      </c>
      <c r="C380" s="68" t="s">
        <v>1</v>
      </c>
      <c r="D380" s="68" t="s">
        <v>846</v>
      </c>
      <c r="E380" s="32" t="s">
        <v>825</v>
      </c>
      <c r="F380" s="88"/>
    </row>
    <row r="381" spans="1:22" s="73" customFormat="1" ht="27.9" customHeight="1" thickBot="1">
      <c r="A381" s="96" t="s">
        <v>2374</v>
      </c>
      <c r="B381" s="34"/>
      <c r="C381" s="97"/>
      <c r="D381" s="97"/>
      <c r="E381" s="98"/>
      <c r="F381" s="88"/>
    </row>
    <row r="382" spans="1:22" s="73" customFormat="1" ht="15.6">
      <c r="A382" s="58" t="s">
        <v>2375</v>
      </c>
      <c r="B382" s="59"/>
      <c r="C382" s="86"/>
      <c r="D382" s="86"/>
      <c r="E382" s="63"/>
      <c r="F382" s="88"/>
    </row>
    <row r="383" spans="1:22" s="73" customFormat="1" ht="27.9" customHeight="1">
      <c r="A383" s="192" t="s">
        <v>2376</v>
      </c>
      <c r="B383" s="186" t="s">
        <v>2377</v>
      </c>
      <c r="C383" s="183">
        <v>0.1</v>
      </c>
      <c r="D383" s="183">
        <f>ROUND(C383*(1-0.1),2)</f>
        <v>0.09</v>
      </c>
      <c r="E383" s="185" t="s">
        <v>827</v>
      </c>
      <c r="F383" s="88"/>
    </row>
    <row r="384" spans="1:22" s="73" customFormat="1" ht="27.9" customHeight="1">
      <c r="A384" s="192" t="s">
        <v>2378</v>
      </c>
      <c r="B384" s="186" t="s">
        <v>2379</v>
      </c>
      <c r="C384" s="183">
        <v>0.14000000000000001</v>
      </c>
      <c r="D384" s="183">
        <f t="shared" ref="D384:D385" si="13">ROUND(C384*(1-0.1),2)</f>
        <v>0.13</v>
      </c>
      <c r="E384" s="185" t="s">
        <v>827</v>
      </c>
      <c r="F384" s="88"/>
    </row>
    <row r="385" spans="1:22" s="73" customFormat="1" ht="27.9" customHeight="1">
      <c r="A385" s="192" t="s">
        <v>2380</v>
      </c>
      <c r="B385" s="186" t="s">
        <v>2381</v>
      </c>
      <c r="C385" s="183">
        <v>0.25</v>
      </c>
      <c r="D385" s="183">
        <f t="shared" si="13"/>
        <v>0.23</v>
      </c>
      <c r="E385" s="185" t="s">
        <v>827</v>
      </c>
      <c r="F385" s="88"/>
    </row>
    <row r="386" spans="1:22" s="73" customFormat="1" ht="15.6">
      <c r="A386" s="58" t="s">
        <v>2811</v>
      </c>
      <c r="B386" s="59"/>
      <c r="C386" s="59"/>
      <c r="D386" s="59"/>
      <c r="E386" s="63"/>
      <c r="F386" s="88"/>
    </row>
    <row r="387" spans="1:22" s="122" customFormat="1" ht="27.9" customHeight="1">
      <c r="A387" s="192" t="s">
        <v>2812</v>
      </c>
      <c r="B387" s="192" t="s">
        <v>2813</v>
      </c>
      <c r="C387" s="194">
        <v>995</v>
      </c>
      <c r="D387" s="194">
        <f t="shared" ref="D387:D390" si="14">ROUND(C387*(1-0.1),0)</f>
        <v>896</v>
      </c>
      <c r="E387" s="195" t="s">
        <v>827</v>
      </c>
      <c r="F387" s="103"/>
      <c r="G387" s="103"/>
      <c r="H387" s="103"/>
      <c r="I387" s="103"/>
      <c r="J387" s="103"/>
      <c r="K387" s="103"/>
      <c r="L387" s="103"/>
      <c r="M387" s="103"/>
      <c r="N387" s="103"/>
      <c r="O387" s="103"/>
      <c r="P387" s="103"/>
      <c r="Q387" s="103"/>
      <c r="R387" s="103"/>
      <c r="S387" s="103"/>
      <c r="T387" s="51"/>
      <c r="U387" s="51"/>
      <c r="V387" s="51"/>
    </row>
    <row r="388" spans="1:22" s="122" customFormat="1" ht="27.9" customHeight="1">
      <c r="A388" s="192" t="s">
        <v>2814</v>
      </c>
      <c r="B388" s="192" t="s">
        <v>2815</v>
      </c>
      <c r="C388" s="194">
        <v>1825</v>
      </c>
      <c r="D388" s="194">
        <f t="shared" si="14"/>
        <v>1643</v>
      </c>
      <c r="E388" s="195" t="s">
        <v>827</v>
      </c>
      <c r="F388" s="103"/>
      <c r="G388" s="103"/>
      <c r="H388" s="103"/>
      <c r="I388" s="103"/>
      <c r="J388" s="103"/>
      <c r="K388" s="103"/>
      <c r="L388" s="103"/>
      <c r="M388" s="103"/>
      <c r="N388" s="103"/>
      <c r="O388" s="103"/>
      <c r="P388" s="103"/>
      <c r="Q388" s="103"/>
      <c r="R388" s="103"/>
      <c r="S388" s="103"/>
      <c r="T388" s="51"/>
      <c r="U388" s="51"/>
      <c r="V388" s="51"/>
    </row>
    <row r="389" spans="1:22" s="122" customFormat="1" ht="27.9" customHeight="1">
      <c r="A389" s="192" t="s">
        <v>2816</v>
      </c>
      <c r="B389" s="192" t="s">
        <v>2817</v>
      </c>
      <c r="C389" s="194">
        <v>3200</v>
      </c>
      <c r="D389" s="194">
        <f t="shared" si="14"/>
        <v>2880</v>
      </c>
      <c r="E389" s="195" t="s">
        <v>827</v>
      </c>
      <c r="F389" s="103"/>
      <c r="G389" s="103"/>
      <c r="H389" s="103"/>
      <c r="I389" s="103"/>
      <c r="J389" s="103"/>
      <c r="K389" s="103"/>
      <c r="L389" s="103"/>
      <c r="M389" s="103"/>
      <c r="N389" s="103"/>
      <c r="O389" s="103"/>
      <c r="P389" s="103"/>
      <c r="Q389" s="103"/>
      <c r="R389" s="103"/>
      <c r="S389" s="103"/>
      <c r="T389" s="51"/>
      <c r="U389" s="51"/>
      <c r="V389" s="51"/>
    </row>
    <row r="390" spans="1:22" s="122" customFormat="1" ht="27.9" customHeight="1">
      <c r="A390" s="192" t="s">
        <v>2818</v>
      </c>
      <c r="B390" s="192" t="s">
        <v>2819</v>
      </c>
      <c r="C390" s="200">
        <v>5500</v>
      </c>
      <c r="D390" s="194">
        <f t="shared" si="14"/>
        <v>4950</v>
      </c>
      <c r="E390" s="195" t="s">
        <v>827</v>
      </c>
      <c r="F390" s="103"/>
      <c r="G390" s="103"/>
      <c r="H390" s="103"/>
      <c r="I390" s="103"/>
      <c r="J390" s="103"/>
      <c r="K390" s="103"/>
      <c r="L390" s="103"/>
      <c r="M390" s="103"/>
      <c r="N390" s="103"/>
      <c r="O390" s="103"/>
      <c r="P390" s="103"/>
      <c r="Q390" s="103"/>
      <c r="R390" s="103"/>
      <c r="S390" s="103"/>
      <c r="T390" s="51"/>
      <c r="U390" s="51"/>
      <c r="V390" s="51"/>
    </row>
    <row r="391" spans="1:22" ht="33" customHeight="1" thickBot="1">
      <c r="A391" s="193" t="s">
        <v>2820</v>
      </c>
      <c r="B391" s="232" t="s">
        <v>3348</v>
      </c>
      <c r="C391" s="213">
        <v>0.35</v>
      </c>
      <c r="D391" s="190">
        <f>ROUND(C391*(1-0.1),2)</f>
        <v>0.32</v>
      </c>
      <c r="E391" s="191" t="s">
        <v>827</v>
      </c>
      <c r="F391" s="104"/>
      <c r="G391" s="104"/>
      <c r="H391" s="104"/>
      <c r="I391" s="104"/>
      <c r="J391" s="104"/>
      <c r="K391" s="104"/>
      <c r="L391" s="104"/>
      <c r="M391" s="104"/>
      <c r="N391" s="104"/>
      <c r="O391" s="104"/>
      <c r="P391" s="104"/>
      <c r="Q391" s="104"/>
      <c r="R391" s="104"/>
      <c r="S391" s="104"/>
      <c r="T391" s="70"/>
      <c r="U391" s="70"/>
      <c r="V391" s="70"/>
    </row>
    <row r="392" spans="1:22" ht="14.4">
      <c r="A392" s="114"/>
      <c r="B392" s="114"/>
      <c r="C392" s="108"/>
      <c r="D392" s="108"/>
      <c r="E392" s="108"/>
      <c r="F392" s="103"/>
      <c r="G392" s="103"/>
      <c r="H392" s="103"/>
      <c r="I392" s="103"/>
      <c r="J392" s="103"/>
      <c r="K392" s="103"/>
      <c r="L392" s="103"/>
      <c r="M392" s="103"/>
      <c r="N392" s="103"/>
      <c r="O392" s="103"/>
      <c r="P392" s="103"/>
      <c r="Q392" s="103"/>
      <c r="R392" s="103"/>
      <c r="S392" s="103"/>
      <c r="T392" s="51"/>
      <c r="U392" s="51"/>
      <c r="V392" s="51"/>
    </row>
    <row r="393" spans="1:22" ht="14.4">
      <c r="A393" s="114"/>
      <c r="B393" s="114"/>
      <c r="C393" s="108"/>
      <c r="D393" s="108"/>
      <c r="E393" s="108"/>
      <c r="F393" s="103"/>
      <c r="G393" s="103"/>
      <c r="H393" s="103"/>
      <c r="I393" s="103"/>
      <c r="J393" s="103"/>
      <c r="K393" s="103"/>
      <c r="L393" s="103"/>
      <c r="M393" s="103"/>
      <c r="N393" s="103"/>
      <c r="O393" s="103"/>
      <c r="P393" s="103"/>
      <c r="Q393" s="103"/>
      <c r="R393" s="103"/>
      <c r="S393" s="103"/>
      <c r="T393" s="51"/>
      <c r="U393" s="51"/>
      <c r="V393" s="51"/>
    </row>
    <row r="394" spans="1:22" ht="14.4">
      <c r="A394" s="114"/>
      <c r="B394" s="114"/>
      <c r="C394" s="108"/>
      <c r="D394" s="108"/>
      <c r="E394" s="108"/>
      <c r="F394" s="103"/>
      <c r="G394" s="103"/>
      <c r="H394" s="103"/>
      <c r="I394" s="103"/>
      <c r="J394" s="103"/>
      <c r="K394" s="103"/>
      <c r="L394" s="103"/>
      <c r="M394" s="103"/>
      <c r="N394" s="103"/>
      <c r="O394" s="103"/>
      <c r="P394" s="103"/>
      <c r="Q394" s="103"/>
      <c r="R394" s="103"/>
      <c r="S394" s="103"/>
      <c r="T394" s="51"/>
      <c r="U394" s="51"/>
      <c r="V394" s="51"/>
    </row>
    <row r="395" spans="1:22" ht="14.4">
      <c r="A395" s="114"/>
      <c r="B395" s="114"/>
      <c r="C395" s="108"/>
      <c r="D395" s="108"/>
      <c r="E395" s="108"/>
      <c r="F395" s="103"/>
      <c r="G395" s="103"/>
      <c r="H395" s="103"/>
      <c r="I395" s="103"/>
      <c r="J395" s="103"/>
      <c r="K395" s="103"/>
      <c r="L395" s="103"/>
      <c r="M395" s="103"/>
      <c r="N395" s="103"/>
      <c r="O395" s="103"/>
      <c r="P395" s="103"/>
      <c r="Q395" s="103"/>
      <c r="R395" s="103"/>
      <c r="S395" s="103"/>
      <c r="T395" s="51"/>
      <c r="U395" s="51"/>
      <c r="V395" s="51"/>
    </row>
    <row r="396" spans="1:22" ht="14.4">
      <c r="A396" s="114"/>
      <c r="B396" s="114"/>
      <c r="C396" s="108"/>
      <c r="D396" s="108"/>
      <c r="E396" s="108"/>
      <c r="F396" s="103"/>
      <c r="G396" s="103"/>
      <c r="H396" s="103"/>
      <c r="I396" s="103"/>
      <c r="J396" s="103"/>
      <c r="K396" s="103"/>
      <c r="L396" s="103"/>
      <c r="M396" s="103"/>
      <c r="N396" s="103"/>
      <c r="O396" s="103"/>
      <c r="P396" s="103"/>
      <c r="Q396" s="103"/>
      <c r="R396" s="103"/>
      <c r="S396" s="103"/>
      <c r="T396" s="51"/>
      <c r="U396" s="51"/>
      <c r="V396" s="51"/>
    </row>
    <row r="397" spans="1:22" ht="14.4">
      <c r="A397" s="114"/>
      <c r="B397" s="114"/>
      <c r="C397" s="108"/>
      <c r="D397" s="108"/>
      <c r="E397" s="108"/>
      <c r="F397" s="103"/>
      <c r="G397" s="103"/>
      <c r="H397" s="103"/>
      <c r="I397" s="103"/>
      <c r="J397" s="103"/>
      <c r="K397" s="103"/>
      <c r="L397" s="103"/>
      <c r="M397" s="103"/>
      <c r="N397" s="103"/>
      <c r="O397" s="103"/>
      <c r="P397" s="103"/>
      <c r="Q397" s="103"/>
      <c r="R397" s="103"/>
      <c r="S397" s="103"/>
      <c r="T397" s="51"/>
      <c r="U397" s="51"/>
      <c r="V397" s="51"/>
    </row>
    <row r="398" spans="1:22" ht="14.4">
      <c r="A398" s="114"/>
      <c r="B398" s="114"/>
      <c r="C398" s="108"/>
      <c r="D398" s="108"/>
      <c r="E398" s="108"/>
      <c r="F398" s="103"/>
      <c r="G398" s="103"/>
      <c r="H398" s="103"/>
      <c r="I398" s="103"/>
      <c r="J398" s="103"/>
      <c r="K398" s="103"/>
      <c r="L398" s="103"/>
      <c r="M398" s="103"/>
      <c r="N398" s="103"/>
      <c r="O398" s="103"/>
      <c r="P398" s="103"/>
      <c r="Q398" s="103"/>
      <c r="R398" s="103"/>
      <c r="S398" s="103"/>
      <c r="T398" s="51"/>
      <c r="U398" s="51"/>
      <c r="V398" s="51"/>
    </row>
    <row r="399" spans="1:22" ht="14.4">
      <c r="A399" s="114"/>
      <c r="B399" s="114"/>
      <c r="C399" s="108"/>
      <c r="D399" s="108"/>
      <c r="E399" s="108"/>
      <c r="F399" s="103"/>
      <c r="G399" s="103"/>
      <c r="H399" s="103"/>
      <c r="I399" s="103"/>
      <c r="J399" s="103"/>
      <c r="K399" s="103"/>
      <c r="L399" s="103"/>
      <c r="M399" s="103"/>
      <c r="N399" s="103"/>
      <c r="O399" s="103"/>
      <c r="P399" s="103"/>
      <c r="Q399" s="103"/>
      <c r="R399" s="103"/>
      <c r="S399" s="103"/>
      <c r="T399" s="51"/>
      <c r="U399" s="51"/>
      <c r="V399" s="51"/>
    </row>
    <row r="400" spans="1:22" ht="14.4">
      <c r="A400" s="114"/>
      <c r="B400" s="114"/>
      <c r="C400" s="108"/>
      <c r="D400" s="108"/>
      <c r="E400" s="108"/>
      <c r="F400" s="103"/>
      <c r="G400" s="103"/>
      <c r="H400" s="103"/>
      <c r="I400" s="103"/>
      <c r="J400" s="103"/>
      <c r="K400" s="103"/>
      <c r="L400" s="103"/>
      <c r="M400" s="103"/>
      <c r="N400" s="103"/>
      <c r="O400" s="103"/>
      <c r="P400" s="103"/>
      <c r="Q400" s="103"/>
      <c r="R400" s="103"/>
      <c r="S400" s="103"/>
      <c r="T400" s="51"/>
      <c r="U400" s="51"/>
      <c r="V400" s="51"/>
    </row>
    <row r="401" spans="1:22" ht="14.4">
      <c r="A401" s="114"/>
      <c r="B401" s="114"/>
      <c r="C401" s="108"/>
      <c r="D401" s="108"/>
      <c r="E401" s="108"/>
      <c r="F401" s="103"/>
      <c r="G401" s="103"/>
      <c r="H401" s="103"/>
      <c r="I401" s="103"/>
      <c r="J401" s="103"/>
      <c r="K401" s="103"/>
      <c r="L401" s="103"/>
      <c r="M401" s="103"/>
      <c r="N401" s="103"/>
      <c r="O401" s="103"/>
      <c r="P401" s="103"/>
      <c r="Q401" s="103"/>
      <c r="R401" s="103"/>
      <c r="S401" s="103"/>
      <c r="T401" s="51"/>
      <c r="U401" s="51"/>
      <c r="V401" s="51"/>
    </row>
    <row r="402" spans="1:22" ht="14.4">
      <c r="A402" s="114"/>
      <c r="B402" s="114"/>
      <c r="C402" s="108"/>
      <c r="D402" s="108"/>
      <c r="E402" s="108"/>
      <c r="F402" s="103"/>
      <c r="G402" s="103"/>
      <c r="H402" s="103"/>
      <c r="I402" s="103"/>
      <c r="J402" s="103"/>
      <c r="K402" s="103"/>
      <c r="L402" s="103"/>
      <c r="M402" s="103"/>
      <c r="N402" s="103"/>
      <c r="O402" s="103"/>
      <c r="P402" s="103"/>
      <c r="Q402" s="103"/>
      <c r="R402" s="103"/>
      <c r="S402" s="103"/>
      <c r="T402" s="51"/>
      <c r="U402" s="51"/>
      <c r="V402" s="51"/>
    </row>
    <row r="403" spans="1:22" ht="14.4">
      <c r="A403" s="114"/>
      <c r="B403" s="114"/>
      <c r="C403" s="108"/>
      <c r="D403" s="108"/>
      <c r="E403" s="108"/>
      <c r="F403" s="103"/>
      <c r="G403" s="103"/>
      <c r="H403" s="103"/>
      <c r="I403" s="103"/>
      <c r="J403" s="103"/>
      <c r="K403" s="103"/>
      <c r="L403" s="103"/>
      <c r="M403" s="103"/>
      <c r="N403" s="103"/>
      <c r="O403" s="103"/>
      <c r="P403" s="103"/>
      <c r="Q403" s="103"/>
      <c r="R403" s="103"/>
      <c r="S403" s="103"/>
      <c r="T403" s="51"/>
      <c r="U403" s="51"/>
      <c r="V403" s="51"/>
    </row>
    <row r="404" spans="1:22" ht="14.4">
      <c r="A404" s="114"/>
      <c r="B404" s="114"/>
      <c r="C404" s="108"/>
      <c r="D404" s="108"/>
      <c r="E404" s="108"/>
      <c r="F404" s="103"/>
      <c r="G404" s="103"/>
      <c r="H404" s="103"/>
      <c r="I404" s="103"/>
      <c r="J404" s="103"/>
      <c r="K404" s="103"/>
      <c r="L404" s="103"/>
      <c r="M404" s="103"/>
      <c r="N404" s="103"/>
      <c r="O404" s="103"/>
      <c r="P404" s="103"/>
      <c r="Q404" s="103"/>
      <c r="R404" s="103"/>
      <c r="S404" s="103"/>
      <c r="T404" s="51"/>
      <c r="U404" s="51"/>
      <c r="V404" s="51"/>
    </row>
    <row r="405" spans="1:22" ht="14.4">
      <c r="A405" s="114"/>
      <c r="B405" s="114"/>
      <c r="C405" s="108"/>
      <c r="D405" s="108"/>
      <c r="E405" s="108"/>
      <c r="F405" s="103"/>
      <c r="G405" s="103"/>
      <c r="H405" s="103"/>
      <c r="I405" s="103"/>
      <c r="J405" s="103"/>
      <c r="K405" s="103"/>
      <c r="L405" s="103"/>
      <c r="M405" s="103"/>
      <c r="N405" s="103"/>
      <c r="O405" s="103"/>
      <c r="P405" s="103"/>
      <c r="Q405" s="103"/>
      <c r="R405" s="103"/>
      <c r="S405" s="103"/>
      <c r="T405" s="51"/>
      <c r="U405" s="51"/>
      <c r="V405" s="51"/>
    </row>
    <row r="406" spans="1:22" ht="14.4">
      <c r="A406" s="114"/>
      <c r="B406" s="114"/>
      <c r="C406" s="108"/>
      <c r="D406" s="108"/>
      <c r="E406" s="108"/>
      <c r="F406" s="103"/>
      <c r="G406" s="103"/>
      <c r="H406" s="103"/>
      <c r="I406" s="103"/>
      <c r="J406" s="103"/>
      <c r="K406" s="103"/>
      <c r="L406" s="103"/>
      <c r="M406" s="103"/>
      <c r="N406" s="103"/>
      <c r="O406" s="103"/>
      <c r="P406" s="103"/>
      <c r="Q406" s="103"/>
      <c r="R406" s="103"/>
      <c r="S406" s="103"/>
      <c r="T406" s="51"/>
      <c r="U406" s="51"/>
      <c r="V406" s="51"/>
    </row>
    <row r="407" spans="1:22" ht="14.4">
      <c r="A407" s="114"/>
      <c r="B407" s="114"/>
      <c r="C407" s="108"/>
      <c r="D407" s="108"/>
      <c r="E407" s="108"/>
      <c r="F407" s="103"/>
      <c r="G407" s="103"/>
      <c r="H407" s="103"/>
      <c r="I407" s="103"/>
      <c r="J407" s="103"/>
      <c r="K407" s="103"/>
      <c r="L407" s="103"/>
      <c r="M407" s="103"/>
      <c r="N407" s="103"/>
      <c r="O407" s="103"/>
      <c r="P407" s="103"/>
      <c r="Q407" s="103"/>
      <c r="R407" s="103"/>
      <c r="S407" s="103"/>
      <c r="T407" s="51"/>
      <c r="U407" s="51"/>
      <c r="V407" s="51"/>
    </row>
    <row r="408" spans="1:22" ht="14.4">
      <c r="A408" s="114"/>
      <c r="B408" s="114"/>
      <c r="C408" s="108"/>
      <c r="D408" s="108"/>
      <c r="E408" s="108"/>
      <c r="F408" s="103"/>
      <c r="G408" s="103"/>
      <c r="H408" s="103"/>
      <c r="I408" s="103"/>
      <c r="J408" s="103"/>
      <c r="K408" s="103"/>
      <c r="L408" s="103"/>
      <c r="M408" s="103"/>
      <c r="N408" s="103"/>
      <c r="O408" s="103"/>
      <c r="P408" s="103"/>
      <c r="Q408" s="103"/>
      <c r="R408" s="103"/>
      <c r="S408" s="103"/>
      <c r="T408" s="51"/>
      <c r="U408" s="51"/>
      <c r="V408" s="51"/>
    </row>
    <row r="409" spans="1:22" ht="14.4">
      <c r="A409" s="114"/>
      <c r="B409" s="114"/>
      <c r="C409" s="108"/>
      <c r="D409" s="108"/>
      <c r="E409" s="108"/>
      <c r="F409" s="103"/>
      <c r="G409" s="103"/>
      <c r="H409" s="103"/>
      <c r="I409" s="103"/>
      <c r="J409" s="103"/>
      <c r="K409" s="103"/>
      <c r="L409" s="103"/>
      <c r="M409" s="103"/>
      <c r="N409" s="103"/>
      <c r="O409" s="103"/>
      <c r="P409" s="103"/>
      <c r="Q409" s="103"/>
      <c r="R409" s="103"/>
      <c r="S409" s="103"/>
      <c r="T409" s="51"/>
      <c r="U409" s="51"/>
      <c r="V409" s="51"/>
    </row>
    <row r="410" spans="1:22" ht="14.4">
      <c r="A410" s="114"/>
      <c r="B410" s="114"/>
      <c r="C410" s="108"/>
      <c r="D410" s="108"/>
      <c r="E410" s="108"/>
      <c r="F410" s="103"/>
      <c r="G410" s="103"/>
      <c r="H410" s="103"/>
      <c r="I410" s="103"/>
      <c r="J410" s="103"/>
      <c r="K410" s="103"/>
      <c r="L410" s="103"/>
      <c r="M410" s="103"/>
      <c r="N410" s="103"/>
      <c r="O410" s="103"/>
      <c r="P410" s="103"/>
      <c r="Q410" s="103"/>
      <c r="R410" s="103"/>
      <c r="S410" s="103"/>
      <c r="T410" s="51"/>
      <c r="U410" s="51"/>
      <c r="V410" s="51"/>
    </row>
    <row r="411" spans="1:22" ht="14.4">
      <c r="A411" s="114"/>
      <c r="B411" s="114"/>
      <c r="C411" s="108"/>
      <c r="D411" s="108"/>
      <c r="E411" s="108"/>
      <c r="F411" s="103"/>
      <c r="G411" s="103"/>
      <c r="H411" s="103"/>
      <c r="I411" s="103"/>
      <c r="J411" s="103"/>
      <c r="K411" s="103"/>
      <c r="L411" s="103"/>
      <c r="M411" s="103"/>
      <c r="N411" s="103"/>
      <c r="O411" s="103"/>
      <c r="P411" s="103"/>
      <c r="Q411" s="103"/>
      <c r="R411" s="103"/>
      <c r="S411" s="103"/>
      <c r="T411" s="51"/>
      <c r="U411" s="51"/>
      <c r="V411" s="51"/>
    </row>
    <row r="412" spans="1:22" ht="14.4">
      <c r="A412" s="114"/>
      <c r="B412" s="114"/>
      <c r="C412" s="108"/>
      <c r="D412" s="108"/>
      <c r="E412" s="108"/>
      <c r="F412" s="103"/>
      <c r="G412" s="103"/>
      <c r="H412" s="103"/>
      <c r="I412" s="103"/>
      <c r="J412" s="103"/>
      <c r="K412" s="103"/>
      <c r="L412" s="103"/>
      <c r="M412" s="103"/>
      <c r="N412" s="103"/>
      <c r="O412" s="103"/>
      <c r="P412" s="103"/>
      <c r="Q412" s="103"/>
      <c r="R412" s="103"/>
      <c r="S412" s="103"/>
      <c r="T412" s="51"/>
      <c r="U412" s="51"/>
      <c r="V412" s="51"/>
    </row>
    <row r="413" spans="1:22" ht="14.4">
      <c r="A413" s="114"/>
      <c r="B413" s="114"/>
      <c r="C413" s="108"/>
      <c r="D413" s="108"/>
      <c r="E413" s="108"/>
      <c r="F413" s="103"/>
      <c r="G413" s="103"/>
      <c r="H413" s="103"/>
      <c r="I413" s="103"/>
      <c r="J413" s="103"/>
      <c r="K413" s="103"/>
      <c r="L413" s="103"/>
      <c r="M413" s="103"/>
      <c r="N413" s="103"/>
      <c r="O413" s="103"/>
      <c r="P413" s="103"/>
      <c r="Q413" s="103"/>
      <c r="R413" s="103"/>
      <c r="S413" s="103"/>
      <c r="T413" s="51"/>
      <c r="U413" s="51"/>
      <c r="V413" s="51"/>
    </row>
    <row r="414" spans="1:22" ht="14.4">
      <c r="A414" s="114"/>
      <c r="B414" s="114"/>
      <c r="C414" s="108"/>
      <c r="D414" s="108"/>
      <c r="E414" s="108"/>
      <c r="F414" s="103"/>
      <c r="G414" s="103"/>
      <c r="H414" s="103"/>
      <c r="I414" s="103"/>
      <c r="J414" s="103"/>
      <c r="K414" s="103"/>
      <c r="L414" s="103"/>
      <c r="M414" s="103"/>
      <c r="N414" s="103"/>
      <c r="O414" s="103"/>
      <c r="P414" s="103"/>
      <c r="Q414" s="103"/>
      <c r="R414" s="103"/>
      <c r="S414" s="103"/>
      <c r="T414" s="51"/>
      <c r="U414" s="51"/>
      <c r="V414" s="51"/>
    </row>
    <row r="415" spans="1:22" ht="14.4">
      <c r="A415" s="114"/>
      <c r="B415" s="114"/>
      <c r="C415" s="108"/>
      <c r="D415" s="108"/>
      <c r="E415" s="108"/>
      <c r="F415" s="103"/>
      <c r="G415" s="103"/>
      <c r="H415" s="103"/>
      <c r="I415" s="103"/>
      <c r="J415" s="103"/>
      <c r="K415" s="103"/>
      <c r="L415" s="103"/>
      <c r="M415" s="103"/>
      <c r="N415" s="103"/>
      <c r="O415" s="103"/>
      <c r="P415" s="103"/>
      <c r="Q415" s="103"/>
      <c r="R415" s="103"/>
      <c r="S415" s="103"/>
      <c r="T415" s="51"/>
      <c r="U415" s="51"/>
      <c r="V415" s="51"/>
    </row>
    <row r="416" spans="1:22" ht="14.4">
      <c r="A416" s="114"/>
      <c r="B416" s="114"/>
      <c r="C416" s="108"/>
      <c r="D416" s="108"/>
      <c r="E416" s="108"/>
      <c r="F416" s="103"/>
      <c r="G416" s="103"/>
      <c r="H416" s="103"/>
      <c r="I416" s="103"/>
      <c r="J416" s="103"/>
      <c r="K416" s="103"/>
      <c r="L416" s="103"/>
      <c r="M416" s="103"/>
      <c r="N416" s="103"/>
      <c r="O416" s="103"/>
      <c r="P416" s="103"/>
      <c r="Q416" s="103"/>
      <c r="R416" s="103"/>
      <c r="S416" s="103"/>
      <c r="T416" s="51"/>
      <c r="U416" s="51"/>
      <c r="V416" s="51"/>
    </row>
    <row r="417" spans="1:22" ht="14.4">
      <c r="A417" s="114"/>
      <c r="B417" s="114"/>
      <c r="C417" s="108"/>
      <c r="D417" s="108"/>
      <c r="E417" s="108"/>
      <c r="F417" s="103"/>
      <c r="G417" s="103"/>
      <c r="H417" s="103"/>
      <c r="I417" s="103"/>
      <c r="J417" s="103"/>
      <c r="K417" s="103"/>
      <c r="L417" s="103"/>
      <c r="M417" s="103"/>
      <c r="N417" s="103"/>
      <c r="O417" s="103"/>
      <c r="P417" s="103"/>
      <c r="Q417" s="103"/>
      <c r="R417" s="103"/>
      <c r="S417" s="103"/>
      <c r="T417" s="51"/>
      <c r="U417" s="51"/>
      <c r="V417" s="51"/>
    </row>
    <row r="418" spans="1:22" ht="14.4">
      <c r="A418" s="114"/>
      <c r="B418" s="114"/>
      <c r="C418" s="108"/>
      <c r="D418" s="108"/>
      <c r="E418" s="108"/>
      <c r="F418" s="103"/>
      <c r="G418" s="103"/>
      <c r="H418" s="103"/>
      <c r="I418" s="103"/>
      <c r="J418" s="103"/>
      <c r="K418" s="103"/>
      <c r="L418" s="103"/>
      <c r="M418" s="103"/>
      <c r="N418" s="103"/>
      <c r="O418" s="103"/>
      <c r="P418" s="103"/>
      <c r="Q418" s="103"/>
      <c r="R418" s="103"/>
      <c r="S418" s="103"/>
      <c r="T418" s="51"/>
      <c r="U418" s="51"/>
      <c r="V418" s="51"/>
    </row>
    <row r="419" spans="1:22" ht="14.4">
      <c r="A419" s="114"/>
      <c r="B419" s="114"/>
      <c r="C419" s="108"/>
      <c r="D419" s="108"/>
      <c r="E419" s="108"/>
      <c r="F419" s="103"/>
      <c r="G419" s="103"/>
      <c r="H419" s="103"/>
      <c r="I419" s="103"/>
      <c r="J419" s="103"/>
      <c r="K419" s="103"/>
      <c r="L419" s="103"/>
      <c r="M419" s="103"/>
      <c r="N419" s="103"/>
      <c r="O419" s="103"/>
      <c r="P419" s="103"/>
      <c r="Q419" s="103"/>
      <c r="R419" s="103"/>
      <c r="S419" s="103"/>
      <c r="T419" s="51"/>
      <c r="U419" s="51"/>
      <c r="V419" s="51"/>
    </row>
    <row r="420" spans="1:22" ht="14.4">
      <c r="A420" s="114"/>
      <c r="B420" s="114"/>
      <c r="C420" s="108"/>
      <c r="D420" s="108"/>
      <c r="E420" s="108"/>
      <c r="F420" s="103"/>
      <c r="G420" s="103"/>
      <c r="H420" s="103"/>
      <c r="I420" s="103"/>
      <c r="J420" s="103"/>
      <c r="K420" s="103"/>
      <c r="L420" s="103"/>
      <c r="M420" s="103"/>
      <c r="N420" s="103"/>
      <c r="O420" s="103"/>
      <c r="P420" s="103"/>
      <c r="Q420" s="103"/>
      <c r="R420" s="103"/>
      <c r="S420" s="103"/>
      <c r="T420" s="51"/>
      <c r="U420" s="51"/>
      <c r="V420" s="51"/>
    </row>
    <row r="421" spans="1:22" ht="14.4">
      <c r="A421" s="114"/>
      <c r="B421" s="114"/>
      <c r="C421" s="108"/>
      <c r="D421" s="108"/>
      <c r="E421" s="108"/>
      <c r="F421" s="103"/>
      <c r="G421" s="103"/>
      <c r="H421" s="103"/>
      <c r="I421" s="103"/>
      <c r="J421" s="103"/>
      <c r="K421" s="103"/>
      <c r="L421" s="103"/>
      <c r="M421" s="103"/>
      <c r="N421" s="103"/>
      <c r="O421" s="103"/>
      <c r="P421" s="103"/>
      <c r="Q421" s="103"/>
      <c r="R421" s="103"/>
      <c r="S421" s="103"/>
      <c r="T421" s="51"/>
      <c r="U421" s="51"/>
      <c r="V421" s="51"/>
    </row>
    <row r="422" spans="1:22" ht="14.4">
      <c r="A422" s="114"/>
      <c r="B422" s="114"/>
      <c r="C422" s="108"/>
      <c r="D422" s="108"/>
      <c r="E422" s="108"/>
      <c r="F422" s="103"/>
      <c r="G422" s="103"/>
      <c r="H422" s="103"/>
      <c r="I422" s="103"/>
      <c r="J422" s="103"/>
      <c r="K422" s="103"/>
      <c r="L422" s="103"/>
      <c r="M422" s="103"/>
      <c r="N422" s="103"/>
      <c r="O422" s="103"/>
      <c r="P422" s="103"/>
      <c r="Q422" s="103"/>
      <c r="R422" s="103"/>
      <c r="S422" s="103"/>
      <c r="T422" s="51"/>
      <c r="U422" s="51"/>
      <c r="V422" s="51"/>
    </row>
    <row r="423" spans="1:22" ht="14.4">
      <c r="A423" s="114"/>
      <c r="B423" s="114"/>
      <c r="C423" s="108"/>
      <c r="D423" s="108"/>
      <c r="E423" s="108"/>
      <c r="F423" s="103"/>
      <c r="G423" s="103"/>
      <c r="H423" s="103"/>
      <c r="I423" s="103"/>
      <c r="J423" s="103"/>
      <c r="K423" s="103"/>
      <c r="L423" s="103"/>
      <c r="M423" s="103"/>
      <c r="N423" s="103"/>
      <c r="O423" s="103"/>
      <c r="P423" s="103"/>
      <c r="Q423" s="103"/>
      <c r="R423" s="103"/>
      <c r="S423" s="103"/>
      <c r="T423" s="51"/>
      <c r="U423" s="51"/>
      <c r="V423" s="51"/>
    </row>
    <row r="424" spans="1:22" ht="14.4">
      <c r="A424" s="114"/>
      <c r="B424" s="114"/>
      <c r="C424" s="108"/>
      <c r="D424" s="108"/>
      <c r="E424" s="108"/>
      <c r="F424" s="103"/>
      <c r="G424" s="103"/>
      <c r="H424" s="103"/>
      <c r="I424" s="103"/>
      <c r="J424" s="103"/>
      <c r="K424" s="103"/>
      <c r="L424" s="103"/>
      <c r="M424" s="103"/>
      <c r="N424" s="103"/>
      <c r="O424" s="103"/>
      <c r="P424" s="103"/>
      <c r="Q424" s="103"/>
      <c r="R424" s="103"/>
      <c r="S424" s="103"/>
      <c r="T424" s="51"/>
      <c r="U424" s="51"/>
      <c r="V424" s="51"/>
    </row>
    <row r="425" spans="1:22" ht="14.4">
      <c r="A425" s="114"/>
      <c r="B425" s="114"/>
      <c r="C425" s="108"/>
      <c r="D425" s="108"/>
      <c r="E425" s="108"/>
      <c r="F425" s="103"/>
      <c r="G425" s="103"/>
      <c r="H425" s="103"/>
      <c r="I425" s="103"/>
      <c r="J425" s="103"/>
      <c r="K425" s="103"/>
      <c r="L425" s="103"/>
      <c r="M425" s="103"/>
      <c r="N425" s="103"/>
      <c r="O425" s="103"/>
      <c r="P425" s="103"/>
      <c r="Q425" s="103"/>
      <c r="R425" s="103"/>
      <c r="S425" s="103"/>
      <c r="T425" s="51"/>
      <c r="U425" s="51"/>
      <c r="V425" s="51"/>
    </row>
    <row r="426" spans="1:22" ht="14.4">
      <c r="A426" s="114"/>
      <c r="B426" s="114"/>
      <c r="C426" s="108"/>
      <c r="D426" s="108"/>
      <c r="E426" s="108"/>
      <c r="F426" s="103"/>
      <c r="G426" s="103"/>
      <c r="H426" s="103"/>
      <c r="I426" s="103"/>
      <c r="J426" s="103"/>
      <c r="K426" s="103"/>
      <c r="L426" s="103"/>
      <c r="M426" s="103"/>
      <c r="N426" s="103"/>
      <c r="O426" s="103"/>
      <c r="P426" s="103"/>
      <c r="Q426" s="103"/>
      <c r="R426" s="103"/>
      <c r="S426" s="103"/>
      <c r="T426" s="51"/>
      <c r="U426" s="51"/>
      <c r="V426" s="51"/>
    </row>
    <row r="427" spans="1:22" ht="14.4">
      <c r="A427" s="114"/>
      <c r="B427" s="114"/>
      <c r="C427" s="108"/>
      <c r="D427" s="108"/>
      <c r="E427" s="108"/>
      <c r="F427" s="103"/>
      <c r="G427" s="103"/>
      <c r="H427" s="103"/>
      <c r="I427" s="103"/>
      <c r="J427" s="103"/>
      <c r="K427" s="103"/>
      <c r="L427" s="103"/>
      <c r="M427" s="103"/>
      <c r="N427" s="103"/>
      <c r="O427" s="103"/>
      <c r="P427" s="103"/>
      <c r="Q427" s="103"/>
      <c r="R427" s="103"/>
      <c r="S427" s="103"/>
      <c r="T427" s="51"/>
      <c r="U427" s="51"/>
      <c r="V427" s="51"/>
    </row>
    <row r="428" spans="1:22" ht="14.4">
      <c r="A428" s="114"/>
      <c r="B428" s="114"/>
      <c r="C428" s="108"/>
      <c r="D428" s="108"/>
      <c r="E428" s="108"/>
      <c r="F428" s="103"/>
      <c r="G428" s="103"/>
      <c r="H428" s="103"/>
      <c r="I428" s="103"/>
      <c r="J428" s="103"/>
      <c r="K428" s="103"/>
      <c r="L428" s="103"/>
      <c r="M428" s="103"/>
      <c r="N428" s="103"/>
      <c r="O428" s="103"/>
      <c r="P428" s="103"/>
      <c r="Q428" s="103"/>
      <c r="R428" s="103"/>
      <c r="S428" s="103"/>
      <c r="T428" s="51"/>
      <c r="U428" s="51"/>
      <c r="V428" s="51"/>
    </row>
    <row r="429" spans="1:22" ht="14.4">
      <c r="A429" s="114"/>
      <c r="B429" s="114"/>
      <c r="C429" s="108"/>
      <c r="D429" s="108"/>
      <c r="E429" s="108"/>
      <c r="F429" s="103"/>
      <c r="G429" s="103"/>
      <c r="H429" s="103"/>
      <c r="I429" s="103"/>
      <c r="J429" s="103"/>
      <c r="K429" s="103"/>
      <c r="L429" s="103"/>
      <c r="M429" s="103"/>
      <c r="N429" s="103"/>
      <c r="O429" s="103"/>
      <c r="P429" s="103"/>
      <c r="Q429" s="103"/>
      <c r="R429" s="103"/>
      <c r="S429" s="103"/>
      <c r="T429" s="51"/>
      <c r="U429" s="51"/>
      <c r="V429" s="51"/>
    </row>
    <row r="430" spans="1:22" ht="14.4">
      <c r="A430" s="114"/>
      <c r="B430" s="114"/>
      <c r="C430" s="108"/>
      <c r="D430" s="108"/>
      <c r="E430" s="108"/>
      <c r="F430" s="103"/>
      <c r="G430" s="103"/>
      <c r="H430" s="103"/>
      <c r="I430" s="103"/>
      <c r="J430" s="103"/>
      <c r="K430" s="103"/>
      <c r="L430" s="103"/>
      <c r="M430" s="103"/>
      <c r="N430" s="103"/>
      <c r="O430" s="103"/>
      <c r="P430" s="103"/>
      <c r="Q430" s="103"/>
      <c r="R430" s="103"/>
      <c r="S430" s="103"/>
      <c r="T430" s="51"/>
      <c r="U430" s="51"/>
      <c r="V430" s="51"/>
    </row>
    <row r="431" spans="1:22" ht="14.4">
      <c r="A431" s="114"/>
      <c r="B431" s="114"/>
      <c r="C431" s="108"/>
      <c r="D431" s="108"/>
      <c r="E431" s="108"/>
      <c r="F431" s="103"/>
      <c r="G431" s="103"/>
      <c r="H431" s="103"/>
      <c r="I431" s="103"/>
      <c r="J431" s="103"/>
      <c r="K431" s="103"/>
      <c r="L431" s="103"/>
      <c r="M431" s="103"/>
      <c r="N431" s="103"/>
      <c r="O431" s="103"/>
      <c r="P431" s="103"/>
      <c r="Q431" s="103"/>
      <c r="R431" s="103"/>
      <c r="S431" s="103"/>
      <c r="T431" s="51"/>
      <c r="U431" s="51"/>
      <c r="V431" s="51"/>
    </row>
    <row r="432" spans="1:22" ht="14.4">
      <c r="A432" s="114"/>
      <c r="B432" s="114"/>
      <c r="C432" s="108"/>
      <c r="D432" s="108"/>
      <c r="E432" s="108"/>
      <c r="F432" s="103"/>
      <c r="G432" s="103"/>
      <c r="H432" s="103"/>
      <c r="I432" s="103"/>
      <c r="J432" s="103"/>
      <c r="K432" s="103"/>
      <c r="L432" s="103"/>
      <c r="M432" s="103"/>
      <c r="N432" s="103"/>
      <c r="O432" s="103"/>
      <c r="P432" s="103"/>
      <c r="Q432" s="103"/>
      <c r="R432" s="103"/>
      <c r="S432" s="103"/>
      <c r="T432" s="51"/>
      <c r="U432" s="51"/>
      <c r="V432" s="51"/>
    </row>
    <row r="433" spans="1:22" ht="14.4">
      <c r="A433" s="114"/>
      <c r="B433" s="114"/>
      <c r="C433" s="108"/>
      <c r="D433" s="108"/>
      <c r="E433" s="108"/>
      <c r="F433" s="103"/>
      <c r="G433" s="103"/>
      <c r="H433" s="103"/>
      <c r="I433" s="103"/>
      <c r="J433" s="103"/>
      <c r="K433" s="103"/>
      <c r="L433" s="103"/>
      <c r="M433" s="103"/>
      <c r="N433" s="103"/>
      <c r="O433" s="103"/>
      <c r="P433" s="103"/>
      <c r="Q433" s="103"/>
      <c r="R433" s="103"/>
      <c r="S433" s="103"/>
      <c r="T433" s="51"/>
      <c r="U433" s="51"/>
      <c r="V433" s="51"/>
    </row>
    <row r="434" spans="1:22" ht="14.4">
      <c r="A434" s="114"/>
      <c r="B434" s="114"/>
      <c r="C434" s="108"/>
      <c r="D434" s="108"/>
      <c r="E434" s="108"/>
      <c r="F434" s="103"/>
      <c r="G434" s="103"/>
      <c r="H434" s="103"/>
      <c r="I434" s="103"/>
      <c r="J434" s="103"/>
      <c r="K434" s="103"/>
      <c r="L434" s="103"/>
      <c r="M434" s="103"/>
      <c r="N434" s="103"/>
      <c r="O434" s="103"/>
      <c r="P434" s="103"/>
      <c r="Q434" s="103"/>
      <c r="R434" s="103"/>
      <c r="S434" s="103"/>
      <c r="T434" s="51"/>
      <c r="U434" s="51"/>
      <c r="V434" s="51"/>
    </row>
    <row r="435" spans="1:22" ht="14.4">
      <c r="A435" s="114"/>
      <c r="B435" s="114"/>
      <c r="C435" s="108"/>
      <c r="D435" s="108"/>
      <c r="E435" s="108"/>
      <c r="F435" s="103"/>
      <c r="G435" s="103"/>
      <c r="H435" s="103"/>
      <c r="I435" s="103"/>
      <c r="J435" s="103"/>
      <c r="K435" s="103"/>
      <c r="L435" s="103"/>
      <c r="M435" s="103"/>
      <c r="N435" s="103"/>
      <c r="O435" s="103"/>
      <c r="P435" s="103"/>
      <c r="Q435" s="103"/>
      <c r="R435" s="103"/>
      <c r="S435" s="103"/>
      <c r="T435" s="51"/>
      <c r="U435" s="51"/>
      <c r="V435" s="51"/>
    </row>
    <row r="436" spans="1:22" ht="14.4">
      <c r="A436" s="114"/>
      <c r="B436" s="114"/>
      <c r="C436" s="108"/>
      <c r="D436" s="108"/>
      <c r="E436" s="108"/>
      <c r="F436" s="103"/>
      <c r="G436" s="103"/>
      <c r="H436" s="103"/>
      <c r="I436" s="103"/>
      <c r="J436" s="103"/>
      <c r="K436" s="103"/>
      <c r="L436" s="103"/>
      <c r="M436" s="103"/>
      <c r="N436" s="103"/>
      <c r="O436" s="103"/>
      <c r="P436" s="103"/>
      <c r="Q436" s="103"/>
      <c r="R436" s="103"/>
      <c r="S436" s="103"/>
      <c r="T436" s="51"/>
      <c r="U436" s="51"/>
      <c r="V436" s="51"/>
    </row>
    <row r="437" spans="1:22" ht="14.4">
      <c r="A437" s="114"/>
      <c r="B437" s="114"/>
      <c r="C437" s="108"/>
      <c r="D437" s="108"/>
      <c r="E437" s="108"/>
      <c r="F437" s="103"/>
      <c r="G437" s="103"/>
      <c r="H437" s="103"/>
      <c r="I437" s="103"/>
      <c r="J437" s="103"/>
      <c r="K437" s="103"/>
      <c r="L437" s="103"/>
      <c r="M437" s="103"/>
      <c r="N437" s="103"/>
      <c r="O437" s="103"/>
      <c r="P437" s="103"/>
      <c r="Q437" s="103"/>
      <c r="R437" s="103"/>
      <c r="S437" s="103"/>
      <c r="T437" s="51"/>
      <c r="U437" s="51"/>
      <c r="V437" s="51"/>
    </row>
    <row r="438" spans="1:22" ht="14.4">
      <c r="A438" s="114"/>
      <c r="B438" s="114"/>
      <c r="C438" s="108"/>
      <c r="D438" s="108"/>
      <c r="E438" s="108"/>
      <c r="F438" s="103"/>
      <c r="G438" s="103"/>
      <c r="H438" s="103"/>
      <c r="I438" s="103"/>
      <c r="J438" s="103"/>
      <c r="K438" s="103"/>
      <c r="L438" s="103"/>
      <c r="M438" s="103"/>
      <c r="N438" s="103"/>
      <c r="O438" s="103"/>
      <c r="P438" s="103"/>
      <c r="Q438" s="103"/>
      <c r="R438" s="103"/>
      <c r="S438" s="103"/>
      <c r="T438" s="51"/>
      <c r="U438" s="51"/>
      <c r="V438" s="51"/>
    </row>
    <row r="439" spans="1:22" ht="14.4">
      <c r="A439" s="114"/>
      <c r="B439" s="114"/>
      <c r="C439" s="108"/>
      <c r="D439" s="108"/>
      <c r="E439" s="108"/>
      <c r="F439" s="103"/>
      <c r="G439" s="103"/>
      <c r="H439" s="103"/>
      <c r="I439" s="103"/>
      <c r="J439" s="103"/>
      <c r="K439" s="103"/>
      <c r="L439" s="103"/>
      <c r="M439" s="103"/>
      <c r="N439" s="103"/>
      <c r="O439" s="103"/>
      <c r="P439" s="103"/>
      <c r="Q439" s="103"/>
      <c r="R439" s="103"/>
      <c r="S439" s="103"/>
      <c r="T439" s="51"/>
      <c r="U439" s="51"/>
      <c r="V439" s="51"/>
    </row>
    <row r="440" spans="1:22" ht="14.4">
      <c r="A440" s="114"/>
      <c r="B440" s="114"/>
      <c r="C440" s="108"/>
      <c r="D440" s="108"/>
      <c r="E440" s="108"/>
      <c r="F440" s="103"/>
      <c r="G440" s="103"/>
      <c r="H440" s="103"/>
      <c r="I440" s="103"/>
      <c r="J440" s="103"/>
      <c r="K440" s="103"/>
      <c r="L440" s="103"/>
      <c r="M440" s="103"/>
      <c r="N440" s="103"/>
      <c r="O440" s="103"/>
      <c r="P440" s="103"/>
      <c r="Q440" s="103"/>
      <c r="R440" s="103"/>
      <c r="S440" s="103"/>
      <c r="T440" s="51"/>
      <c r="U440" s="51"/>
      <c r="V440" s="51"/>
    </row>
    <row r="441" spans="1:22" ht="14.4">
      <c r="A441" s="114"/>
      <c r="B441" s="114"/>
      <c r="C441" s="108"/>
      <c r="D441" s="108"/>
      <c r="E441" s="108"/>
      <c r="F441" s="103"/>
      <c r="G441" s="103"/>
      <c r="H441" s="103"/>
      <c r="I441" s="103"/>
      <c r="J441" s="103"/>
      <c r="K441" s="103"/>
      <c r="L441" s="103"/>
      <c r="M441" s="103"/>
      <c r="N441" s="103"/>
      <c r="O441" s="103"/>
      <c r="P441" s="103"/>
      <c r="Q441" s="103"/>
      <c r="R441" s="103"/>
      <c r="S441" s="103"/>
      <c r="T441" s="51"/>
      <c r="U441" s="51"/>
      <c r="V441" s="51"/>
    </row>
    <row r="442" spans="1:22" ht="14.4">
      <c r="A442" s="114"/>
      <c r="B442" s="114"/>
      <c r="C442" s="108"/>
      <c r="D442" s="108"/>
      <c r="E442" s="108"/>
      <c r="F442" s="103"/>
      <c r="G442" s="103"/>
      <c r="H442" s="103"/>
      <c r="I442" s="103"/>
      <c r="J442" s="103"/>
      <c r="K442" s="103"/>
      <c r="L442" s="103"/>
      <c r="M442" s="103"/>
      <c r="N442" s="103"/>
      <c r="O442" s="103"/>
      <c r="P442" s="103"/>
      <c r="Q442" s="103"/>
      <c r="R442" s="103"/>
      <c r="S442" s="103"/>
      <c r="T442" s="51"/>
      <c r="U442" s="51"/>
      <c r="V442" s="51"/>
    </row>
    <row r="443" spans="1:22" ht="14.4">
      <c r="A443" s="114"/>
      <c r="B443" s="114"/>
      <c r="C443" s="108"/>
      <c r="D443" s="108"/>
      <c r="E443" s="108"/>
      <c r="F443" s="103"/>
      <c r="G443" s="103"/>
      <c r="H443" s="103"/>
      <c r="I443" s="103"/>
      <c r="J443" s="103"/>
      <c r="K443" s="103"/>
      <c r="L443" s="103"/>
      <c r="M443" s="103"/>
      <c r="N443" s="103"/>
      <c r="O443" s="103"/>
      <c r="P443" s="103"/>
      <c r="Q443" s="103"/>
      <c r="R443" s="103"/>
      <c r="S443" s="103"/>
      <c r="T443" s="51"/>
      <c r="U443" s="51"/>
      <c r="V443" s="51"/>
    </row>
    <row r="444" spans="1:22" ht="14.4">
      <c r="A444" s="114"/>
      <c r="B444" s="114"/>
      <c r="C444" s="108"/>
      <c r="D444" s="108"/>
      <c r="E444" s="108"/>
      <c r="F444" s="103"/>
      <c r="G444" s="103"/>
      <c r="H444" s="103"/>
      <c r="I444" s="103"/>
      <c r="J444" s="103"/>
      <c r="K444" s="103"/>
      <c r="L444" s="103"/>
      <c r="M444" s="103"/>
      <c r="N444" s="103"/>
      <c r="O444" s="103"/>
      <c r="P444" s="103"/>
      <c r="Q444" s="103"/>
      <c r="R444" s="103"/>
      <c r="S444" s="103"/>
      <c r="T444" s="51"/>
      <c r="U444" s="51"/>
      <c r="V444" s="51"/>
    </row>
    <row r="445" spans="1:22" ht="14.4">
      <c r="A445" s="114"/>
      <c r="B445" s="114"/>
      <c r="C445" s="108"/>
      <c r="D445" s="108"/>
      <c r="E445" s="108"/>
      <c r="F445" s="103"/>
      <c r="G445" s="103"/>
      <c r="H445" s="103"/>
      <c r="I445" s="103"/>
      <c r="J445" s="103"/>
      <c r="K445" s="103"/>
      <c r="L445" s="103"/>
      <c r="M445" s="103"/>
      <c r="N445" s="103"/>
      <c r="O445" s="103"/>
      <c r="P445" s="103"/>
      <c r="Q445" s="103"/>
      <c r="R445" s="103"/>
      <c r="S445" s="103"/>
      <c r="T445" s="51"/>
      <c r="U445" s="51"/>
      <c r="V445" s="51"/>
    </row>
    <row r="446" spans="1:22" ht="14.4">
      <c r="A446" s="114"/>
      <c r="B446" s="114"/>
      <c r="C446" s="108"/>
      <c r="D446" s="108"/>
      <c r="E446" s="108"/>
      <c r="F446" s="103"/>
      <c r="G446" s="103"/>
      <c r="H446" s="103"/>
      <c r="I446" s="103"/>
      <c r="J446" s="103"/>
      <c r="K446" s="103"/>
      <c r="L446" s="103"/>
      <c r="M446" s="103"/>
      <c r="N446" s="103"/>
      <c r="O446" s="103"/>
      <c r="P446" s="103"/>
      <c r="Q446" s="103"/>
      <c r="R446" s="103"/>
      <c r="S446" s="103"/>
      <c r="T446" s="51"/>
      <c r="U446" s="51"/>
      <c r="V446" s="51"/>
    </row>
    <row r="447" spans="1:22" ht="14.4">
      <c r="A447" s="114"/>
      <c r="B447" s="114"/>
      <c r="C447" s="108"/>
      <c r="D447" s="108"/>
      <c r="E447" s="108"/>
      <c r="F447" s="103"/>
      <c r="G447" s="103"/>
      <c r="H447" s="103"/>
      <c r="I447" s="103"/>
      <c r="J447" s="103"/>
      <c r="K447" s="103"/>
      <c r="L447" s="103"/>
      <c r="M447" s="103"/>
      <c r="N447" s="103"/>
      <c r="O447" s="103"/>
      <c r="P447" s="103"/>
      <c r="Q447" s="103"/>
      <c r="R447" s="103"/>
      <c r="S447" s="103"/>
      <c r="T447" s="51"/>
      <c r="U447" s="51"/>
      <c r="V447" s="51"/>
    </row>
    <row r="448" spans="1:22" ht="14.4">
      <c r="A448" s="114"/>
      <c r="B448" s="114"/>
      <c r="C448" s="108"/>
      <c r="D448" s="108"/>
      <c r="E448" s="108"/>
      <c r="F448" s="103"/>
      <c r="G448" s="103"/>
      <c r="H448" s="103"/>
      <c r="I448" s="103"/>
      <c r="J448" s="103"/>
      <c r="K448" s="103"/>
      <c r="L448" s="103"/>
      <c r="M448" s="103"/>
      <c r="N448" s="103"/>
      <c r="O448" s="103"/>
      <c r="P448" s="103"/>
      <c r="Q448" s="103"/>
      <c r="R448" s="103"/>
      <c r="S448" s="103"/>
      <c r="T448" s="51"/>
      <c r="U448" s="51"/>
      <c r="V448" s="51"/>
    </row>
    <row r="449" spans="1:22" ht="14.4">
      <c r="A449" s="114"/>
      <c r="B449" s="114"/>
      <c r="C449" s="108"/>
      <c r="D449" s="108"/>
      <c r="E449" s="108"/>
      <c r="F449" s="103"/>
      <c r="G449" s="103"/>
      <c r="H449" s="103"/>
      <c r="I449" s="103"/>
      <c r="J449" s="103"/>
      <c r="K449" s="103"/>
      <c r="L449" s="103"/>
      <c r="M449" s="103"/>
      <c r="N449" s="103"/>
      <c r="O449" s="103"/>
      <c r="P449" s="103"/>
      <c r="Q449" s="103"/>
      <c r="R449" s="103"/>
      <c r="S449" s="103"/>
      <c r="T449" s="51"/>
      <c r="U449" s="51"/>
      <c r="V449" s="51"/>
    </row>
    <row r="450" spans="1:22" ht="14.4">
      <c r="A450" s="114"/>
      <c r="B450" s="114"/>
      <c r="C450" s="108"/>
      <c r="D450" s="108"/>
      <c r="E450" s="108"/>
      <c r="F450" s="103"/>
      <c r="G450" s="103"/>
      <c r="H450" s="103"/>
      <c r="I450" s="103"/>
      <c r="J450" s="103"/>
      <c r="K450" s="103"/>
      <c r="L450" s="103"/>
      <c r="M450" s="103"/>
      <c r="N450" s="103"/>
      <c r="O450" s="103"/>
      <c r="P450" s="103"/>
      <c r="Q450" s="103"/>
      <c r="R450" s="103"/>
      <c r="S450" s="103"/>
      <c r="T450" s="51"/>
      <c r="U450" s="51"/>
      <c r="V450" s="51"/>
    </row>
    <row r="451" spans="1:22" ht="14.4">
      <c r="A451" s="114"/>
      <c r="B451" s="114"/>
      <c r="C451" s="108"/>
      <c r="D451" s="108"/>
      <c r="E451" s="108"/>
      <c r="F451" s="103"/>
      <c r="G451" s="103"/>
      <c r="H451" s="103"/>
      <c r="I451" s="103"/>
      <c r="J451" s="103"/>
      <c r="K451" s="103"/>
      <c r="L451" s="103"/>
      <c r="M451" s="103"/>
      <c r="N451" s="103"/>
      <c r="O451" s="103"/>
      <c r="P451" s="103"/>
      <c r="Q451" s="103"/>
      <c r="R451" s="103"/>
      <c r="S451" s="103"/>
      <c r="T451" s="51"/>
      <c r="U451" s="51"/>
      <c r="V451" s="51"/>
    </row>
    <row r="452" spans="1:22" ht="14.4">
      <c r="A452" s="114"/>
      <c r="B452" s="114"/>
      <c r="C452" s="108"/>
      <c r="D452" s="108"/>
      <c r="E452" s="108"/>
      <c r="F452" s="103"/>
      <c r="G452" s="103"/>
      <c r="H452" s="103"/>
      <c r="I452" s="103"/>
      <c r="J452" s="103"/>
      <c r="K452" s="103"/>
      <c r="L452" s="103"/>
      <c r="M452" s="103"/>
      <c r="N452" s="103"/>
      <c r="O452" s="103"/>
      <c r="P452" s="103"/>
      <c r="Q452" s="103"/>
      <c r="R452" s="103"/>
      <c r="S452" s="103"/>
      <c r="T452" s="51"/>
      <c r="U452" s="51"/>
      <c r="V452" s="51"/>
    </row>
    <row r="453" spans="1:22" ht="14.4">
      <c r="A453" s="114"/>
      <c r="B453" s="114"/>
      <c r="C453" s="108"/>
      <c r="D453" s="108"/>
      <c r="E453" s="108"/>
      <c r="F453" s="103"/>
      <c r="G453" s="103"/>
      <c r="H453" s="103"/>
      <c r="I453" s="103"/>
      <c r="J453" s="103"/>
      <c r="K453" s="103"/>
      <c r="L453" s="103"/>
      <c r="M453" s="103"/>
      <c r="N453" s="103"/>
      <c r="O453" s="103"/>
      <c r="P453" s="103"/>
      <c r="Q453" s="103"/>
      <c r="R453" s="103"/>
      <c r="S453" s="103"/>
      <c r="T453" s="51"/>
      <c r="U453" s="51"/>
      <c r="V453" s="51"/>
    </row>
    <row r="454" spans="1:22" ht="14.4">
      <c r="A454" s="114"/>
      <c r="B454" s="114"/>
      <c r="C454" s="108"/>
      <c r="D454" s="108"/>
      <c r="E454" s="108"/>
      <c r="F454" s="103"/>
      <c r="G454" s="103"/>
      <c r="H454" s="103"/>
      <c r="I454" s="103"/>
      <c r="J454" s="103"/>
      <c r="K454" s="103"/>
      <c r="L454" s="103"/>
      <c r="M454" s="103"/>
      <c r="N454" s="103"/>
      <c r="O454" s="103"/>
      <c r="P454" s="103"/>
      <c r="Q454" s="103"/>
      <c r="R454" s="103"/>
      <c r="S454" s="103"/>
      <c r="T454" s="51"/>
      <c r="U454" s="51"/>
      <c r="V454" s="51"/>
    </row>
    <row r="455" spans="1:22" ht="14.4">
      <c r="A455" s="114"/>
      <c r="B455" s="114"/>
      <c r="C455" s="108"/>
      <c r="D455" s="108"/>
      <c r="E455" s="108"/>
      <c r="F455" s="103"/>
      <c r="G455" s="103"/>
      <c r="H455" s="103"/>
      <c r="I455" s="103"/>
      <c r="J455" s="103"/>
      <c r="K455" s="103"/>
      <c r="L455" s="103"/>
      <c r="M455" s="103"/>
      <c r="N455" s="103"/>
      <c r="O455" s="103"/>
      <c r="P455" s="103"/>
      <c r="Q455" s="103"/>
      <c r="R455" s="103"/>
      <c r="S455" s="103"/>
      <c r="T455" s="51"/>
      <c r="U455" s="51"/>
      <c r="V455" s="51"/>
    </row>
    <row r="456" spans="1:22" ht="14.4">
      <c r="A456" s="114"/>
      <c r="B456" s="114"/>
      <c r="C456" s="108"/>
      <c r="D456" s="108"/>
      <c r="E456" s="108"/>
      <c r="F456" s="103"/>
      <c r="G456" s="103"/>
      <c r="H456" s="103"/>
      <c r="I456" s="103"/>
      <c r="J456" s="103"/>
      <c r="K456" s="103"/>
      <c r="L456" s="103"/>
      <c r="M456" s="103"/>
      <c r="N456" s="103"/>
      <c r="O456" s="103"/>
      <c r="P456" s="103"/>
      <c r="Q456" s="103"/>
      <c r="R456" s="103"/>
      <c r="S456" s="103"/>
      <c r="T456" s="51"/>
      <c r="U456" s="51"/>
      <c r="V456" s="51"/>
    </row>
    <row r="457" spans="1:22" ht="14.4">
      <c r="A457" s="114"/>
      <c r="B457" s="114"/>
      <c r="C457" s="108"/>
      <c r="D457" s="108"/>
      <c r="E457" s="108"/>
      <c r="F457" s="103"/>
      <c r="G457" s="103"/>
      <c r="H457" s="103"/>
      <c r="I457" s="103"/>
      <c r="J457" s="103"/>
      <c r="K457" s="103"/>
      <c r="L457" s="103"/>
      <c r="M457" s="103"/>
      <c r="N457" s="103"/>
      <c r="O457" s="103"/>
      <c r="P457" s="103"/>
      <c r="Q457" s="103"/>
      <c r="R457" s="103"/>
      <c r="S457" s="103"/>
      <c r="T457" s="51"/>
      <c r="U457" s="51"/>
      <c r="V457" s="51"/>
    </row>
    <row r="458" spans="1:22" ht="14.4">
      <c r="A458" s="114"/>
      <c r="B458" s="114"/>
      <c r="C458" s="108"/>
      <c r="D458" s="108"/>
      <c r="E458" s="108"/>
      <c r="F458" s="103"/>
      <c r="G458" s="103"/>
      <c r="H458" s="103"/>
      <c r="I458" s="103"/>
      <c r="J458" s="103"/>
      <c r="K458" s="103"/>
      <c r="L458" s="103"/>
      <c r="M458" s="103"/>
      <c r="N458" s="103"/>
      <c r="O458" s="103"/>
      <c r="P458" s="103"/>
      <c r="Q458" s="103"/>
      <c r="R458" s="103"/>
      <c r="S458" s="103"/>
      <c r="T458" s="51"/>
      <c r="U458" s="51"/>
      <c r="V458" s="51"/>
    </row>
    <row r="459" spans="1:22" ht="14.4">
      <c r="A459" s="114"/>
      <c r="B459" s="114"/>
      <c r="C459" s="108"/>
      <c r="D459" s="108"/>
      <c r="E459" s="108"/>
      <c r="F459" s="103"/>
      <c r="G459" s="103"/>
      <c r="H459" s="103"/>
      <c r="I459" s="103"/>
      <c r="J459" s="103"/>
      <c r="K459" s="103"/>
      <c r="L459" s="103"/>
      <c r="M459" s="103"/>
      <c r="N459" s="103"/>
      <c r="O459" s="103"/>
      <c r="P459" s="103"/>
      <c r="Q459" s="103"/>
      <c r="R459" s="103"/>
      <c r="S459" s="103"/>
      <c r="T459" s="51"/>
      <c r="U459" s="51"/>
      <c r="V459" s="51"/>
    </row>
    <row r="460" spans="1:22" ht="14.4">
      <c r="A460" s="114"/>
      <c r="B460" s="114"/>
      <c r="C460" s="108"/>
      <c r="D460" s="108"/>
      <c r="E460" s="108"/>
      <c r="F460" s="103"/>
      <c r="G460" s="103"/>
      <c r="H460" s="103"/>
      <c r="I460" s="103"/>
      <c r="J460" s="103"/>
      <c r="K460" s="103"/>
      <c r="L460" s="103"/>
      <c r="M460" s="103"/>
      <c r="N460" s="103"/>
      <c r="O460" s="103"/>
      <c r="P460" s="103"/>
      <c r="Q460" s="103"/>
      <c r="R460" s="103"/>
      <c r="S460" s="103"/>
      <c r="T460" s="51"/>
      <c r="U460" s="51"/>
      <c r="V460" s="51"/>
    </row>
    <row r="461" spans="1:22" ht="14.4">
      <c r="A461" s="114"/>
      <c r="B461" s="114"/>
      <c r="C461" s="108"/>
      <c r="D461" s="108"/>
      <c r="E461" s="108"/>
      <c r="F461" s="103"/>
      <c r="G461" s="103"/>
      <c r="H461" s="103"/>
      <c r="I461" s="103"/>
      <c r="J461" s="103"/>
      <c r="K461" s="103"/>
      <c r="L461" s="103"/>
      <c r="M461" s="103"/>
      <c r="N461" s="103"/>
      <c r="O461" s="103"/>
      <c r="P461" s="103"/>
      <c r="Q461" s="103"/>
      <c r="R461" s="103"/>
      <c r="S461" s="103"/>
      <c r="T461" s="51"/>
      <c r="U461" s="51"/>
      <c r="V461" s="51"/>
    </row>
    <row r="462" spans="1:22" ht="14.4">
      <c r="A462" s="114"/>
      <c r="B462" s="114"/>
      <c r="C462" s="108"/>
      <c r="D462" s="108"/>
      <c r="E462" s="108"/>
      <c r="F462" s="103"/>
      <c r="G462" s="103"/>
      <c r="H462" s="103"/>
      <c r="I462" s="103"/>
      <c r="J462" s="103"/>
      <c r="K462" s="103"/>
      <c r="L462" s="103"/>
      <c r="M462" s="103"/>
      <c r="N462" s="103"/>
      <c r="O462" s="103"/>
      <c r="P462" s="103"/>
      <c r="Q462" s="103"/>
      <c r="R462" s="103"/>
      <c r="S462" s="103"/>
      <c r="T462" s="51"/>
      <c r="U462" s="51"/>
      <c r="V462" s="51"/>
    </row>
    <row r="463" spans="1:22" ht="14.4">
      <c r="A463" s="114"/>
      <c r="B463" s="114"/>
      <c r="C463" s="108"/>
      <c r="D463" s="108"/>
      <c r="E463" s="108"/>
      <c r="F463" s="103"/>
      <c r="G463" s="103"/>
      <c r="H463" s="103"/>
      <c r="I463" s="103"/>
      <c r="J463" s="103"/>
      <c r="K463" s="103"/>
      <c r="L463" s="103"/>
      <c r="M463" s="103"/>
      <c r="N463" s="103"/>
      <c r="O463" s="103"/>
      <c r="P463" s="103"/>
      <c r="Q463" s="103"/>
      <c r="R463" s="103"/>
      <c r="S463" s="103"/>
      <c r="T463" s="51"/>
      <c r="U463" s="51"/>
      <c r="V463" s="51"/>
    </row>
    <row r="464" spans="1:22" ht="14.4">
      <c r="A464" s="114"/>
      <c r="B464" s="114"/>
      <c r="C464" s="108"/>
      <c r="D464" s="108"/>
      <c r="E464" s="108"/>
      <c r="F464" s="103"/>
      <c r="G464" s="103"/>
      <c r="H464" s="103"/>
      <c r="I464" s="103"/>
      <c r="J464" s="103"/>
      <c r="K464" s="103"/>
      <c r="L464" s="103"/>
      <c r="M464" s="103"/>
      <c r="N464" s="103"/>
      <c r="O464" s="103"/>
      <c r="P464" s="103"/>
      <c r="Q464" s="103"/>
      <c r="R464" s="103"/>
      <c r="S464" s="103"/>
      <c r="T464" s="51"/>
      <c r="U464" s="51"/>
      <c r="V464" s="51"/>
    </row>
    <row r="465" spans="1:22" ht="14.4">
      <c r="A465" s="114"/>
      <c r="B465" s="114"/>
      <c r="C465" s="108"/>
      <c r="D465" s="108"/>
      <c r="E465" s="108"/>
      <c r="F465" s="103"/>
      <c r="G465" s="103"/>
      <c r="H465" s="103"/>
      <c r="I465" s="103"/>
      <c r="J465" s="103"/>
      <c r="K465" s="103"/>
      <c r="L465" s="103"/>
      <c r="M465" s="103"/>
      <c r="N465" s="103"/>
      <c r="O465" s="103"/>
      <c r="P465" s="103"/>
      <c r="Q465" s="103"/>
      <c r="R465" s="103"/>
      <c r="S465" s="103"/>
      <c r="T465" s="51"/>
      <c r="U465" s="51"/>
      <c r="V465" s="51"/>
    </row>
    <row r="466" spans="1:22" ht="14.4">
      <c r="A466" s="114"/>
      <c r="B466" s="114"/>
      <c r="C466" s="108"/>
      <c r="D466" s="108"/>
      <c r="E466" s="108"/>
      <c r="F466" s="103"/>
      <c r="G466" s="103"/>
      <c r="H466" s="103"/>
      <c r="I466" s="103"/>
      <c r="J466" s="103"/>
      <c r="K466" s="103"/>
      <c r="L466" s="103"/>
      <c r="M466" s="103"/>
      <c r="N466" s="103"/>
      <c r="O466" s="103"/>
      <c r="P466" s="103"/>
      <c r="Q466" s="103"/>
      <c r="R466" s="103"/>
      <c r="S466" s="103"/>
      <c r="T466" s="51"/>
      <c r="U466" s="51"/>
      <c r="V466" s="51"/>
    </row>
    <row r="467" spans="1:22" ht="14.4">
      <c r="A467" s="114"/>
      <c r="B467" s="114"/>
      <c r="C467" s="108"/>
      <c r="D467" s="108"/>
      <c r="E467" s="108"/>
      <c r="F467" s="103"/>
      <c r="G467" s="103"/>
      <c r="H467" s="103"/>
      <c r="I467" s="103"/>
      <c r="J467" s="103"/>
      <c r="K467" s="103"/>
      <c r="L467" s="103"/>
      <c r="M467" s="103"/>
      <c r="N467" s="103"/>
      <c r="O467" s="103"/>
      <c r="P467" s="103"/>
      <c r="Q467" s="103"/>
      <c r="R467" s="103"/>
      <c r="S467" s="103"/>
      <c r="T467" s="51"/>
      <c r="U467" s="51"/>
      <c r="V467" s="51"/>
    </row>
    <row r="468" spans="1:22" ht="14.4">
      <c r="A468" s="114"/>
      <c r="B468" s="114"/>
      <c r="C468" s="108"/>
      <c r="D468" s="108"/>
      <c r="E468" s="108"/>
      <c r="F468" s="103"/>
      <c r="G468" s="103"/>
      <c r="H468" s="103"/>
      <c r="I468" s="103"/>
      <c r="J468" s="103"/>
      <c r="K468" s="103"/>
      <c r="L468" s="103"/>
      <c r="M468" s="103"/>
      <c r="N468" s="103"/>
      <c r="O468" s="103"/>
      <c r="P468" s="103"/>
      <c r="Q468" s="103"/>
      <c r="R468" s="103"/>
      <c r="S468" s="103"/>
      <c r="T468" s="51"/>
      <c r="U468" s="51"/>
      <c r="V468" s="51"/>
    </row>
    <row r="469" spans="1:22" ht="14.4">
      <c r="A469" s="114"/>
      <c r="B469" s="114"/>
      <c r="C469" s="108"/>
      <c r="D469" s="108"/>
      <c r="E469" s="108"/>
      <c r="F469" s="103"/>
      <c r="G469" s="103"/>
      <c r="H469" s="103"/>
      <c r="I469" s="103"/>
      <c r="J469" s="103"/>
      <c r="K469" s="103"/>
      <c r="L469" s="103"/>
      <c r="M469" s="103"/>
      <c r="N469" s="103"/>
      <c r="O469" s="103"/>
      <c r="P469" s="103"/>
      <c r="Q469" s="103"/>
      <c r="R469" s="103"/>
      <c r="S469" s="103"/>
      <c r="T469" s="51"/>
      <c r="U469" s="51"/>
      <c r="V469" s="51"/>
    </row>
    <row r="470" spans="1:22" ht="14.4">
      <c r="A470" s="114"/>
      <c r="B470" s="114"/>
      <c r="C470" s="108"/>
      <c r="D470" s="108"/>
      <c r="E470" s="108"/>
      <c r="F470" s="103"/>
      <c r="G470" s="103"/>
      <c r="H470" s="103"/>
      <c r="I470" s="103"/>
      <c r="J470" s="103"/>
      <c r="K470" s="103"/>
      <c r="L470" s="103"/>
      <c r="M470" s="103"/>
      <c r="N470" s="103"/>
      <c r="O470" s="103"/>
      <c r="P470" s="103"/>
      <c r="Q470" s="103"/>
      <c r="R470" s="103"/>
      <c r="S470" s="103"/>
      <c r="T470" s="51"/>
      <c r="U470" s="51"/>
      <c r="V470" s="51"/>
    </row>
    <row r="471" spans="1:22" ht="14.4">
      <c r="A471" s="114"/>
      <c r="B471" s="114"/>
      <c r="C471" s="108"/>
      <c r="D471" s="108"/>
      <c r="E471" s="108"/>
      <c r="F471" s="103"/>
      <c r="G471" s="103"/>
      <c r="H471" s="103"/>
      <c r="I471" s="103"/>
      <c r="J471" s="103"/>
      <c r="K471" s="103"/>
      <c r="L471" s="103"/>
      <c r="M471" s="103"/>
      <c r="N471" s="103"/>
      <c r="O471" s="103"/>
      <c r="P471" s="103"/>
      <c r="Q471" s="103"/>
      <c r="R471" s="103"/>
      <c r="S471" s="103"/>
      <c r="T471" s="51"/>
      <c r="U471" s="51"/>
      <c r="V471" s="51"/>
    </row>
    <row r="472" spans="1:22" ht="14.4">
      <c r="A472" s="114"/>
      <c r="B472" s="114"/>
      <c r="C472" s="108"/>
      <c r="D472" s="108"/>
      <c r="E472" s="108"/>
      <c r="F472" s="103"/>
      <c r="G472" s="103"/>
      <c r="H472" s="103"/>
      <c r="I472" s="103"/>
      <c r="J472" s="103"/>
      <c r="K472" s="103"/>
      <c r="L472" s="103"/>
      <c r="M472" s="103"/>
      <c r="N472" s="103"/>
      <c r="O472" s="103"/>
      <c r="P472" s="103"/>
      <c r="Q472" s="103"/>
      <c r="R472" s="103"/>
      <c r="S472" s="103"/>
      <c r="T472" s="51"/>
      <c r="U472" s="51"/>
      <c r="V472" s="51"/>
    </row>
    <row r="473" spans="1:22" ht="14.4">
      <c r="A473" s="114"/>
      <c r="B473" s="114"/>
      <c r="C473" s="108"/>
      <c r="D473" s="108"/>
      <c r="E473" s="108"/>
      <c r="F473" s="103"/>
      <c r="G473" s="103"/>
      <c r="H473" s="103"/>
      <c r="I473" s="103"/>
      <c r="J473" s="103"/>
      <c r="K473" s="103"/>
      <c r="L473" s="103"/>
      <c r="M473" s="103"/>
      <c r="N473" s="103"/>
      <c r="O473" s="103"/>
      <c r="P473" s="103"/>
      <c r="Q473" s="103"/>
      <c r="R473" s="103"/>
      <c r="S473" s="103"/>
      <c r="T473" s="51"/>
      <c r="U473" s="51"/>
      <c r="V473" s="51"/>
    </row>
    <row r="474" spans="1:22" ht="14.4">
      <c r="A474" s="114"/>
      <c r="B474" s="114"/>
      <c r="C474" s="108"/>
      <c r="D474" s="108"/>
      <c r="E474" s="108"/>
      <c r="F474" s="103"/>
      <c r="G474" s="103"/>
      <c r="H474" s="103"/>
      <c r="I474" s="103"/>
      <c r="J474" s="103"/>
      <c r="K474" s="103"/>
      <c r="L474" s="103"/>
      <c r="M474" s="103"/>
      <c r="N474" s="103"/>
      <c r="O474" s="103"/>
      <c r="P474" s="103"/>
      <c r="Q474" s="103"/>
      <c r="R474" s="103"/>
      <c r="S474" s="103"/>
      <c r="T474" s="51"/>
      <c r="U474" s="51"/>
      <c r="V474" s="51"/>
    </row>
    <row r="475" spans="1:22" ht="14.4">
      <c r="A475" s="114"/>
      <c r="B475" s="114"/>
      <c r="C475" s="108"/>
      <c r="D475" s="108"/>
      <c r="E475" s="108"/>
      <c r="F475" s="103"/>
      <c r="G475" s="103"/>
      <c r="H475" s="103"/>
      <c r="I475" s="103"/>
      <c r="J475" s="103"/>
      <c r="K475" s="103"/>
      <c r="L475" s="103"/>
      <c r="M475" s="103"/>
      <c r="N475" s="103"/>
      <c r="O475" s="103"/>
      <c r="P475" s="103"/>
      <c r="Q475" s="103"/>
      <c r="R475" s="103"/>
      <c r="S475" s="103"/>
      <c r="T475" s="51"/>
      <c r="U475" s="51"/>
      <c r="V475" s="51"/>
    </row>
    <row r="476" spans="1:22" ht="14.4">
      <c r="A476" s="114"/>
      <c r="B476" s="114"/>
      <c r="C476" s="108"/>
      <c r="D476" s="108"/>
      <c r="E476" s="108"/>
      <c r="F476" s="103"/>
      <c r="G476" s="103"/>
      <c r="H476" s="103"/>
      <c r="I476" s="103"/>
      <c r="J476" s="103"/>
      <c r="K476" s="103"/>
      <c r="L476" s="103"/>
      <c r="M476" s="103"/>
      <c r="N476" s="103"/>
      <c r="O476" s="103"/>
      <c r="P476" s="103"/>
      <c r="Q476" s="103"/>
      <c r="R476" s="103"/>
      <c r="S476" s="103"/>
      <c r="T476" s="51"/>
      <c r="U476" s="51"/>
      <c r="V476" s="51"/>
    </row>
    <row r="477" spans="1:22" ht="14.4">
      <c r="A477" s="114"/>
      <c r="B477" s="114"/>
      <c r="C477" s="108"/>
      <c r="D477" s="108"/>
      <c r="E477" s="108"/>
      <c r="F477" s="103"/>
      <c r="G477" s="103"/>
      <c r="H477" s="103"/>
      <c r="I477" s="103"/>
      <c r="J477" s="103"/>
      <c r="K477" s="103"/>
      <c r="L477" s="103"/>
      <c r="M477" s="103"/>
      <c r="N477" s="103"/>
      <c r="O477" s="103"/>
      <c r="P477" s="103"/>
      <c r="Q477" s="103"/>
      <c r="R477" s="103"/>
      <c r="S477" s="103"/>
      <c r="T477" s="51"/>
      <c r="U477" s="51"/>
      <c r="V477" s="51"/>
    </row>
    <row r="478" spans="1:22" ht="14.4">
      <c r="A478" s="114"/>
      <c r="B478" s="114"/>
      <c r="C478" s="108"/>
      <c r="D478" s="108"/>
      <c r="E478" s="108"/>
      <c r="F478" s="103"/>
      <c r="G478" s="103"/>
      <c r="H478" s="103"/>
      <c r="I478" s="103"/>
      <c r="J478" s="103"/>
      <c r="K478" s="103"/>
      <c r="L478" s="103"/>
      <c r="M478" s="103"/>
      <c r="N478" s="103"/>
      <c r="O478" s="103"/>
      <c r="P478" s="103"/>
      <c r="Q478" s="103"/>
      <c r="R478" s="103"/>
      <c r="S478" s="103"/>
      <c r="T478" s="51"/>
      <c r="U478" s="51"/>
      <c r="V478" s="51"/>
    </row>
    <row r="479" spans="1:22" ht="14.4">
      <c r="A479" s="114"/>
      <c r="B479" s="114"/>
      <c r="C479" s="108"/>
      <c r="D479" s="108"/>
      <c r="E479" s="108"/>
      <c r="F479" s="103"/>
      <c r="G479" s="103"/>
      <c r="H479" s="103"/>
      <c r="I479" s="103"/>
      <c r="J479" s="103"/>
      <c r="K479" s="103"/>
      <c r="L479" s="103"/>
      <c r="M479" s="103"/>
      <c r="N479" s="103"/>
      <c r="O479" s="103"/>
      <c r="P479" s="103"/>
      <c r="Q479" s="103"/>
      <c r="R479" s="103"/>
      <c r="S479" s="103"/>
      <c r="T479" s="51"/>
      <c r="U479" s="51"/>
      <c r="V479" s="51"/>
    </row>
    <row r="480" spans="1:22" ht="14.4">
      <c r="A480" s="114"/>
      <c r="B480" s="114"/>
      <c r="C480" s="108"/>
      <c r="D480" s="108"/>
      <c r="E480" s="108"/>
      <c r="F480" s="103"/>
      <c r="G480" s="103"/>
      <c r="H480" s="103"/>
      <c r="I480" s="103"/>
      <c r="J480" s="103"/>
      <c r="K480" s="103"/>
      <c r="L480" s="103"/>
      <c r="M480" s="103"/>
      <c r="N480" s="103"/>
      <c r="O480" s="103"/>
      <c r="P480" s="103"/>
      <c r="Q480" s="103"/>
      <c r="R480" s="103"/>
      <c r="S480" s="103"/>
      <c r="T480" s="51"/>
      <c r="U480" s="51"/>
      <c r="V480" s="51"/>
    </row>
    <row r="481" spans="1:22" ht="14.4">
      <c r="A481" s="114"/>
      <c r="B481" s="114"/>
      <c r="C481" s="108"/>
      <c r="D481" s="108"/>
      <c r="E481" s="108"/>
      <c r="F481" s="103"/>
      <c r="G481" s="103"/>
      <c r="H481" s="103"/>
      <c r="I481" s="103"/>
      <c r="J481" s="103"/>
      <c r="K481" s="103"/>
      <c r="L481" s="103"/>
      <c r="M481" s="103"/>
      <c r="N481" s="103"/>
      <c r="O481" s="103"/>
      <c r="P481" s="103"/>
      <c r="Q481" s="103"/>
      <c r="R481" s="103"/>
      <c r="S481" s="103"/>
      <c r="T481" s="51"/>
      <c r="U481" s="51"/>
      <c r="V481" s="51"/>
    </row>
    <row r="482" spans="1:22" ht="14.4">
      <c r="A482" s="114"/>
      <c r="B482" s="114"/>
      <c r="C482" s="108"/>
      <c r="D482" s="108"/>
      <c r="E482" s="108"/>
      <c r="F482" s="103"/>
      <c r="G482" s="103"/>
      <c r="H482" s="103"/>
      <c r="I482" s="103"/>
      <c r="J482" s="103"/>
      <c r="K482" s="103"/>
      <c r="L482" s="103"/>
      <c r="M482" s="103"/>
      <c r="N482" s="103"/>
      <c r="O482" s="103"/>
      <c r="P482" s="103"/>
      <c r="Q482" s="103"/>
      <c r="R482" s="103"/>
      <c r="S482" s="103"/>
      <c r="T482" s="51"/>
      <c r="U482" s="51"/>
      <c r="V482" s="51"/>
    </row>
    <row r="483" spans="1:22" ht="14.4">
      <c r="A483" s="114"/>
      <c r="B483" s="114"/>
      <c r="C483" s="108"/>
      <c r="D483" s="108"/>
      <c r="E483" s="108"/>
      <c r="F483" s="103"/>
      <c r="G483" s="103"/>
      <c r="H483" s="103"/>
      <c r="I483" s="103"/>
      <c r="J483" s="103"/>
      <c r="K483" s="103"/>
      <c r="L483" s="103"/>
      <c r="M483" s="103"/>
      <c r="N483" s="103"/>
      <c r="O483" s="103"/>
      <c r="P483" s="103"/>
      <c r="Q483" s="103"/>
      <c r="R483" s="103"/>
      <c r="S483" s="103"/>
      <c r="T483" s="51"/>
      <c r="U483" s="51"/>
      <c r="V483" s="51"/>
    </row>
    <row r="484" spans="1:22" ht="14.4">
      <c r="A484" s="114"/>
      <c r="B484" s="114"/>
      <c r="C484" s="108"/>
      <c r="D484" s="108"/>
      <c r="E484" s="108"/>
      <c r="F484" s="103"/>
      <c r="G484" s="103"/>
      <c r="H484" s="103"/>
      <c r="I484" s="103"/>
      <c r="J484" s="103"/>
      <c r="K484" s="103"/>
      <c r="L484" s="103"/>
      <c r="M484" s="103"/>
      <c r="N484" s="103"/>
      <c r="O484" s="103"/>
      <c r="P484" s="103"/>
      <c r="Q484" s="103"/>
      <c r="R484" s="103"/>
      <c r="S484" s="103"/>
      <c r="T484" s="51"/>
      <c r="U484" s="51"/>
      <c r="V484" s="51"/>
    </row>
    <row r="485" spans="1:22" ht="14.4">
      <c r="A485" s="114"/>
      <c r="B485" s="114"/>
      <c r="C485" s="108"/>
      <c r="D485" s="108"/>
      <c r="E485" s="108"/>
      <c r="F485" s="103"/>
      <c r="G485" s="103"/>
      <c r="H485" s="103"/>
      <c r="I485" s="103"/>
      <c r="J485" s="103"/>
      <c r="K485" s="103"/>
      <c r="L485" s="103"/>
      <c r="M485" s="103"/>
      <c r="N485" s="103"/>
      <c r="O485" s="103"/>
      <c r="P485" s="103"/>
      <c r="Q485" s="103"/>
      <c r="R485" s="103"/>
      <c r="S485" s="103"/>
      <c r="T485" s="51"/>
      <c r="U485" s="51"/>
      <c r="V485" s="51"/>
    </row>
    <row r="486" spans="1:22" ht="14.4">
      <c r="A486" s="114"/>
      <c r="B486" s="114"/>
      <c r="C486" s="108"/>
      <c r="D486" s="108"/>
      <c r="E486" s="108"/>
      <c r="F486" s="103"/>
      <c r="G486" s="103"/>
      <c r="H486" s="103"/>
      <c r="I486" s="103"/>
      <c r="J486" s="103"/>
      <c r="K486" s="103"/>
      <c r="L486" s="103"/>
      <c r="M486" s="103"/>
      <c r="N486" s="103"/>
      <c r="O486" s="103"/>
      <c r="P486" s="103"/>
      <c r="Q486" s="103"/>
      <c r="R486" s="103"/>
      <c r="S486" s="103"/>
      <c r="T486" s="51"/>
      <c r="U486" s="51"/>
      <c r="V486" s="51"/>
    </row>
    <row r="487" spans="1:22" ht="14.4">
      <c r="A487" s="114"/>
      <c r="B487" s="114"/>
      <c r="C487" s="108"/>
      <c r="D487" s="108"/>
      <c r="E487" s="108"/>
      <c r="F487" s="103"/>
      <c r="G487" s="103"/>
      <c r="H487" s="103"/>
      <c r="I487" s="103"/>
      <c r="J487" s="103"/>
      <c r="K487" s="103"/>
      <c r="L487" s="103"/>
      <c r="M487" s="103"/>
      <c r="N487" s="103"/>
      <c r="O487" s="103"/>
      <c r="P487" s="103"/>
      <c r="Q487" s="103"/>
      <c r="R487" s="103"/>
      <c r="S487" s="103"/>
      <c r="T487" s="51"/>
      <c r="U487" s="51"/>
      <c r="V487" s="51"/>
    </row>
    <row r="488" spans="1:22" ht="14.4">
      <c r="A488" s="114"/>
      <c r="B488" s="114"/>
      <c r="C488" s="108"/>
      <c r="D488" s="108"/>
      <c r="E488" s="108"/>
      <c r="F488" s="103"/>
      <c r="G488" s="103"/>
      <c r="H488" s="103"/>
      <c r="I488" s="103"/>
      <c r="J488" s="103"/>
      <c r="K488" s="103"/>
      <c r="L488" s="103"/>
      <c r="M488" s="103"/>
      <c r="N488" s="103"/>
      <c r="O488" s="103"/>
      <c r="P488" s="103"/>
      <c r="Q488" s="103"/>
      <c r="R488" s="103"/>
      <c r="S488" s="103"/>
      <c r="T488" s="51"/>
      <c r="U488" s="51"/>
      <c r="V488" s="51"/>
    </row>
    <row r="489" spans="1:22" ht="14.4">
      <c r="A489" s="114"/>
      <c r="B489" s="114"/>
      <c r="C489" s="108"/>
      <c r="D489" s="108"/>
      <c r="E489" s="108"/>
      <c r="F489" s="103"/>
      <c r="G489" s="103"/>
      <c r="H489" s="103"/>
      <c r="I489" s="103"/>
      <c r="J489" s="103"/>
      <c r="K489" s="103"/>
      <c r="L489" s="103"/>
      <c r="M489" s="103"/>
      <c r="N489" s="103"/>
      <c r="O489" s="103"/>
      <c r="P489" s="103"/>
      <c r="Q489" s="103"/>
      <c r="R489" s="103"/>
      <c r="S489" s="103"/>
      <c r="T489" s="51"/>
      <c r="U489" s="51"/>
      <c r="V489" s="51"/>
    </row>
    <row r="490" spans="1:22" ht="14.4">
      <c r="A490" s="114"/>
      <c r="B490" s="114"/>
      <c r="C490" s="108"/>
      <c r="D490" s="108"/>
      <c r="E490" s="108"/>
      <c r="F490" s="103"/>
      <c r="G490" s="103"/>
      <c r="H490" s="103"/>
      <c r="I490" s="103"/>
      <c r="J490" s="103"/>
      <c r="K490" s="103"/>
      <c r="L490" s="103"/>
      <c r="M490" s="103"/>
      <c r="N490" s="103"/>
      <c r="O490" s="103"/>
      <c r="P490" s="103"/>
      <c r="Q490" s="103"/>
      <c r="R490" s="103"/>
      <c r="S490" s="103"/>
      <c r="T490" s="51"/>
      <c r="U490" s="51"/>
      <c r="V490" s="51"/>
    </row>
    <row r="491" spans="1:22" ht="14.4">
      <c r="A491" s="114"/>
      <c r="B491" s="114"/>
      <c r="C491" s="108"/>
      <c r="D491" s="108"/>
      <c r="E491" s="108"/>
      <c r="F491" s="103"/>
      <c r="G491" s="103"/>
      <c r="H491" s="103"/>
      <c r="I491" s="103"/>
      <c r="J491" s="103"/>
      <c r="K491" s="103"/>
      <c r="L491" s="103"/>
      <c r="M491" s="103"/>
      <c r="N491" s="103"/>
      <c r="O491" s="103"/>
      <c r="P491" s="103"/>
      <c r="Q491" s="103"/>
      <c r="R491" s="103"/>
      <c r="S491" s="103"/>
      <c r="T491" s="51"/>
      <c r="U491" s="51"/>
      <c r="V491" s="51"/>
    </row>
    <row r="492" spans="1:22" ht="14.4">
      <c r="A492" s="114"/>
      <c r="B492" s="114"/>
      <c r="C492" s="108"/>
      <c r="D492" s="108"/>
      <c r="E492" s="108"/>
      <c r="F492" s="103"/>
      <c r="G492" s="103"/>
      <c r="H492" s="103"/>
      <c r="I492" s="103"/>
      <c r="J492" s="103"/>
      <c r="K492" s="103"/>
      <c r="L492" s="103"/>
      <c r="M492" s="103"/>
      <c r="N492" s="103"/>
      <c r="O492" s="103"/>
      <c r="P492" s="103"/>
      <c r="Q492" s="103"/>
      <c r="R492" s="103"/>
      <c r="S492" s="103"/>
      <c r="T492" s="51"/>
      <c r="U492" s="51"/>
      <c r="V492" s="51"/>
    </row>
    <row r="493" spans="1:22" ht="14.4">
      <c r="A493" s="114"/>
      <c r="B493" s="114"/>
      <c r="C493" s="108"/>
      <c r="D493" s="108"/>
      <c r="E493" s="108"/>
      <c r="F493" s="103"/>
      <c r="G493" s="103"/>
      <c r="H493" s="103"/>
      <c r="I493" s="103"/>
      <c r="J493" s="103"/>
      <c r="K493" s="103"/>
      <c r="L493" s="103"/>
      <c r="M493" s="103"/>
      <c r="N493" s="103"/>
      <c r="O493" s="103"/>
      <c r="P493" s="103"/>
      <c r="Q493" s="103"/>
      <c r="R493" s="103"/>
      <c r="S493" s="103"/>
      <c r="T493" s="51"/>
      <c r="U493" s="51"/>
      <c r="V493" s="51"/>
    </row>
    <row r="494" spans="1:22" ht="14.4">
      <c r="A494" s="114"/>
      <c r="B494" s="114"/>
      <c r="C494" s="108"/>
      <c r="D494" s="108"/>
      <c r="E494" s="108"/>
      <c r="F494" s="103"/>
      <c r="G494" s="103"/>
      <c r="H494" s="103"/>
      <c r="I494" s="103"/>
      <c r="J494" s="103"/>
      <c r="K494" s="103"/>
      <c r="L494" s="103"/>
      <c r="M494" s="103"/>
      <c r="N494" s="103"/>
      <c r="O494" s="103"/>
      <c r="P494" s="103"/>
      <c r="Q494" s="103"/>
      <c r="R494" s="103"/>
      <c r="S494" s="103"/>
      <c r="T494" s="51"/>
      <c r="U494" s="51"/>
      <c r="V494" s="51"/>
    </row>
    <row r="495" spans="1:22" ht="14.4">
      <c r="A495" s="114"/>
      <c r="B495" s="114"/>
      <c r="C495" s="108"/>
      <c r="D495" s="108"/>
      <c r="E495" s="108"/>
      <c r="F495" s="103"/>
      <c r="G495" s="103"/>
      <c r="H495" s="103"/>
      <c r="I495" s="103"/>
      <c r="J495" s="103"/>
      <c r="K495" s="103"/>
      <c r="L495" s="103"/>
      <c r="M495" s="103"/>
      <c r="N495" s="103"/>
      <c r="O495" s="103"/>
      <c r="P495" s="103"/>
      <c r="Q495" s="103"/>
      <c r="R495" s="103"/>
      <c r="S495" s="103"/>
      <c r="T495" s="51"/>
      <c r="U495" s="51"/>
      <c r="V495" s="51"/>
    </row>
    <row r="496" spans="1:22" ht="14.4">
      <c r="A496" s="114"/>
      <c r="B496" s="114"/>
      <c r="C496" s="108"/>
      <c r="D496" s="108"/>
      <c r="E496" s="108"/>
      <c r="F496" s="103"/>
      <c r="G496" s="103"/>
      <c r="H496" s="103"/>
      <c r="I496" s="103"/>
      <c r="J496" s="103"/>
      <c r="K496" s="103"/>
      <c r="L496" s="103"/>
      <c r="M496" s="103"/>
      <c r="N496" s="103"/>
      <c r="O496" s="103"/>
      <c r="P496" s="103"/>
      <c r="Q496" s="103"/>
      <c r="R496" s="103"/>
      <c r="S496" s="103"/>
      <c r="T496" s="51"/>
      <c r="U496" s="51"/>
      <c r="V496" s="51"/>
    </row>
    <row r="497" spans="1:22" ht="14.4">
      <c r="A497" s="114"/>
      <c r="B497" s="114"/>
      <c r="C497" s="108"/>
      <c r="D497" s="108"/>
      <c r="E497" s="108"/>
      <c r="F497" s="103"/>
      <c r="G497" s="103"/>
      <c r="H497" s="103"/>
      <c r="I497" s="103"/>
      <c r="J497" s="103"/>
      <c r="K497" s="103"/>
      <c r="L497" s="103"/>
      <c r="M497" s="103"/>
      <c r="N497" s="103"/>
      <c r="O497" s="103"/>
      <c r="P497" s="103"/>
      <c r="Q497" s="103"/>
      <c r="R497" s="103"/>
      <c r="S497" s="103"/>
      <c r="T497" s="51"/>
      <c r="U497" s="51"/>
      <c r="V497" s="51"/>
    </row>
    <row r="498" spans="1:22" ht="14.4">
      <c r="A498" s="114"/>
      <c r="B498" s="114"/>
      <c r="C498" s="108"/>
      <c r="D498" s="108"/>
      <c r="E498" s="108"/>
      <c r="F498" s="103"/>
      <c r="G498" s="103"/>
      <c r="H498" s="103"/>
      <c r="I498" s="103"/>
      <c r="J498" s="103"/>
      <c r="K498" s="103"/>
      <c r="L498" s="103"/>
      <c r="M498" s="103"/>
      <c r="N498" s="103"/>
      <c r="O498" s="103"/>
      <c r="P498" s="103"/>
      <c r="Q498" s="103"/>
      <c r="R498" s="103"/>
      <c r="S498" s="103"/>
      <c r="T498" s="51"/>
      <c r="U498" s="51"/>
      <c r="V498" s="51"/>
    </row>
    <row r="499" spans="1:22" ht="14.4">
      <c r="A499" s="114"/>
      <c r="B499" s="114"/>
      <c r="C499" s="108"/>
      <c r="D499" s="108"/>
      <c r="E499" s="108"/>
      <c r="F499" s="103"/>
      <c r="G499" s="103"/>
      <c r="H499" s="103"/>
      <c r="I499" s="103"/>
      <c r="J499" s="103"/>
      <c r="K499" s="103"/>
      <c r="L499" s="103"/>
      <c r="M499" s="103"/>
      <c r="N499" s="103"/>
      <c r="O499" s="103"/>
      <c r="P499" s="103"/>
      <c r="Q499" s="103"/>
      <c r="R499" s="103"/>
      <c r="S499" s="103"/>
      <c r="T499" s="51"/>
      <c r="U499" s="51"/>
      <c r="V499" s="51"/>
    </row>
    <row r="500" spans="1:22" ht="14.4">
      <c r="A500" s="114"/>
      <c r="B500" s="114"/>
      <c r="C500" s="108"/>
      <c r="D500" s="108"/>
      <c r="E500" s="108"/>
      <c r="F500" s="103"/>
      <c r="G500" s="103"/>
      <c r="H500" s="103"/>
      <c r="I500" s="103"/>
      <c r="J500" s="103"/>
      <c r="K500" s="103"/>
      <c r="L500" s="103"/>
      <c r="M500" s="103"/>
      <c r="N500" s="103"/>
      <c r="O500" s="103"/>
      <c r="P500" s="103"/>
      <c r="Q500" s="103"/>
      <c r="R500" s="103"/>
      <c r="S500" s="103"/>
      <c r="T500" s="51"/>
      <c r="U500" s="51"/>
      <c r="V500" s="51"/>
    </row>
    <row r="501" spans="1:22" ht="14.4">
      <c r="A501" s="114"/>
      <c r="B501" s="114"/>
      <c r="C501" s="108"/>
      <c r="D501" s="108"/>
      <c r="E501" s="108"/>
      <c r="F501" s="103"/>
      <c r="G501" s="103"/>
      <c r="H501" s="103"/>
      <c r="I501" s="103"/>
      <c r="J501" s="103"/>
      <c r="K501" s="103"/>
      <c r="L501" s="103"/>
      <c r="M501" s="103"/>
      <c r="N501" s="103"/>
      <c r="O501" s="103"/>
      <c r="P501" s="103"/>
      <c r="Q501" s="103"/>
      <c r="R501" s="103"/>
      <c r="S501" s="103"/>
      <c r="T501" s="51"/>
      <c r="U501" s="51"/>
      <c r="V501" s="51"/>
    </row>
    <row r="502" spans="1:22" ht="14.4">
      <c r="A502" s="114"/>
      <c r="B502" s="114"/>
      <c r="C502" s="108"/>
      <c r="D502" s="108"/>
      <c r="E502" s="108"/>
      <c r="F502" s="103"/>
      <c r="G502" s="103"/>
      <c r="H502" s="103"/>
      <c r="I502" s="103"/>
      <c r="J502" s="103"/>
      <c r="K502" s="103"/>
      <c r="L502" s="103"/>
      <c r="M502" s="103"/>
      <c r="N502" s="103"/>
      <c r="O502" s="103"/>
      <c r="P502" s="103"/>
      <c r="Q502" s="103"/>
      <c r="R502" s="103"/>
      <c r="S502" s="103"/>
      <c r="T502" s="51"/>
      <c r="U502" s="51"/>
      <c r="V502" s="51"/>
    </row>
    <row r="503" spans="1:22" ht="14.4">
      <c r="A503" s="114"/>
      <c r="B503" s="114"/>
      <c r="C503" s="108"/>
      <c r="D503" s="108"/>
      <c r="E503" s="108"/>
      <c r="F503" s="103"/>
      <c r="G503" s="103"/>
      <c r="H503" s="103"/>
      <c r="I503" s="103"/>
      <c r="J503" s="103"/>
      <c r="K503" s="103"/>
      <c r="L503" s="103"/>
      <c r="M503" s="103"/>
      <c r="N503" s="103"/>
      <c r="O503" s="103"/>
      <c r="P503" s="103"/>
      <c r="Q503" s="103"/>
      <c r="R503" s="103"/>
      <c r="S503" s="103"/>
      <c r="T503" s="51"/>
      <c r="U503" s="51"/>
      <c r="V503" s="51"/>
    </row>
    <row r="504" spans="1:22" ht="14.4">
      <c r="A504" s="114"/>
      <c r="B504" s="114"/>
      <c r="C504" s="108"/>
      <c r="D504" s="108"/>
      <c r="E504" s="108"/>
      <c r="F504" s="103"/>
      <c r="G504" s="103"/>
      <c r="H504" s="103"/>
      <c r="I504" s="103"/>
      <c r="J504" s="103"/>
      <c r="K504" s="103"/>
      <c r="L504" s="103"/>
      <c r="M504" s="103"/>
      <c r="N504" s="103"/>
      <c r="O504" s="103"/>
      <c r="P504" s="103"/>
      <c r="Q504" s="103"/>
      <c r="R504" s="103"/>
      <c r="S504" s="103"/>
      <c r="T504" s="51"/>
      <c r="U504" s="51"/>
      <c r="V504" s="51"/>
    </row>
    <row r="505" spans="1:22" ht="14.4">
      <c r="A505" s="114"/>
      <c r="B505" s="114"/>
      <c r="C505" s="108"/>
      <c r="D505" s="108"/>
      <c r="E505" s="108"/>
      <c r="F505" s="103"/>
      <c r="G505" s="103"/>
      <c r="H505" s="103"/>
      <c r="I505" s="103"/>
      <c r="J505" s="103"/>
      <c r="K505" s="103"/>
      <c r="L505" s="103"/>
      <c r="M505" s="103"/>
      <c r="N505" s="103"/>
      <c r="O505" s="103"/>
      <c r="P505" s="103"/>
      <c r="Q505" s="103"/>
      <c r="R505" s="103"/>
      <c r="S505" s="103"/>
      <c r="T505" s="51"/>
      <c r="U505" s="51"/>
      <c r="V505" s="51"/>
    </row>
    <row r="506" spans="1:22" ht="14.4">
      <c r="A506" s="114"/>
      <c r="B506" s="114"/>
      <c r="C506" s="108"/>
      <c r="D506" s="108"/>
      <c r="E506" s="108"/>
      <c r="F506" s="103"/>
      <c r="G506" s="103"/>
      <c r="H506" s="103"/>
      <c r="I506" s="103"/>
      <c r="J506" s="103"/>
      <c r="K506" s="103"/>
      <c r="L506" s="103"/>
      <c r="M506" s="103"/>
      <c r="N506" s="103"/>
      <c r="O506" s="103"/>
      <c r="P506" s="103"/>
      <c r="Q506" s="103"/>
      <c r="R506" s="103"/>
      <c r="S506" s="103"/>
      <c r="T506" s="51"/>
      <c r="U506" s="51"/>
      <c r="V506" s="51"/>
    </row>
    <row r="507" spans="1:22" ht="14.4">
      <c r="A507" s="114"/>
      <c r="B507" s="114"/>
      <c r="C507" s="108"/>
      <c r="D507" s="108"/>
      <c r="E507" s="108"/>
      <c r="F507" s="103"/>
      <c r="G507" s="103"/>
      <c r="H507" s="103"/>
      <c r="I507" s="103"/>
      <c r="J507" s="103"/>
      <c r="K507" s="103"/>
      <c r="L507" s="103"/>
      <c r="M507" s="103"/>
      <c r="N507" s="103"/>
      <c r="O507" s="103"/>
      <c r="P507" s="103"/>
      <c r="Q507" s="103"/>
      <c r="R507" s="103"/>
      <c r="S507" s="103"/>
      <c r="T507" s="51"/>
      <c r="U507" s="51"/>
      <c r="V507" s="51"/>
    </row>
    <row r="508" spans="1:22" ht="14.4">
      <c r="A508" s="114"/>
      <c r="B508" s="114"/>
      <c r="C508" s="108"/>
      <c r="D508" s="108"/>
      <c r="E508" s="108"/>
      <c r="F508" s="103"/>
      <c r="G508" s="103"/>
      <c r="H508" s="103"/>
      <c r="I508" s="103"/>
      <c r="J508" s="103"/>
      <c r="K508" s="103"/>
      <c r="L508" s="103"/>
      <c r="M508" s="103"/>
      <c r="N508" s="103"/>
      <c r="O508" s="103"/>
      <c r="P508" s="103"/>
      <c r="Q508" s="103"/>
      <c r="R508" s="103"/>
      <c r="S508" s="103"/>
      <c r="T508" s="51"/>
      <c r="U508" s="51"/>
      <c r="V508" s="51"/>
    </row>
    <row r="509" spans="1:22" ht="14.4">
      <c r="A509" s="114"/>
      <c r="B509" s="114"/>
      <c r="C509" s="108"/>
      <c r="D509" s="108"/>
      <c r="E509" s="108"/>
      <c r="F509" s="103"/>
      <c r="G509" s="103"/>
      <c r="H509" s="103"/>
      <c r="I509" s="103"/>
      <c r="J509" s="103"/>
      <c r="K509" s="103"/>
      <c r="L509" s="103"/>
      <c r="M509" s="103"/>
      <c r="N509" s="103"/>
      <c r="O509" s="103"/>
      <c r="P509" s="103"/>
      <c r="Q509" s="103"/>
      <c r="R509" s="103"/>
      <c r="S509" s="103"/>
      <c r="T509" s="51"/>
      <c r="U509" s="51"/>
      <c r="V509" s="51"/>
    </row>
    <row r="510" spans="1:22" ht="14.4">
      <c r="A510" s="114"/>
      <c r="B510" s="114"/>
      <c r="C510" s="108"/>
      <c r="D510" s="108"/>
      <c r="E510" s="108"/>
      <c r="F510" s="103"/>
      <c r="G510" s="103"/>
      <c r="H510" s="103"/>
      <c r="I510" s="103"/>
      <c r="J510" s="103"/>
      <c r="K510" s="103"/>
      <c r="L510" s="103"/>
      <c r="M510" s="103"/>
      <c r="N510" s="103"/>
      <c r="O510" s="103"/>
      <c r="P510" s="103"/>
      <c r="Q510" s="103"/>
      <c r="R510" s="103"/>
      <c r="S510" s="103"/>
      <c r="T510" s="51"/>
      <c r="U510" s="51"/>
      <c r="V510" s="51"/>
    </row>
    <row r="511" spans="1:22" ht="14.4">
      <c r="A511" s="114"/>
      <c r="B511" s="114"/>
      <c r="C511" s="108"/>
      <c r="D511" s="108"/>
      <c r="E511" s="108"/>
      <c r="F511" s="103"/>
      <c r="G511" s="103"/>
      <c r="H511" s="103"/>
      <c r="I511" s="103"/>
      <c r="J511" s="103"/>
      <c r="K511" s="103"/>
      <c r="L511" s="103"/>
      <c r="M511" s="103"/>
      <c r="N511" s="103"/>
      <c r="O511" s="103"/>
      <c r="P511" s="103"/>
      <c r="Q511" s="103"/>
      <c r="R511" s="103"/>
      <c r="S511" s="103"/>
      <c r="T511" s="51"/>
      <c r="U511" s="51"/>
      <c r="V511" s="51"/>
    </row>
    <row r="512" spans="1:22" ht="14.4">
      <c r="A512" s="114"/>
      <c r="B512" s="114"/>
      <c r="C512" s="108"/>
      <c r="D512" s="108"/>
      <c r="E512" s="108"/>
      <c r="F512" s="103"/>
      <c r="G512" s="103"/>
      <c r="H512" s="103"/>
      <c r="I512" s="103"/>
      <c r="J512" s="103"/>
      <c r="K512" s="103"/>
      <c r="L512" s="103"/>
      <c r="M512" s="103"/>
      <c r="N512" s="103"/>
      <c r="O512" s="103"/>
      <c r="P512" s="103"/>
      <c r="Q512" s="103"/>
      <c r="R512" s="103"/>
      <c r="S512" s="103"/>
      <c r="T512" s="51"/>
      <c r="U512" s="51"/>
      <c r="V512" s="51"/>
    </row>
    <row r="513" spans="1:22" ht="14.4">
      <c r="A513" s="114"/>
      <c r="B513" s="114"/>
      <c r="C513" s="108"/>
      <c r="D513" s="108"/>
      <c r="E513" s="108"/>
      <c r="F513" s="103"/>
      <c r="G513" s="103"/>
      <c r="H513" s="103"/>
      <c r="I513" s="103"/>
      <c r="J513" s="103"/>
      <c r="K513" s="103"/>
      <c r="L513" s="103"/>
      <c r="M513" s="103"/>
      <c r="N513" s="103"/>
      <c r="O513" s="103"/>
      <c r="P513" s="103"/>
      <c r="Q513" s="103"/>
      <c r="R513" s="103"/>
      <c r="S513" s="103"/>
      <c r="T513" s="51"/>
      <c r="U513" s="51"/>
      <c r="V513" s="51"/>
    </row>
    <row r="514" spans="1:22" ht="14.4">
      <c r="A514" s="114"/>
      <c r="B514" s="114"/>
      <c r="C514" s="108"/>
      <c r="D514" s="108"/>
      <c r="E514" s="108"/>
      <c r="F514" s="103"/>
      <c r="G514" s="103"/>
      <c r="H514" s="103"/>
      <c r="I514" s="103"/>
      <c r="J514" s="103"/>
      <c r="K514" s="103"/>
      <c r="L514" s="103"/>
      <c r="M514" s="103"/>
      <c r="N514" s="103"/>
      <c r="O514" s="103"/>
      <c r="P514" s="103"/>
      <c r="Q514" s="103"/>
      <c r="R514" s="103"/>
      <c r="S514" s="103"/>
      <c r="T514" s="51"/>
      <c r="U514" s="51"/>
      <c r="V514" s="51"/>
    </row>
    <row r="515" spans="1:22" ht="14.4">
      <c r="A515" s="114"/>
      <c r="B515" s="114"/>
      <c r="C515" s="108"/>
      <c r="D515" s="108"/>
      <c r="E515" s="108"/>
      <c r="F515" s="103"/>
      <c r="G515" s="103"/>
      <c r="H515" s="103"/>
      <c r="I515" s="103"/>
      <c r="J515" s="103"/>
      <c r="K515" s="103"/>
      <c r="L515" s="103"/>
      <c r="M515" s="103"/>
      <c r="N515" s="103"/>
      <c r="O515" s="103"/>
      <c r="P515" s="103"/>
      <c r="Q515" s="103"/>
      <c r="R515" s="103"/>
      <c r="S515" s="103"/>
      <c r="T515" s="51"/>
      <c r="U515" s="51"/>
      <c r="V515" s="51"/>
    </row>
    <row r="516" spans="1:22" ht="14.4">
      <c r="A516" s="114"/>
      <c r="B516" s="114"/>
      <c r="C516" s="108"/>
      <c r="D516" s="108"/>
      <c r="E516" s="108"/>
      <c r="F516" s="103"/>
      <c r="G516" s="103"/>
      <c r="H516" s="103"/>
      <c r="I516" s="103"/>
      <c r="J516" s="103"/>
      <c r="K516" s="103"/>
      <c r="L516" s="103"/>
      <c r="M516" s="103"/>
      <c r="N516" s="103"/>
      <c r="O516" s="103"/>
      <c r="P516" s="103"/>
      <c r="Q516" s="103"/>
      <c r="R516" s="103"/>
      <c r="S516" s="103"/>
      <c r="T516" s="51"/>
      <c r="U516" s="51"/>
      <c r="V516" s="51"/>
    </row>
    <row r="517" spans="1:22" ht="14.4">
      <c r="A517" s="114"/>
      <c r="B517" s="114"/>
      <c r="C517" s="108"/>
      <c r="D517" s="108"/>
      <c r="E517" s="108"/>
      <c r="F517" s="103"/>
      <c r="G517" s="103"/>
      <c r="H517" s="103"/>
      <c r="I517" s="103"/>
      <c r="J517" s="103"/>
      <c r="K517" s="103"/>
      <c r="L517" s="103"/>
      <c r="M517" s="103"/>
      <c r="N517" s="103"/>
      <c r="O517" s="103"/>
      <c r="P517" s="103"/>
      <c r="Q517" s="103"/>
      <c r="R517" s="103"/>
      <c r="S517" s="103"/>
      <c r="T517" s="51"/>
      <c r="U517" s="51"/>
      <c r="V517" s="51"/>
    </row>
    <row r="518" spans="1:22" ht="14.4">
      <c r="A518" s="114"/>
      <c r="B518" s="114"/>
      <c r="C518" s="108"/>
      <c r="D518" s="108"/>
      <c r="E518" s="108"/>
      <c r="F518" s="103"/>
      <c r="G518" s="103"/>
      <c r="H518" s="103"/>
      <c r="I518" s="103"/>
      <c r="J518" s="103"/>
      <c r="K518" s="103"/>
      <c r="L518" s="103"/>
      <c r="M518" s="103"/>
      <c r="N518" s="103"/>
      <c r="O518" s="103"/>
      <c r="P518" s="103"/>
      <c r="Q518" s="103"/>
      <c r="R518" s="103"/>
      <c r="S518" s="103"/>
      <c r="T518" s="51"/>
      <c r="U518" s="51"/>
      <c r="V518" s="51"/>
    </row>
    <row r="519" spans="1:22" ht="14.4">
      <c r="A519" s="114"/>
      <c r="B519" s="114"/>
      <c r="C519" s="108"/>
      <c r="D519" s="108"/>
      <c r="E519" s="108"/>
      <c r="F519" s="103"/>
      <c r="G519" s="103"/>
      <c r="H519" s="103"/>
      <c r="I519" s="103"/>
      <c r="J519" s="103"/>
      <c r="K519" s="103"/>
      <c r="L519" s="103"/>
      <c r="M519" s="103"/>
      <c r="N519" s="103"/>
      <c r="O519" s="103"/>
      <c r="P519" s="103"/>
      <c r="Q519" s="103"/>
      <c r="R519" s="103"/>
      <c r="S519" s="103"/>
      <c r="T519" s="51"/>
      <c r="U519" s="51"/>
      <c r="V519" s="51"/>
    </row>
    <row r="520" spans="1:22" ht="14.4">
      <c r="A520" s="114"/>
      <c r="B520" s="114"/>
      <c r="C520" s="108"/>
      <c r="D520" s="108"/>
      <c r="E520" s="108"/>
      <c r="F520" s="103"/>
      <c r="G520" s="103"/>
      <c r="H520" s="103"/>
      <c r="I520" s="103"/>
      <c r="J520" s="103"/>
      <c r="K520" s="103"/>
      <c r="L520" s="103"/>
      <c r="M520" s="103"/>
      <c r="N520" s="103"/>
      <c r="O520" s="103"/>
      <c r="P520" s="103"/>
      <c r="Q520" s="103"/>
      <c r="R520" s="103"/>
      <c r="S520" s="103"/>
      <c r="T520" s="51"/>
      <c r="U520" s="51"/>
      <c r="V520" s="51"/>
    </row>
    <row r="521" spans="1:22" ht="14.4">
      <c r="A521" s="114"/>
      <c r="B521" s="114"/>
      <c r="C521" s="108"/>
      <c r="D521" s="108"/>
      <c r="E521" s="108"/>
      <c r="F521" s="103"/>
      <c r="G521" s="103"/>
      <c r="H521" s="103"/>
      <c r="I521" s="103"/>
      <c r="J521" s="103"/>
      <c r="K521" s="103"/>
      <c r="L521" s="103"/>
      <c r="M521" s="103"/>
      <c r="N521" s="103"/>
      <c r="O521" s="103"/>
      <c r="P521" s="103"/>
      <c r="Q521" s="103"/>
      <c r="R521" s="103"/>
      <c r="S521" s="103"/>
      <c r="T521" s="51"/>
      <c r="U521" s="51"/>
      <c r="V521" s="51"/>
    </row>
    <row r="522" spans="1:22" ht="14.4">
      <c r="A522" s="114"/>
      <c r="B522" s="114"/>
      <c r="C522" s="108"/>
      <c r="D522" s="108"/>
      <c r="E522" s="108"/>
      <c r="F522" s="103"/>
      <c r="G522" s="103"/>
      <c r="H522" s="103"/>
      <c r="I522" s="103"/>
      <c r="J522" s="103"/>
      <c r="K522" s="103"/>
      <c r="L522" s="103"/>
      <c r="M522" s="103"/>
      <c r="N522" s="103"/>
      <c r="O522" s="103"/>
      <c r="P522" s="103"/>
      <c r="Q522" s="103"/>
      <c r="R522" s="103"/>
      <c r="S522" s="103"/>
      <c r="T522" s="51"/>
      <c r="U522" s="51"/>
      <c r="V522" s="51"/>
    </row>
    <row r="523" spans="1:22" ht="14.4">
      <c r="A523" s="114"/>
      <c r="B523" s="114"/>
      <c r="C523" s="108"/>
      <c r="D523" s="108"/>
      <c r="E523" s="108"/>
      <c r="F523" s="103"/>
      <c r="G523" s="103"/>
      <c r="H523" s="103"/>
      <c r="I523" s="103"/>
      <c r="J523" s="103"/>
      <c r="K523" s="103"/>
      <c r="L523" s="103"/>
      <c r="M523" s="103"/>
      <c r="N523" s="103"/>
      <c r="O523" s="103"/>
      <c r="P523" s="103"/>
      <c r="Q523" s="103"/>
      <c r="R523" s="103"/>
      <c r="S523" s="103"/>
      <c r="T523" s="51"/>
      <c r="U523" s="51"/>
      <c r="V523" s="51"/>
    </row>
    <row r="524" spans="1:22" ht="14.4">
      <c r="A524" s="114"/>
      <c r="B524" s="114"/>
      <c r="C524" s="108"/>
      <c r="D524" s="108"/>
      <c r="E524" s="108"/>
      <c r="F524" s="103"/>
      <c r="G524" s="103"/>
      <c r="H524" s="103"/>
      <c r="I524" s="103"/>
      <c r="J524" s="103"/>
      <c r="K524" s="103"/>
      <c r="L524" s="103"/>
      <c r="M524" s="103"/>
      <c r="N524" s="103"/>
      <c r="O524" s="103"/>
      <c r="P524" s="103"/>
      <c r="Q524" s="103"/>
      <c r="R524" s="103"/>
      <c r="S524" s="103"/>
      <c r="T524" s="51"/>
      <c r="U524" s="51"/>
      <c r="V524" s="51"/>
    </row>
    <row r="525" spans="1:22" ht="14.4">
      <c r="A525" s="114"/>
      <c r="B525" s="114"/>
      <c r="C525" s="108"/>
      <c r="D525" s="108"/>
      <c r="E525" s="108"/>
      <c r="F525" s="103"/>
      <c r="G525" s="103"/>
      <c r="H525" s="103"/>
      <c r="I525" s="103"/>
      <c r="J525" s="103"/>
      <c r="K525" s="103"/>
      <c r="L525" s="103"/>
      <c r="M525" s="103"/>
      <c r="N525" s="103"/>
      <c r="O525" s="103"/>
      <c r="P525" s="103"/>
      <c r="Q525" s="103"/>
      <c r="R525" s="103"/>
      <c r="S525" s="103"/>
      <c r="T525" s="51"/>
      <c r="U525" s="51"/>
      <c r="V525" s="51"/>
    </row>
    <row r="526" spans="1:22" ht="14.4">
      <c r="A526" s="114"/>
      <c r="B526" s="114"/>
      <c r="C526" s="108"/>
      <c r="D526" s="108"/>
      <c r="E526" s="108"/>
      <c r="F526" s="103"/>
      <c r="G526" s="103"/>
      <c r="H526" s="103"/>
      <c r="I526" s="103"/>
      <c r="J526" s="103"/>
      <c r="K526" s="103"/>
      <c r="L526" s="103"/>
      <c r="M526" s="103"/>
      <c r="N526" s="103"/>
      <c r="O526" s="103"/>
      <c r="P526" s="103"/>
      <c r="Q526" s="103"/>
      <c r="R526" s="103"/>
      <c r="S526" s="103"/>
      <c r="T526" s="51"/>
      <c r="U526" s="51"/>
      <c r="V526" s="51"/>
    </row>
    <row r="527" spans="1:22" ht="14.4">
      <c r="A527" s="114"/>
      <c r="B527" s="114"/>
      <c r="C527" s="108"/>
      <c r="D527" s="108"/>
      <c r="E527" s="108"/>
      <c r="F527" s="103"/>
      <c r="G527" s="103"/>
      <c r="H527" s="103"/>
      <c r="I527" s="103"/>
      <c r="J527" s="103"/>
      <c r="K527" s="103"/>
      <c r="L527" s="103"/>
      <c r="M527" s="103"/>
      <c r="N527" s="103"/>
      <c r="O527" s="103"/>
      <c r="P527" s="103"/>
      <c r="Q527" s="103"/>
      <c r="R527" s="103"/>
      <c r="S527" s="103"/>
      <c r="T527" s="51"/>
      <c r="U527" s="51"/>
      <c r="V527" s="51"/>
    </row>
    <row r="528" spans="1:22" ht="14.4">
      <c r="A528" s="114"/>
      <c r="B528" s="114"/>
      <c r="C528" s="108"/>
      <c r="D528" s="108"/>
      <c r="E528" s="108"/>
      <c r="F528" s="103"/>
      <c r="G528" s="103"/>
      <c r="H528" s="103"/>
      <c r="I528" s="103"/>
      <c r="J528" s="103"/>
      <c r="K528" s="103"/>
      <c r="L528" s="103"/>
      <c r="M528" s="103"/>
      <c r="N528" s="103"/>
      <c r="O528" s="103"/>
      <c r="P528" s="103"/>
      <c r="Q528" s="103"/>
      <c r="R528" s="103"/>
      <c r="S528" s="103"/>
      <c r="T528" s="51"/>
      <c r="U528" s="51"/>
      <c r="V528" s="51"/>
    </row>
    <row r="529" spans="1:22" ht="14.4">
      <c r="A529" s="114"/>
      <c r="B529" s="114"/>
      <c r="C529" s="108"/>
      <c r="D529" s="108"/>
      <c r="E529" s="108"/>
      <c r="F529" s="103"/>
      <c r="G529" s="103"/>
      <c r="H529" s="103"/>
      <c r="I529" s="103"/>
      <c r="J529" s="103"/>
      <c r="K529" s="103"/>
      <c r="L529" s="103"/>
      <c r="M529" s="103"/>
      <c r="N529" s="103"/>
      <c r="O529" s="103"/>
      <c r="P529" s="103"/>
      <c r="Q529" s="103"/>
      <c r="R529" s="103"/>
      <c r="S529" s="103"/>
      <c r="T529" s="51"/>
      <c r="U529" s="51"/>
      <c r="V529" s="51"/>
    </row>
    <row r="530" spans="1:22" ht="14.4">
      <c r="A530" s="114"/>
      <c r="B530" s="114"/>
      <c r="C530" s="108"/>
      <c r="D530" s="108"/>
      <c r="E530" s="108"/>
      <c r="F530" s="103"/>
      <c r="G530" s="103"/>
      <c r="H530" s="103"/>
      <c r="I530" s="103"/>
      <c r="J530" s="103"/>
      <c r="K530" s="103"/>
      <c r="L530" s="103"/>
      <c r="M530" s="103"/>
      <c r="N530" s="103"/>
      <c r="O530" s="103"/>
      <c r="P530" s="103"/>
      <c r="Q530" s="103"/>
      <c r="R530" s="103"/>
      <c r="S530" s="103"/>
      <c r="T530" s="51"/>
      <c r="U530" s="51"/>
      <c r="V530" s="51"/>
    </row>
    <row r="531" spans="1:22" ht="14.4">
      <c r="A531" s="114"/>
      <c r="B531" s="114"/>
      <c r="C531" s="108"/>
      <c r="D531" s="108"/>
      <c r="E531" s="108"/>
      <c r="F531" s="103"/>
      <c r="G531" s="103"/>
      <c r="H531" s="103"/>
      <c r="I531" s="103"/>
      <c r="J531" s="103"/>
      <c r="K531" s="103"/>
      <c r="L531" s="103"/>
      <c r="M531" s="103"/>
      <c r="N531" s="103"/>
      <c r="O531" s="103"/>
      <c r="P531" s="103"/>
      <c r="Q531" s="103"/>
      <c r="R531" s="103"/>
      <c r="S531" s="103"/>
      <c r="T531" s="51"/>
      <c r="U531" s="51"/>
      <c r="V531" s="51"/>
    </row>
    <row r="532" spans="1:22" ht="14.4">
      <c r="A532" s="114"/>
      <c r="B532" s="114"/>
      <c r="C532" s="108"/>
      <c r="D532" s="108"/>
      <c r="E532" s="108"/>
      <c r="F532" s="103"/>
      <c r="G532" s="103"/>
      <c r="H532" s="103"/>
      <c r="I532" s="103"/>
      <c r="J532" s="103"/>
      <c r="K532" s="103"/>
      <c r="L532" s="103"/>
      <c r="M532" s="103"/>
      <c r="N532" s="103"/>
      <c r="O532" s="103"/>
      <c r="P532" s="103"/>
      <c r="Q532" s="103"/>
      <c r="R532" s="103"/>
      <c r="S532" s="103"/>
      <c r="T532" s="51"/>
      <c r="U532" s="51"/>
      <c r="V532" s="51"/>
    </row>
    <row r="533" spans="1:22" ht="14.4">
      <c r="A533" s="114"/>
      <c r="B533" s="114"/>
      <c r="C533" s="108"/>
      <c r="D533" s="108"/>
      <c r="E533" s="108"/>
      <c r="F533" s="103"/>
      <c r="G533" s="103"/>
      <c r="H533" s="103"/>
      <c r="I533" s="103"/>
      <c r="J533" s="103"/>
      <c r="K533" s="103"/>
      <c r="L533" s="103"/>
      <c r="M533" s="103"/>
      <c r="N533" s="103"/>
      <c r="O533" s="103"/>
      <c r="P533" s="103"/>
      <c r="Q533" s="103"/>
      <c r="R533" s="103"/>
      <c r="S533" s="103"/>
      <c r="T533" s="51"/>
      <c r="U533" s="51"/>
      <c r="V533" s="51"/>
    </row>
    <row r="534" spans="1:22" ht="14.4">
      <c r="A534" s="114"/>
      <c r="B534" s="114"/>
      <c r="C534" s="108"/>
      <c r="D534" s="108"/>
      <c r="E534" s="108"/>
      <c r="F534" s="103"/>
      <c r="G534" s="103"/>
      <c r="H534" s="103"/>
      <c r="I534" s="103"/>
      <c r="J534" s="103"/>
      <c r="K534" s="103"/>
      <c r="L534" s="103"/>
      <c r="M534" s="103"/>
      <c r="N534" s="103"/>
      <c r="O534" s="103"/>
      <c r="P534" s="103"/>
      <c r="Q534" s="103"/>
      <c r="R534" s="103"/>
      <c r="S534" s="103"/>
      <c r="T534" s="51"/>
      <c r="U534" s="51"/>
      <c r="V534" s="51"/>
    </row>
    <row r="535" spans="1:22" ht="14.4">
      <c r="A535" s="114"/>
      <c r="B535" s="114"/>
      <c r="C535" s="108"/>
      <c r="D535" s="108"/>
      <c r="E535" s="108"/>
      <c r="F535" s="103"/>
      <c r="G535" s="103"/>
      <c r="H535" s="103"/>
      <c r="I535" s="103"/>
      <c r="J535" s="103"/>
      <c r="K535" s="103"/>
      <c r="L535" s="103"/>
      <c r="M535" s="103"/>
      <c r="N535" s="103"/>
      <c r="O535" s="103"/>
      <c r="P535" s="103"/>
      <c r="Q535" s="103"/>
      <c r="R535" s="103"/>
      <c r="S535" s="103"/>
      <c r="T535" s="51"/>
      <c r="U535" s="51"/>
      <c r="V535" s="51"/>
    </row>
    <row r="536" spans="1:22" ht="14.4">
      <c r="A536" s="114"/>
      <c r="B536" s="114"/>
      <c r="C536" s="108"/>
      <c r="D536" s="108"/>
      <c r="E536" s="108"/>
      <c r="F536" s="103"/>
      <c r="G536" s="103"/>
      <c r="H536" s="103"/>
      <c r="I536" s="103"/>
      <c r="J536" s="103"/>
      <c r="K536" s="103"/>
      <c r="L536" s="103"/>
      <c r="M536" s="103"/>
      <c r="N536" s="103"/>
      <c r="O536" s="103"/>
      <c r="P536" s="103"/>
      <c r="Q536" s="103"/>
      <c r="R536" s="103"/>
      <c r="S536" s="103"/>
      <c r="T536" s="51"/>
      <c r="U536" s="51"/>
      <c r="V536" s="51"/>
    </row>
    <row r="537" spans="1:22" ht="14.4">
      <c r="A537" s="114"/>
      <c r="B537" s="114"/>
      <c r="C537" s="108"/>
      <c r="D537" s="108"/>
      <c r="E537" s="108"/>
      <c r="F537" s="103"/>
      <c r="G537" s="103"/>
      <c r="H537" s="103"/>
      <c r="I537" s="103"/>
      <c r="J537" s="103"/>
      <c r="K537" s="103"/>
      <c r="L537" s="103"/>
      <c r="M537" s="103"/>
      <c r="N537" s="103"/>
      <c r="O537" s="103"/>
      <c r="P537" s="103"/>
      <c r="Q537" s="103"/>
      <c r="R537" s="103"/>
      <c r="S537" s="103"/>
      <c r="T537" s="51"/>
      <c r="U537" s="51"/>
      <c r="V537" s="51"/>
    </row>
    <row r="538" spans="1:22" ht="14.4">
      <c r="A538" s="114"/>
      <c r="B538" s="114"/>
      <c r="C538" s="108"/>
      <c r="D538" s="108"/>
      <c r="E538" s="108"/>
      <c r="F538" s="103"/>
      <c r="G538" s="103"/>
      <c r="H538" s="103"/>
      <c r="I538" s="103"/>
      <c r="J538" s="103"/>
      <c r="K538" s="103"/>
      <c r="L538" s="103"/>
      <c r="M538" s="103"/>
      <c r="N538" s="103"/>
      <c r="O538" s="103"/>
      <c r="P538" s="103"/>
      <c r="Q538" s="103"/>
      <c r="R538" s="103"/>
      <c r="S538" s="103"/>
      <c r="T538" s="51"/>
      <c r="U538" s="51"/>
      <c r="V538" s="51"/>
    </row>
    <row r="539" spans="1:22" ht="14.4">
      <c r="A539" s="114"/>
      <c r="B539" s="114"/>
      <c r="C539" s="108"/>
      <c r="D539" s="108"/>
      <c r="E539" s="108"/>
      <c r="F539" s="103"/>
      <c r="G539" s="103"/>
      <c r="H539" s="103"/>
      <c r="I539" s="103"/>
      <c r="J539" s="103"/>
      <c r="K539" s="103"/>
      <c r="L539" s="103"/>
      <c r="M539" s="103"/>
      <c r="N539" s="103"/>
      <c r="O539" s="103"/>
      <c r="P539" s="103"/>
      <c r="Q539" s="103"/>
      <c r="R539" s="103"/>
      <c r="S539" s="103"/>
      <c r="T539" s="51"/>
      <c r="U539" s="51"/>
      <c r="V539" s="51"/>
    </row>
    <row r="540" spans="1:22" ht="14.4">
      <c r="A540" s="114"/>
      <c r="B540" s="114"/>
      <c r="C540" s="108"/>
      <c r="D540" s="108"/>
      <c r="E540" s="108"/>
      <c r="F540" s="103"/>
      <c r="G540" s="103"/>
      <c r="H540" s="103"/>
      <c r="I540" s="103"/>
      <c r="J540" s="103"/>
      <c r="K540" s="103"/>
      <c r="L540" s="103"/>
      <c r="M540" s="103"/>
      <c r="N540" s="103"/>
      <c r="O540" s="103"/>
      <c r="P540" s="103"/>
      <c r="Q540" s="103"/>
      <c r="R540" s="103"/>
      <c r="S540" s="103"/>
      <c r="T540" s="51"/>
      <c r="U540" s="51"/>
      <c r="V540" s="51"/>
    </row>
    <row r="541" spans="1:22" ht="14.4">
      <c r="A541" s="114"/>
      <c r="B541" s="114"/>
      <c r="C541" s="108"/>
      <c r="D541" s="108"/>
      <c r="E541" s="108"/>
      <c r="F541" s="103"/>
      <c r="G541" s="103"/>
      <c r="H541" s="103"/>
      <c r="I541" s="103"/>
      <c r="J541" s="103"/>
      <c r="K541" s="103"/>
      <c r="L541" s="103"/>
      <c r="M541" s="103"/>
      <c r="N541" s="103"/>
      <c r="O541" s="103"/>
      <c r="P541" s="103"/>
      <c r="Q541" s="103"/>
      <c r="R541" s="103"/>
      <c r="S541" s="103"/>
      <c r="T541" s="51"/>
      <c r="U541" s="51"/>
      <c r="V541" s="51"/>
    </row>
    <row r="542" spans="1:22" ht="14.4">
      <c r="A542" s="114"/>
      <c r="B542" s="114"/>
      <c r="C542" s="108"/>
      <c r="D542" s="108"/>
      <c r="E542" s="108"/>
      <c r="F542" s="103"/>
      <c r="G542" s="103"/>
      <c r="H542" s="103"/>
      <c r="I542" s="103"/>
      <c r="J542" s="103"/>
      <c r="K542" s="103"/>
      <c r="L542" s="103"/>
      <c r="M542" s="103"/>
      <c r="N542" s="103"/>
      <c r="O542" s="103"/>
      <c r="P542" s="103"/>
      <c r="Q542" s="103"/>
      <c r="R542" s="103"/>
      <c r="S542" s="103"/>
      <c r="T542" s="51"/>
      <c r="U542" s="51"/>
      <c r="V542" s="51"/>
    </row>
    <row r="543" spans="1:22" ht="14.4">
      <c r="A543" s="114"/>
      <c r="B543" s="114"/>
      <c r="C543" s="108"/>
      <c r="D543" s="108"/>
      <c r="E543" s="108"/>
      <c r="F543" s="103"/>
      <c r="G543" s="103"/>
      <c r="H543" s="103"/>
      <c r="I543" s="103"/>
      <c r="J543" s="103"/>
      <c r="K543" s="103"/>
      <c r="L543" s="103"/>
      <c r="M543" s="103"/>
      <c r="N543" s="103"/>
      <c r="O543" s="103"/>
      <c r="P543" s="103"/>
      <c r="Q543" s="103"/>
      <c r="R543" s="103"/>
      <c r="S543" s="103"/>
      <c r="T543" s="51"/>
      <c r="U543" s="51"/>
      <c r="V543" s="51"/>
    </row>
    <row r="544" spans="1:22" ht="14.4">
      <c r="A544" s="114"/>
      <c r="B544" s="114"/>
      <c r="C544" s="108"/>
      <c r="D544" s="108"/>
      <c r="E544" s="108"/>
      <c r="F544" s="103"/>
      <c r="G544" s="103"/>
      <c r="H544" s="103"/>
      <c r="I544" s="103"/>
      <c r="J544" s="103"/>
      <c r="K544" s="103"/>
      <c r="L544" s="103"/>
      <c r="M544" s="103"/>
      <c r="N544" s="103"/>
      <c r="O544" s="103"/>
      <c r="P544" s="103"/>
      <c r="Q544" s="103"/>
      <c r="R544" s="103"/>
      <c r="S544" s="103"/>
      <c r="T544" s="51"/>
      <c r="U544" s="51"/>
      <c r="V544" s="51"/>
    </row>
    <row r="545" spans="1:22" ht="14.4">
      <c r="A545" s="114"/>
      <c r="B545" s="114"/>
      <c r="C545" s="108"/>
      <c r="D545" s="108"/>
      <c r="E545" s="108"/>
      <c r="F545" s="103"/>
      <c r="G545" s="103"/>
      <c r="H545" s="103"/>
      <c r="I545" s="103"/>
      <c r="J545" s="103"/>
      <c r="K545" s="103"/>
      <c r="L545" s="103"/>
      <c r="M545" s="103"/>
      <c r="N545" s="103"/>
      <c r="O545" s="103"/>
      <c r="P545" s="103"/>
      <c r="Q545" s="103"/>
      <c r="R545" s="103"/>
      <c r="S545" s="103"/>
      <c r="T545" s="51"/>
      <c r="U545" s="51"/>
      <c r="V545" s="51"/>
    </row>
    <row r="546" spans="1:22" ht="14.4">
      <c r="A546" s="114"/>
      <c r="B546" s="114"/>
      <c r="C546" s="108"/>
      <c r="D546" s="108"/>
      <c r="E546" s="108"/>
      <c r="F546" s="103"/>
      <c r="G546" s="103"/>
      <c r="H546" s="103"/>
      <c r="I546" s="103"/>
      <c r="J546" s="103"/>
      <c r="K546" s="103"/>
      <c r="L546" s="103"/>
      <c r="M546" s="103"/>
      <c r="N546" s="103"/>
      <c r="O546" s="103"/>
      <c r="P546" s="103"/>
      <c r="Q546" s="103"/>
      <c r="R546" s="103"/>
      <c r="S546" s="103"/>
      <c r="T546" s="51"/>
      <c r="U546" s="51"/>
      <c r="V546" s="51"/>
    </row>
    <row r="547" spans="1:22" ht="14.4">
      <c r="A547" s="114"/>
      <c r="B547" s="114"/>
      <c r="C547" s="108"/>
      <c r="D547" s="108"/>
      <c r="E547" s="108"/>
      <c r="F547" s="103"/>
      <c r="G547" s="103"/>
      <c r="H547" s="103"/>
      <c r="I547" s="103"/>
      <c r="J547" s="103"/>
      <c r="K547" s="103"/>
      <c r="L547" s="103"/>
      <c r="M547" s="103"/>
      <c r="N547" s="103"/>
      <c r="O547" s="103"/>
      <c r="P547" s="103"/>
      <c r="Q547" s="103"/>
      <c r="R547" s="103"/>
      <c r="S547" s="103"/>
      <c r="T547" s="51"/>
      <c r="U547" s="51"/>
      <c r="V547" s="51"/>
    </row>
    <row r="548" spans="1:22" ht="14.4">
      <c r="A548" s="114"/>
      <c r="B548" s="114"/>
      <c r="C548" s="108"/>
      <c r="D548" s="108"/>
      <c r="E548" s="108"/>
      <c r="F548" s="103"/>
      <c r="G548" s="103"/>
      <c r="H548" s="103"/>
      <c r="I548" s="103"/>
      <c r="J548" s="103"/>
      <c r="K548" s="103"/>
      <c r="L548" s="103"/>
      <c r="M548" s="103"/>
      <c r="N548" s="103"/>
      <c r="O548" s="103"/>
      <c r="P548" s="103"/>
      <c r="Q548" s="103"/>
      <c r="R548" s="103"/>
      <c r="S548" s="103"/>
      <c r="T548" s="51"/>
      <c r="U548" s="51"/>
      <c r="V548" s="51"/>
    </row>
    <row r="549" spans="1:22" ht="14.4">
      <c r="A549" s="114"/>
      <c r="B549" s="114"/>
      <c r="C549" s="108"/>
      <c r="D549" s="108"/>
      <c r="E549" s="108"/>
      <c r="F549" s="103"/>
      <c r="G549" s="103"/>
      <c r="H549" s="103"/>
      <c r="I549" s="103"/>
      <c r="J549" s="103"/>
      <c r="K549" s="103"/>
      <c r="L549" s="103"/>
      <c r="M549" s="103"/>
      <c r="N549" s="103"/>
      <c r="O549" s="103"/>
      <c r="P549" s="103"/>
      <c r="Q549" s="103"/>
      <c r="R549" s="103"/>
      <c r="S549" s="103"/>
      <c r="T549" s="51"/>
      <c r="U549" s="51"/>
      <c r="V549" s="51"/>
    </row>
    <row r="550" spans="1:22" ht="14.4">
      <c r="A550" s="114"/>
      <c r="B550" s="114"/>
      <c r="C550" s="108"/>
      <c r="D550" s="108"/>
      <c r="E550" s="108"/>
      <c r="F550" s="103"/>
      <c r="G550" s="103"/>
      <c r="H550" s="103"/>
      <c r="I550" s="103"/>
      <c r="J550" s="103"/>
      <c r="K550" s="103"/>
      <c r="L550" s="103"/>
      <c r="M550" s="103"/>
      <c r="N550" s="103"/>
      <c r="O550" s="103"/>
      <c r="P550" s="103"/>
      <c r="Q550" s="103"/>
      <c r="R550" s="103"/>
      <c r="S550" s="103"/>
      <c r="T550" s="51"/>
      <c r="U550" s="51"/>
      <c r="V550" s="51"/>
    </row>
    <row r="551" spans="1:22" ht="14.4">
      <c r="A551" s="114"/>
      <c r="B551" s="114"/>
      <c r="C551" s="108"/>
      <c r="D551" s="108"/>
      <c r="E551" s="108"/>
      <c r="F551" s="103"/>
      <c r="G551" s="103"/>
      <c r="H551" s="103"/>
      <c r="I551" s="103"/>
      <c r="J551" s="103"/>
      <c r="K551" s="103"/>
      <c r="L551" s="103"/>
      <c r="M551" s="103"/>
      <c r="N551" s="103"/>
      <c r="O551" s="103"/>
      <c r="P551" s="103"/>
      <c r="Q551" s="103"/>
      <c r="R551" s="103"/>
      <c r="S551" s="103"/>
      <c r="T551" s="51"/>
      <c r="U551" s="51"/>
      <c r="V551" s="51"/>
    </row>
    <row r="552" spans="1:22" ht="14.4">
      <c r="A552" s="114"/>
      <c r="B552" s="114"/>
      <c r="C552" s="108"/>
      <c r="D552" s="108"/>
      <c r="E552" s="108"/>
      <c r="F552" s="103"/>
      <c r="G552" s="103"/>
      <c r="H552" s="103"/>
      <c r="I552" s="103"/>
      <c r="J552" s="103"/>
      <c r="K552" s="103"/>
      <c r="L552" s="103"/>
      <c r="M552" s="103"/>
      <c r="N552" s="103"/>
      <c r="O552" s="103"/>
      <c r="P552" s="103"/>
      <c r="Q552" s="103"/>
      <c r="R552" s="103"/>
      <c r="S552" s="103"/>
      <c r="T552" s="51"/>
      <c r="U552" s="51"/>
      <c r="V552" s="51"/>
    </row>
    <row r="553" spans="1:22" ht="14.4">
      <c r="A553" s="114"/>
      <c r="B553" s="114"/>
      <c r="C553" s="108"/>
      <c r="D553" s="108"/>
      <c r="E553" s="108"/>
      <c r="F553" s="103"/>
      <c r="G553" s="103"/>
      <c r="H553" s="103"/>
      <c r="I553" s="103"/>
      <c r="J553" s="103"/>
      <c r="K553" s="103"/>
      <c r="L553" s="103"/>
      <c r="M553" s="103"/>
      <c r="N553" s="103"/>
      <c r="O553" s="103"/>
      <c r="P553" s="103"/>
      <c r="Q553" s="103"/>
      <c r="R553" s="103"/>
      <c r="S553" s="103"/>
      <c r="T553" s="51"/>
      <c r="U553" s="51"/>
      <c r="V553" s="51"/>
    </row>
    <row r="554" spans="1:22" ht="14.4">
      <c r="A554" s="114"/>
      <c r="B554" s="114"/>
      <c r="C554" s="108"/>
      <c r="D554" s="108"/>
      <c r="E554" s="108"/>
      <c r="F554" s="103"/>
      <c r="G554" s="103"/>
      <c r="H554" s="103"/>
      <c r="I554" s="103"/>
      <c r="J554" s="103"/>
      <c r="K554" s="103"/>
      <c r="L554" s="103"/>
      <c r="M554" s="103"/>
      <c r="N554" s="103"/>
      <c r="O554" s="103"/>
      <c r="P554" s="103"/>
      <c r="Q554" s="103"/>
      <c r="R554" s="103"/>
      <c r="S554" s="103"/>
      <c r="T554" s="51"/>
      <c r="U554" s="51"/>
      <c r="V554" s="51"/>
    </row>
    <row r="555" spans="1:22" ht="14.4">
      <c r="A555" s="114"/>
      <c r="B555" s="114"/>
      <c r="C555" s="108"/>
      <c r="D555" s="108"/>
      <c r="E555" s="108"/>
      <c r="F555" s="103"/>
      <c r="G555" s="103"/>
      <c r="H555" s="103"/>
      <c r="I555" s="103"/>
      <c r="J555" s="103"/>
      <c r="K555" s="103"/>
      <c r="L555" s="103"/>
      <c r="M555" s="103"/>
      <c r="N555" s="103"/>
      <c r="O555" s="103"/>
      <c r="P555" s="103"/>
      <c r="Q555" s="103"/>
      <c r="R555" s="103"/>
      <c r="S555" s="103"/>
      <c r="T555" s="51"/>
      <c r="U555" s="51"/>
      <c r="V555" s="51"/>
    </row>
    <row r="556" spans="1:22" ht="14.4">
      <c r="A556" s="114"/>
      <c r="B556" s="114"/>
      <c r="C556" s="108"/>
      <c r="D556" s="108"/>
      <c r="E556" s="108"/>
      <c r="F556" s="103"/>
      <c r="G556" s="103"/>
      <c r="H556" s="103"/>
      <c r="I556" s="103"/>
      <c r="J556" s="103"/>
      <c r="K556" s="103"/>
      <c r="L556" s="103"/>
      <c r="M556" s="103"/>
      <c r="N556" s="103"/>
      <c r="O556" s="103"/>
      <c r="P556" s="103"/>
      <c r="Q556" s="103"/>
      <c r="R556" s="103"/>
      <c r="S556" s="103"/>
      <c r="T556" s="51"/>
      <c r="U556" s="51"/>
      <c r="V556" s="51"/>
    </row>
    <row r="557" spans="1:22" ht="14.4">
      <c r="A557" s="114"/>
      <c r="B557" s="114"/>
      <c r="C557" s="108"/>
      <c r="D557" s="108"/>
      <c r="E557" s="108"/>
      <c r="F557" s="103"/>
      <c r="G557" s="103"/>
      <c r="H557" s="103"/>
      <c r="I557" s="103"/>
      <c r="J557" s="103"/>
      <c r="K557" s="103"/>
      <c r="L557" s="103"/>
      <c r="M557" s="103"/>
      <c r="N557" s="103"/>
      <c r="O557" s="103"/>
      <c r="P557" s="103"/>
      <c r="Q557" s="103"/>
      <c r="R557" s="103"/>
      <c r="S557" s="103"/>
      <c r="T557" s="51"/>
      <c r="U557" s="51"/>
      <c r="V557" s="51"/>
    </row>
    <row r="558" spans="1:22" ht="14.4">
      <c r="A558" s="114"/>
      <c r="B558" s="114"/>
      <c r="C558" s="108"/>
      <c r="D558" s="108"/>
      <c r="E558" s="108"/>
      <c r="F558" s="103"/>
      <c r="G558" s="103"/>
      <c r="H558" s="103"/>
      <c r="I558" s="103"/>
      <c r="J558" s="103"/>
      <c r="K558" s="103"/>
      <c r="L558" s="103"/>
      <c r="M558" s="103"/>
      <c r="N558" s="103"/>
      <c r="O558" s="103"/>
      <c r="P558" s="103"/>
      <c r="Q558" s="103"/>
      <c r="R558" s="103"/>
      <c r="S558" s="103"/>
      <c r="T558" s="51"/>
      <c r="U558" s="51"/>
      <c r="V558" s="51"/>
    </row>
    <row r="559" spans="1:22" ht="14.4">
      <c r="A559" s="114"/>
      <c r="B559" s="114"/>
      <c r="C559" s="108"/>
      <c r="D559" s="108"/>
      <c r="E559" s="108"/>
      <c r="F559" s="103"/>
      <c r="G559" s="103"/>
      <c r="H559" s="103"/>
      <c r="I559" s="103"/>
      <c r="J559" s="103"/>
      <c r="K559" s="103"/>
      <c r="L559" s="103"/>
      <c r="M559" s="103"/>
      <c r="N559" s="103"/>
      <c r="O559" s="103"/>
      <c r="P559" s="103"/>
      <c r="Q559" s="103"/>
      <c r="R559" s="103"/>
      <c r="S559" s="103"/>
      <c r="T559" s="51"/>
      <c r="U559" s="51"/>
      <c r="V559" s="51"/>
    </row>
    <row r="560" spans="1:22" ht="14.4">
      <c r="A560" s="114"/>
      <c r="B560" s="114"/>
      <c r="C560" s="108"/>
      <c r="D560" s="108"/>
      <c r="E560" s="108"/>
      <c r="F560" s="103"/>
      <c r="G560" s="103"/>
      <c r="H560" s="103"/>
      <c r="I560" s="103"/>
      <c r="J560" s="103"/>
      <c r="K560" s="103"/>
      <c r="L560" s="103"/>
      <c r="M560" s="103"/>
      <c r="N560" s="103"/>
      <c r="O560" s="103"/>
      <c r="P560" s="103"/>
      <c r="Q560" s="103"/>
      <c r="R560" s="103"/>
      <c r="S560" s="103"/>
      <c r="T560" s="51"/>
      <c r="U560" s="51"/>
      <c r="V560" s="51"/>
    </row>
    <row r="561" spans="1:22" ht="14.4">
      <c r="A561" s="114"/>
      <c r="B561" s="114"/>
      <c r="C561" s="108"/>
      <c r="D561" s="108"/>
      <c r="E561" s="108"/>
      <c r="F561" s="103"/>
      <c r="G561" s="103"/>
      <c r="H561" s="103"/>
      <c r="I561" s="103"/>
      <c r="J561" s="103"/>
      <c r="K561" s="103"/>
      <c r="L561" s="103"/>
      <c r="M561" s="103"/>
      <c r="N561" s="103"/>
      <c r="O561" s="103"/>
      <c r="P561" s="103"/>
      <c r="Q561" s="103"/>
      <c r="R561" s="103"/>
      <c r="S561" s="103"/>
      <c r="T561" s="51"/>
      <c r="U561" s="51"/>
      <c r="V561" s="51"/>
    </row>
    <row r="562" spans="1:22" ht="14.4">
      <c r="A562" s="114"/>
      <c r="B562" s="114"/>
      <c r="C562" s="108"/>
      <c r="D562" s="108"/>
      <c r="E562" s="108"/>
      <c r="F562" s="103"/>
      <c r="G562" s="103"/>
      <c r="H562" s="103"/>
      <c r="I562" s="103"/>
      <c r="J562" s="103"/>
      <c r="K562" s="103"/>
      <c r="L562" s="103"/>
      <c r="M562" s="103"/>
      <c r="N562" s="103"/>
      <c r="O562" s="103"/>
      <c r="P562" s="103"/>
      <c r="Q562" s="103"/>
      <c r="R562" s="103"/>
      <c r="S562" s="103"/>
      <c r="T562" s="51"/>
      <c r="U562" s="51"/>
      <c r="V562" s="51"/>
    </row>
    <row r="563" spans="1:22" ht="14.4">
      <c r="A563" s="114"/>
      <c r="B563" s="114"/>
      <c r="C563" s="108"/>
      <c r="D563" s="108"/>
      <c r="E563" s="108"/>
      <c r="F563" s="103"/>
      <c r="G563" s="103"/>
      <c r="H563" s="103"/>
      <c r="I563" s="103"/>
      <c r="J563" s="103"/>
      <c r="K563" s="103"/>
      <c r="L563" s="103"/>
      <c r="M563" s="103"/>
      <c r="N563" s="103"/>
      <c r="O563" s="103"/>
      <c r="P563" s="103"/>
      <c r="Q563" s="103"/>
      <c r="R563" s="103"/>
      <c r="S563" s="103"/>
      <c r="T563" s="51"/>
      <c r="U563" s="51"/>
      <c r="V563" s="51"/>
    </row>
    <row r="564" spans="1:22" ht="14.4">
      <c r="A564" s="114"/>
      <c r="B564" s="114"/>
      <c r="C564" s="108"/>
      <c r="D564" s="108"/>
      <c r="E564" s="108"/>
      <c r="F564" s="103"/>
      <c r="G564" s="103"/>
      <c r="H564" s="103"/>
      <c r="I564" s="103"/>
      <c r="J564" s="103"/>
      <c r="K564" s="103"/>
      <c r="L564" s="103"/>
      <c r="M564" s="103"/>
      <c r="N564" s="103"/>
      <c r="O564" s="103"/>
      <c r="P564" s="103"/>
      <c r="Q564" s="103"/>
      <c r="R564" s="103"/>
      <c r="S564" s="103"/>
      <c r="T564" s="51"/>
      <c r="U564" s="51"/>
      <c r="V564" s="51"/>
    </row>
    <row r="565" spans="1:22" ht="14.4">
      <c r="A565" s="114"/>
      <c r="B565" s="114"/>
      <c r="C565" s="108"/>
      <c r="D565" s="108"/>
      <c r="E565" s="108"/>
      <c r="F565" s="103"/>
      <c r="G565" s="103"/>
      <c r="H565" s="103"/>
      <c r="I565" s="103"/>
      <c r="J565" s="103"/>
      <c r="K565" s="103"/>
      <c r="L565" s="103"/>
      <c r="M565" s="103"/>
      <c r="N565" s="103"/>
      <c r="O565" s="103"/>
      <c r="P565" s="103"/>
      <c r="Q565" s="103"/>
      <c r="R565" s="103"/>
      <c r="S565" s="103"/>
      <c r="T565" s="51"/>
      <c r="U565" s="51"/>
      <c r="V565" s="51"/>
    </row>
    <row r="566" spans="1:22" ht="14.4">
      <c r="A566" s="114"/>
      <c r="B566" s="114"/>
      <c r="C566" s="108"/>
      <c r="D566" s="108"/>
      <c r="E566" s="108"/>
      <c r="F566" s="103"/>
      <c r="G566" s="103"/>
      <c r="H566" s="103"/>
      <c r="I566" s="103"/>
      <c r="J566" s="103"/>
      <c r="K566" s="103"/>
      <c r="L566" s="103"/>
      <c r="M566" s="103"/>
      <c r="N566" s="103"/>
      <c r="O566" s="103"/>
      <c r="P566" s="103"/>
      <c r="Q566" s="103"/>
      <c r="R566" s="103"/>
      <c r="S566" s="103"/>
      <c r="T566" s="51"/>
      <c r="U566" s="51"/>
      <c r="V566" s="51"/>
    </row>
    <row r="567" spans="1:22" ht="14.4">
      <c r="A567" s="114"/>
      <c r="B567" s="114"/>
      <c r="C567" s="108"/>
      <c r="D567" s="108"/>
      <c r="E567" s="108"/>
      <c r="F567" s="103"/>
      <c r="G567" s="103"/>
      <c r="H567" s="103"/>
      <c r="I567" s="103"/>
      <c r="J567" s="103"/>
      <c r="K567" s="103"/>
      <c r="L567" s="103"/>
      <c r="M567" s="103"/>
      <c r="N567" s="103"/>
      <c r="O567" s="103"/>
      <c r="P567" s="103"/>
      <c r="Q567" s="103"/>
      <c r="R567" s="103"/>
      <c r="S567" s="103"/>
      <c r="T567" s="51"/>
      <c r="U567" s="51"/>
      <c r="V567" s="51"/>
    </row>
    <row r="568" spans="1:22" ht="14.4">
      <c r="A568" s="114"/>
      <c r="B568" s="114"/>
      <c r="C568" s="108"/>
      <c r="D568" s="108"/>
      <c r="E568" s="108"/>
      <c r="F568" s="103"/>
      <c r="G568" s="103"/>
      <c r="H568" s="103"/>
      <c r="I568" s="103"/>
      <c r="J568" s="103"/>
      <c r="K568" s="103"/>
      <c r="L568" s="103"/>
      <c r="M568" s="103"/>
      <c r="N568" s="103"/>
      <c r="O568" s="103"/>
      <c r="P568" s="103"/>
      <c r="Q568" s="103"/>
      <c r="R568" s="103"/>
      <c r="S568" s="103"/>
      <c r="T568" s="51"/>
      <c r="U568" s="51"/>
      <c r="V568" s="51"/>
    </row>
    <row r="569" spans="1:22" ht="14.4">
      <c r="A569" s="114"/>
      <c r="B569" s="114"/>
      <c r="C569" s="108"/>
      <c r="D569" s="108"/>
      <c r="E569" s="108"/>
      <c r="F569" s="103"/>
      <c r="G569" s="103"/>
      <c r="H569" s="103"/>
      <c r="I569" s="103"/>
      <c r="J569" s="103"/>
      <c r="K569" s="103"/>
      <c r="L569" s="103"/>
      <c r="M569" s="103"/>
      <c r="N569" s="103"/>
      <c r="O569" s="103"/>
      <c r="P569" s="103"/>
      <c r="Q569" s="103"/>
      <c r="R569" s="103"/>
      <c r="S569" s="103"/>
      <c r="T569" s="51"/>
      <c r="U569" s="51"/>
      <c r="V569" s="51"/>
    </row>
    <row r="570" spans="1:22" ht="14.4">
      <c r="A570" s="114"/>
      <c r="B570" s="114"/>
      <c r="C570" s="108"/>
      <c r="D570" s="108"/>
      <c r="E570" s="108"/>
      <c r="F570" s="103"/>
      <c r="G570" s="103"/>
      <c r="H570" s="103"/>
      <c r="I570" s="103"/>
      <c r="J570" s="103"/>
      <c r="K570" s="103"/>
      <c r="L570" s="103"/>
      <c r="M570" s="103"/>
      <c r="N570" s="103"/>
      <c r="O570" s="103"/>
      <c r="P570" s="103"/>
      <c r="Q570" s="103"/>
      <c r="R570" s="103"/>
      <c r="S570" s="103"/>
      <c r="T570" s="51"/>
      <c r="U570" s="51"/>
      <c r="V570" s="51"/>
    </row>
    <row r="571" spans="1:22" ht="14.4">
      <c r="A571" s="114"/>
      <c r="B571" s="114"/>
      <c r="C571" s="108"/>
      <c r="D571" s="108"/>
      <c r="E571" s="108"/>
      <c r="F571" s="103"/>
      <c r="G571" s="103"/>
      <c r="H571" s="103"/>
      <c r="I571" s="103"/>
      <c r="J571" s="103"/>
      <c r="K571" s="103"/>
      <c r="L571" s="103"/>
      <c r="M571" s="103"/>
      <c r="N571" s="103"/>
      <c r="O571" s="103"/>
      <c r="P571" s="103"/>
      <c r="Q571" s="103"/>
      <c r="R571" s="103"/>
      <c r="S571" s="103"/>
      <c r="T571" s="51"/>
      <c r="U571" s="51"/>
      <c r="V571" s="51"/>
    </row>
    <row r="572" spans="1:22" ht="14.4">
      <c r="A572" s="114"/>
      <c r="B572" s="114"/>
      <c r="C572" s="108"/>
      <c r="D572" s="108"/>
      <c r="E572" s="108"/>
      <c r="F572" s="103"/>
      <c r="G572" s="103"/>
      <c r="H572" s="103"/>
      <c r="I572" s="103"/>
      <c r="J572" s="103"/>
      <c r="K572" s="103"/>
      <c r="L572" s="103"/>
      <c r="M572" s="103"/>
      <c r="N572" s="103"/>
      <c r="O572" s="103"/>
      <c r="P572" s="103"/>
      <c r="Q572" s="103"/>
      <c r="R572" s="103"/>
      <c r="S572" s="103"/>
      <c r="T572" s="51"/>
      <c r="U572" s="51"/>
      <c r="V572" s="51"/>
    </row>
    <row r="573" spans="1:22" ht="14.4">
      <c r="A573" s="114"/>
      <c r="B573" s="114"/>
      <c r="C573" s="108"/>
      <c r="D573" s="108"/>
      <c r="E573" s="108"/>
      <c r="F573" s="103"/>
      <c r="G573" s="103"/>
      <c r="H573" s="103"/>
      <c r="I573" s="103"/>
      <c r="J573" s="103"/>
      <c r="K573" s="103"/>
      <c r="L573" s="103"/>
      <c r="M573" s="103"/>
      <c r="N573" s="103"/>
      <c r="O573" s="103"/>
      <c r="P573" s="103"/>
      <c r="Q573" s="103"/>
      <c r="R573" s="103"/>
      <c r="S573" s="103"/>
      <c r="T573" s="51"/>
      <c r="U573" s="51"/>
      <c r="V573" s="51"/>
    </row>
    <row r="574" spans="1:22" ht="14.4">
      <c r="A574" s="114"/>
      <c r="B574" s="114"/>
      <c r="C574" s="108"/>
      <c r="D574" s="108"/>
      <c r="E574" s="108"/>
      <c r="F574" s="103"/>
      <c r="G574" s="103"/>
      <c r="H574" s="103"/>
      <c r="I574" s="103"/>
      <c r="J574" s="103"/>
      <c r="K574" s="103"/>
      <c r="L574" s="103"/>
      <c r="M574" s="103"/>
      <c r="N574" s="103"/>
      <c r="O574" s="103"/>
      <c r="P574" s="103"/>
      <c r="Q574" s="103"/>
      <c r="R574" s="103"/>
      <c r="S574" s="103"/>
      <c r="T574" s="51"/>
      <c r="U574" s="51"/>
      <c r="V574" s="51"/>
    </row>
    <row r="575" spans="1:22" ht="14.4">
      <c r="A575" s="114"/>
      <c r="B575" s="114"/>
      <c r="C575" s="108"/>
      <c r="D575" s="108"/>
      <c r="E575" s="108"/>
      <c r="F575" s="103"/>
      <c r="G575" s="103"/>
      <c r="H575" s="103"/>
      <c r="I575" s="103"/>
      <c r="J575" s="103"/>
      <c r="K575" s="103"/>
      <c r="L575" s="103"/>
      <c r="M575" s="103"/>
      <c r="N575" s="103"/>
      <c r="O575" s="103"/>
      <c r="P575" s="103"/>
      <c r="Q575" s="103"/>
      <c r="R575" s="103"/>
      <c r="S575" s="103"/>
      <c r="T575" s="51"/>
      <c r="U575" s="51"/>
      <c r="V575" s="51"/>
    </row>
    <row r="576" spans="1:22" ht="14.4">
      <c r="A576" s="114"/>
      <c r="B576" s="114"/>
      <c r="C576" s="108"/>
      <c r="D576" s="108"/>
      <c r="E576" s="108"/>
      <c r="F576" s="103"/>
      <c r="G576" s="103"/>
      <c r="H576" s="103"/>
      <c r="I576" s="103"/>
      <c r="J576" s="103"/>
      <c r="K576" s="103"/>
      <c r="L576" s="103"/>
      <c r="M576" s="103"/>
      <c r="N576" s="103"/>
      <c r="O576" s="103"/>
      <c r="P576" s="103"/>
      <c r="Q576" s="103"/>
      <c r="R576" s="103"/>
      <c r="S576" s="103"/>
      <c r="T576" s="51"/>
      <c r="U576" s="51"/>
      <c r="V576" s="51"/>
    </row>
    <row r="577" spans="1:22" ht="14.4">
      <c r="A577" s="114"/>
      <c r="B577" s="114"/>
      <c r="C577" s="108"/>
      <c r="D577" s="108"/>
      <c r="E577" s="108"/>
      <c r="F577" s="103"/>
      <c r="G577" s="103"/>
      <c r="H577" s="103"/>
      <c r="I577" s="103"/>
      <c r="J577" s="103"/>
      <c r="K577" s="103"/>
      <c r="L577" s="103"/>
      <c r="M577" s="103"/>
      <c r="N577" s="103"/>
      <c r="O577" s="103"/>
      <c r="P577" s="103"/>
      <c r="Q577" s="103"/>
      <c r="R577" s="103"/>
      <c r="S577" s="103"/>
      <c r="T577" s="51"/>
      <c r="U577" s="51"/>
      <c r="V577" s="51"/>
    </row>
    <row r="578" spans="1:22" ht="14.4">
      <c r="A578" s="114"/>
      <c r="B578" s="114"/>
      <c r="C578" s="108"/>
      <c r="D578" s="108"/>
      <c r="E578" s="108"/>
      <c r="F578" s="103"/>
      <c r="G578" s="103"/>
      <c r="H578" s="103"/>
      <c r="I578" s="103"/>
      <c r="J578" s="103"/>
      <c r="K578" s="103"/>
      <c r="L578" s="103"/>
      <c r="M578" s="103"/>
      <c r="N578" s="103"/>
      <c r="O578" s="103"/>
      <c r="P578" s="103"/>
      <c r="Q578" s="103"/>
      <c r="R578" s="103"/>
      <c r="S578" s="103"/>
      <c r="T578" s="51"/>
      <c r="U578" s="51"/>
      <c r="V578" s="51"/>
    </row>
    <row r="579" spans="1:22" ht="14.4">
      <c r="A579" s="114"/>
      <c r="B579" s="114"/>
      <c r="C579" s="108"/>
      <c r="D579" s="108"/>
      <c r="E579" s="108"/>
      <c r="F579" s="103"/>
      <c r="G579" s="103"/>
      <c r="H579" s="103"/>
      <c r="I579" s="103"/>
      <c r="J579" s="103"/>
      <c r="K579" s="103"/>
      <c r="L579" s="103"/>
      <c r="M579" s="103"/>
      <c r="N579" s="103"/>
      <c r="O579" s="103"/>
      <c r="P579" s="103"/>
      <c r="Q579" s="103"/>
      <c r="R579" s="103"/>
      <c r="S579" s="103"/>
      <c r="T579" s="51"/>
      <c r="U579" s="51"/>
      <c r="V579" s="51"/>
    </row>
    <row r="580" spans="1:22" ht="14.4">
      <c r="A580" s="114"/>
      <c r="B580" s="114"/>
      <c r="C580" s="108"/>
      <c r="D580" s="108"/>
      <c r="E580" s="108"/>
      <c r="F580" s="103"/>
      <c r="G580" s="103"/>
      <c r="H580" s="103"/>
      <c r="I580" s="103"/>
      <c r="J580" s="103"/>
      <c r="K580" s="103"/>
      <c r="L580" s="103"/>
      <c r="M580" s="103"/>
      <c r="N580" s="103"/>
      <c r="O580" s="103"/>
      <c r="P580" s="103"/>
      <c r="Q580" s="103"/>
      <c r="R580" s="103"/>
      <c r="S580" s="103"/>
      <c r="T580" s="51"/>
      <c r="U580" s="51"/>
      <c r="V580" s="51"/>
    </row>
    <row r="581" spans="1:22" ht="14.4">
      <c r="A581" s="114"/>
      <c r="B581" s="114"/>
      <c r="C581" s="108"/>
      <c r="D581" s="108"/>
      <c r="E581" s="108"/>
      <c r="F581" s="103"/>
      <c r="G581" s="103"/>
      <c r="H581" s="103"/>
      <c r="I581" s="103"/>
      <c r="J581" s="103"/>
      <c r="K581" s="103"/>
      <c r="L581" s="103"/>
      <c r="M581" s="103"/>
      <c r="N581" s="103"/>
      <c r="O581" s="103"/>
      <c r="P581" s="103"/>
      <c r="Q581" s="103"/>
      <c r="R581" s="103"/>
      <c r="S581" s="103"/>
      <c r="T581" s="51"/>
      <c r="U581" s="51"/>
      <c r="V581" s="51"/>
    </row>
    <row r="582" spans="1:22" ht="14.4">
      <c r="A582" s="114"/>
      <c r="B582" s="114"/>
      <c r="C582" s="108"/>
      <c r="D582" s="108"/>
      <c r="E582" s="108"/>
      <c r="F582" s="103"/>
      <c r="G582" s="103"/>
      <c r="H582" s="103"/>
      <c r="I582" s="103"/>
      <c r="J582" s="103"/>
      <c r="K582" s="103"/>
      <c r="L582" s="103"/>
      <c r="M582" s="103"/>
      <c r="N582" s="103"/>
      <c r="O582" s="103"/>
      <c r="P582" s="103"/>
      <c r="Q582" s="103"/>
      <c r="R582" s="103"/>
      <c r="S582" s="103"/>
      <c r="T582" s="51"/>
      <c r="U582" s="51"/>
      <c r="V582" s="51"/>
    </row>
    <row r="583" spans="1:22" ht="14.4">
      <c r="A583" s="114"/>
      <c r="B583" s="114"/>
      <c r="C583" s="108"/>
      <c r="D583" s="108"/>
      <c r="E583" s="108"/>
      <c r="F583" s="103"/>
      <c r="G583" s="103"/>
      <c r="H583" s="103"/>
      <c r="I583" s="103"/>
      <c r="J583" s="103"/>
      <c r="K583" s="103"/>
      <c r="L583" s="103"/>
      <c r="M583" s="103"/>
      <c r="N583" s="103"/>
      <c r="O583" s="103"/>
      <c r="P583" s="103"/>
      <c r="Q583" s="103"/>
      <c r="R583" s="103"/>
      <c r="S583" s="103"/>
      <c r="T583" s="51"/>
      <c r="U583" s="51"/>
      <c r="V583" s="51"/>
    </row>
    <row r="584" spans="1:22" ht="14.4">
      <c r="A584" s="114"/>
      <c r="B584" s="114"/>
      <c r="C584" s="108"/>
      <c r="D584" s="108"/>
      <c r="E584" s="108"/>
      <c r="F584" s="103"/>
      <c r="G584" s="103"/>
      <c r="H584" s="103"/>
      <c r="I584" s="103"/>
      <c r="J584" s="103"/>
      <c r="K584" s="103"/>
      <c r="L584" s="103"/>
      <c r="M584" s="103"/>
      <c r="N584" s="103"/>
      <c r="O584" s="103"/>
      <c r="P584" s="103"/>
      <c r="Q584" s="103"/>
      <c r="R584" s="103"/>
      <c r="S584" s="103"/>
      <c r="T584" s="51"/>
      <c r="U584" s="51"/>
      <c r="V584" s="51"/>
    </row>
    <row r="585" spans="1:22" ht="14.4">
      <c r="A585" s="114"/>
      <c r="B585" s="114"/>
      <c r="C585" s="108"/>
      <c r="D585" s="108"/>
      <c r="E585" s="108"/>
      <c r="F585" s="103"/>
      <c r="G585" s="103"/>
      <c r="H585" s="103"/>
      <c r="I585" s="103"/>
      <c r="J585" s="103"/>
      <c r="K585" s="103"/>
      <c r="L585" s="103"/>
      <c r="M585" s="103"/>
      <c r="N585" s="103"/>
      <c r="O585" s="103"/>
      <c r="P585" s="103"/>
      <c r="Q585" s="103"/>
      <c r="R585" s="103"/>
      <c r="S585" s="103"/>
      <c r="T585" s="51"/>
      <c r="U585" s="51"/>
      <c r="V585" s="51"/>
    </row>
    <row r="586" spans="1:22" ht="14.4">
      <c r="A586" s="114"/>
      <c r="B586" s="114"/>
      <c r="C586" s="108"/>
      <c r="D586" s="108"/>
      <c r="E586" s="108"/>
      <c r="F586" s="103"/>
      <c r="G586" s="103"/>
      <c r="H586" s="103"/>
      <c r="I586" s="103"/>
      <c r="J586" s="103"/>
      <c r="K586" s="103"/>
      <c r="L586" s="103"/>
      <c r="M586" s="103"/>
      <c r="N586" s="103"/>
      <c r="O586" s="103"/>
      <c r="P586" s="103"/>
      <c r="Q586" s="103"/>
      <c r="R586" s="103"/>
      <c r="S586" s="103"/>
      <c r="T586" s="51"/>
      <c r="U586" s="51"/>
      <c r="V586" s="51"/>
    </row>
    <row r="587" spans="1:22" ht="14.4">
      <c r="A587" s="114"/>
      <c r="B587" s="114"/>
      <c r="C587" s="108"/>
      <c r="D587" s="108"/>
      <c r="E587" s="108"/>
      <c r="F587" s="103"/>
      <c r="G587" s="103"/>
      <c r="H587" s="103"/>
      <c r="I587" s="103"/>
      <c r="J587" s="103"/>
      <c r="K587" s="103"/>
      <c r="L587" s="103"/>
      <c r="M587" s="103"/>
      <c r="N587" s="103"/>
      <c r="O587" s="103"/>
      <c r="P587" s="103"/>
      <c r="Q587" s="103"/>
      <c r="R587" s="103"/>
      <c r="S587" s="103"/>
      <c r="T587" s="51"/>
      <c r="U587" s="51"/>
      <c r="V587" s="51"/>
    </row>
    <row r="588" spans="1:22" ht="14.4">
      <c r="A588" s="114"/>
      <c r="B588" s="114"/>
      <c r="C588" s="108"/>
      <c r="D588" s="108"/>
      <c r="E588" s="108"/>
      <c r="F588" s="103"/>
      <c r="G588" s="103"/>
      <c r="H588" s="103"/>
      <c r="I588" s="103"/>
      <c r="J588" s="103"/>
      <c r="K588" s="103"/>
      <c r="L588" s="103"/>
      <c r="M588" s="103"/>
      <c r="N588" s="103"/>
      <c r="O588" s="103"/>
      <c r="P588" s="103"/>
      <c r="Q588" s="103"/>
      <c r="R588" s="103"/>
      <c r="S588" s="103"/>
      <c r="T588" s="51"/>
      <c r="U588" s="51"/>
      <c r="V588" s="51"/>
    </row>
    <row r="589" spans="1:22" ht="14.4">
      <c r="A589" s="114"/>
      <c r="B589" s="114"/>
      <c r="C589" s="108"/>
      <c r="D589" s="108"/>
      <c r="E589" s="108"/>
      <c r="F589" s="103"/>
      <c r="G589" s="103"/>
      <c r="H589" s="103"/>
      <c r="I589" s="103"/>
      <c r="J589" s="103"/>
      <c r="K589" s="103"/>
      <c r="L589" s="103"/>
      <c r="M589" s="103"/>
      <c r="N589" s="103"/>
      <c r="O589" s="103"/>
      <c r="P589" s="103"/>
      <c r="Q589" s="103"/>
      <c r="R589" s="103"/>
      <c r="S589" s="103"/>
      <c r="T589" s="51"/>
      <c r="U589" s="51"/>
      <c r="V589" s="51"/>
    </row>
    <row r="590" spans="1:22" ht="14.4">
      <c r="A590" s="114"/>
      <c r="B590" s="114"/>
      <c r="C590" s="108"/>
      <c r="D590" s="108"/>
      <c r="E590" s="108"/>
      <c r="F590" s="103"/>
      <c r="G590" s="103"/>
      <c r="H590" s="103"/>
      <c r="I590" s="103"/>
      <c r="J590" s="103"/>
      <c r="K590" s="103"/>
      <c r="L590" s="103"/>
      <c r="M590" s="103"/>
      <c r="N590" s="103"/>
      <c r="O590" s="103"/>
      <c r="P590" s="103"/>
      <c r="Q590" s="103"/>
      <c r="R590" s="103"/>
      <c r="S590" s="103"/>
      <c r="T590" s="51"/>
      <c r="U590" s="51"/>
      <c r="V590" s="51"/>
    </row>
    <row r="591" spans="1:22" ht="14.4">
      <c r="A591" s="114"/>
      <c r="B591" s="114"/>
      <c r="C591" s="108"/>
      <c r="D591" s="108"/>
      <c r="E591" s="108"/>
      <c r="F591" s="103"/>
      <c r="G591" s="103"/>
      <c r="H591" s="103"/>
      <c r="I591" s="103"/>
      <c r="J591" s="103"/>
      <c r="K591" s="103"/>
      <c r="L591" s="103"/>
      <c r="M591" s="103"/>
      <c r="N591" s="103"/>
      <c r="O591" s="103"/>
      <c r="P591" s="103"/>
      <c r="Q591" s="103"/>
      <c r="R591" s="103"/>
      <c r="S591" s="103"/>
      <c r="T591" s="51"/>
      <c r="U591" s="51"/>
      <c r="V591" s="51"/>
    </row>
    <row r="592" spans="1:22" ht="14.4">
      <c r="A592" s="114"/>
      <c r="B592" s="114"/>
      <c r="C592" s="108"/>
      <c r="D592" s="108"/>
      <c r="E592" s="108"/>
      <c r="F592" s="103"/>
      <c r="G592" s="103"/>
      <c r="H592" s="103"/>
      <c r="I592" s="103"/>
      <c r="J592" s="103"/>
      <c r="K592" s="103"/>
      <c r="L592" s="103"/>
      <c r="M592" s="103"/>
      <c r="N592" s="103"/>
      <c r="O592" s="103"/>
      <c r="P592" s="103"/>
      <c r="Q592" s="103"/>
      <c r="R592" s="103"/>
      <c r="S592" s="103"/>
      <c r="T592" s="51"/>
      <c r="U592" s="51"/>
      <c r="V592" s="51"/>
    </row>
    <row r="593" spans="1:22" ht="14.4">
      <c r="A593" s="114"/>
      <c r="B593" s="114"/>
      <c r="C593" s="108"/>
      <c r="D593" s="108"/>
      <c r="E593" s="108"/>
      <c r="F593" s="103"/>
      <c r="G593" s="103"/>
      <c r="H593" s="103"/>
      <c r="I593" s="103"/>
      <c r="J593" s="103"/>
      <c r="K593" s="103"/>
      <c r="L593" s="103"/>
      <c r="M593" s="103"/>
      <c r="N593" s="103"/>
      <c r="O593" s="103"/>
      <c r="P593" s="103"/>
      <c r="Q593" s="103"/>
      <c r="R593" s="103"/>
      <c r="S593" s="103"/>
      <c r="T593" s="51"/>
      <c r="U593" s="51"/>
      <c r="V593" s="51"/>
    </row>
    <row r="594" spans="1:22" ht="14.4">
      <c r="A594" s="114"/>
      <c r="B594" s="114"/>
      <c r="C594" s="108"/>
      <c r="D594" s="108"/>
      <c r="E594" s="108"/>
      <c r="F594" s="103"/>
      <c r="G594" s="103"/>
      <c r="H594" s="103"/>
      <c r="I594" s="103"/>
      <c r="J594" s="103"/>
      <c r="K594" s="103"/>
      <c r="L594" s="103"/>
      <c r="M594" s="103"/>
      <c r="N594" s="103"/>
      <c r="O594" s="103"/>
      <c r="P594" s="103"/>
      <c r="Q594" s="103"/>
      <c r="R594" s="103"/>
      <c r="S594" s="103"/>
      <c r="T594" s="51"/>
      <c r="U594" s="51"/>
      <c r="V594" s="51"/>
    </row>
    <row r="595" spans="1:22" ht="14.4">
      <c r="A595" s="114"/>
      <c r="B595" s="114"/>
      <c r="C595" s="108"/>
      <c r="D595" s="108"/>
      <c r="E595" s="108"/>
      <c r="F595" s="103"/>
      <c r="G595" s="103"/>
      <c r="H595" s="103"/>
      <c r="I595" s="103"/>
      <c r="J595" s="103"/>
      <c r="K595" s="103"/>
      <c r="L595" s="103"/>
      <c r="M595" s="103"/>
      <c r="N595" s="103"/>
      <c r="O595" s="103"/>
      <c r="P595" s="103"/>
      <c r="Q595" s="103"/>
      <c r="R595" s="103"/>
      <c r="S595" s="103"/>
      <c r="T595" s="51"/>
      <c r="U595" s="51"/>
      <c r="V595" s="51"/>
    </row>
    <row r="596" spans="1:22" ht="14.4">
      <c r="A596" s="114"/>
      <c r="B596" s="114"/>
      <c r="C596" s="108"/>
      <c r="D596" s="108"/>
      <c r="E596" s="108"/>
      <c r="F596" s="103"/>
      <c r="G596" s="103"/>
      <c r="H596" s="103"/>
      <c r="I596" s="103"/>
      <c r="J596" s="103"/>
      <c r="K596" s="103"/>
      <c r="L596" s="103"/>
      <c r="M596" s="103"/>
      <c r="N596" s="103"/>
      <c r="O596" s="103"/>
      <c r="P596" s="103"/>
      <c r="Q596" s="103"/>
      <c r="R596" s="103"/>
      <c r="S596" s="103"/>
      <c r="T596" s="51"/>
      <c r="U596" s="51"/>
      <c r="V596" s="51"/>
    </row>
    <row r="597" spans="1:22" ht="14.4">
      <c r="A597" s="114"/>
      <c r="B597" s="114"/>
      <c r="C597" s="108"/>
      <c r="D597" s="108"/>
      <c r="E597" s="108"/>
      <c r="F597" s="103"/>
      <c r="G597" s="103"/>
      <c r="H597" s="103"/>
      <c r="I597" s="103"/>
      <c r="J597" s="103"/>
      <c r="K597" s="103"/>
      <c r="L597" s="103"/>
      <c r="M597" s="103"/>
      <c r="N597" s="103"/>
      <c r="O597" s="103"/>
      <c r="P597" s="103"/>
      <c r="Q597" s="103"/>
      <c r="R597" s="103"/>
      <c r="S597" s="103"/>
      <c r="T597" s="51"/>
      <c r="U597" s="51"/>
      <c r="V597" s="51"/>
    </row>
    <row r="598" spans="1:22" ht="14.4">
      <c r="A598" s="114"/>
      <c r="B598" s="114"/>
      <c r="C598" s="108"/>
      <c r="D598" s="108"/>
      <c r="E598" s="108"/>
      <c r="F598" s="103"/>
      <c r="G598" s="103"/>
      <c r="H598" s="103"/>
      <c r="I598" s="103"/>
      <c r="J598" s="103"/>
      <c r="K598" s="103"/>
      <c r="L598" s="103"/>
      <c r="M598" s="103"/>
      <c r="N598" s="103"/>
      <c r="O598" s="103"/>
      <c r="P598" s="103"/>
      <c r="Q598" s="103"/>
      <c r="R598" s="103"/>
      <c r="S598" s="103"/>
      <c r="T598" s="51"/>
      <c r="U598" s="51"/>
      <c r="V598" s="51"/>
    </row>
    <row r="599" spans="1:22" ht="14.4">
      <c r="A599" s="114"/>
      <c r="B599" s="114"/>
      <c r="C599" s="108"/>
      <c r="D599" s="108"/>
      <c r="E599" s="108"/>
      <c r="F599" s="103"/>
      <c r="G599" s="103"/>
      <c r="H599" s="103"/>
      <c r="I599" s="103"/>
      <c r="J599" s="103"/>
      <c r="K599" s="103"/>
      <c r="L599" s="103"/>
      <c r="M599" s="103"/>
      <c r="N599" s="103"/>
      <c r="O599" s="103"/>
      <c r="P599" s="103"/>
      <c r="Q599" s="103"/>
      <c r="R599" s="103"/>
      <c r="S599" s="103"/>
      <c r="T599" s="51"/>
      <c r="U599" s="51"/>
      <c r="V599" s="51"/>
    </row>
    <row r="600" spans="1:22" ht="14.4">
      <c r="A600" s="114"/>
      <c r="B600" s="114"/>
      <c r="C600" s="108"/>
      <c r="D600" s="108"/>
      <c r="E600" s="108"/>
      <c r="F600" s="103"/>
      <c r="G600" s="103"/>
      <c r="H600" s="103"/>
      <c r="I600" s="103"/>
      <c r="J600" s="103"/>
      <c r="K600" s="103"/>
      <c r="L600" s="103"/>
      <c r="M600" s="103"/>
      <c r="N600" s="103"/>
      <c r="O600" s="103"/>
      <c r="P600" s="103"/>
      <c r="Q600" s="103"/>
      <c r="R600" s="103"/>
      <c r="S600" s="103"/>
      <c r="T600" s="51"/>
      <c r="U600" s="51"/>
      <c r="V600" s="51"/>
    </row>
    <row r="601" spans="1:22" ht="14.4">
      <c r="A601" s="114"/>
      <c r="B601" s="114"/>
      <c r="C601" s="108"/>
      <c r="D601" s="108"/>
      <c r="E601" s="108"/>
      <c r="F601" s="103"/>
      <c r="G601" s="103"/>
      <c r="H601" s="103"/>
      <c r="I601" s="103"/>
      <c r="J601" s="103"/>
      <c r="K601" s="103"/>
      <c r="L601" s="103"/>
      <c r="M601" s="103"/>
      <c r="N601" s="103"/>
      <c r="O601" s="103"/>
      <c r="P601" s="103"/>
      <c r="Q601" s="103"/>
      <c r="R601" s="103"/>
      <c r="S601" s="103"/>
      <c r="T601" s="51"/>
      <c r="U601" s="51"/>
      <c r="V601" s="51"/>
    </row>
    <row r="602" spans="1:22" ht="14.4">
      <c r="A602" s="114"/>
      <c r="B602" s="114"/>
      <c r="C602" s="108"/>
      <c r="D602" s="108"/>
      <c r="E602" s="108"/>
      <c r="F602" s="103"/>
      <c r="G602" s="103"/>
      <c r="H602" s="103"/>
      <c r="I602" s="103"/>
      <c r="J602" s="103"/>
      <c r="K602" s="103"/>
      <c r="L602" s="103"/>
      <c r="M602" s="103"/>
      <c r="N602" s="103"/>
      <c r="O602" s="103"/>
      <c r="P602" s="103"/>
      <c r="Q602" s="103"/>
      <c r="R602" s="103"/>
      <c r="S602" s="103"/>
      <c r="T602" s="51"/>
      <c r="U602" s="51"/>
      <c r="V602" s="51"/>
    </row>
    <row r="603" spans="1:22" ht="14.4">
      <c r="A603" s="114"/>
      <c r="B603" s="114"/>
      <c r="C603" s="108"/>
      <c r="D603" s="108"/>
      <c r="E603" s="108"/>
      <c r="F603" s="103"/>
      <c r="G603" s="103"/>
      <c r="H603" s="103"/>
      <c r="I603" s="103"/>
      <c r="J603" s="103"/>
      <c r="K603" s="103"/>
      <c r="L603" s="103"/>
      <c r="M603" s="103"/>
      <c r="N603" s="103"/>
      <c r="O603" s="103"/>
      <c r="P603" s="103"/>
      <c r="Q603" s="103"/>
      <c r="R603" s="103"/>
      <c r="S603" s="103"/>
      <c r="T603" s="51"/>
      <c r="U603" s="51"/>
      <c r="V603" s="51"/>
    </row>
    <row r="604" spans="1:22" ht="14.4">
      <c r="A604" s="114"/>
      <c r="B604" s="114"/>
      <c r="C604" s="108"/>
      <c r="D604" s="108"/>
      <c r="E604" s="108"/>
      <c r="F604" s="103"/>
      <c r="G604" s="103"/>
      <c r="H604" s="103"/>
      <c r="I604" s="103"/>
      <c r="J604" s="103"/>
      <c r="K604" s="103"/>
      <c r="L604" s="103"/>
      <c r="M604" s="103"/>
      <c r="N604" s="103"/>
      <c r="O604" s="103"/>
      <c r="P604" s="103"/>
      <c r="Q604" s="103"/>
      <c r="R604" s="103"/>
      <c r="S604" s="103"/>
      <c r="T604" s="51"/>
      <c r="U604" s="51"/>
      <c r="V604" s="51"/>
    </row>
    <row r="605" spans="1:22" ht="14.4">
      <c r="A605" s="114"/>
      <c r="B605" s="114"/>
      <c r="C605" s="108"/>
      <c r="D605" s="108"/>
      <c r="E605" s="108"/>
      <c r="F605" s="103"/>
      <c r="G605" s="103"/>
      <c r="H605" s="103"/>
      <c r="I605" s="103"/>
      <c r="J605" s="103"/>
      <c r="K605" s="103"/>
      <c r="L605" s="103"/>
      <c r="M605" s="103"/>
      <c r="N605" s="103"/>
      <c r="O605" s="103"/>
      <c r="P605" s="103"/>
      <c r="Q605" s="103"/>
      <c r="R605" s="103"/>
      <c r="S605" s="103"/>
      <c r="T605" s="51"/>
      <c r="U605" s="51"/>
      <c r="V605" s="51"/>
    </row>
    <row r="606" spans="1:22" ht="14.4">
      <c r="A606" s="114"/>
      <c r="B606" s="114"/>
      <c r="C606" s="108"/>
      <c r="D606" s="108"/>
      <c r="E606" s="108"/>
      <c r="F606" s="103"/>
      <c r="G606" s="103"/>
      <c r="H606" s="103"/>
      <c r="I606" s="103"/>
      <c r="J606" s="103"/>
      <c r="K606" s="103"/>
      <c r="L606" s="103"/>
      <c r="M606" s="103"/>
      <c r="N606" s="103"/>
      <c r="O606" s="103"/>
      <c r="P606" s="103"/>
      <c r="Q606" s="103"/>
      <c r="R606" s="103"/>
      <c r="S606" s="103"/>
      <c r="T606" s="51"/>
      <c r="U606" s="51"/>
      <c r="V606" s="51"/>
    </row>
    <row r="607" spans="1:22" ht="14.4">
      <c r="A607" s="114"/>
      <c r="B607" s="114"/>
      <c r="C607" s="108"/>
      <c r="D607" s="108"/>
      <c r="E607" s="108"/>
      <c r="F607" s="103"/>
      <c r="G607" s="103"/>
      <c r="H607" s="103"/>
      <c r="I607" s="103"/>
      <c r="J607" s="103"/>
      <c r="K607" s="103"/>
      <c r="L607" s="103"/>
      <c r="M607" s="103"/>
      <c r="N607" s="103"/>
      <c r="O607" s="103"/>
      <c r="P607" s="103"/>
      <c r="Q607" s="103"/>
      <c r="R607" s="103"/>
      <c r="S607" s="103"/>
      <c r="T607" s="51"/>
      <c r="U607" s="51"/>
      <c r="V607" s="51"/>
    </row>
    <row r="608" spans="1:22" ht="14.4">
      <c r="A608" s="114"/>
      <c r="B608" s="114"/>
      <c r="C608" s="108"/>
      <c r="D608" s="108"/>
      <c r="E608" s="108"/>
      <c r="F608" s="103"/>
      <c r="G608" s="103"/>
      <c r="H608" s="103"/>
      <c r="I608" s="103"/>
      <c r="J608" s="103"/>
      <c r="K608" s="103"/>
      <c r="L608" s="103"/>
      <c r="M608" s="103"/>
      <c r="N608" s="103"/>
      <c r="O608" s="103"/>
      <c r="P608" s="103"/>
      <c r="Q608" s="103"/>
      <c r="R608" s="103"/>
      <c r="S608" s="103"/>
      <c r="T608" s="51"/>
      <c r="U608" s="51"/>
      <c r="V608" s="51"/>
    </row>
    <row r="609" spans="1:22" ht="14.4">
      <c r="A609" s="114"/>
      <c r="B609" s="114"/>
      <c r="C609" s="108"/>
      <c r="D609" s="108"/>
      <c r="E609" s="108"/>
      <c r="F609" s="103"/>
      <c r="G609" s="103"/>
      <c r="H609" s="103"/>
      <c r="I609" s="103"/>
      <c r="J609" s="103"/>
      <c r="K609" s="103"/>
      <c r="L609" s="103"/>
      <c r="M609" s="103"/>
      <c r="N609" s="103"/>
      <c r="O609" s="103"/>
      <c r="P609" s="103"/>
      <c r="Q609" s="103"/>
      <c r="R609" s="103"/>
      <c r="S609" s="103"/>
      <c r="T609" s="51"/>
      <c r="U609" s="51"/>
      <c r="V609" s="51"/>
    </row>
    <row r="610" spans="1:22" ht="14.4">
      <c r="A610" s="114"/>
      <c r="B610" s="114"/>
      <c r="C610" s="108"/>
      <c r="D610" s="108"/>
      <c r="E610" s="108"/>
      <c r="F610" s="103"/>
      <c r="G610" s="103"/>
      <c r="H610" s="103"/>
      <c r="I610" s="103"/>
      <c r="J610" s="103"/>
      <c r="K610" s="103"/>
      <c r="L610" s="103"/>
      <c r="M610" s="103"/>
      <c r="N610" s="103"/>
      <c r="O610" s="103"/>
      <c r="P610" s="103"/>
      <c r="Q610" s="103"/>
      <c r="R610" s="103"/>
      <c r="S610" s="103"/>
      <c r="T610" s="51"/>
      <c r="U610" s="51"/>
      <c r="V610" s="51"/>
    </row>
    <row r="611" spans="1:22" ht="14.4">
      <c r="A611" s="114"/>
      <c r="B611" s="114"/>
      <c r="C611" s="108"/>
      <c r="D611" s="108"/>
      <c r="E611" s="108"/>
      <c r="F611" s="103"/>
      <c r="G611" s="103"/>
      <c r="H611" s="103"/>
      <c r="I611" s="103"/>
      <c r="J611" s="103"/>
      <c r="K611" s="103"/>
      <c r="L611" s="103"/>
      <c r="M611" s="103"/>
      <c r="N611" s="103"/>
      <c r="O611" s="103"/>
      <c r="P611" s="103"/>
      <c r="Q611" s="103"/>
      <c r="R611" s="103"/>
      <c r="S611" s="103"/>
      <c r="T611" s="51"/>
      <c r="U611" s="51"/>
      <c r="V611" s="51"/>
    </row>
    <row r="612" spans="1:22" ht="14.4">
      <c r="A612" s="114"/>
      <c r="B612" s="114"/>
      <c r="C612" s="108"/>
      <c r="D612" s="108"/>
      <c r="E612" s="108"/>
      <c r="F612" s="103"/>
      <c r="G612" s="103"/>
      <c r="H612" s="103"/>
      <c r="I612" s="103"/>
      <c r="J612" s="103"/>
      <c r="K612" s="103"/>
      <c r="L612" s="103"/>
      <c r="M612" s="103"/>
      <c r="N612" s="103"/>
      <c r="O612" s="103"/>
      <c r="P612" s="103"/>
      <c r="Q612" s="103"/>
      <c r="R612" s="103"/>
      <c r="S612" s="103"/>
      <c r="T612" s="51"/>
      <c r="U612" s="51"/>
      <c r="V612" s="51"/>
    </row>
    <row r="613" spans="1:22" ht="14.4">
      <c r="A613" s="114"/>
      <c r="B613" s="114"/>
      <c r="C613" s="108"/>
      <c r="D613" s="108"/>
      <c r="E613" s="108"/>
      <c r="F613" s="103"/>
      <c r="G613" s="103"/>
      <c r="H613" s="103"/>
      <c r="I613" s="103"/>
      <c r="J613" s="103"/>
      <c r="K613" s="103"/>
      <c r="L613" s="103"/>
      <c r="M613" s="103"/>
      <c r="N613" s="103"/>
      <c r="O613" s="103"/>
      <c r="P613" s="103"/>
      <c r="Q613" s="103"/>
      <c r="R613" s="103"/>
      <c r="S613" s="103"/>
      <c r="T613" s="51"/>
      <c r="U613" s="51"/>
      <c r="V613" s="51"/>
    </row>
    <row r="614" spans="1:22" ht="14.4">
      <c r="A614" s="114"/>
      <c r="B614" s="114"/>
      <c r="C614" s="108"/>
      <c r="D614" s="108"/>
      <c r="E614" s="108"/>
      <c r="F614" s="103"/>
      <c r="G614" s="103"/>
      <c r="H614" s="103"/>
      <c r="I614" s="103"/>
      <c r="J614" s="103"/>
      <c r="K614" s="103"/>
      <c r="L614" s="103"/>
      <c r="M614" s="103"/>
      <c r="N614" s="103"/>
      <c r="O614" s="103"/>
      <c r="P614" s="103"/>
      <c r="Q614" s="103"/>
      <c r="R614" s="103"/>
      <c r="S614" s="103"/>
      <c r="T614" s="51"/>
      <c r="U614" s="51"/>
      <c r="V614" s="51"/>
    </row>
    <row r="615" spans="1:22" ht="14.4">
      <c r="A615" s="114"/>
      <c r="B615" s="114"/>
      <c r="C615" s="108"/>
      <c r="D615" s="108"/>
      <c r="E615" s="108"/>
      <c r="F615" s="103"/>
      <c r="G615" s="103"/>
      <c r="H615" s="103"/>
      <c r="I615" s="103"/>
      <c r="J615" s="103"/>
      <c r="K615" s="103"/>
      <c r="L615" s="103"/>
      <c r="M615" s="103"/>
      <c r="N615" s="103"/>
      <c r="O615" s="103"/>
      <c r="P615" s="103"/>
      <c r="Q615" s="103"/>
      <c r="R615" s="103"/>
      <c r="S615" s="103"/>
      <c r="T615" s="51"/>
      <c r="U615" s="51"/>
      <c r="V615" s="51"/>
    </row>
    <row r="616" spans="1:22" ht="14.4">
      <c r="A616" s="114"/>
      <c r="B616" s="114"/>
      <c r="C616" s="108"/>
      <c r="D616" s="108"/>
      <c r="E616" s="108"/>
      <c r="F616" s="103"/>
      <c r="G616" s="103"/>
      <c r="H616" s="103"/>
      <c r="I616" s="103"/>
      <c r="J616" s="103"/>
      <c r="K616" s="103"/>
      <c r="L616" s="103"/>
      <c r="M616" s="103"/>
      <c r="N616" s="103"/>
      <c r="O616" s="103"/>
      <c r="P616" s="103"/>
      <c r="Q616" s="103"/>
      <c r="R616" s="103"/>
      <c r="S616" s="103"/>
      <c r="T616" s="51"/>
      <c r="U616" s="51"/>
      <c r="V616" s="51"/>
    </row>
    <row r="617" spans="1:22" ht="14.4">
      <c r="A617" s="114"/>
      <c r="B617" s="114"/>
      <c r="C617" s="108"/>
      <c r="D617" s="108"/>
      <c r="E617" s="108"/>
      <c r="F617" s="103"/>
      <c r="G617" s="103"/>
      <c r="H617" s="103"/>
      <c r="I617" s="103"/>
      <c r="J617" s="103"/>
      <c r="K617" s="103"/>
      <c r="L617" s="103"/>
      <c r="M617" s="103"/>
      <c r="N617" s="103"/>
      <c r="O617" s="103"/>
      <c r="P617" s="103"/>
      <c r="Q617" s="103"/>
      <c r="R617" s="103"/>
      <c r="S617" s="103"/>
      <c r="T617" s="51"/>
      <c r="U617" s="51"/>
      <c r="V617" s="51"/>
    </row>
    <row r="618" spans="1:22" ht="14.4">
      <c r="A618" s="114"/>
      <c r="B618" s="114"/>
      <c r="C618" s="108"/>
      <c r="D618" s="108"/>
      <c r="E618" s="108"/>
      <c r="F618" s="103"/>
      <c r="G618" s="103"/>
      <c r="H618" s="103"/>
      <c r="I618" s="103"/>
      <c r="J618" s="103"/>
      <c r="K618" s="103"/>
      <c r="L618" s="103"/>
      <c r="M618" s="103"/>
      <c r="N618" s="103"/>
      <c r="O618" s="103"/>
      <c r="P618" s="103"/>
      <c r="Q618" s="103"/>
      <c r="R618" s="103"/>
      <c r="S618" s="103"/>
      <c r="T618" s="51"/>
      <c r="U618" s="51"/>
      <c r="V618" s="51"/>
    </row>
    <row r="619" spans="1:22" ht="14.4">
      <c r="A619" s="114"/>
      <c r="B619" s="114"/>
      <c r="C619" s="108"/>
      <c r="D619" s="108"/>
      <c r="E619" s="108"/>
      <c r="F619" s="103"/>
      <c r="G619" s="103"/>
      <c r="H619" s="103"/>
      <c r="I619" s="103"/>
      <c r="J619" s="103"/>
      <c r="K619" s="103"/>
      <c r="L619" s="103"/>
      <c r="M619" s="103"/>
      <c r="N619" s="103"/>
      <c r="O619" s="103"/>
      <c r="P619" s="103"/>
      <c r="Q619" s="103"/>
      <c r="R619" s="103"/>
      <c r="S619" s="103"/>
      <c r="T619" s="51"/>
      <c r="U619" s="51"/>
      <c r="V619" s="51"/>
    </row>
    <row r="620" spans="1:22" ht="14.4">
      <c r="A620" s="114"/>
      <c r="B620" s="114"/>
      <c r="C620" s="108"/>
      <c r="D620" s="108"/>
      <c r="E620" s="108"/>
      <c r="F620" s="103"/>
      <c r="G620" s="103"/>
      <c r="H620" s="103"/>
      <c r="I620" s="103"/>
      <c r="J620" s="103"/>
      <c r="K620" s="103"/>
      <c r="L620" s="103"/>
      <c r="M620" s="103"/>
      <c r="N620" s="103"/>
      <c r="O620" s="103"/>
      <c r="P620" s="103"/>
      <c r="Q620" s="103"/>
      <c r="R620" s="103"/>
      <c r="S620" s="103"/>
      <c r="T620" s="51"/>
      <c r="U620" s="51"/>
      <c r="V620" s="51"/>
    </row>
    <row r="621" spans="1:22" ht="14.4">
      <c r="A621" s="114"/>
      <c r="B621" s="114"/>
      <c r="C621" s="108"/>
      <c r="D621" s="108"/>
      <c r="E621" s="108"/>
      <c r="F621" s="103"/>
      <c r="G621" s="103"/>
      <c r="H621" s="103"/>
      <c r="I621" s="103"/>
      <c r="J621" s="103"/>
      <c r="K621" s="103"/>
      <c r="L621" s="103"/>
      <c r="M621" s="103"/>
      <c r="N621" s="103"/>
      <c r="O621" s="103"/>
      <c r="P621" s="103"/>
      <c r="Q621" s="103"/>
      <c r="R621" s="103"/>
      <c r="S621" s="103"/>
      <c r="T621" s="51"/>
      <c r="U621" s="51"/>
      <c r="V621" s="51"/>
    </row>
    <row r="622" spans="1:22" ht="14.4">
      <c r="A622" s="114"/>
      <c r="B622" s="114"/>
      <c r="C622" s="108"/>
      <c r="D622" s="108"/>
      <c r="E622" s="108"/>
      <c r="F622" s="103"/>
      <c r="G622" s="103"/>
      <c r="H622" s="103"/>
      <c r="I622" s="103"/>
      <c r="J622" s="103"/>
      <c r="K622" s="103"/>
      <c r="L622" s="103"/>
      <c r="M622" s="103"/>
      <c r="N622" s="103"/>
      <c r="O622" s="103"/>
      <c r="P622" s="103"/>
      <c r="Q622" s="103"/>
      <c r="R622" s="103"/>
      <c r="S622" s="103"/>
      <c r="T622" s="51"/>
      <c r="U622" s="51"/>
      <c r="V622" s="51"/>
    </row>
    <row r="623" spans="1:22" ht="14.4">
      <c r="A623" s="114"/>
      <c r="B623" s="114"/>
      <c r="C623" s="108"/>
      <c r="D623" s="108"/>
      <c r="E623" s="108"/>
      <c r="F623" s="103"/>
      <c r="G623" s="103"/>
      <c r="H623" s="103"/>
      <c r="I623" s="103"/>
      <c r="J623" s="103"/>
      <c r="K623" s="103"/>
      <c r="L623" s="103"/>
      <c r="M623" s="103"/>
      <c r="N623" s="103"/>
      <c r="O623" s="103"/>
      <c r="P623" s="103"/>
      <c r="Q623" s="103"/>
      <c r="R623" s="103"/>
      <c r="S623" s="103"/>
      <c r="T623" s="51"/>
      <c r="U623" s="51"/>
      <c r="V623" s="51"/>
    </row>
    <row r="624" spans="1:22" ht="14.4">
      <c r="A624" s="114"/>
      <c r="B624" s="114"/>
      <c r="C624" s="108"/>
      <c r="D624" s="108"/>
      <c r="E624" s="108"/>
      <c r="F624" s="103"/>
      <c r="G624" s="103"/>
      <c r="H624" s="103"/>
      <c r="I624" s="103"/>
      <c r="J624" s="103"/>
      <c r="K624" s="103"/>
      <c r="L624" s="103"/>
      <c r="M624" s="103"/>
      <c r="N624" s="103"/>
      <c r="O624" s="103"/>
      <c r="P624" s="103"/>
      <c r="Q624" s="103"/>
      <c r="R624" s="103"/>
      <c r="S624" s="103"/>
      <c r="T624" s="51"/>
      <c r="U624" s="51"/>
      <c r="V624" s="51"/>
    </row>
    <row r="625" spans="1:22" ht="14.4">
      <c r="A625" s="114"/>
      <c r="B625" s="114"/>
      <c r="C625" s="108"/>
      <c r="D625" s="108"/>
      <c r="E625" s="108"/>
      <c r="F625" s="103"/>
      <c r="G625" s="103"/>
      <c r="H625" s="103"/>
      <c r="I625" s="103"/>
      <c r="J625" s="103"/>
      <c r="K625" s="103"/>
      <c r="L625" s="103"/>
      <c r="M625" s="103"/>
      <c r="N625" s="103"/>
      <c r="O625" s="103"/>
      <c r="P625" s="103"/>
      <c r="Q625" s="103"/>
      <c r="R625" s="103"/>
      <c r="S625" s="103"/>
      <c r="T625" s="51"/>
      <c r="U625" s="51"/>
      <c r="V625" s="51"/>
    </row>
    <row r="626" spans="1:22" ht="14.4">
      <c r="A626" s="114"/>
      <c r="B626" s="114"/>
      <c r="C626" s="108"/>
      <c r="D626" s="108"/>
      <c r="E626" s="108"/>
      <c r="F626" s="103"/>
      <c r="G626" s="103"/>
      <c r="H626" s="103"/>
      <c r="I626" s="103"/>
      <c r="J626" s="103"/>
      <c r="K626" s="103"/>
      <c r="L626" s="103"/>
      <c r="M626" s="103"/>
      <c r="N626" s="103"/>
      <c r="O626" s="103"/>
      <c r="P626" s="103"/>
      <c r="Q626" s="103"/>
      <c r="R626" s="103"/>
      <c r="S626" s="103"/>
      <c r="T626" s="51"/>
      <c r="U626" s="51"/>
      <c r="V626" s="51"/>
    </row>
    <row r="627" spans="1:22" ht="14.4">
      <c r="A627" s="114"/>
      <c r="B627" s="114"/>
      <c r="C627" s="108"/>
      <c r="D627" s="108"/>
      <c r="E627" s="108"/>
      <c r="F627" s="103"/>
      <c r="G627" s="103"/>
      <c r="H627" s="103"/>
      <c r="I627" s="103"/>
      <c r="J627" s="103"/>
      <c r="K627" s="103"/>
      <c r="L627" s="103"/>
      <c r="M627" s="103"/>
      <c r="N627" s="103"/>
      <c r="O627" s="103"/>
      <c r="P627" s="103"/>
      <c r="Q627" s="103"/>
      <c r="R627" s="103"/>
      <c r="S627" s="103"/>
      <c r="T627" s="51"/>
      <c r="U627" s="51"/>
      <c r="V627" s="51"/>
    </row>
    <row r="628" spans="1:22" ht="14.4">
      <c r="A628" s="114"/>
      <c r="B628" s="114"/>
      <c r="C628" s="108"/>
      <c r="D628" s="108"/>
      <c r="E628" s="108"/>
      <c r="F628" s="103"/>
      <c r="G628" s="103"/>
      <c r="H628" s="103"/>
      <c r="I628" s="103"/>
      <c r="J628" s="103"/>
      <c r="K628" s="103"/>
      <c r="L628" s="103"/>
      <c r="M628" s="103"/>
      <c r="N628" s="103"/>
      <c r="O628" s="103"/>
      <c r="P628" s="103"/>
      <c r="Q628" s="103"/>
      <c r="R628" s="103"/>
      <c r="S628" s="103"/>
      <c r="T628" s="51"/>
      <c r="U628" s="51"/>
      <c r="V628" s="51"/>
    </row>
    <row r="629" spans="1:22" ht="14.4">
      <c r="A629" s="114"/>
      <c r="B629" s="114"/>
      <c r="C629" s="108"/>
      <c r="D629" s="108"/>
      <c r="E629" s="108"/>
      <c r="F629" s="103"/>
      <c r="G629" s="103"/>
      <c r="H629" s="103"/>
      <c r="I629" s="103"/>
      <c r="J629" s="103"/>
      <c r="K629" s="103"/>
      <c r="L629" s="103"/>
      <c r="M629" s="103"/>
      <c r="N629" s="103"/>
      <c r="O629" s="103"/>
      <c r="P629" s="103"/>
      <c r="Q629" s="103"/>
      <c r="R629" s="103"/>
      <c r="S629" s="103"/>
      <c r="T629" s="51"/>
      <c r="U629" s="51"/>
      <c r="V629" s="51"/>
    </row>
    <row r="630" spans="1:22" ht="14.4">
      <c r="A630" s="114"/>
      <c r="B630" s="114"/>
      <c r="C630" s="108"/>
      <c r="D630" s="108"/>
      <c r="E630" s="108"/>
      <c r="F630" s="103"/>
      <c r="G630" s="103"/>
      <c r="H630" s="103"/>
      <c r="I630" s="103"/>
      <c r="J630" s="103"/>
      <c r="K630" s="103"/>
      <c r="L630" s="103"/>
      <c r="M630" s="103"/>
      <c r="N630" s="103"/>
      <c r="O630" s="103"/>
      <c r="P630" s="103"/>
      <c r="Q630" s="103"/>
      <c r="R630" s="103"/>
      <c r="S630" s="103"/>
      <c r="T630" s="51"/>
      <c r="U630" s="51"/>
      <c r="V630" s="51"/>
    </row>
    <row r="631" spans="1:22" ht="14.4">
      <c r="A631" s="114"/>
      <c r="B631" s="114"/>
      <c r="C631" s="108"/>
      <c r="D631" s="108"/>
      <c r="E631" s="108"/>
      <c r="F631" s="103"/>
      <c r="G631" s="103"/>
      <c r="H631" s="103"/>
      <c r="I631" s="103"/>
      <c r="J631" s="103"/>
      <c r="K631" s="103"/>
      <c r="L631" s="103"/>
      <c r="M631" s="103"/>
      <c r="N631" s="103"/>
      <c r="O631" s="103"/>
      <c r="P631" s="103"/>
      <c r="Q631" s="103"/>
      <c r="R631" s="103"/>
      <c r="S631" s="103"/>
      <c r="T631" s="51"/>
      <c r="U631" s="51"/>
      <c r="V631" s="51"/>
    </row>
    <row r="632" spans="1:22" ht="14.4">
      <c r="A632" s="114"/>
      <c r="B632" s="114"/>
      <c r="C632" s="108"/>
      <c r="D632" s="108"/>
      <c r="E632" s="108"/>
      <c r="F632" s="103"/>
      <c r="G632" s="103"/>
      <c r="H632" s="103"/>
      <c r="I632" s="103"/>
      <c r="J632" s="103"/>
      <c r="K632" s="103"/>
      <c r="L632" s="103"/>
      <c r="M632" s="103"/>
      <c r="N632" s="103"/>
      <c r="O632" s="103"/>
      <c r="P632" s="103"/>
      <c r="Q632" s="103"/>
      <c r="R632" s="103"/>
      <c r="S632" s="103"/>
      <c r="T632" s="51"/>
      <c r="U632" s="51"/>
      <c r="V632" s="51"/>
    </row>
    <row r="633" spans="1:22" ht="14.4">
      <c r="A633" s="114"/>
      <c r="B633" s="114"/>
      <c r="C633" s="108"/>
      <c r="D633" s="108"/>
      <c r="E633" s="108"/>
      <c r="F633" s="103"/>
      <c r="G633" s="103"/>
      <c r="H633" s="103"/>
      <c r="I633" s="103"/>
      <c r="J633" s="103"/>
      <c r="K633" s="103"/>
      <c r="L633" s="103"/>
      <c r="M633" s="103"/>
      <c r="N633" s="103"/>
      <c r="O633" s="103"/>
      <c r="P633" s="103"/>
      <c r="Q633" s="103"/>
      <c r="R633" s="103"/>
      <c r="S633" s="103"/>
      <c r="T633" s="51"/>
      <c r="U633" s="51"/>
      <c r="V633" s="51"/>
    </row>
    <row r="634" spans="1:22" ht="14.4">
      <c r="A634" s="114"/>
      <c r="B634" s="114"/>
      <c r="C634" s="108"/>
      <c r="D634" s="108"/>
      <c r="E634" s="108"/>
      <c r="F634" s="103"/>
      <c r="G634" s="103"/>
      <c r="H634" s="103"/>
      <c r="I634" s="103"/>
      <c r="J634" s="103"/>
      <c r="K634" s="103"/>
      <c r="L634" s="103"/>
      <c r="M634" s="103"/>
      <c r="N634" s="103"/>
      <c r="O634" s="103"/>
      <c r="P634" s="103"/>
      <c r="Q634" s="103"/>
      <c r="R634" s="103"/>
      <c r="S634" s="103"/>
      <c r="T634" s="51"/>
      <c r="U634" s="51"/>
      <c r="V634" s="51"/>
    </row>
    <row r="635" spans="1:22" ht="14.4">
      <c r="A635" s="114"/>
      <c r="B635" s="114"/>
      <c r="C635" s="108"/>
      <c r="D635" s="108"/>
      <c r="E635" s="108"/>
      <c r="F635" s="103"/>
      <c r="G635" s="103"/>
      <c r="H635" s="103"/>
      <c r="I635" s="103"/>
      <c r="J635" s="103"/>
      <c r="K635" s="103"/>
      <c r="L635" s="103"/>
      <c r="M635" s="103"/>
      <c r="N635" s="103"/>
      <c r="O635" s="103"/>
      <c r="P635" s="103"/>
      <c r="Q635" s="103"/>
      <c r="R635" s="103"/>
      <c r="S635" s="103"/>
      <c r="T635" s="51"/>
      <c r="U635" s="51"/>
      <c r="V635" s="51"/>
    </row>
    <row r="636" spans="1:22" ht="14.4">
      <c r="A636" s="114"/>
      <c r="B636" s="114"/>
      <c r="C636" s="108"/>
      <c r="D636" s="108"/>
      <c r="E636" s="108"/>
      <c r="F636" s="103"/>
      <c r="G636" s="103"/>
      <c r="H636" s="103"/>
      <c r="I636" s="103"/>
      <c r="J636" s="103"/>
      <c r="K636" s="103"/>
      <c r="L636" s="103"/>
      <c r="M636" s="103"/>
      <c r="N636" s="103"/>
      <c r="O636" s="103"/>
      <c r="P636" s="103"/>
      <c r="Q636" s="103"/>
      <c r="R636" s="103"/>
      <c r="S636" s="103"/>
      <c r="T636" s="51"/>
      <c r="U636" s="51"/>
      <c r="V636" s="51"/>
    </row>
    <row r="637" spans="1:22" ht="14.4">
      <c r="A637" s="114"/>
      <c r="B637" s="114"/>
      <c r="C637" s="108"/>
      <c r="D637" s="108"/>
      <c r="E637" s="108"/>
      <c r="F637" s="103"/>
      <c r="G637" s="103"/>
      <c r="H637" s="103"/>
      <c r="I637" s="103"/>
      <c r="J637" s="103"/>
      <c r="K637" s="103"/>
      <c r="L637" s="103"/>
      <c r="M637" s="103"/>
      <c r="N637" s="103"/>
      <c r="O637" s="103"/>
      <c r="P637" s="103"/>
      <c r="Q637" s="103"/>
      <c r="R637" s="103"/>
      <c r="S637" s="103"/>
      <c r="T637" s="51"/>
      <c r="U637" s="51"/>
      <c r="V637" s="51"/>
    </row>
    <row r="638" spans="1:22" ht="14.4">
      <c r="A638" s="114"/>
      <c r="B638" s="114"/>
      <c r="C638" s="108"/>
      <c r="D638" s="108"/>
      <c r="E638" s="108"/>
      <c r="F638" s="103"/>
      <c r="G638" s="103"/>
      <c r="H638" s="103"/>
      <c r="I638" s="103"/>
      <c r="J638" s="103"/>
      <c r="K638" s="103"/>
      <c r="L638" s="103"/>
      <c r="M638" s="103"/>
      <c r="N638" s="103"/>
      <c r="O638" s="103"/>
      <c r="P638" s="103"/>
      <c r="Q638" s="103"/>
      <c r="R638" s="103"/>
      <c r="S638" s="103"/>
      <c r="T638" s="51"/>
      <c r="U638" s="51"/>
      <c r="V638" s="51"/>
    </row>
    <row r="639" spans="1:22" ht="14.4">
      <c r="A639" s="114"/>
      <c r="B639" s="114"/>
      <c r="C639" s="108"/>
      <c r="D639" s="108"/>
      <c r="E639" s="108"/>
      <c r="F639" s="103"/>
      <c r="G639" s="103"/>
      <c r="H639" s="103"/>
      <c r="I639" s="103"/>
      <c r="J639" s="103"/>
      <c r="K639" s="103"/>
      <c r="L639" s="103"/>
      <c r="M639" s="103"/>
      <c r="N639" s="103"/>
      <c r="O639" s="103"/>
      <c r="P639" s="103"/>
      <c r="Q639" s="103"/>
      <c r="R639" s="103"/>
      <c r="S639" s="103"/>
      <c r="T639" s="51"/>
      <c r="U639" s="51"/>
      <c r="V639" s="51"/>
    </row>
    <row r="640" spans="1:22" ht="14.4">
      <c r="A640" s="114"/>
      <c r="B640" s="114"/>
      <c r="C640" s="108"/>
      <c r="D640" s="108"/>
      <c r="E640" s="108"/>
      <c r="F640" s="103"/>
      <c r="G640" s="103"/>
      <c r="H640" s="103"/>
      <c r="I640" s="103"/>
      <c r="J640" s="103"/>
      <c r="K640" s="103"/>
      <c r="L640" s="103"/>
      <c r="M640" s="103"/>
      <c r="N640" s="103"/>
      <c r="O640" s="103"/>
      <c r="P640" s="103"/>
      <c r="Q640" s="103"/>
      <c r="R640" s="103"/>
      <c r="S640" s="103"/>
      <c r="T640" s="51"/>
      <c r="U640" s="51"/>
      <c r="V640" s="51"/>
    </row>
    <row r="641" spans="1:22" ht="14.4">
      <c r="A641" s="114"/>
      <c r="B641" s="114"/>
      <c r="C641" s="108"/>
      <c r="D641" s="108"/>
      <c r="E641" s="108"/>
      <c r="F641" s="103"/>
      <c r="G641" s="103"/>
      <c r="H641" s="103"/>
      <c r="I641" s="103"/>
      <c r="J641" s="103"/>
      <c r="K641" s="103"/>
      <c r="L641" s="103"/>
      <c r="M641" s="103"/>
      <c r="N641" s="103"/>
      <c r="O641" s="103"/>
      <c r="P641" s="103"/>
      <c r="Q641" s="103"/>
      <c r="R641" s="103"/>
      <c r="S641" s="103"/>
      <c r="T641" s="51"/>
      <c r="U641" s="51"/>
      <c r="V641" s="51"/>
    </row>
    <row r="642" spans="1:22" ht="14.4">
      <c r="A642" s="114"/>
      <c r="B642" s="114"/>
      <c r="C642" s="108"/>
      <c r="D642" s="108"/>
      <c r="E642" s="108"/>
      <c r="F642" s="103"/>
      <c r="G642" s="103"/>
      <c r="H642" s="103"/>
      <c r="I642" s="103"/>
      <c r="J642" s="103"/>
      <c r="K642" s="103"/>
      <c r="L642" s="103"/>
      <c r="M642" s="103"/>
      <c r="N642" s="103"/>
      <c r="O642" s="103"/>
      <c r="P642" s="103"/>
      <c r="Q642" s="103"/>
      <c r="R642" s="103"/>
      <c r="S642" s="103"/>
      <c r="T642" s="51"/>
      <c r="U642" s="51"/>
      <c r="V642" s="51"/>
    </row>
    <row r="643" spans="1:22" ht="14.4">
      <c r="A643" s="114"/>
      <c r="B643" s="114"/>
      <c r="C643" s="108"/>
      <c r="D643" s="108"/>
      <c r="E643" s="108"/>
      <c r="F643" s="103"/>
      <c r="G643" s="103"/>
      <c r="H643" s="103"/>
      <c r="I643" s="103"/>
      <c r="J643" s="103"/>
      <c r="K643" s="103"/>
      <c r="L643" s="103"/>
      <c r="M643" s="103"/>
      <c r="N643" s="103"/>
      <c r="O643" s="103"/>
      <c r="P643" s="103"/>
      <c r="Q643" s="103"/>
      <c r="R643" s="103"/>
      <c r="S643" s="103"/>
      <c r="T643" s="51"/>
      <c r="U643" s="51"/>
      <c r="V643" s="51"/>
    </row>
    <row r="644" spans="1:22" ht="14.4">
      <c r="A644" s="114"/>
      <c r="B644" s="114"/>
      <c r="C644" s="108"/>
      <c r="D644" s="108"/>
      <c r="E644" s="108"/>
      <c r="F644" s="103"/>
      <c r="G644" s="103"/>
      <c r="H644" s="103"/>
      <c r="I644" s="103"/>
      <c r="J644" s="103"/>
      <c r="K644" s="103"/>
      <c r="L644" s="103"/>
      <c r="M644" s="103"/>
      <c r="N644" s="103"/>
      <c r="O644" s="103"/>
      <c r="P644" s="103"/>
      <c r="Q644" s="103"/>
      <c r="R644" s="103"/>
      <c r="S644" s="103"/>
      <c r="T644" s="51"/>
      <c r="U644" s="51"/>
      <c r="V644" s="51"/>
    </row>
    <row r="645" spans="1:22" ht="14.4">
      <c r="A645" s="114"/>
      <c r="B645" s="114"/>
      <c r="C645" s="108"/>
      <c r="D645" s="108"/>
      <c r="E645" s="108"/>
      <c r="F645" s="103"/>
      <c r="G645" s="103"/>
      <c r="H645" s="103"/>
      <c r="I645" s="103"/>
      <c r="J645" s="103"/>
      <c r="K645" s="103"/>
      <c r="L645" s="103"/>
      <c r="M645" s="103"/>
      <c r="N645" s="103"/>
      <c r="O645" s="103"/>
      <c r="P645" s="103"/>
      <c r="Q645" s="103"/>
      <c r="R645" s="103"/>
      <c r="S645" s="103"/>
      <c r="T645" s="51"/>
      <c r="U645" s="51"/>
      <c r="V645" s="51"/>
    </row>
    <row r="646" spans="1:22" ht="14.4">
      <c r="A646" s="114"/>
      <c r="B646" s="114"/>
      <c r="C646" s="108"/>
      <c r="D646" s="108"/>
      <c r="E646" s="108"/>
      <c r="F646" s="103"/>
      <c r="G646" s="103"/>
      <c r="H646" s="103"/>
      <c r="I646" s="103"/>
      <c r="J646" s="103"/>
      <c r="K646" s="103"/>
      <c r="L646" s="103"/>
      <c r="M646" s="103"/>
      <c r="N646" s="103"/>
      <c r="O646" s="103"/>
      <c r="P646" s="103"/>
      <c r="Q646" s="103"/>
      <c r="R646" s="103"/>
      <c r="S646" s="103"/>
      <c r="T646" s="51"/>
      <c r="U646" s="51"/>
      <c r="V646" s="51"/>
    </row>
    <row r="647" spans="1:22" ht="14.4">
      <c r="A647" s="114"/>
      <c r="B647" s="114"/>
      <c r="C647" s="108"/>
      <c r="D647" s="108"/>
      <c r="E647" s="108"/>
      <c r="F647" s="103"/>
      <c r="G647" s="103"/>
      <c r="H647" s="103"/>
      <c r="I647" s="103"/>
      <c r="J647" s="103"/>
      <c r="K647" s="103"/>
      <c r="L647" s="103"/>
      <c r="M647" s="103"/>
      <c r="N647" s="103"/>
      <c r="O647" s="103"/>
      <c r="P647" s="103"/>
      <c r="Q647" s="103"/>
      <c r="R647" s="103"/>
      <c r="S647" s="103"/>
      <c r="T647" s="51"/>
      <c r="U647" s="51"/>
      <c r="V647" s="51"/>
    </row>
    <row r="648" spans="1:22" ht="14.4">
      <c r="A648" s="114"/>
      <c r="B648" s="114"/>
      <c r="C648" s="108"/>
      <c r="D648" s="108"/>
      <c r="E648" s="108"/>
      <c r="F648" s="103"/>
      <c r="G648" s="103"/>
      <c r="H648" s="103"/>
      <c r="I648" s="103"/>
      <c r="J648" s="103"/>
      <c r="K648" s="103"/>
      <c r="L648" s="103"/>
      <c r="M648" s="103"/>
      <c r="N648" s="103"/>
      <c r="O648" s="103"/>
      <c r="P648" s="103"/>
      <c r="Q648" s="103"/>
      <c r="R648" s="103"/>
      <c r="S648" s="103"/>
      <c r="T648" s="51"/>
      <c r="U648" s="51"/>
      <c r="V648" s="51"/>
    </row>
    <row r="649" spans="1:22" ht="14.4">
      <c r="A649" s="114"/>
      <c r="B649" s="114"/>
      <c r="C649" s="108"/>
      <c r="D649" s="108"/>
      <c r="E649" s="108"/>
      <c r="F649" s="103"/>
      <c r="G649" s="103"/>
      <c r="H649" s="103"/>
      <c r="I649" s="103"/>
      <c r="J649" s="103"/>
      <c r="K649" s="103"/>
      <c r="L649" s="103"/>
      <c r="M649" s="103"/>
      <c r="N649" s="103"/>
      <c r="O649" s="103"/>
      <c r="P649" s="103"/>
      <c r="Q649" s="103"/>
      <c r="R649" s="103"/>
      <c r="S649" s="103"/>
      <c r="T649" s="51"/>
      <c r="U649" s="51"/>
      <c r="V649" s="51"/>
    </row>
    <row r="650" spans="1:22" ht="14.4">
      <c r="A650" s="114"/>
      <c r="B650" s="114"/>
      <c r="C650" s="108"/>
      <c r="D650" s="108"/>
      <c r="E650" s="108"/>
      <c r="F650" s="103"/>
      <c r="G650" s="103"/>
      <c r="H650" s="103"/>
      <c r="I650" s="103"/>
      <c r="J650" s="103"/>
      <c r="K650" s="103"/>
      <c r="L650" s="103"/>
      <c r="M650" s="103"/>
      <c r="N650" s="103"/>
      <c r="O650" s="103"/>
      <c r="P650" s="103"/>
      <c r="Q650" s="103"/>
      <c r="R650" s="103"/>
      <c r="S650" s="103"/>
      <c r="T650" s="51"/>
      <c r="U650" s="51"/>
      <c r="V650" s="51"/>
    </row>
    <row r="651" spans="1:22" ht="14.4">
      <c r="A651" s="114"/>
      <c r="B651" s="114"/>
      <c r="C651" s="108"/>
      <c r="D651" s="108"/>
      <c r="E651" s="108"/>
      <c r="F651" s="103"/>
      <c r="G651" s="103"/>
      <c r="H651" s="103"/>
      <c r="I651" s="103"/>
      <c r="J651" s="103"/>
      <c r="K651" s="103"/>
      <c r="L651" s="103"/>
      <c r="M651" s="103"/>
      <c r="N651" s="103"/>
      <c r="O651" s="103"/>
      <c r="P651" s="103"/>
      <c r="Q651" s="103"/>
      <c r="R651" s="103"/>
      <c r="S651" s="103"/>
      <c r="T651" s="51"/>
      <c r="U651" s="51"/>
      <c r="V651" s="51"/>
    </row>
    <row r="652" spans="1:22" ht="14.4">
      <c r="A652" s="114"/>
      <c r="B652" s="114"/>
      <c r="C652" s="108"/>
      <c r="D652" s="108"/>
      <c r="E652" s="108"/>
      <c r="F652" s="103"/>
      <c r="G652" s="103"/>
      <c r="H652" s="103"/>
      <c r="I652" s="103"/>
      <c r="J652" s="103"/>
      <c r="K652" s="103"/>
      <c r="L652" s="103"/>
      <c r="M652" s="103"/>
      <c r="N652" s="103"/>
      <c r="O652" s="103"/>
      <c r="P652" s="103"/>
      <c r="Q652" s="103"/>
      <c r="R652" s="103"/>
      <c r="S652" s="103"/>
      <c r="T652" s="51"/>
      <c r="U652" s="51"/>
      <c r="V652" s="51"/>
    </row>
    <row r="653" spans="1:22" ht="14.4">
      <c r="A653" s="114"/>
      <c r="B653" s="114"/>
      <c r="C653" s="108"/>
      <c r="D653" s="108"/>
      <c r="E653" s="108"/>
      <c r="F653" s="103"/>
      <c r="G653" s="103"/>
      <c r="H653" s="103"/>
      <c r="I653" s="103"/>
      <c r="J653" s="103"/>
      <c r="K653" s="103"/>
      <c r="L653" s="103"/>
      <c r="M653" s="103"/>
      <c r="N653" s="103"/>
      <c r="O653" s="103"/>
      <c r="P653" s="103"/>
      <c r="Q653" s="103"/>
      <c r="R653" s="103"/>
      <c r="S653" s="103"/>
      <c r="T653" s="51"/>
      <c r="U653" s="51"/>
      <c r="V653" s="51"/>
    </row>
    <row r="654" spans="1:22" ht="14.4">
      <c r="A654" s="114"/>
      <c r="B654" s="114"/>
      <c r="C654" s="108"/>
      <c r="D654" s="108"/>
      <c r="E654" s="108"/>
      <c r="F654" s="103"/>
      <c r="G654" s="103"/>
      <c r="H654" s="103"/>
      <c r="I654" s="103"/>
      <c r="J654" s="103"/>
      <c r="K654" s="103"/>
      <c r="L654" s="103"/>
      <c r="M654" s="103"/>
      <c r="N654" s="103"/>
      <c r="O654" s="103"/>
      <c r="P654" s="103"/>
      <c r="Q654" s="103"/>
      <c r="R654" s="103"/>
      <c r="S654" s="103"/>
      <c r="T654" s="51"/>
      <c r="U654" s="51"/>
      <c r="V654" s="51"/>
    </row>
    <row r="655" spans="1:22" ht="14.4">
      <c r="A655" s="114"/>
      <c r="B655" s="114"/>
      <c r="C655" s="108"/>
      <c r="D655" s="108"/>
      <c r="E655" s="108"/>
      <c r="F655" s="103"/>
      <c r="G655" s="103"/>
      <c r="H655" s="103"/>
      <c r="I655" s="103"/>
      <c r="J655" s="103"/>
      <c r="K655" s="103"/>
      <c r="L655" s="103"/>
      <c r="M655" s="103"/>
      <c r="N655" s="103"/>
      <c r="O655" s="103"/>
      <c r="P655" s="103"/>
      <c r="Q655" s="103"/>
      <c r="R655" s="103"/>
      <c r="S655" s="103"/>
      <c r="T655" s="51"/>
      <c r="U655" s="51"/>
      <c r="V655" s="51"/>
    </row>
    <row r="656" spans="1:22" ht="14.4">
      <c r="A656" s="114"/>
      <c r="B656" s="114"/>
      <c r="C656" s="108"/>
      <c r="D656" s="108"/>
      <c r="E656" s="108"/>
      <c r="F656" s="103"/>
      <c r="G656" s="103"/>
      <c r="H656" s="103"/>
      <c r="I656" s="103"/>
      <c r="J656" s="103"/>
      <c r="K656" s="103"/>
      <c r="L656" s="103"/>
      <c r="M656" s="103"/>
      <c r="N656" s="103"/>
      <c r="O656" s="103"/>
      <c r="P656" s="103"/>
      <c r="Q656" s="103"/>
      <c r="R656" s="103"/>
      <c r="S656" s="103"/>
      <c r="T656" s="51"/>
      <c r="U656" s="51"/>
      <c r="V656" s="51"/>
    </row>
    <row r="657" spans="1:22" ht="14.4">
      <c r="A657" s="114"/>
      <c r="B657" s="114"/>
      <c r="C657" s="108"/>
      <c r="D657" s="108"/>
      <c r="E657" s="108"/>
      <c r="F657" s="103"/>
      <c r="G657" s="103"/>
      <c r="H657" s="103"/>
      <c r="I657" s="103"/>
      <c r="J657" s="103"/>
      <c r="K657" s="103"/>
      <c r="L657" s="103"/>
      <c r="M657" s="103"/>
      <c r="N657" s="103"/>
      <c r="O657" s="103"/>
      <c r="P657" s="103"/>
      <c r="Q657" s="103"/>
      <c r="R657" s="103"/>
      <c r="S657" s="103"/>
      <c r="T657" s="51"/>
      <c r="U657" s="51"/>
      <c r="V657" s="51"/>
    </row>
    <row r="658" spans="1:22" ht="14.4">
      <c r="A658" s="114"/>
      <c r="B658" s="114"/>
      <c r="C658" s="108"/>
      <c r="D658" s="108"/>
      <c r="E658" s="108"/>
      <c r="F658" s="103"/>
      <c r="G658" s="103"/>
      <c r="H658" s="103"/>
      <c r="I658" s="103"/>
      <c r="J658" s="103"/>
      <c r="K658" s="103"/>
      <c r="L658" s="103"/>
      <c r="M658" s="103"/>
      <c r="N658" s="103"/>
      <c r="O658" s="103"/>
      <c r="P658" s="103"/>
      <c r="Q658" s="103"/>
      <c r="R658" s="103"/>
      <c r="S658" s="103"/>
      <c r="T658" s="51"/>
      <c r="U658" s="51"/>
      <c r="V658" s="51"/>
    </row>
    <row r="659" spans="1:22" ht="14.4">
      <c r="A659" s="114"/>
      <c r="B659" s="114"/>
      <c r="C659" s="108"/>
      <c r="D659" s="108"/>
      <c r="E659" s="108"/>
      <c r="F659" s="103"/>
      <c r="G659" s="103"/>
      <c r="H659" s="103"/>
      <c r="I659" s="103"/>
      <c r="J659" s="103"/>
      <c r="K659" s="103"/>
      <c r="L659" s="103"/>
      <c r="M659" s="103"/>
      <c r="N659" s="103"/>
      <c r="O659" s="103"/>
      <c r="P659" s="103"/>
      <c r="Q659" s="103"/>
      <c r="R659" s="103"/>
      <c r="S659" s="103"/>
      <c r="T659" s="51"/>
      <c r="U659" s="51"/>
      <c r="V659" s="51"/>
    </row>
    <row r="660" spans="1:22" ht="14.4">
      <c r="A660" s="114"/>
      <c r="B660" s="114"/>
      <c r="C660" s="108"/>
      <c r="D660" s="108"/>
      <c r="E660" s="108"/>
      <c r="F660" s="103"/>
      <c r="G660" s="103"/>
      <c r="H660" s="103"/>
      <c r="I660" s="103"/>
      <c r="J660" s="103"/>
      <c r="K660" s="103"/>
      <c r="L660" s="103"/>
      <c r="M660" s="103"/>
      <c r="N660" s="103"/>
      <c r="O660" s="103"/>
      <c r="P660" s="103"/>
      <c r="Q660" s="103"/>
      <c r="R660" s="103"/>
      <c r="S660" s="103"/>
      <c r="T660" s="51"/>
      <c r="U660" s="51"/>
      <c r="V660" s="51"/>
    </row>
    <row r="661" spans="1:22" ht="14.4">
      <c r="A661" s="114"/>
      <c r="B661" s="114"/>
      <c r="C661" s="108"/>
      <c r="D661" s="108"/>
      <c r="E661" s="108"/>
      <c r="F661" s="103"/>
      <c r="G661" s="103"/>
      <c r="H661" s="103"/>
      <c r="I661" s="103"/>
      <c r="J661" s="103"/>
      <c r="K661" s="103"/>
      <c r="L661" s="103"/>
      <c r="M661" s="103"/>
      <c r="N661" s="103"/>
      <c r="O661" s="103"/>
      <c r="P661" s="103"/>
      <c r="Q661" s="103"/>
      <c r="R661" s="103"/>
      <c r="S661" s="103"/>
      <c r="T661" s="51"/>
      <c r="U661" s="51"/>
      <c r="V661" s="51"/>
    </row>
    <row r="662" spans="1:22" ht="14.4">
      <c r="A662" s="114"/>
      <c r="B662" s="114"/>
      <c r="C662" s="108"/>
      <c r="D662" s="108"/>
      <c r="E662" s="108"/>
      <c r="F662" s="103"/>
      <c r="G662" s="103"/>
      <c r="H662" s="103"/>
      <c r="I662" s="103"/>
      <c r="J662" s="103"/>
      <c r="K662" s="103"/>
      <c r="L662" s="103"/>
      <c r="M662" s="103"/>
      <c r="N662" s="103"/>
      <c r="O662" s="103"/>
      <c r="P662" s="103"/>
      <c r="Q662" s="103"/>
      <c r="R662" s="103"/>
      <c r="S662" s="103"/>
      <c r="T662" s="51"/>
      <c r="U662" s="51"/>
      <c r="V662" s="51"/>
    </row>
    <row r="663" spans="1:22" ht="14.4">
      <c r="A663" s="114"/>
      <c r="B663" s="114"/>
      <c r="C663" s="108"/>
      <c r="D663" s="108"/>
      <c r="E663" s="108"/>
      <c r="F663" s="103"/>
      <c r="G663" s="103"/>
      <c r="H663" s="103"/>
      <c r="I663" s="103"/>
      <c r="J663" s="103"/>
      <c r="K663" s="103"/>
      <c r="L663" s="103"/>
      <c r="M663" s="103"/>
      <c r="N663" s="103"/>
      <c r="O663" s="103"/>
      <c r="P663" s="103"/>
      <c r="Q663" s="103"/>
      <c r="R663" s="103"/>
      <c r="S663" s="103"/>
      <c r="T663" s="51"/>
      <c r="U663" s="51"/>
      <c r="V663" s="51"/>
    </row>
    <row r="664" spans="1:22" ht="14.4">
      <c r="A664" s="114"/>
      <c r="B664" s="114"/>
      <c r="C664" s="108"/>
      <c r="D664" s="108"/>
      <c r="E664" s="108"/>
      <c r="F664" s="103"/>
      <c r="G664" s="103"/>
      <c r="H664" s="103"/>
      <c r="I664" s="103"/>
      <c r="J664" s="103"/>
      <c r="K664" s="103"/>
      <c r="L664" s="103"/>
      <c r="M664" s="103"/>
      <c r="N664" s="103"/>
      <c r="O664" s="103"/>
      <c r="P664" s="103"/>
      <c r="Q664" s="103"/>
      <c r="R664" s="103"/>
      <c r="S664" s="103"/>
      <c r="T664" s="51"/>
      <c r="U664" s="51"/>
      <c r="V664" s="51"/>
    </row>
    <row r="665" spans="1:22" ht="14.4">
      <c r="A665" s="114"/>
      <c r="B665" s="114"/>
      <c r="C665" s="108"/>
      <c r="D665" s="108"/>
      <c r="E665" s="108"/>
      <c r="F665" s="103"/>
      <c r="G665" s="103"/>
      <c r="H665" s="103"/>
      <c r="I665" s="103"/>
      <c r="J665" s="103"/>
      <c r="K665" s="103"/>
      <c r="L665" s="103"/>
      <c r="M665" s="103"/>
      <c r="N665" s="103"/>
      <c r="O665" s="103"/>
      <c r="P665" s="103"/>
      <c r="Q665" s="103"/>
      <c r="R665" s="103"/>
      <c r="S665" s="103"/>
      <c r="T665" s="51"/>
      <c r="U665" s="51"/>
      <c r="V665" s="51"/>
    </row>
    <row r="666" spans="1:22" ht="14.4">
      <c r="A666" s="114"/>
      <c r="B666" s="114"/>
      <c r="C666" s="108"/>
      <c r="D666" s="108"/>
      <c r="E666" s="108"/>
      <c r="F666" s="103"/>
      <c r="G666" s="103"/>
      <c r="H666" s="103"/>
      <c r="I666" s="103"/>
      <c r="J666" s="103"/>
      <c r="K666" s="103"/>
      <c r="L666" s="103"/>
      <c r="M666" s="103"/>
      <c r="N666" s="103"/>
      <c r="O666" s="103"/>
      <c r="P666" s="103"/>
      <c r="Q666" s="103"/>
      <c r="R666" s="103"/>
      <c r="S666" s="103"/>
      <c r="T666" s="51"/>
      <c r="U666" s="51"/>
      <c r="V666" s="51"/>
    </row>
    <row r="667" spans="1:22" ht="14.4">
      <c r="A667" s="114"/>
      <c r="B667" s="114"/>
      <c r="C667" s="108"/>
      <c r="D667" s="108"/>
      <c r="E667" s="108"/>
      <c r="F667" s="103"/>
      <c r="G667" s="103"/>
      <c r="H667" s="103"/>
      <c r="I667" s="103"/>
      <c r="J667" s="103"/>
      <c r="K667" s="103"/>
      <c r="L667" s="103"/>
      <c r="M667" s="103"/>
      <c r="N667" s="103"/>
      <c r="O667" s="103"/>
      <c r="P667" s="103"/>
      <c r="Q667" s="103"/>
      <c r="R667" s="103"/>
      <c r="S667" s="103"/>
      <c r="T667" s="51"/>
      <c r="U667" s="51"/>
      <c r="V667" s="51"/>
    </row>
    <row r="668" spans="1:22" ht="14.4">
      <c r="A668" s="114"/>
      <c r="B668" s="114"/>
      <c r="C668" s="108"/>
      <c r="D668" s="108"/>
      <c r="E668" s="108"/>
      <c r="F668" s="103"/>
      <c r="G668" s="103"/>
      <c r="H668" s="103"/>
      <c r="I668" s="103"/>
      <c r="J668" s="103"/>
      <c r="K668" s="103"/>
      <c r="L668" s="103"/>
      <c r="M668" s="103"/>
      <c r="N668" s="103"/>
      <c r="O668" s="103"/>
      <c r="P668" s="103"/>
      <c r="Q668" s="103"/>
      <c r="R668" s="103"/>
      <c r="S668" s="103"/>
      <c r="T668" s="51"/>
      <c r="U668" s="51"/>
      <c r="V668" s="51"/>
    </row>
    <row r="669" spans="1:22" ht="14.4">
      <c r="A669" s="114"/>
      <c r="B669" s="114"/>
      <c r="C669" s="108"/>
      <c r="D669" s="108"/>
      <c r="E669" s="108"/>
      <c r="F669" s="103"/>
      <c r="G669" s="103"/>
      <c r="H669" s="103"/>
      <c r="I669" s="103"/>
      <c r="J669" s="103"/>
      <c r="K669" s="103"/>
      <c r="L669" s="103"/>
      <c r="M669" s="103"/>
      <c r="N669" s="103"/>
      <c r="O669" s="103"/>
      <c r="P669" s="103"/>
      <c r="Q669" s="103"/>
      <c r="R669" s="103"/>
      <c r="S669" s="103"/>
      <c r="T669" s="51"/>
      <c r="U669" s="51"/>
      <c r="V669" s="51"/>
    </row>
    <row r="670" spans="1:22" ht="14.4">
      <c r="A670" s="114"/>
      <c r="B670" s="114"/>
      <c r="C670" s="108"/>
      <c r="D670" s="108"/>
      <c r="E670" s="108"/>
      <c r="F670" s="103"/>
      <c r="G670" s="103"/>
      <c r="H670" s="103"/>
      <c r="I670" s="103"/>
      <c r="J670" s="103"/>
      <c r="K670" s="103"/>
      <c r="L670" s="103"/>
      <c r="M670" s="103"/>
      <c r="N670" s="103"/>
      <c r="O670" s="103"/>
      <c r="P670" s="103"/>
      <c r="Q670" s="103"/>
      <c r="R670" s="103"/>
      <c r="S670" s="103"/>
      <c r="T670" s="51"/>
      <c r="U670" s="51"/>
      <c r="V670" s="51"/>
    </row>
    <row r="671" spans="1:22" ht="14.4">
      <c r="A671" s="114"/>
      <c r="B671" s="114"/>
      <c r="C671" s="108"/>
      <c r="D671" s="108"/>
      <c r="E671" s="108"/>
      <c r="F671" s="103"/>
      <c r="G671" s="103"/>
      <c r="H671" s="103"/>
      <c r="I671" s="103"/>
      <c r="J671" s="103"/>
      <c r="K671" s="103"/>
      <c r="L671" s="103"/>
      <c r="M671" s="103"/>
      <c r="N671" s="103"/>
      <c r="O671" s="103"/>
      <c r="P671" s="103"/>
      <c r="Q671" s="103"/>
      <c r="R671" s="103"/>
      <c r="S671" s="103"/>
      <c r="T671" s="51"/>
      <c r="U671" s="51"/>
      <c r="V671" s="51"/>
    </row>
    <row r="672" spans="1:22" ht="14.4">
      <c r="A672" s="114"/>
      <c r="B672" s="114"/>
      <c r="C672" s="108"/>
      <c r="D672" s="108"/>
      <c r="E672" s="108"/>
      <c r="F672" s="103"/>
      <c r="G672" s="103"/>
      <c r="H672" s="103"/>
      <c r="I672" s="103"/>
      <c r="J672" s="103"/>
      <c r="K672" s="103"/>
      <c r="L672" s="103"/>
      <c r="M672" s="103"/>
      <c r="N672" s="103"/>
      <c r="O672" s="103"/>
      <c r="P672" s="103"/>
      <c r="Q672" s="103"/>
      <c r="R672" s="103"/>
      <c r="S672" s="103"/>
      <c r="T672" s="51"/>
      <c r="U672" s="51"/>
      <c r="V672" s="51"/>
    </row>
    <row r="673" spans="1:22" ht="14.4">
      <c r="A673" s="114"/>
      <c r="B673" s="114"/>
      <c r="C673" s="108"/>
      <c r="D673" s="108"/>
      <c r="E673" s="108"/>
      <c r="F673" s="103"/>
      <c r="G673" s="103"/>
      <c r="H673" s="103"/>
      <c r="I673" s="103"/>
      <c r="J673" s="103"/>
      <c r="K673" s="103"/>
      <c r="L673" s="103"/>
      <c r="M673" s="103"/>
      <c r="N673" s="103"/>
      <c r="O673" s="103"/>
      <c r="P673" s="103"/>
      <c r="Q673" s="103"/>
      <c r="R673" s="103"/>
      <c r="S673" s="103"/>
      <c r="T673" s="51"/>
      <c r="U673" s="51"/>
      <c r="V673" s="51"/>
    </row>
    <row r="674" spans="1:22" ht="14.4">
      <c r="A674" s="114"/>
      <c r="B674" s="114"/>
      <c r="C674" s="108"/>
      <c r="D674" s="108"/>
      <c r="E674" s="108"/>
      <c r="F674" s="103"/>
      <c r="G674" s="103"/>
      <c r="H674" s="103"/>
      <c r="I674" s="103"/>
      <c r="J674" s="103"/>
      <c r="K674" s="103"/>
      <c r="L674" s="103"/>
      <c r="M674" s="103"/>
      <c r="N674" s="103"/>
      <c r="O674" s="103"/>
      <c r="P674" s="103"/>
      <c r="Q674" s="103"/>
      <c r="R674" s="103"/>
      <c r="S674" s="103"/>
      <c r="T674" s="51"/>
      <c r="U674" s="51"/>
      <c r="V674" s="51"/>
    </row>
    <row r="675" spans="1:22" ht="14.4">
      <c r="A675" s="114"/>
      <c r="B675" s="114"/>
      <c r="C675" s="108"/>
      <c r="D675" s="108"/>
      <c r="E675" s="108"/>
      <c r="F675" s="103"/>
      <c r="G675" s="103"/>
      <c r="H675" s="103"/>
      <c r="I675" s="103"/>
      <c r="J675" s="103"/>
      <c r="K675" s="103"/>
      <c r="L675" s="103"/>
      <c r="M675" s="103"/>
      <c r="N675" s="103"/>
      <c r="O675" s="103"/>
      <c r="P675" s="103"/>
      <c r="Q675" s="103"/>
      <c r="R675" s="103"/>
      <c r="S675" s="103"/>
      <c r="T675" s="51"/>
      <c r="U675" s="51"/>
      <c r="V675" s="51"/>
    </row>
    <row r="676" spans="1:22" ht="14.4">
      <c r="A676" s="114"/>
      <c r="B676" s="114"/>
      <c r="C676" s="108"/>
      <c r="D676" s="108"/>
      <c r="E676" s="108"/>
      <c r="F676" s="103"/>
      <c r="G676" s="103"/>
      <c r="H676" s="103"/>
      <c r="I676" s="103"/>
      <c r="J676" s="103"/>
      <c r="K676" s="103"/>
      <c r="L676" s="103"/>
      <c r="M676" s="103"/>
      <c r="N676" s="103"/>
      <c r="O676" s="103"/>
      <c r="P676" s="103"/>
      <c r="Q676" s="103"/>
      <c r="R676" s="103"/>
      <c r="S676" s="103"/>
      <c r="T676" s="51"/>
      <c r="U676" s="51"/>
      <c r="V676" s="51"/>
    </row>
    <row r="677" spans="1:22" ht="14.4">
      <c r="A677" s="114"/>
      <c r="B677" s="114"/>
      <c r="C677" s="108"/>
      <c r="D677" s="108"/>
      <c r="E677" s="108"/>
      <c r="F677" s="103"/>
      <c r="G677" s="103"/>
      <c r="H677" s="103"/>
      <c r="I677" s="103"/>
      <c r="J677" s="103"/>
      <c r="K677" s="103"/>
      <c r="L677" s="103"/>
      <c r="M677" s="103"/>
      <c r="N677" s="103"/>
      <c r="O677" s="103"/>
      <c r="P677" s="103"/>
      <c r="Q677" s="103"/>
      <c r="R677" s="103"/>
      <c r="S677" s="103"/>
      <c r="T677" s="51"/>
      <c r="U677" s="51"/>
      <c r="V677" s="51"/>
    </row>
    <row r="678" spans="1:22" ht="14.4">
      <c r="A678" s="114"/>
      <c r="B678" s="114"/>
      <c r="C678" s="108"/>
      <c r="D678" s="108"/>
      <c r="E678" s="108"/>
      <c r="F678" s="103"/>
      <c r="G678" s="103"/>
      <c r="H678" s="103"/>
      <c r="I678" s="103"/>
      <c r="J678" s="103"/>
      <c r="K678" s="103"/>
      <c r="L678" s="103"/>
      <c r="M678" s="103"/>
      <c r="N678" s="103"/>
      <c r="O678" s="103"/>
      <c r="P678" s="103"/>
      <c r="Q678" s="103"/>
      <c r="R678" s="103"/>
      <c r="S678" s="103"/>
      <c r="T678" s="51"/>
      <c r="U678" s="51"/>
      <c r="V678" s="51"/>
    </row>
    <row r="679" spans="1:22" ht="14.4">
      <c r="A679" s="114"/>
      <c r="B679" s="114"/>
      <c r="C679" s="108"/>
      <c r="D679" s="108"/>
      <c r="E679" s="108"/>
      <c r="F679" s="103"/>
      <c r="G679" s="103"/>
      <c r="H679" s="103"/>
      <c r="I679" s="103"/>
      <c r="J679" s="103"/>
      <c r="K679" s="103"/>
      <c r="L679" s="103"/>
      <c r="M679" s="103"/>
      <c r="N679" s="103"/>
      <c r="O679" s="103"/>
      <c r="P679" s="103"/>
      <c r="Q679" s="103"/>
      <c r="R679" s="103"/>
      <c r="S679" s="103"/>
      <c r="T679" s="51"/>
      <c r="U679" s="51"/>
      <c r="V679" s="51"/>
    </row>
    <row r="680" spans="1:22" ht="14.4">
      <c r="A680" s="114"/>
      <c r="B680" s="114"/>
      <c r="C680" s="108"/>
      <c r="D680" s="108"/>
      <c r="E680" s="108"/>
      <c r="F680" s="103"/>
      <c r="G680" s="103"/>
      <c r="H680" s="103"/>
      <c r="I680" s="103"/>
      <c r="J680" s="103"/>
      <c r="K680" s="103"/>
      <c r="L680" s="103"/>
      <c r="M680" s="103"/>
      <c r="N680" s="103"/>
      <c r="O680" s="103"/>
      <c r="P680" s="103"/>
      <c r="Q680" s="103"/>
      <c r="R680" s="103"/>
      <c r="S680" s="103"/>
      <c r="T680" s="51"/>
      <c r="U680" s="51"/>
      <c r="V680" s="51"/>
    </row>
    <row r="681" spans="1:22" ht="14.4">
      <c r="A681" s="114"/>
      <c r="B681" s="114"/>
      <c r="C681" s="108"/>
      <c r="D681" s="108"/>
      <c r="E681" s="108"/>
      <c r="F681" s="103"/>
      <c r="G681" s="103"/>
      <c r="H681" s="103"/>
      <c r="I681" s="103"/>
      <c r="J681" s="103"/>
      <c r="K681" s="103"/>
      <c r="L681" s="103"/>
      <c r="M681" s="103"/>
      <c r="N681" s="103"/>
      <c r="O681" s="103"/>
      <c r="P681" s="103"/>
      <c r="Q681" s="103"/>
      <c r="R681" s="103"/>
      <c r="S681" s="103"/>
      <c r="T681" s="51"/>
      <c r="U681" s="51"/>
      <c r="V681" s="51"/>
    </row>
    <row r="682" spans="1:22" ht="14.4">
      <c r="A682" s="114"/>
      <c r="B682" s="114"/>
      <c r="C682" s="108"/>
      <c r="D682" s="108"/>
      <c r="E682" s="108"/>
      <c r="F682" s="103"/>
      <c r="G682" s="103"/>
      <c r="H682" s="103"/>
      <c r="I682" s="103"/>
      <c r="J682" s="103"/>
      <c r="K682" s="103"/>
      <c r="L682" s="103"/>
      <c r="M682" s="103"/>
      <c r="N682" s="103"/>
      <c r="O682" s="103"/>
      <c r="P682" s="103"/>
      <c r="Q682" s="103"/>
      <c r="R682" s="103"/>
      <c r="S682" s="103"/>
      <c r="T682" s="51"/>
      <c r="U682" s="51"/>
      <c r="V682" s="51"/>
    </row>
    <row r="683" spans="1:22" ht="14.4">
      <c r="A683" s="114"/>
      <c r="B683" s="114"/>
      <c r="C683" s="108"/>
      <c r="D683" s="108"/>
      <c r="E683" s="108"/>
      <c r="F683" s="103"/>
      <c r="G683" s="103"/>
      <c r="H683" s="103"/>
      <c r="I683" s="103"/>
      <c r="J683" s="103"/>
      <c r="K683" s="103"/>
      <c r="L683" s="103"/>
      <c r="M683" s="103"/>
      <c r="N683" s="103"/>
      <c r="O683" s="103"/>
      <c r="P683" s="103"/>
      <c r="Q683" s="103"/>
      <c r="R683" s="103"/>
      <c r="S683" s="103"/>
      <c r="T683" s="51"/>
      <c r="U683" s="51"/>
      <c r="V683" s="51"/>
    </row>
    <row r="684" spans="1:22" ht="14.4">
      <c r="A684" s="114"/>
      <c r="B684" s="114"/>
      <c r="C684" s="108"/>
      <c r="D684" s="108"/>
      <c r="E684" s="108"/>
      <c r="F684" s="103"/>
      <c r="G684" s="103"/>
      <c r="H684" s="103"/>
      <c r="I684" s="103"/>
      <c r="J684" s="103"/>
      <c r="K684" s="103"/>
      <c r="L684" s="103"/>
      <c r="M684" s="103"/>
      <c r="N684" s="103"/>
      <c r="O684" s="103"/>
      <c r="P684" s="103"/>
      <c r="Q684" s="103"/>
      <c r="R684" s="103"/>
      <c r="S684" s="103"/>
      <c r="T684" s="51"/>
      <c r="U684" s="51"/>
      <c r="V684" s="51"/>
    </row>
    <row r="685" spans="1:22" ht="14.4">
      <c r="A685" s="114"/>
      <c r="B685" s="114"/>
      <c r="C685" s="108"/>
      <c r="D685" s="108"/>
      <c r="E685" s="108"/>
      <c r="F685" s="103"/>
      <c r="G685" s="103"/>
      <c r="H685" s="103"/>
      <c r="I685" s="103"/>
      <c r="J685" s="103"/>
      <c r="K685" s="103"/>
      <c r="L685" s="103"/>
      <c r="M685" s="103"/>
      <c r="N685" s="103"/>
      <c r="O685" s="103"/>
      <c r="P685" s="103"/>
      <c r="Q685" s="103"/>
      <c r="R685" s="103"/>
      <c r="S685" s="103"/>
      <c r="T685" s="51"/>
      <c r="U685" s="51"/>
      <c r="V685" s="51"/>
    </row>
    <row r="686" spans="1:22" ht="14.4">
      <c r="A686" s="114"/>
      <c r="B686" s="114"/>
      <c r="C686" s="108"/>
      <c r="D686" s="108"/>
      <c r="E686" s="108"/>
      <c r="F686" s="103"/>
      <c r="G686" s="103"/>
      <c r="H686" s="103"/>
      <c r="I686" s="103"/>
      <c r="J686" s="103"/>
      <c r="K686" s="103"/>
      <c r="L686" s="103"/>
      <c r="M686" s="103"/>
      <c r="N686" s="103"/>
      <c r="O686" s="103"/>
      <c r="P686" s="103"/>
      <c r="Q686" s="103"/>
      <c r="R686" s="103"/>
      <c r="S686" s="103"/>
      <c r="T686" s="51"/>
      <c r="U686" s="51"/>
      <c r="V686" s="51"/>
    </row>
    <row r="687" spans="1:22" ht="14.4">
      <c r="A687" s="114"/>
      <c r="B687" s="114"/>
      <c r="C687" s="108"/>
      <c r="D687" s="108"/>
      <c r="E687" s="108"/>
      <c r="F687" s="103"/>
      <c r="G687" s="103"/>
      <c r="H687" s="103"/>
      <c r="I687" s="103"/>
      <c r="J687" s="103"/>
      <c r="K687" s="103"/>
      <c r="L687" s="103"/>
      <c r="M687" s="103"/>
      <c r="N687" s="103"/>
      <c r="O687" s="103"/>
      <c r="P687" s="103"/>
      <c r="Q687" s="103"/>
      <c r="R687" s="103"/>
      <c r="S687" s="103"/>
      <c r="T687" s="51"/>
      <c r="U687" s="51"/>
      <c r="V687" s="51"/>
    </row>
    <row r="688" spans="1:22" ht="14.4">
      <c r="A688" s="114"/>
      <c r="B688" s="114"/>
      <c r="C688" s="108"/>
      <c r="D688" s="108"/>
      <c r="E688" s="108"/>
      <c r="F688" s="103"/>
      <c r="G688" s="103"/>
      <c r="H688" s="103"/>
      <c r="I688" s="103"/>
      <c r="J688" s="103"/>
      <c r="K688" s="103"/>
      <c r="L688" s="103"/>
      <c r="M688" s="103"/>
      <c r="N688" s="103"/>
      <c r="O688" s="103"/>
      <c r="P688" s="103"/>
      <c r="Q688" s="103"/>
      <c r="R688" s="103"/>
      <c r="S688" s="103"/>
      <c r="T688" s="51"/>
      <c r="U688" s="51"/>
      <c r="V688" s="51"/>
    </row>
    <row r="689" spans="1:22" ht="14.4">
      <c r="A689" s="114"/>
      <c r="B689" s="114"/>
      <c r="C689" s="108"/>
      <c r="D689" s="108"/>
      <c r="E689" s="108"/>
      <c r="F689" s="103"/>
      <c r="G689" s="103"/>
      <c r="H689" s="103"/>
      <c r="I689" s="103"/>
      <c r="J689" s="103"/>
      <c r="K689" s="103"/>
      <c r="L689" s="103"/>
      <c r="M689" s="103"/>
      <c r="N689" s="103"/>
      <c r="O689" s="103"/>
      <c r="P689" s="103"/>
      <c r="Q689" s="103"/>
      <c r="R689" s="103"/>
      <c r="S689" s="103"/>
      <c r="T689" s="51"/>
      <c r="U689" s="51"/>
      <c r="V689" s="51"/>
    </row>
    <row r="690" spans="1:22" ht="14.4">
      <c r="A690" s="114"/>
      <c r="B690" s="114"/>
      <c r="C690" s="108"/>
      <c r="D690" s="108"/>
      <c r="E690" s="108"/>
      <c r="F690" s="103"/>
      <c r="G690" s="103"/>
      <c r="H690" s="103"/>
      <c r="I690" s="103"/>
      <c r="J690" s="103"/>
      <c r="K690" s="103"/>
      <c r="L690" s="103"/>
      <c r="M690" s="103"/>
      <c r="N690" s="103"/>
      <c r="O690" s="103"/>
      <c r="P690" s="103"/>
      <c r="Q690" s="103"/>
      <c r="R690" s="103"/>
      <c r="S690" s="103"/>
      <c r="T690" s="51"/>
      <c r="U690" s="51"/>
      <c r="V690" s="51"/>
    </row>
    <row r="691" spans="1:22" ht="14.4">
      <c r="A691" s="114"/>
      <c r="B691" s="114"/>
      <c r="C691" s="108"/>
      <c r="D691" s="108"/>
      <c r="E691" s="108"/>
      <c r="F691" s="103"/>
      <c r="G691" s="103"/>
      <c r="H691" s="103"/>
      <c r="I691" s="103"/>
      <c r="J691" s="103"/>
      <c r="K691" s="103"/>
      <c r="L691" s="103"/>
      <c r="M691" s="103"/>
      <c r="N691" s="103"/>
      <c r="O691" s="103"/>
      <c r="P691" s="103"/>
      <c r="Q691" s="103"/>
      <c r="R691" s="103"/>
      <c r="S691" s="103"/>
      <c r="T691" s="51"/>
      <c r="U691" s="51"/>
      <c r="V691" s="51"/>
    </row>
    <row r="692" spans="1:22" ht="14.4">
      <c r="A692" s="114"/>
      <c r="B692" s="114"/>
      <c r="C692" s="108"/>
      <c r="D692" s="108"/>
      <c r="E692" s="108"/>
      <c r="F692" s="103"/>
      <c r="G692" s="103"/>
      <c r="H692" s="103"/>
      <c r="I692" s="103"/>
      <c r="J692" s="103"/>
      <c r="K692" s="103"/>
      <c r="L692" s="103"/>
      <c r="M692" s="103"/>
      <c r="N692" s="103"/>
      <c r="O692" s="103"/>
      <c r="P692" s="103"/>
      <c r="Q692" s="103"/>
      <c r="R692" s="103"/>
      <c r="S692" s="103"/>
      <c r="T692" s="51"/>
      <c r="U692" s="51"/>
      <c r="V692" s="51"/>
    </row>
    <row r="693" spans="1:22" ht="14.4">
      <c r="A693" s="114"/>
      <c r="B693" s="114"/>
      <c r="C693" s="108"/>
      <c r="D693" s="108"/>
      <c r="E693" s="108"/>
      <c r="F693" s="103"/>
      <c r="G693" s="103"/>
      <c r="H693" s="103"/>
      <c r="I693" s="103"/>
      <c r="J693" s="103"/>
      <c r="K693" s="103"/>
      <c r="L693" s="103"/>
      <c r="M693" s="103"/>
      <c r="N693" s="103"/>
      <c r="O693" s="103"/>
      <c r="P693" s="103"/>
      <c r="Q693" s="103"/>
      <c r="R693" s="103"/>
      <c r="S693" s="103"/>
      <c r="T693" s="51"/>
      <c r="U693" s="51"/>
      <c r="V693" s="51"/>
    </row>
    <row r="694" spans="1:22" ht="14.4">
      <c r="A694" s="114"/>
      <c r="B694" s="114"/>
      <c r="C694" s="108"/>
      <c r="D694" s="108"/>
      <c r="E694" s="108"/>
      <c r="F694" s="103"/>
      <c r="G694" s="103"/>
      <c r="H694" s="103"/>
      <c r="I694" s="103"/>
      <c r="J694" s="103"/>
      <c r="K694" s="103"/>
      <c r="L694" s="103"/>
      <c r="M694" s="103"/>
      <c r="N694" s="103"/>
      <c r="O694" s="103"/>
      <c r="P694" s="103"/>
      <c r="Q694" s="103"/>
      <c r="R694" s="103"/>
      <c r="S694" s="103"/>
      <c r="T694" s="51"/>
      <c r="U694" s="51"/>
      <c r="V694" s="51"/>
    </row>
    <row r="695" spans="1:22" ht="14.4">
      <c r="A695" s="114"/>
      <c r="B695" s="114"/>
      <c r="C695" s="108"/>
      <c r="D695" s="108"/>
      <c r="E695" s="108"/>
      <c r="F695" s="103"/>
      <c r="G695" s="103"/>
      <c r="H695" s="103"/>
      <c r="I695" s="103"/>
      <c r="J695" s="103"/>
      <c r="K695" s="103"/>
      <c r="L695" s="103"/>
      <c r="M695" s="103"/>
      <c r="N695" s="103"/>
      <c r="O695" s="103"/>
      <c r="P695" s="103"/>
      <c r="Q695" s="103"/>
      <c r="R695" s="103"/>
      <c r="S695" s="103"/>
      <c r="T695" s="51"/>
      <c r="U695" s="51"/>
      <c r="V695" s="51"/>
    </row>
    <row r="696" spans="1:22" ht="14.4">
      <c r="A696" s="114"/>
      <c r="B696" s="114"/>
      <c r="C696" s="108"/>
      <c r="D696" s="108"/>
      <c r="E696" s="108"/>
      <c r="F696" s="103"/>
      <c r="G696" s="103"/>
      <c r="H696" s="103"/>
      <c r="I696" s="103"/>
      <c r="J696" s="103"/>
      <c r="K696" s="103"/>
      <c r="L696" s="103"/>
      <c r="M696" s="103"/>
      <c r="N696" s="103"/>
      <c r="O696" s="103"/>
      <c r="P696" s="103"/>
      <c r="Q696" s="103"/>
      <c r="R696" s="103"/>
      <c r="S696" s="103"/>
      <c r="T696" s="51"/>
      <c r="U696" s="51"/>
      <c r="V696" s="51"/>
    </row>
    <row r="697" spans="1:22" ht="14.4">
      <c r="A697" s="114"/>
      <c r="B697" s="114"/>
      <c r="C697" s="108"/>
      <c r="D697" s="108"/>
      <c r="E697" s="108"/>
      <c r="F697" s="103"/>
      <c r="G697" s="103"/>
      <c r="H697" s="103"/>
      <c r="I697" s="103"/>
      <c r="J697" s="103"/>
      <c r="K697" s="103"/>
      <c r="L697" s="103"/>
      <c r="M697" s="103"/>
      <c r="N697" s="103"/>
      <c r="O697" s="103"/>
      <c r="P697" s="103"/>
      <c r="Q697" s="103"/>
      <c r="R697" s="103"/>
      <c r="S697" s="103"/>
      <c r="T697" s="51"/>
      <c r="U697" s="51"/>
      <c r="V697" s="51"/>
    </row>
    <row r="698" spans="1:22" ht="14.4">
      <c r="A698" s="114"/>
      <c r="B698" s="114"/>
      <c r="C698" s="108"/>
      <c r="D698" s="108"/>
      <c r="E698" s="108"/>
      <c r="F698" s="103"/>
      <c r="G698" s="103"/>
      <c r="H698" s="103"/>
      <c r="I698" s="103"/>
      <c r="J698" s="103"/>
      <c r="K698" s="103"/>
      <c r="L698" s="103"/>
      <c r="M698" s="103"/>
      <c r="N698" s="103"/>
      <c r="O698" s="103"/>
      <c r="P698" s="103"/>
      <c r="Q698" s="103"/>
      <c r="R698" s="103"/>
      <c r="S698" s="103"/>
      <c r="T698" s="51"/>
      <c r="U698" s="51"/>
      <c r="V698" s="51"/>
    </row>
    <row r="699" spans="1:22" ht="14.4">
      <c r="A699" s="114"/>
      <c r="B699" s="114"/>
      <c r="C699" s="108"/>
      <c r="D699" s="108"/>
      <c r="E699" s="108"/>
      <c r="F699" s="103"/>
      <c r="G699" s="103"/>
      <c r="H699" s="103"/>
      <c r="I699" s="103"/>
      <c r="J699" s="103"/>
      <c r="K699" s="103"/>
      <c r="L699" s="103"/>
      <c r="M699" s="103"/>
      <c r="N699" s="103"/>
      <c r="O699" s="103"/>
      <c r="P699" s="103"/>
      <c r="Q699" s="103"/>
      <c r="R699" s="103"/>
      <c r="S699" s="103"/>
      <c r="T699" s="51"/>
      <c r="U699" s="51"/>
      <c r="V699" s="51"/>
    </row>
    <row r="700" spans="1:22" ht="14.4">
      <c r="A700" s="114"/>
      <c r="B700" s="114"/>
      <c r="C700" s="108"/>
      <c r="D700" s="108"/>
      <c r="E700" s="108"/>
      <c r="F700" s="103"/>
      <c r="G700" s="103"/>
      <c r="H700" s="103"/>
      <c r="I700" s="103"/>
      <c r="J700" s="103"/>
      <c r="K700" s="103"/>
      <c r="L700" s="103"/>
      <c r="M700" s="103"/>
      <c r="N700" s="103"/>
      <c r="O700" s="103"/>
      <c r="P700" s="103"/>
      <c r="Q700" s="103"/>
      <c r="R700" s="103"/>
      <c r="S700" s="103"/>
      <c r="T700" s="51"/>
      <c r="U700" s="51"/>
      <c r="V700" s="51"/>
    </row>
    <row r="701" spans="1:22" ht="14.4">
      <c r="A701" s="114"/>
      <c r="B701" s="114"/>
      <c r="C701" s="108"/>
      <c r="D701" s="108"/>
      <c r="E701" s="108"/>
      <c r="F701" s="103"/>
      <c r="G701" s="103"/>
      <c r="H701" s="103"/>
      <c r="I701" s="103"/>
      <c r="J701" s="103"/>
      <c r="K701" s="103"/>
      <c r="L701" s="103"/>
      <c r="M701" s="103"/>
      <c r="N701" s="103"/>
      <c r="O701" s="103"/>
      <c r="P701" s="103"/>
      <c r="Q701" s="103"/>
      <c r="R701" s="103"/>
      <c r="S701" s="103"/>
      <c r="T701" s="51"/>
      <c r="U701" s="51"/>
      <c r="V701" s="51"/>
    </row>
    <row r="702" spans="1:22" ht="14.4">
      <c r="A702" s="114"/>
      <c r="B702" s="114"/>
      <c r="C702" s="108"/>
      <c r="D702" s="108"/>
      <c r="E702" s="108"/>
      <c r="F702" s="103"/>
      <c r="G702" s="103"/>
      <c r="H702" s="103"/>
      <c r="I702" s="103"/>
      <c r="J702" s="103"/>
      <c r="K702" s="103"/>
      <c r="L702" s="103"/>
      <c r="M702" s="103"/>
      <c r="N702" s="103"/>
      <c r="O702" s="103"/>
      <c r="P702" s="103"/>
      <c r="Q702" s="103"/>
      <c r="R702" s="103"/>
      <c r="S702" s="103"/>
      <c r="T702" s="51"/>
      <c r="U702" s="51"/>
      <c r="V702" s="51"/>
    </row>
    <row r="703" spans="1:22" ht="14.4">
      <c r="A703" s="114"/>
      <c r="B703" s="114"/>
      <c r="C703" s="108"/>
      <c r="D703" s="108"/>
      <c r="E703" s="108"/>
      <c r="F703" s="103"/>
      <c r="G703" s="103"/>
      <c r="H703" s="103"/>
      <c r="I703" s="103"/>
      <c r="J703" s="103"/>
      <c r="K703" s="103"/>
      <c r="L703" s="103"/>
      <c r="M703" s="103"/>
      <c r="N703" s="103"/>
      <c r="O703" s="103"/>
      <c r="P703" s="103"/>
      <c r="Q703" s="103"/>
      <c r="R703" s="103"/>
      <c r="S703" s="103"/>
      <c r="T703" s="51"/>
      <c r="U703" s="51"/>
      <c r="V703" s="51"/>
    </row>
    <row r="704" spans="1:22" ht="14.4">
      <c r="A704" s="114"/>
      <c r="B704" s="114"/>
      <c r="C704" s="108"/>
      <c r="D704" s="108"/>
      <c r="E704" s="108"/>
      <c r="F704" s="103"/>
      <c r="G704" s="103"/>
      <c r="H704" s="103"/>
      <c r="I704" s="103"/>
      <c r="J704" s="103"/>
      <c r="K704" s="103"/>
      <c r="L704" s="103"/>
      <c r="M704" s="103"/>
      <c r="N704" s="103"/>
      <c r="O704" s="103"/>
      <c r="P704" s="103"/>
      <c r="Q704" s="103"/>
      <c r="R704" s="103"/>
      <c r="S704" s="103"/>
      <c r="T704" s="51"/>
      <c r="U704" s="51"/>
      <c r="V704" s="51"/>
    </row>
    <row r="705" spans="1:22" ht="14.4">
      <c r="A705" s="114"/>
      <c r="B705" s="114"/>
      <c r="C705" s="108"/>
      <c r="D705" s="108"/>
      <c r="E705" s="108"/>
      <c r="F705" s="103"/>
      <c r="G705" s="103"/>
      <c r="H705" s="103"/>
      <c r="I705" s="103"/>
      <c r="J705" s="103"/>
      <c r="K705" s="103"/>
      <c r="L705" s="103"/>
      <c r="M705" s="103"/>
      <c r="N705" s="103"/>
      <c r="O705" s="103"/>
      <c r="P705" s="103"/>
      <c r="Q705" s="103"/>
      <c r="R705" s="103"/>
      <c r="S705" s="103"/>
      <c r="T705" s="51"/>
      <c r="U705" s="51"/>
      <c r="V705" s="51"/>
    </row>
    <row r="706" spans="1:22" ht="14.4">
      <c r="A706" s="114"/>
      <c r="B706" s="114"/>
      <c r="C706" s="108"/>
      <c r="D706" s="108"/>
      <c r="E706" s="108"/>
      <c r="F706" s="103"/>
      <c r="G706" s="103"/>
      <c r="H706" s="103"/>
      <c r="I706" s="103"/>
      <c r="J706" s="103"/>
      <c r="K706" s="103"/>
      <c r="L706" s="103"/>
      <c r="M706" s="103"/>
      <c r="N706" s="103"/>
      <c r="O706" s="103"/>
      <c r="P706" s="103"/>
      <c r="Q706" s="103"/>
      <c r="R706" s="103"/>
      <c r="S706" s="103"/>
      <c r="T706" s="51"/>
      <c r="U706" s="51"/>
      <c r="V706" s="51"/>
    </row>
    <row r="707" spans="1:22" ht="14.4">
      <c r="A707" s="114"/>
      <c r="B707" s="114"/>
      <c r="C707" s="108"/>
      <c r="D707" s="108"/>
      <c r="E707" s="108"/>
      <c r="F707" s="103"/>
      <c r="G707" s="103"/>
      <c r="H707" s="103"/>
      <c r="I707" s="103"/>
      <c r="J707" s="103"/>
      <c r="K707" s="103"/>
      <c r="L707" s="103"/>
      <c r="M707" s="103"/>
      <c r="N707" s="103"/>
      <c r="O707" s="103"/>
      <c r="P707" s="103"/>
      <c r="Q707" s="103"/>
      <c r="R707" s="103"/>
      <c r="S707" s="103"/>
      <c r="T707" s="51"/>
      <c r="U707" s="51"/>
      <c r="V707" s="51"/>
    </row>
    <row r="708" spans="1:22" ht="14.4">
      <c r="A708" s="114"/>
      <c r="B708" s="114"/>
      <c r="C708" s="108"/>
      <c r="D708" s="108"/>
      <c r="E708" s="108"/>
      <c r="F708" s="103"/>
      <c r="G708" s="103"/>
      <c r="H708" s="103"/>
      <c r="I708" s="103"/>
      <c r="J708" s="103"/>
      <c r="K708" s="103"/>
      <c r="L708" s="103"/>
      <c r="M708" s="103"/>
      <c r="N708" s="103"/>
      <c r="O708" s="103"/>
      <c r="P708" s="103"/>
      <c r="Q708" s="103"/>
      <c r="R708" s="103"/>
      <c r="S708" s="103"/>
      <c r="T708" s="51"/>
      <c r="U708" s="51"/>
      <c r="V708" s="51"/>
    </row>
    <row r="709" spans="1:22" ht="14.4">
      <c r="A709" s="114"/>
      <c r="B709" s="114"/>
      <c r="C709" s="108"/>
      <c r="D709" s="108"/>
      <c r="E709" s="108"/>
      <c r="F709" s="103"/>
      <c r="G709" s="103"/>
      <c r="H709" s="103"/>
      <c r="I709" s="103"/>
      <c r="J709" s="103"/>
      <c r="K709" s="103"/>
      <c r="L709" s="103"/>
      <c r="M709" s="103"/>
      <c r="N709" s="103"/>
      <c r="O709" s="103"/>
      <c r="P709" s="103"/>
      <c r="Q709" s="103"/>
      <c r="R709" s="103"/>
      <c r="S709" s="103"/>
      <c r="T709" s="51"/>
      <c r="U709" s="51"/>
      <c r="V709" s="51"/>
    </row>
    <row r="710" spans="1:22" ht="14.4">
      <c r="A710" s="114"/>
      <c r="B710" s="114"/>
      <c r="C710" s="108"/>
      <c r="D710" s="108"/>
      <c r="E710" s="108"/>
      <c r="F710" s="103"/>
      <c r="G710" s="103"/>
      <c r="H710" s="103"/>
      <c r="I710" s="103"/>
      <c r="J710" s="103"/>
      <c r="K710" s="103"/>
      <c r="L710" s="103"/>
      <c r="M710" s="103"/>
      <c r="N710" s="103"/>
      <c r="O710" s="103"/>
      <c r="P710" s="103"/>
      <c r="Q710" s="103"/>
      <c r="R710" s="103"/>
      <c r="S710" s="103"/>
      <c r="T710" s="51"/>
      <c r="U710" s="51"/>
      <c r="V710" s="51"/>
    </row>
    <row r="711" spans="1:22" ht="14.4">
      <c r="A711" s="114"/>
      <c r="B711" s="114"/>
      <c r="C711" s="108"/>
      <c r="D711" s="108"/>
      <c r="E711" s="108"/>
      <c r="F711" s="103"/>
      <c r="G711" s="103"/>
      <c r="H711" s="103"/>
      <c r="I711" s="103"/>
      <c r="J711" s="103"/>
      <c r="K711" s="103"/>
      <c r="L711" s="103"/>
      <c r="M711" s="103"/>
      <c r="N711" s="103"/>
      <c r="O711" s="103"/>
      <c r="P711" s="103"/>
      <c r="Q711" s="103"/>
      <c r="R711" s="103"/>
      <c r="S711" s="103"/>
      <c r="T711" s="51"/>
      <c r="U711" s="51"/>
      <c r="V711" s="51"/>
    </row>
    <row r="712" spans="1:22" ht="14.4">
      <c r="A712" s="114"/>
      <c r="B712" s="114"/>
      <c r="C712" s="108"/>
      <c r="D712" s="108"/>
      <c r="E712" s="108"/>
      <c r="F712" s="103"/>
      <c r="G712" s="103"/>
      <c r="H712" s="103"/>
      <c r="I712" s="103"/>
      <c r="J712" s="103"/>
      <c r="K712" s="103"/>
      <c r="L712" s="103"/>
      <c r="M712" s="103"/>
      <c r="N712" s="103"/>
      <c r="O712" s="103"/>
      <c r="P712" s="103"/>
      <c r="Q712" s="103"/>
      <c r="R712" s="103"/>
      <c r="S712" s="103"/>
      <c r="T712" s="51"/>
      <c r="U712" s="51"/>
      <c r="V712" s="51"/>
    </row>
    <row r="713" spans="1:22" ht="14.4">
      <c r="A713" s="114"/>
      <c r="B713" s="114"/>
      <c r="C713" s="108"/>
      <c r="D713" s="108"/>
      <c r="E713" s="108"/>
      <c r="F713" s="103"/>
      <c r="G713" s="103"/>
      <c r="H713" s="103"/>
      <c r="I713" s="103"/>
      <c r="J713" s="103"/>
      <c r="K713" s="103"/>
      <c r="L713" s="103"/>
      <c r="M713" s="103"/>
      <c r="N713" s="103"/>
      <c r="O713" s="103"/>
      <c r="P713" s="103"/>
      <c r="Q713" s="103"/>
      <c r="R713" s="103"/>
      <c r="S713" s="103"/>
      <c r="T713" s="51"/>
      <c r="U713" s="51"/>
      <c r="V713" s="51"/>
    </row>
    <row r="714" spans="1:22" ht="14.4">
      <c r="A714" s="114"/>
      <c r="B714" s="114"/>
      <c r="C714" s="108"/>
      <c r="D714" s="108"/>
      <c r="E714" s="108"/>
      <c r="F714" s="103"/>
      <c r="G714" s="103"/>
      <c r="H714" s="103"/>
      <c r="I714" s="103"/>
      <c r="J714" s="103"/>
      <c r="K714" s="103"/>
      <c r="L714" s="103"/>
      <c r="M714" s="103"/>
      <c r="N714" s="103"/>
      <c r="O714" s="103"/>
      <c r="P714" s="103"/>
      <c r="Q714" s="103"/>
      <c r="R714" s="103"/>
      <c r="S714" s="103"/>
      <c r="T714" s="51"/>
      <c r="U714" s="51"/>
      <c r="V714" s="51"/>
    </row>
    <row r="715" spans="1:22" ht="14.4">
      <c r="A715" s="114"/>
      <c r="B715" s="114"/>
      <c r="C715" s="108"/>
      <c r="D715" s="108"/>
      <c r="E715" s="108"/>
      <c r="F715" s="103"/>
      <c r="G715" s="103"/>
      <c r="H715" s="103"/>
      <c r="I715" s="103"/>
      <c r="J715" s="103"/>
      <c r="K715" s="103"/>
      <c r="L715" s="103"/>
      <c r="M715" s="103"/>
      <c r="N715" s="103"/>
      <c r="O715" s="103"/>
      <c r="P715" s="103"/>
      <c r="Q715" s="103"/>
      <c r="R715" s="103"/>
      <c r="S715" s="103"/>
      <c r="T715" s="51"/>
      <c r="U715" s="51"/>
      <c r="V715" s="51"/>
    </row>
    <row r="716" spans="1:22" ht="14.4">
      <c r="A716" s="114"/>
      <c r="B716" s="114"/>
      <c r="C716" s="108"/>
      <c r="D716" s="108"/>
      <c r="E716" s="108"/>
      <c r="F716" s="103"/>
      <c r="G716" s="103"/>
      <c r="H716" s="103"/>
      <c r="I716" s="103"/>
      <c r="J716" s="103"/>
      <c r="K716" s="103"/>
      <c r="L716" s="103"/>
      <c r="M716" s="103"/>
      <c r="N716" s="103"/>
      <c r="O716" s="103"/>
      <c r="P716" s="103"/>
      <c r="Q716" s="103"/>
      <c r="R716" s="103"/>
      <c r="S716" s="103"/>
      <c r="T716" s="51"/>
      <c r="U716" s="51"/>
      <c r="V716" s="51"/>
    </row>
    <row r="717" spans="1:22" ht="14.4">
      <c r="A717" s="114"/>
      <c r="B717" s="114"/>
      <c r="C717" s="108"/>
      <c r="D717" s="108"/>
      <c r="E717" s="108"/>
      <c r="F717" s="103"/>
      <c r="G717" s="103"/>
      <c r="H717" s="103"/>
      <c r="I717" s="103"/>
      <c r="J717" s="103"/>
      <c r="K717" s="103"/>
      <c r="L717" s="103"/>
      <c r="M717" s="103"/>
      <c r="N717" s="103"/>
      <c r="O717" s="103"/>
      <c r="P717" s="103"/>
      <c r="Q717" s="103"/>
      <c r="R717" s="103"/>
      <c r="S717" s="103"/>
      <c r="T717" s="51"/>
      <c r="U717" s="51"/>
      <c r="V717" s="51"/>
    </row>
    <row r="718" spans="1:22" ht="14.4">
      <c r="A718" s="114"/>
      <c r="B718" s="114"/>
      <c r="C718" s="108"/>
      <c r="D718" s="108"/>
      <c r="E718" s="108"/>
      <c r="F718" s="103"/>
      <c r="G718" s="103"/>
      <c r="H718" s="103"/>
      <c r="I718" s="103"/>
      <c r="J718" s="103"/>
      <c r="K718" s="103"/>
      <c r="L718" s="103"/>
      <c r="M718" s="103"/>
      <c r="N718" s="103"/>
      <c r="O718" s="103"/>
      <c r="P718" s="103"/>
      <c r="Q718" s="103"/>
      <c r="R718" s="103"/>
      <c r="S718" s="103"/>
      <c r="T718" s="51"/>
      <c r="U718" s="51"/>
      <c r="V718" s="51"/>
    </row>
    <row r="719" spans="1:22" ht="14.4">
      <c r="A719" s="114"/>
      <c r="B719" s="114"/>
      <c r="C719" s="108"/>
      <c r="D719" s="108"/>
      <c r="E719" s="108"/>
      <c r="F719" s="103"/>
      <c r="G719" s="103"/>
      <c r="H719" s="103"/>
      <c r="I719" s="103"/>
      <c r="J719" s="103"/>
      <c r="K719" s="103"/>
      <c r="L719" s="103"/>
      <c r="M719" s="103"/>
      <c r="N719" s="103"/>
      <c r="O719" s="103"/>
      <c r="P719" s="103"/>
      <c r="Q719" s="103"/>
      <c r="R719" s="103"/>
      <c r="S719" s="103"/>
      <c r="T719" s="51"/>
      <c r="U719" s="51"/>
      <c r="V719" s="51"/>
    </row>
    <row r="720" spans="1:22" ht="14.4">
      <c r="A720" s="114"/>
      <c r="B720" s="114"/>
      <c r="C720" s="108"/>
      <c r="D720" s="108"/>
      <c r="E720" s="108"/>
      <c r="F720" s="103"/>
      <c r="G720" s="103"/>
      <c r="H720" s="103"/>
      <c r="I720" s="103"/>
      <c r="J720" s="103"/>
      <c r="K720" s="103"/>
      <c r="L720" s="103"/>
      <c r="M720" s="103"/>
      <c r="N720" s="103"/>
      <c r="O720" s="103"/>
      <c r="P720" s="103"/>
      <c r="Q720" s="103"/>
      <c r="R720" s="103"/>
      <c r="S720" s="103"/>
      <c r="T720" s="51"/>
      <c r="U720" s="51"/>
      <c r="V720" s="51"/>
    </row>
    <row r="721" spans="1:22" ht="14.4">
      <c r="A721" s="114"/>
      <c r="B721" s="114"/>
      <c r="C721" s="108"/>
      <c r="D721" s="108"/>
      <c r="E721" s="108"/>
      <c r="F721" s="103"/>
      <c r="G721" s="103"/>
      <c r="H721" s="103"/>
      <c r="I721" s="103"/>
      <c r="J721" s="103"/>
      <c r="K721" s="103"/>
      <c r="L721" s="103"/>
      <c r="M721" s="103"/>
      <c r="N721" s="103"/>
      <c r="O721" s="103"/>
      <c r="P721" s="103"/>
      <c r="Q721" s="103"/>
      <c r="R721" s="103"/>
      <c r="S721" s="103"/>
      <c r="T721" s="51"/>
      <c r="U721" s="51"/>
      <c r="V721" s="51"/>
    </row>
    <row r="722" spans="1:22" ht="14.4">
      <c r="A722" s="114"/>
      <c r="B722" s="114"/>
      <c r="C722" s="108"/>
      <c r="D722" s="108"/>
      <c r="E722" s="108"/>
      <c r="F722" s="103"/>
      <c r="G722" s="103"/>
      <c r="H722" s="103"/>
      <c r="I722" s="103"/>
      <c r="J722" s="103"/>
      <c r="K722" s="103"/>
      <c r="L722" s="103"/>
      <c r="M722" s="103"/>
      <c r="N722" s="103"/>
      <c r="O722" s="103"/>
      <c r="P722" s="103"/>
      <c r="Q722" s="103"/>
      <c r="R722" s="103"/>
      <c r="S722" s="103"/>
      <c r="T722" s="51"/>
      <c r="U722" s="51"/>
      <c r="V722" s="51"/>
    </row>
    <row r="723" spans="1:22" ht="14.4">
      <c r="A723" s="114"/>
      <c r="B723" s="114"/>
      <c r="C723" s="108"/>
      <c r="D723" s="108"/>
      <c r="E723" s="108"/>
      <c r="F723" s="103"/>
      <c r="G723" s="103"/>
      <c r="H723" s="103"/>
      <c r="I723" s="103"/>
      <c r="J723" s="103"/>
      <c r="K723" s="103"/>
      <c r="L723" s="103"/>
      <c r="M723" s="103"/>
      <c r="N723" s="103"/>
      <c r="O723" s="103"/>
      <c r="P723" s="103"/>
      <c r="Q723" s="103"/>
      <c r="R723" s="103"/>
      <c r="S723" s="103"/>
      <c r="T723" s="51"/>
      <c r="U723" s="51"/>
      <c r="V723" s="51"/>
    </row>
    <row r="724" spans="1:22" ht="14.4">
      <c r="A724" s="114"/>
      <c r="B724" s="114"/>
      <c r="C724" s="108"/>
      <c r="D724" s="108"/>
      <c r="E724" s="108"/>
      <c r="F724" s="103"/>
      <c r="G724" s="103"/>
      <c r="H724" s="103"/>
      <c r="I724" s="103"/>
      <c r="J724" s="103"/>
      <c r="K724" s="103"/>
      <c r="L724" s="103"/>
      <c r="M724" s="103"/>
      <c r="N724" s="103"/>
      <c r="O724" s="103"/>
      <c r="P724" s="103"/>
      <c r="Q724" s="103"/>
      <c r="R724" s="103"/>
      <c r="S724" s="103"/>
      <c r="T724" s="51"/>
      <c r="U724" s="51"/>
      <c r="V724" s="51"/>
    </row>
    <row r="725" spans="1:22" ht="14.4">
      <c r="A725" s="114"/>
      <c r="B725" s="114"/>
      <c r="C725" s="108"/>
      <c r="D725" s="108"/>
      <c r="E725" s="108"/>
      <c r="F725" s="103"/>
      <c r="G725" s="103"/>
      <c r="H725" s="103"/>
      <c r="I725" s="103"/>
      <c r="J725" s="103"/>
      <c r="K725" s="103"/>
      <c r="L725" s="103"/>
      <c r="M725" s="103"/>
      <c r="N725" s="103"/>
      <c r="O725" s="103"/>
      <c r="P725" s="103"/>
      <c r="Q725" s="103"/>
      <c r="R725" s="103"/>
      <c r="S725" s="103"/>
      <c r="T725" s="51"/>
      <c r="U725" s="51"/>
      <c r="V725" s="51"/>
    </row>
    <row r="726" spans="1:22" ht="14.4">
      <c r="A726" s="114"/>
      <c r="B726" s="114"/>
      <c r="C726" s="108"/>
      <c r="D726" s="108"/>
      <c r="E726" s="108"/>
      <c r="F726" s="103"/>
      <c r="G726" s="103"/>
      <c r="H726" s="103"/>
      <c r="I726" s="103"/>
      <c r="J726" s="103"/>
      <c r="K726" s="103"/>
      <c r="L726" s="103"/>
      <c r="M726" s="103"/>
      <c r="N726" s="103"/>
      <c r="O726" s="103"/>
      <c r="P726" s="103"/>
      <c r="Q726" s="103"/>
      <c r="R726" s="103"/>
      <c r="S726" s="103"/>
      <c r="T726" s="51"/>
      <c r="U726" s="51"/>
      <c r="V726" s="51"/>
    </row>
    <row r="727" spans="1:22" ht="14.4">
      <c r="A727" s="114"/>
      <c r="B727" s="114"/>
      <c r="C727" s="108"/>
      <c r="D727" s="108"/>
      <c r="E727" s="108"/>
      <c r="F727" s="103"/>
      <c r="G727" s="103"/>
      <c r="H727" s="103"/>
      <c r="I727" s="103"/>
      <c r="J727" s="103"/>
      <c r="K727" s="103"/>
      <c r="L727" s="103"/>
      <c r="M727" s="103"/>
      <c r="N727" s="103"/>
      <c r="O727" s="103"/>
      <c r="P727" s="103"/>
      <c r="Q727" s="103"/>
      <c r="R727" s="103"/>
      <c r="S727" s="103"/>
      <c r="T727" s="51"/>
      <c r="U727" s="51"/>
      <c r="V727" s="51"/>
    </row>
    <row r="728" spans="1:22" ht="14.4">
      <c r="A728" s="114"/>
      <c r="B728" s="114"/>
      <c r="C728" s="108"/>
      <c r="D728" s="108"/>
      <c r="E728" s="108"/>
      <c r="F728" s="103"/>
      <c r="G728" s="103"/>
      <c r="H728" s="103"/>
      <c r="I728" s="103"/>
      <c r="J728" s="103"/>
      <c r="K728" s="103"/>
      <c r="L728" s="103"/>
      <c r="M728" s="103"/>
      <c r="N728" s="103"/>
      <c r="O728" s="103"/>
      <c r="P728" s="103"/>
      <c r="Q728" s="103"/>
      <c r="R728" s="103"/>
      <c r="S728" s="103"/>
      <c r="T728" s="51"/>
      <c r="U728" s="51"/>
      <c r="V728" s="51"/>
    </row>
    <row r="729" spans="1:22" ht="14.4">
      <c r="A729" s="114"/>
      <c r="B729" s="114"/>
      <c r="C729" s="108"/>
      <c r="D729" s="108"/>
      <c r="E729" s="108"/>
      <c r="F729" s="103"/>
      <c r="G729" s="103"/>
      <c r="H729" s="103"/>
      <c r="I729" s="103"/>
      <c r="J729" s="103"/>
      <c r="K729" s="103"/>
      <c r="L729" s="103"/>
      <c r="M729" s="103"/>
      <c r="N729" s="103"/>
      <c r="O729" s="103"/>
      <c r="P729" s="103"/>
      <c r="Q729" s="103"/>
      <c r="R729" s="103"/>
      <c r="S729" s="103"/>
      <c r="T729" s="51"/>
      <c r="U729" s="51"/>
      <c r="V729" s="51"/>
    </row>
    <row r="730" spans="1:22" ht="14.4">
      <c r="A730" s="114"/>
      <c r="B730" s="114"/>
      <c r="C730" s="108"/>
      <c r="D730" s="108"/>
      <c r="E730" s="108"/>
      <c r="F730" s="103"/>
      <c r="G730" s="103"/>
      <c r="H730" s="103"/>
      <c r="I730" s="103"/>
      <c r="J730" s="103"/>
      <c r="K730" s="103"/>
      <c r="L730" s="103"/>
      <c r="M730" s="103"/>
      <c r="N730" s="103"/>
      <c r="O730" s="103"/>
      <c r="P730" s="103"/>
      <c r="Q730" s="103"/>
      <c r="R730" s="103"/>
      <c r="S730" s="103"/>
      <c r="T730" s="51"/>
      <c r="U730" s="51"/>
      <c r="V730" s="51"/>
    </row>
    <row r="731" spans="1:22" ht="14.4">
      <c r="A731" s="114"/>
      <c r="B731" s="114"/>
      <c r="C731" s="108"/>
      <c r="D731" s="108"/>
      <c r="E731" s="108"/>
      <c r="F731" s="103"/>
      <c r="G731" s="103"/>
      <c r="H731" s="103"/>
      <c r="I731" s="103"/>
      <c r="J731" s="103"/>
      <c r="K731" s="103"/>
      <c r="L731" s="103"/>
      <c r="M731" s="103"/>
      <c r="N731" s="103"/>
      <c r="O731" s="103"/>
      <c r="P731" s="103"/>
      <c r="Q731" s="103"/>
      <c r="R731" s="103"/>
      <c r="S731" s="103"/>
      <c r="T731" s="51"/>
      <c r="U731" s="51"/>
      <c r="V731" s="51"/>
    </row>
    <row r="732" spans="1:22" ht="14.4">
      <c r="A732" s="114"/>
      <c r="B732" s="114"/>
      <c r="C732" s="108"/>
      <c r="D732" s="108"/>
      <c r="E732" s="108"/>
      <c r="F732" s="103"/>
      <c r="G732" s="103"/>
      <c r="H732" s="103"/>
      <c r="I732" s="103"/>
      <c r="J732" s="103"/>
      <c r="K732" s="103"/>
      <c r="L732" s="103"/>
      <c r="M732" s="103"/>
      <c r="N732" s="103"/>
      <c r="O732" s="103"/>
      <c r="P732" s="103"/>
      <c r="Q732" s="103"/>
      <c r="R732" s="103"/>
      <c r="S732" s="103"/>
      <c r="T732" s="51"/>
      <c r="U732" s="51"/>
      <c r="V732" s="51"/>
    </row>
    <row r="733" spans="1:22" ht="14.4">
      <c r="A733" s="114"/>
      <c r="B733" s="114"/>
      <c r="C733" s="108"/>
      <c r="D733" s="108"/>
      <c r="E733" s="108"/>
      <c r="F733" s="103"/>
      <c r="G733" s="103"/>
      <c r="H733" s="103"/>
      <c r="I733" s="103"/>
      <c r="J733" s="103"/>
      <c r="K733" s="103"/>
      <c r="L733" s="103"/>
      <c r="M733" s="103"/>
      <c r="N733" s="103"/>
      <c r="O733" s="103"/>
      <c r="P733" s="103"/>
      <c r="Q733" s="103"/>
      <c r="R733" s="103"/>
      <c r="S733" s="103"/>
      <c r="T733" s="51"/>
      <c r="U733" s="51"/>
      <c r="V733" s="51"/>
    </row>
    <row r="734" spans="1:22" ht="14.4">
      <c r="A734" s="114"/>
      <c r="B734" s="114"/>
      <c r="C734" s="108"/>
      <c r="D734" s="108"/>
      <c r="E734" s="108"/>
      <c r="F734" s="103"/>
      <c r="G734" s="103"/>
      <c r="H734" s="103"/>
      <c r="I734" s="103"/>
      <c r="J734" s="103"/>
      <c r="K734" s="103"/>
      <c r="L734" s="103"/>
      <c r="M734" s="103"/>
      <c r="N734" s="103"/>
      <c r="O734" s="103"/>
      <c r="P734" s="103"/>
      <c r="Q734" s="103"/>
      <c r="R734" s="103"/>
      <c r="S734" s="103"/>
      <c r="T734" s="51"/>
      <c r="U734" s="51"/>
      <c r="V734" s="51"/>
    </row>
    <row r="735" spans="1:22" ht="14.4">
      <c r="A735" s="114"/>
      <c r="B735" s="114"/>
      <c r="C735" s="108"/>
      <c r="D735" s="108"/>
      <c r="E735" s="108"/>
      <c r="F735" s="103"/>
      <c r="G735" s="103"/>
      <c r="H735" s="103"/>
      <c r="I735" s="103"/>
      <c r="J735" s="103"/>
      <c r="K735" s="103"/>
      <c r="L735" s="103"/>
      <c r="M735" s="103"/>
      <c r="N735" s="103"/>
      <c r="O735" s="103"/>
      <c r="P735" s="103"/>
      <c r="Q735" s="103"/>
      <c r="R735" s="103"/>
      <c r="S735" s="103"/>
      <c r="T735" s="51"/>
      <c r="U735" s="51"/>
      <c r="V735" s="51"/>
    </row>
    <row r="736" spans="1:22" ht="14.4">
      <c r="A736" s="114"/>
      <c r="B736" s="114"/>
      <c r="C736" s="108"/>
      <c r="D736" s="108"/>
      <c r="E736" s="108"/>
      <c r="F736" s="103"/>
      <c r="G736" s="103"/>
      <c r="H736" s="103"/>
      <c r="I736" s="103"/>
      <c r="J736" s="103"/>
      <c r="K736" s="103"/>
      <c r="L736" s="103"/>
      <c r="M736" s="103"/>
      <c r="N736" s="103"/>
      <c r="O736" s="103"/>
      <c r="P736" s="103"/>
      <c r="Q736" s="103"/>
      <c r="R736" s="103"/>
      <c r="S736" s="103"/>
      <c r="T736" s="51"/>
      <c r="U736" s="51"/>
      <c r="V736" s="51"/>
    </row>
    <row r="737" spans="1:22" ht="14.4">
      <c r="A737" s="114"/>
      <c r="B737" s="114"/>
      <c r="C737" s="108"/>
      <c r="D737" s="108"/>
      <c r="E737" s="108"/>
      <c r="F737" s="103"/>
      <c r="G737" s="103"/>
      <c r="H737" s="103"/>
      <c r="I737" s="103"/>
      <c r="J737" s="103"/>
      <c r="K737" s="103"/>
      <c r="L737" s="103"/>
      <c r="M737" s="103"/>
      <c r="N737" s="103"/>
      <c r="O737" s="103"/>
      <c r="P737" s="103"/>
      <c r="Q737" s="103"/>
      <c r="R737" s="103"/>
      <c r="S737" s="103"/>
      <c r="T737" s="51"/>
      <c r="U737" s="51"/>
      <c r="V737" s="51"/>
    </row>
    <row r="738" spans="1:22" ht="14.4">
      <c r="A738" s="114"/>
      <c r="B738" s="114"/>
      <c r="C738" s="108"/>
      <c r="D738" s="108"/>
      <c r="E738" s="108"/>
      <c r="F738" s="103"/>
      <c r="G738" s="103"/>
      <c r="H738" s="103"/>
      <c r="I738" s="103"/>
      <c r="J738" s="103"/>
      <c r="K738" s="103"/>
      <c r="L738" s="103"/>
      <c r="M738" s="103"/>
      <c r="N738" s="103"/>
      <c r="O738" s="103"/>
      <c r="P738" s="103"/>
      <c r="Q738" s="103"/>
      <c r="R738" s="103"/>
      <c r="S738" s="103"/>
      <c r="T738" s="51"/>
      <c r="U738" s="51"/>
      <c r="V738" s="51"/>
    </row>
    <row r="739" spans="1:22" ht="14.4">
      <c r="A739" s="114"/>
      <c r="B739" s="114"/>
      <c r="C739" s="108"/>
      <c r="D739" s="108"/>
      <c r="E739" s="108"/>
      <c r="F739" s="103"/>
      <c r="G739" s="103"/>
      <c r="H739" s="103"/>
      <c r="I739" s="103"/>
      <c r="J739" s="103"/>
      <c r="K739" s="103"/>
      <c r="L739" s="103"/>
      <c r="M739" s="103"/>
      <c r="N739" s="103"/>
      <c r="O739" s="103"/>
      <c r="P739" s="103"/>
      <c r="Q739" s="103"/>
      <c r="R739" s="103"/>
      <c r="S739" s="103"/>
      <c r="T739" s="51"/>
      <c r="U739" s="51"/>
      <c r="V739" s="51"/>
    </row>
    <row r="740" spans="1:22" ht="14.4">
      <c r="A740" s="114"/>
      <c r="B740" s="114"/>
      <c r="C740" s="108"/>
      <c r="D740" s="108"/>
      <c r="E740" s="108"/>
      <c r="F740" s="103"/>
      <c r="G740" s="103"/>
      <c r="H740" s="103"/>
      <c r="I740" s="103"/>
      <c r="J740" s="103"/>
      <c r="K740" s="103"/>
      <c r="L740" s="103"/>
      <c r="M740" s="103"/>
      <c r="N740" s="103"/>
      <c r="O740" s="103"/>
      <c r="P740" s="103"/>
      <c r="Q740" s="103"/>
      <c r="R740" s="103"/>
      <c r="S740" s="103"/>
      <c r="T740" s="51"/>
      <c r="U740" s="51"/>
      <c r="V740" s="51"/>
    </row>
    <row r="741" spans="1:22" ht="14.4">
      <c r="A741" s="114"/>
      <c r="B741" s="114"/>
      <c r="C741" s="108"/>
      <c r="D741" s="108"/>
      <c r="E741" s="108"/>
      <c r="F741" s="103"/>
      <c r="G741" s="103"/>
      <c r="H741" s="103"/>
      <c r="I741" s="103"/>
      <c r="J741" s="103"/>
      <c r="K741" s="103"/>
      <c r="L741" s="103"/>
      <c r="M741" s="103"/>
      <c r="N741" s="103"/>
      <c r="O741" s="103"/>
      <c r="P741" s="103"/>
      <c r="Q741" s="103"/>
      <c r="R741" s="103"/>
      <c r="S741" s="103"/>
      <c r="T741" s="51"/>
      <c r="U741" s="51"/>
      <c r="V741" s="51"/>
    </row>
    <row r="742" spans="1:22" ht="14.4">
      <c r="A742" s="114"/>
      <c r="B742" s="114"/>
      <c r="C742" s="108"/>
      <c r="D742" s="108"/>
      <c r="E742" s="108"/>
      <c r="F742" s="103"/>
      <c r="G742" s="103"/>
      <c r="H742" s="103"/>
      <c r="I742" s="103"/>
      <c r="J742" s="103"/>
      <c r="K742" s="103"/>
      <c r="L742" s="103"/>
      <c r="M742" s="103"/>
      <c r="N742" s="103"/>
      <c r="O742" s="103"/>
      <c r="P742" s="103"/>
      <c r="Q742" s="103"/>
      <c r="R742" s="103"/>
      <c r="S742" s="103"/>
      <c r="T742" s="51"/>
      <c r="U742" s="51"/>
      <c r="V742" s="51"/>
    </row>
    <row r="743" spans="1:22" ht="14.4">
      <c r="A743" s="114"/>
      <c r="B743" s="114"/>
      <c r="C743" s="108"/>
      <c r="D743" s="108"/>
      <c r="E743" s="108"/>
      <c r="F743" s="103"/>
      <c r="G743" s="103"/>
      <c r="H743" s="103"/>
      <c r="I743" s="103"/>
      <c r="J743" s="103"/>
      <c r="K743" s="103"/>
      <c r="L743" s="103"/>
      <c r="M743" s="103"/>
      <c r="N743" s="103"/>
      <c r="O743" s="103"/>
      <c r="P743" s="103"/>
      <c r="Q743" s="103"/>
      <c r="R743" s="103"/>
      <c r="S743" s="103"/>
      <c r="T743" s="51"/>
      <c r="U743" s="51"/>
      <c r="V743" s="51"/>
    </row>
    <row r="744" spans="1:22" ht="14.4">
      <c r="A744" s="114"/>
      <c r="B744" s="114"/>
      <c r="C744" s="108"/>
      <c r="D744" s="108"/>
      <c r="E744" s="108"/>
      <c r="F744" s="103"/>
      <c r="G744" s="103"/>
      <c r="H744" s="103"/>
      <c r="I744" s="103"/>
      <c r="J744" s="103"/>
      <c r="K744" s="103"/>
      <c r="L744" s="103"/>
      <c r="M744" s="103"/>
      <c r="N744" s="103"/>
      <c r="O744" s="103"/>
      <c r="P744" s="103"/>
      <c r="Q744" s="103"/>
      <c r="R744" s="103"/>
      <c r="S744" s="103"/>
      <c r="T744" s="51"/>
      <c r="U744" s="51"/>
      <c r="V744" s="51"/>
    </row>
    <row r="745" spans="1:22" ht="14.4">
      <c r="A745" s="114"/>
      <c r="B745" s="114"/>
      <c r="C745" s="108"/>
      <c r="D745" s="108"/>
      <c r="E745" s="108"/>
      <c r="F745" s="103"/>
      <c r="G745" s="103"/>
      <c r="H745" s="103"/>
      <c r="I745" s="103"/>
      <c r="J745" s="103"/>
      <c r="K745" s="103"/>
      <c r="L745" s="103"/>
      <c r="M745" s="103"/>
      <c r="N745" s="103"/>
      <c r="O745" s="103"/>
      <c r="P745" s="103"/>
      <c r="Q745" s="103"/>
      <c r="R745" s="103"/>
      <c r="S745" s="103"/>
      <c r="T745" s="51"/>
      <c r="U745" s="51"/>
      <c r="V745" s="51"/>
    </row>
    <row r="746" spans="1:22" ht="14.4">
      <c r="A746" s="114"/>
      <c r="B746" s="114"/>
      <c r="C746" s="108"/>
      <c r="D746" s="108"/>
      <c r="E746" s="108"/>
      <c r="F746" s="103"/>
      <c r="G746" s="103"/>
      <c r="H746" s="103"/>
      <c r="I746" s="103"/>
      <c r="J746" s="103"/>
      <c r="K746" s="103"/>
      <c r="L746" s="103"/>
      <c r="M746" s="103"/>
      <c r="N746" s="103"/>
      <c r="O746" s="103"/>
      <c r="P746" s="103"/>
      <c r="Q746" s="103"/>
      <c r="R746" s="103"/>
      <c r="S746" s="103"/>
      <c r="T746" s="51"/>
      <c r="U746" s="51"/>
      <c r="V746" s="51"/>
    </row>
    <row r="747" spans="1:22" ht="14.4">
      <c r="A747" s="114"/>
      <c r="B747" s="114"/>
      <c r="C747" s="108"/>
      <c r="D747" s="108"/>
      <c r="E747" s="108"/>
      <c r="F747" s="103"/>
      <c r="G747" s="103"/>
      <c r="H747" s="103"/>
      <c r="I747" s="103"/>
      <c r="J747" s="103"/>
      <c r="K747" s="103"/>
      <c r="L747" s="103"/>
      <c r="M747" s="103"/>
      <c r="N747" s="103"/>
      <c r="O747" s="103"/>
      <c r="P747" s="103"/>
      <c r="Q747" s="103"/>
      <c r="R747" s="103"/>
      <c r="S747" s="103"/>
      <c r="T747" s="51"/>
      <c r="U747" s="51"/>
      <c r="V747" s="51"/>
    </row>
    <row r="748" spans="1:22" ht="14.4">
      <c r="A748" s="114"/>
      <c r="B748" s="114"/>
      <c r="C748" s="108"/>
      <c r="D748" s="108"/>
      <c r="E748" s="108"/>
      <c r="F748" s="103"/>
      <c r="G748" s="103"/>
      <c r="H748" s="103"/>
      <c r="I748" s="103"/>
      <c r="J748" s="103"/>
      <c r="K748" s="103"/>
      <c r="L748" s="103"/>
      <c r="M748" s="103"/>
      <c r="N748" s="103"/>
      <c r="O748" s="103"/>
      <c r="P748" s="103"/>
      <c r="Q748" s="103"/>
      <c r="R748" s="103"/>
      <c r="S748" s="103"/>
      <c r="T748" s="51"/>
      <c r="U748" s="51"/>
      <c r="V748" s="51"/>
    </row>
    <row r="749" spans="1:22" ht="14.4">
      <c r="A749" s="114"/>
      <c r="B749" s="114"/>
      <c r="C749" s="108"/>
      <c r="D749" s="108"/>
      <c r="E749" s="108"/>
      <c r="F749" s="103"/>
      <c r="G749" s="103"/>
      <c r="H749" s="103"/>
      <c r="I749" s="103"/>
      <c r="J749" s="103"/>
      <c r="K749" s="103"/>
      <c r="L749" s="103"/>
      <c r="M749" s="103"/>
      <c r="N749" s="103"/>
      <c r="O749" s="103"/>
      <c r="P749" s="103"/>
      <c r="Q749" s="103"/>
      <c r="R749" s="103"/>
      <c r="S749" s="103"/>
      <c r="T749" s="51"/>
      <c r="U749" s="51"/>
      <c r="V749" s="51"/>
    </row>
    <row r="750" spans="1:22" ht="14.4">
      <c r="A750" s="114"/>
      <c r="B750" s="114"/>
      <c r="C750" s="108"/>
      <c r="D750" s="108"/>
      <c r="E750" s="108"/>
      <c r="F750" s="103"/>
      <c r="G750" s="103"/>
      <c r="H750" s="103"/>
      <c r="I750" s="103"/>
      <c r="J750" s="103"/>
      <c r="K750" s="103"/>
      <c r="L750" s="103"/>
      <c r="M750" s="103"/>
      <c r="N750" s="103"/>
      <c r="O750" s="103"/>
      <c r="P750" s="103"/>
      <c r="Q750" s="103"/>
      <c r="R750" s="103"/>
      <c r="S750" s="103"/>
      <c r="T750" s="51"/>
      <c r="U750" s="51"/>
      <c r="V750" s="51"/>
    </row>
    <row r="751" spans="1:22" ht="14.4">
      <c r="A751" s="114"/>
      <c r="B751" s="114"/>
      <c r="C751" s="108"/>
      <c r="D751" s="108"/>
      <c r="E751" s="108"/>
      <c r="F751" s="103"/>
      <c r="G751" s="103"/>
      <c r="H751" s="103"/>
      <c r="I751" s="103"/>
      <c r="J751" s="103"/>
      <c r="K751" s="103"/>
      <c r="L751" s="103"/>
      <c r="M751" s="103"/>
      <c r="N751" s="103"/>
      <c r="O751" s="103"/>
      <c r="P751" s="103"/>
      <c r="Q751" s="103"/>
      <c r="R751" s="103"/>
      <c r="S751" s="103"/>
      <c r="T751" s="51"/>
      <c r="U751" s="51"/>
      <c r="V751" s="51"/>
    </row>
    <row r="752" spans="1:22" ht="14.4">
      <c r="A752" s="114"/>
      <c r="B752" s="114"/>
      <c r="C752" s="108"/>
      <c r="D752" s="108"/>
      <c r="E752" s="108"/>
      <c r="F752" s="103"/>
      <c r="G752" s="103"/>
      <c r="H752" s="103"/>
      <c r="I752" s="103"/>
      <c r="J752" s="103"/>
      <c r="K752" s="103"/>
      <c r="L752" s="103"/>
      <c r="M752" s="103"/>
      <c r="N752" s="103"/>
      <c r="O752" s="103"/>
      <c r="P752" s="103"/>
      <c r="Q752" s="103"/>
      <c r="R752" s="103"/>
      <c r="S752" s="103"/>
      <c r="T752" s="51"/>
      <c r="U752" s="51"/>
      <c r="V752" s="51"/>
    </row>
    <row r="753" spans="1:22" ht="14.4">
      <c r="A753" s="114"/>
      <c r="B753" s="114"/>
      <c r="C753" s="108"/>
      <c r="D753" s="108"/>
      <c r="E753" s="108"/>
      <c r="F753" s="103"/>
      <c r="G753" s="103"/>
      <c r="H753" s="103"/>
      <c r="I753" s="103"/>
      <c r="J753" s="103"/>
      <c r="K753" s="103"/>
      <c r="L753" s="103"/>
      <c r="M753" s="103"/>
      <c r="N753" s="103"/>
      <c r="O753" s="103"/>
      <c r="P753" s="103"/>
      <c r="Q753" s="103"/>
      <c r="R753" s="103"/>
      <c r="S753" s="103"/>
      <c r="T753" s="51"/>
      <c r="U753" s="51"/>
      <c r="V753" s="51"/>
    </row>
    <row r="754" spans="1:22" ht="14.4">
      <c r="A754" s="114"/>
      <c r="B754" s="114"/>
      <c r="C754" s="108"/>
      <c r="D754" s="108"/>
      <c r="E754" s="108"/>
      <c r="F754" s="103"/>
      <c r="G754" s="103"/>
      <c r="H754" s="103"/>
      <c r="I754" s="103"/>
      <c r="J754" s="103"/>
      <c r="K754" s="103"/>
      <c r="L754" s="103"/>
      <c r="M754" s="103"/>
      <c r="N754" s="103"/>
      <c r="O754" s="103"/>
      <c r="P754" s="103"/>
      <c r="Q754" s="103"/>
      <c r="R754" s="103"/>
      <c r="S754" s="103"/>
      <c r="T754" s="51"/>
      <c r="U754" s="51"/>
      <c r="V754" s="51"/>
    </row>
    <row r="755" spans="1:22" ht="14.4">
      <c r="A755" s="114"/>
      <c r="B755" s="114"/>
      <c r="C755" s="108"/>
      <c r="D755" s="108"/>
      <c r="E755" s="108"/>
      <c r="F755" s="103"/>
      <c r="G755" s="103"/>
      <c r="H755" s="103"/>
      <c r="I755" s="103"/>
      <c r="J755" s="103"/>
      <c r="K755" s="103"/>
      <c r="L755" s="103"/>
      <c r="M755" s="103"/>
      <c r="N755" s="103"/>
      <c r="O755" s="103"/>
      <c r="P755" s="103"/>
      <c r="Q755" s="103"/>
      <c r="R755" s="103"/>
      <c r="S755" s="103"/>
      <c r="T755" s="51"/>
      <c r="U755" s="51"/>
      <c r="V755" s="51"/>
    </row>
    <row r="756" spans="1:22" ht="14.4">
      <c r="A756" s="114"/>
      <c r="B756" s="114"/>
      <c r="C756" s="108"/>
      <c r="D756" s="108"/>
      <c r="E756" s="108"/>
      <c r="F756" s="103"/>
      <c r="G756" s="103"/>
      <c r="H756" s="103"/>
      <c r="I756" s="103"/>
      <c r="J756" s="103"/>
      <c r="K756" s="103"/>
      <c r="L756" s="103"/>
      <c r="M756" s="103"/>
      <c r="N756" s="103"/>
      <c r="O756" s="103"/>
      <c r="P756" s="103"/>
      <c r="Q756" s="103"/>
      <c r="R756" s="103"/>
      <c r="S756" s="103"/>
      <c r="T756" s="51"/>
      <c r="U756" s="51"/>
      <c r="V756" s="51"/>
    </row>
    <row r="757" spans="1:22" ht="14.4">
      <c r="A757" s="114"/>
      <c r="B757" s="114"/>
      <c r="C757" s="108"/>
      <c r="D757" s="108"/>
      <c r="E757" s="108"/>
      <c r="F757" s="103"/>
      <c r="G757" s="103"/>
      <c r="H757" s="103"/>
      <c r="I757" s="103"/>
      <c r="J757" s="103"/>
      <c r="K757" s="103"/>
      <c r="L757" s="103"/>
      <c r="M757" s="103"/>
      <c r="N757" s="103"/>
      <c r="O757" s="103"/>
      <c r="P757" s="103"/>
      <c r="Q757" s="103"/>
      <c r="R757" s="103"/>
      <c r="S757" s="103"/>
      <c r="T757" s="51"/>
      <c r="U757" s="51"/>
      <c r="V757" s="51"/>
    </row>
    <row r="758" spans="1:22" ht="14.4">
      <c r="A758" s="114"/>
      <c r="B758" s="114"/>
      <c r="C758" s="108"/>
      <c r="D758" s="108"/>
      <c r="E758" s="108"/>
      <c r="F758" s="103"/>
      <c r="G758" s="103"/>
      <c r="H758" s="103"/>
      <c r="I758" s="103"/>
      <c r="J758" s="103"/>
      <c r="K758" s="103"/>
      <c r="L758" s="103"/>
      <c r="M758" s="103"/>
      <c r="N758" s="103"/>
      <c r="O758" s="103"/>
      <c r="P758" s="103"/>
      <c r="Q758" s="103"/>
      <c r="R758" s="103"/>
      <c r="S758" s="103"/>
      <c r="T758" s="51"/>
      <c r="U758" s="51"/>
      <c r="V758" s="51"/>
    </row>
    <row r="759" spans="1:22" ht="14.4">
      <c r="A759" s="114"/>
      <c r="B759" s="114"/>
      <c r="C759" s="108"/>
      <c r="D759" s="108"/>
      <c r="E759" s="108"/>
      <c r="F759" s="103"/>
      <c r="G759" s="103"/>
      <c r="H759" s="103"/>
      <c r="I759" s="103"/>
      <c r="J759" s="103"/>
      <c r="K759" s="103"/>
      <c r="L759" s="103"/>
      <c r="M759" s="103"/>
      <c r="N759" s="103"/>
      <c r="O759" s="103"/>
      <c r="P759" s="103"/>
      <c r="Q759" s="103"/>
      <c r="R759" s="103"/>
      <c r="S759" s="103"/>
      <c r="T759" s="51"/>
      <c r="U759" s="51"/>
      <c r="V759" s="51"/>
    </row>
    <row r="760" spans="1:22" ht="14.4">
      <c r="A760" s="114"/>
      <c r="B760" s="114"/>
      <c r="C760" s="108"/>
      <c r="D760" s="108"/>
      <c r="E760" s="108"/>
      <c r="F760" s="103"/>
      <c r="G760" s="103"/>
      <c r="H760" s="103"/>
      <c r="I760" s="103"/>
      <c r="J760" s="103"/>
      <c r="K760" s="103"/>
      <c r="L760" s="103"/>
      <c r="M760" s="103"/>
      <c r="N760" s="103"/>
      <c r="O760" s="103"/>
      <c r="P760" s="103"/>
      <c r="Q760" s="103"/>
      <c r="R760" s="103"/>
      <c r="S760" s="103"/>
      <c r="T760" s="51"/>
      <c r="U760" s="51"/>
      <c r="V760" s="51"/>
    </row>
    <row r="761" spans="1:22" ht="14.4">
      <c r="A761" s="114"/>
      <c r="B761" s="114"/>
      <c r="C761" s="108"/>
      <c r="D761" s="108"/>
      <c r="E761" s="108"/>
      <c r="F761" s="103"/>
      <c r="G761" s="103"/>
      <c r="H761" s="103"/>
      <c r="I761" s="103"/>
      <c r="J761" s="103"/>
      <c r="K761" s="103"/>
      <c r="L761" s="103"/>
      <c r="M761" s="103"/>
      <c r="N761" s="103"/>
      <c r="O761" s="103"/>
      <c r="P761" s="103"/>
      <c r="Q761" s="103"/>
      <c r="R761" s="103"/>
      <c r="S761" s="103"/>
      <c r="T761" s="51"/>
      <c r="U761" s="51"/>
      <c r="V761" s="51"/>
    </row>
    <row r="762" spans="1:22" ht="14.4">
      <c r="A762" s="114"/>
      <c r="B762" s="114"/>
      <c r="C762" s="108"/>
      <c r="D762" s="108"/>
      <c r="E762" s="108"/>
      <c r="F762" s="103"/>
      <c r="G762" s="103"/>
      <c r="H762" s="103"/>
      <c r="I762" s="103"/>
      <c r="J762" s="103"/>
      <c r="K762" s="103"/>
      <c r="L762" s="103"/>
      <c r="M762" s="103"/>
      <c r="N762" s="103"/>
      <c r="O762" s="103"/>
      <c r="P762" s="103"/>
      <c r="Q762" s="103"/>
      <c r="R762" s="103"/>
      <c r="S762" s="103"/>
      <c r="T762" s="51"/>
      <c r="U762" s="51"/>
      <c r="V762" s="51"/>
    </row>
    <row r="763" spans="1:22" ht="14.4">
      <c r="A763" s="114"/>
      <c r="B763" s="114"/>
      <c r="C763" s="108"/>
      <c r="D763" s="108"/>
      <c r="E763" s="108"/>
      <c r="F763" s="103"/>
      <c r="G763" s="103"/>
      <c r="H763" s="103"/>
      <c r="I763" s="103"/>
      <c r="J763" s="103"/>
      <c r="K763" s="103"/>
      <c r="L763" s="103"/>
      <c r="M763" s="103"/>
      <c r="N763" s="103"/>
      <c r="O763" s="103"/>
      <c r="P763" s="103"/>
      <c r="Q763" s="103"/>
      <c r="R763" s="103"/>
      <c r="S763" s="103"/>
      <c r="T763" s="51"/>
      <c r="U763" s="51"/>
      <c r="V763" s="51"/>
    </row>
    <row r="764" spans="1:22" ht="14.4">
      <c r="A764" s="114"/>
      <c r="B764" s="114"/>
      <c r="C764" s="108"/>
      <c r="D764" s="108"/>
      <c r="E764" s="108"/>
      <c r="F764" s="103"/>
      <c r="G764" s="103"/>
      <c r="H764" s="103"/>
      <c r="I764" s="103"/>
      <c r="J764" s="103"/>
      <c r="K764" s="103"/>
      <c r="L764" s="103"/>
      <c r="M764" s="103"/>
      <c r="N764" s="103"/>
      <c r="O764" s="103"/>
      <c r="P764" s="103"/>
      <c r="Q764" s="103"/>
      <c r="R764" s="103"/>
      <c r="S764" s="103"/>
      <c r="T764" s="51"/>
      <c r="U764" s="51"/>
      <c r="V764" s="51"/>
    </row>
    <row r="765" spans="1:22" ht="14.4">
      <c r="A765" s="114"/>
      <c r="B765" s="114"/>
      <c r="C765" s="108"/>
      <c r="D765" s="108"/>
      <c r="E765" s="108"/>
      <c r="F765" s="103"/>
      <c r="G765" s="103"/>
      <c r="H765" s="103"/>
      <c r="I765" s="103"/>
      <c r="J765" s="103"/>
      <c r="K765" s="103"/>
      <c r="L765" s="103"/>
      <c r="M765" s="103"/>
      <c r="N765" s="103"/>
      <c r="O765" s="103"/>
      <c r="P765" s="103"/>
      <c r="Q765" s="103"/>
      <c r="R765" s="103"/>
      <c r="S765" s="103"/>
      <c r="T765" s="51"/>
      <c r="U765" s="51"/>
      <c r="V765" s="51"/>
    </row>
    <row r="766" spans="1:22" ht="14.4">
      <c r="A766" s="114"/>
      <c r="B766" s="114"/>
      <c r="C766" s="108"/>
      <c r="D766" s="108"/>
      <c r="E766" s="108"/>
      <c r="F766" s="103"/>
      <c r="G766" s="103"/>
      <c r="H766" s="103"/>
      <c r="I766" s="103"/>
      <c r="J766" s="103"/>
      <c r="K766" s="103"/>
      <c r="L766" s="103"/>
      <c r="M766" s="103"/>
      <c r="N766" s="103"/>
      <c r="O766" s="103"/>
      <c r="P766" s="103"/>
      <c r="Q766" s="103"/>
      <c r="R766" s="103"/>
      <c r="S766" s="103"/>
      <c r="T766" s="51"/>
      <c r="U766" s="51"/>
      <c r="V766" s="51"/>
    </row>
    <row r="767" spans="1:22" ht="14.4">
      <c r="A767" s="114"/>
      <c r="B767" s="114"/>
      <c r="C767" s="108"/>
      <c r="D767" s="108"/>
      <c r="E767" s="108"/>
      <c r="F767" s="103"/>
      <c r="G767" s="103"/>
      <c r="H767" s="103"/>
      <c r="I767" s="103"/>
      <c r="J767" s="103"/>
      <c r="K767" s="103"/>
      <c r="L767" s="103"/>
      <c r="M767" s="103"/>
      <c r="N767" s="103"/>
      <c r="O767" s="103"/>
      <c r="P767" s="103"/>
      <c r="Q767" s="103"/>
      <c r="R767" s="103"/>
      <c r="S767" s="103"/>
      <c r="T767" s="51"/>
      <c r="U767" s="51"/>
      <c r="V767" s="51"/>
    </row>
    <row r="768" spans="1:22" ht="14.4">
      <c r="A768" s="114"/>
      <c r="B768" s="114"/>
      <c r="C768" s="108"/>
      <c r="D768" s="108"/>
      <c r="E768" s="108"/>
      <c r="F768" s="103"/>
      <c r="G768" s="103"/>
      <c r="H768" s="103"/>
      <c r="I768" s="103"/>
      <c r="J768" s="103"/>
      <c r="K768" s="103"/>
      <c r="L768" s="103"/>
      <c r="M768" s="103"/>
      <c r="N768" s="103"/>
      <c r="O768" s="103"/>
      <c r="P768" s="103"/>
      <c r="Q768" s="103"/>
      <c r="R768" s="103"/>
      <c r="S768" s="103"/>
      <c r="T768" s="51"/>
      <c r="U768" s="51"/>
      <c r="V768" s="51"/>
    </row>
    <row r="769" spans="1:22" ht="14.4">
      <c r="A769" s="114"/>
      <c r="B769" s="114"/>
      <c r="C769" s="108"/>
      <c r="D769" s="108"/>
      <c r="E769" s="108"/>
      <c r="F769" s="103"/>
      <c r="G769" s="103"/>
      <c r="H769" s="103"/>
      <c r="I769" s="103"/>
      <c r="J769" s="103"/>
      <c r="K769" s="103"/>
      <c r="L769" s="103"/>
      <c r="M769" s="103"/>
      <c r="N769" s="103"/>
      <c r="O769" s="103"/>
      <c r="P769" s="103"/>
      <c r="Q769" s="103"/>
      <c r="R769" s="103"/>
      <c r="S769" s="103"/>
      <c r="T769" s="51"/>
      <c r="U769" s="51"/>
      <c r="V769" s="51"/>
    </row>
    <row r="770" spans="1:22" ht="14.4">
      <c r="A770" s="114"/>
      <c r="B770" s="114"/>
      <c r="C770" s="108"/>
      <c r="D770" s="108"/>
      <c r="E770" s="108"/>
      <c r="F770" s="103"/>
      <c r="G770" s="103"/>
      <c r="H770" s="103"/>
      <c r="I770" s="103"/>
      <c r="J770" s="103"/>
      <c r="K770" s="103"/>
      <c r="L770" s="103"/>
      <c r="M770" s="103"/>
      <c r="N770" s="103"/>
      <c r="O770" s="103"/>
      <c r="P770" s="103"/>
      <c r="Q770" s="103"/>
      <c r="R770" s="103"/>
      <c r="S770" s="103"/>
      <c r="T770" s="51"/>
      <c r="U770" s="51"/>
      <c r="V770" s="51"/>
    </row>
    <row r="771" spans="1:22" ht="14.4">
      <c r="A771" s="114"/>
      <c r="B771" s="114"/>
      <c r="C771" s="108"/>
      <c r="D771" s="108"/>
      <c r="E771" s="108"/>
      <c r="F771" s="103"/>
      <c r="G771" s="103"/>
      <c r="H771" s="103"/>
      <c r="I771" s="103"/>
      <c r="J771" s="103"/>
      <c r="K771" s="103"/>
      <c r="L771" s="103"/>
      <c r="M771" s="103"/>
      <c r="N771" s="103"/>
      <c r="O771" s="103"/>
      <c r="P771" s="103"/>
      <c r="Q771" s="103"/>
      <c r="R771" s="103"/>
      <c r="S771" s="103"/>
      <c r="T771" s="51"/>
      <c r="U771" s="51"/>
      <c r="V771" s="51"/>
    </row>
    <row r="772" spans="1:22" ht="14.4">
      <c r="A772" s="114"/>
      <c r="B772" s="114"/>
      <c r="C772" s="108"/>
      <c r="D772" s="108"/>
      <c r="E772" s="108"/>
      <c r="F772" s="103"/>
      <c r="G772" s="103"/>
      <c r="H772" s="103"/>
      <c r="I772" s="103"/>
      <c r="J772" s="103"/>
      <c r="K772" s="103"/>
      <c r="L772" s="103"/>
      <c r="M772" s="103"/>
      <c r="N772" s="103"/>
      <c r="O772" s="103"/>
      <c r="P772" s="103"/>
      <c r="Q772" s="103"/>
      <c r="R772" s="103"/>
      <c r="S772" s="103"/>
      <c r="T772" s="51"/>
      <c r="U772" s="51"/>
      <c r="V772" s="51"/>
    </row>
    <row r="773" spans="1:22" ht="14.4">
      <c r="A773" s="114"/>
      <c r="B773" s="114"/>
      <c r="C773" s="108"/>
      <c r="D773" s="108"/>
      <c r="E773" s="108"/>
      <c r="F773" s="103"/>
      <c r="G773" s="103"/>
      <c r="H773" s="103"/>
      <c r="I773" s="103"/>
      <c r="J773" s="103"/>
      <c r="K773" s="103"/>
      <c r="L773" s="103"/>
      <c r="M773" s="103"/>
      <c r="N773" s="103"/>
      <c r="O773" s="103"/>
      <c r="P773" s="103"/>
      <c r="Q773" s="103"/>
      <c r="R773" s="103"/>
      <c r="S773" s="103"/>
      <c r="T773" s="51"/>
      <c r="U773" s="51"/>
      <c r="V773" s="51"/>
    </row>
    <row r="774" spans="1:22" ht="14.4">
      <c r="A774" s="114"/>
      <c r="B774" s="114"/>
      <c r="C774" s="108"/>
      <c r="D774" s="108"/>
      <c r="E774" s="108"/>
      <c r="F774" s="103"/>
      <c r="G774" s="103"/>
      <c r="H774" s="103"/>
      <c r="I774" s="103"/>
      <c r="J774" s="103"/>
      <c r="K774" s="103"/>
      <c r="L774" s="103"/>
      <c r="M774" s="103"/>
      <c r="N774" s="103"/>
      <c r="O774" s="103"/>
      <c r="P774" s="103"/>
      <c r="Q774" s="103"/>
      <c r="R774" s="103"/>
      <c r="S774" s="103"/>
      <c r="T774" s="51"/>
      <c r="U774" s="51"/>
      <c r="V774" s="51"/>
    </row>
    <row r="775" spans="1:22" ht="14.4">
      <c r="A775" s="114"/>
      <c r="B775" s="114"/>
      <c r="C775" s="108"/>
      <c r="D775" s="108"/>
      <c r="E775" s="108"/>
      <c r="F775" s="103"/>
      <c r="G775" s="103"/>
      <c r="H775" s="103"/>
      <c r="I775" s="103"/>
      <c r="J775" s="103"/>
      <c r="K775" s="103"/>
      <c r="L775" s="103"/>
      <c r="M775" s="103"/>
      <c r="N775" s="103"/>
      <c r="O775" s="103"/>
      <c r="P775" s="103"/>
      <c r="Q775" s="103"/>
      <c r="R775" s="103"/>
      <c r="S775" s="103"/>
      <c r="T775" s="51"/>
      <c r="U775" s="51"/>
      <c r="V775" s="51"/>
    </row>
    <row r="776" spans="1:22" ht="14.4">
      <c r="A776" s="114"/>
      <c r="B776" s="114"/>
      <c r="C776" s="108"/>
      <c r="D776" s="108"/>
      <c r="E776" s="108"/>
      <c r="F776" s="103"/>
      <c r="G776" s="103"/>
      <c r="H776" s="103"/>
      <c r="I776" s="103"/>
      <c r="J776" s="103"/>
      <c r="K776" s="103"/>
      <c r="L776" s="103"/>
      <c r="M776" s="103"/>
      <c r="N776" s="103"/>
      <c r="O776" s="103"/>
      <c r="P776" s="103"/>
      <c r="Q776" s="103"/>
      <c r="R776" s="103"/>
      <c r="S776" s="103"/>
      <c r="T776" s="51"/>
      <c r="U776" s="51"/>
      <c r="V776" s="51"/>
    </row>
    <row r="777" spans="1:22" ht="14.4">
      <c r="A777" s="114"/>
      <c r="B777" s="114"/>
      <c r="C777" s="108"/>
      <c r="D777" s="108"/>
      <c r="E777" s="108"/>
      <c r="F777" s="103"/>
      <c r="G777" s="103"/>
      <c r="H777" s="103"/>
      <c r="I777" s="103"/>
      <c r="J777" s="103"/>
      <c r="K777" s="103"/>
      <c r="L777" s="103"/>
      <c r="M777" s="103"/>
      <c r="N777" s="103"/>
      <c r="O777" s="103"/>
      <c r="P777" s="103"/>
      <c r="Q777" s="103"/>
      <c r="R777" s="103"/>
      <c r="S777" s="103"/>
      <c r="T777" s="51"/>
      <c r="U777" s="51"/>
      <c r="V777" s="51"/>
    </row>
    <row r="778" spans="1:22" ht="14.4">
      <c r="A778" s="114"/>
      <c r="B778" s="114"/>
      <c r="C778" s="108"/>
      <c r="D778" s="108"/>
      <c r="E778" s="108"/>
      <c r="F778" s="103"/>
      <c r="G778" s="103"/>
      <c r="H778" s="103"/>
      <c r="I778" s="103"/>
      <c r="J778" s="103"/>
      <c r="K778" s="103"/>
      <c r="L778" s="103"/>
      <c r="M778" s="103"/>
      <c r="N778" s="103"/>
      <c r="O778" s="103"/>
      <c r="P778" s="103"/>
      <c r="Q778" s="103"/>
      <c r="R778" s="103"/>
      <c r="S778" s="103"/>
      <c r="T778" s="51"/>
      <c r="U778" s="51"/>
      <c r="V778" s="51"/>
    </row>
    <row r="779" spans="1:22" ht="14.4">
      <c r="A779" s="114"/>
      <c r="B779" s="114"/>
      <c r="C779" s="108"/>
      <c r="D779" s="108"/>
      <c r="E779" s="108"/>
      <c r="F779" s="103"/>
      <c r="G779" s="103"/>
      <c r="H779" s="103"/>
      <c r="I779" s="103"/>
      <c r="J779" s="103"/>
      <c r="K779" s="103"/>
      <c r="L779" s="103"/>
      <c r="M779" s="103"/>
      <c r="N779" s="103"/>
      <c r="O779" s="103"/>
      <c r="P779" s="103"/>
      <c r="Q779" s="103"/>
      <c r="R779" s="103"/>
      <c r="S779" s="103"/>
      <c r="T779" s="51"/>
      <c r="U779" s="51"/>
      <c r="V779" s="51"/>
    </row>
    <row r="780" spans="1:22" ht="14.4">
      <c r="A780" s="114"/>
      <c r="B780" s="114"/>
      <c r="C780" s="108"/>
      <c r="D780" s="108"/>
      <c r="E780" s="108"/>
      <c r="F780" s="103"/>
      <c r="G780" s="103"/>
      <c r="H780" s="103"/>
      <c r="I780" s="103"/>
      <c r="J780" s="103"/>
      <c r="K780" s="103"/>
      <c r="L780" s="103"/>
      <c r="M780" s="103"/>
      <c r="N780" s="103"/>
      <c r="O780" s="103"/>
      <c r="P780" s="103"/>
      <c r="Q780" s="103"/>
      <c r="R780" s="103"/>
      <c r="S780" s="103"/>
      <c r="T780" s="51"/>
      <c r="U780" s="51"/>
      <c r="V780" s="51"/>
    </row>
    <row r="781" spans="1:22" ht="14.4">
      <c r="A781" s="114"/>
      <c r="B781" s="114"/>
      <c r="C781" s="108"/>
      <c r="D781" s="108"/>
      <c r="E781" s="108"/>
      <c r="F781" s="103"/>
      <c r="G781" s="103"/>
      <c r="H781" s="103"/>
      <c r="I781" s="103"/>
      <c r="J781" s="103"/>
      <c r="K781" s="103"/>
      <c r="L781" s="103"/>
      <c r="M781" s="103"/>
      <c r="N781" s="103"/>
      <c r="O781" s="103"/>
      <c r="P781" s="103"/>
      <c r="Q781" s="103"/>
      <c r="R781" s="103"/>
      <c r="S781" s="103"/>
      <c r="T781" s="51"/>
      <c r="U781" s="51"/>
      <c r="V781" s="51"/>
    </row>
    <row r="782" spans="1:22" ht="14.4">
      <c r="A782" s="114"/>
      <c r="B782" s="114"/>
      <c r="C782" s="108"/>
      <c r="D782" s="108"/>
      <c r="E782" s="108"/>
      <c r="F782" s="103"/>
      <c r="G782" s="103"/>
      <c r="H782" s="103"/>
      <c r="I782" s="103"/>
      <c r="J782" s="103"/>
      <c r="K782" s="103"/>
      <c r="L782" s="103"/>
      <c r="M782" s="103"/>
      <c r="N782" s="103"/>
      <c r="O782" s="103"/>
      <c r="P782" s="103"/>
      <c r="Q782" s="103"/>
      <c r="R782" s="103"/>
      <c r="S782" s="103"/>
      <c r="T782" s="51"/>
      <c r="U782" s="51"/>
      <c r="V782" s="51"/>
    </row>
    <row r="783" spans="1:22" ht="14.4">
      <c r="A783" s="114"/>
      <c r="B783" s="114"/>
      <c r="C783" s="108"/>
      <c r="D783" s="108"/>
      <c r="E783" s="108"/>
      <c r="F783" s="103"/>
      <c r="G783" s="103"/>
      <c r="H783" s="103"/>
      <c r="I783" s="103"/>
      <c r="J783" s="103"/>
      <c r="K783" s="103"/>
      <c r="L783" s="103"/>
      <c r="M783" s="103"/>
      <c r="N783" s="103"/>
      <c r="O783" s="103"/>
      <c r="P783" s="103"/>
      <c r="Q783" s="103"/>
      <c r="R783" s="103"/>
      <c r="S783" s="103"/>
      <c r="T783" s="51"/>
      <c r="U783" s="51"/>
      <c r="V783" s="51"/>
    </row>
    <row r="784" spans="1:22" ht="14.4">
      <c r="A784" s="114"/>
      <c r="B784" s="114"/>
      <c r="C784" s="108"/>
      <c r="D784" s="108"/>
      <c r="E784" s="108"/>
      <c r="F784" s="103"/>
      <c r="G784" s="103"/>
      <c r="H784" s="103"/>
      <c r="I784" s="103"/>
      <c r="J784" s="103"/>
      <c r="K784" s="103"/>
      <c r="L784" s="103"/>
      <c r="M784" s="103"/>
      <c r="N784" s="103"/>
      <c r="O784" s="103"/>
      <c r="P784" s="103"/>
      <c r="Q784" s="103"/>
      <c r="R784" s="103"/>
      <c r="S784" s="103"/>
      <c r="T784" s="51"/>
      <c r="U784" s="51"/>
      <c r="V784" s="51"/>
    </row>
    <row r="785" spans="1:22" ht="14.4">
      <c r="A785" s="114"/>
      <c r="B785" s="114"/>
      <c r="C785" s="108"/>
      <c r="D785" s="108"/>
      <c r="E785" s="108"/>
      <c r="F785" s="103"/>
      <c r="G785" s="103"/>
      <c r="H785" s="103"/>
      <c r="I785" s="103"/>
      <c r="J785" s="103"/>
      <c r="K785" s="103"/>
      <c r="L785" s="103"/>
      <c r="M785" s="103"/>
      <c r="N785" s="103"/>
      <c r="O785" s="103"/>
      <c r="P785" s="103"/>
      <c r="Q785" s="103"/>
      <c r="R785" s="103"/>
      <c r="S785" s="103"/>
      <c r="T785" s="51"/>
      <c r="U785" s="51"/>
      <c r="V785" s="51"/>
    </row>
    <row r="786" spans="1:22" ht="14.4">
      <c r="A786" s="114"/>
      <c r="B786" s="114"/>
      <c r="C786" s="108"/>
      <c r="D786" s="108"/>
      <c r="E786" s="108"/>
      <c r="F786" s="103"/>
      <c r="G786" s="103"/>
      <c r="H786" s="103"/>
      <c r="I786" s="103"/>
      <c r="J786" s="103"/>
      <c r="K786" s="103"/>
      <c r="L786" s="103"/>
      <c r="M786" s="103"/>
      <c r="N786" s="103"/>
      <c r="O786" s="103"/>
      <c r="P786" s="103"/>
      <c r="Q786" s="103"/>
      <c r="R786" s="103"/>
      <c r="S786" s="103"/>
      <c r="T786" s="51"/>
      <c r="U786" s="51"/>
      <c r="V786" s="51"/>
    </row>
    <row r="787" spans="1:22" ht="14.4">
      <c r="A787" s="114"/>
      <c r="B787" s="114"/>
      <c r="C787" s="108"/>
      <c r="D787" s="108"/>
      <c r="E787" s="108"/>
      <c r="F787" s="103"/>
      <c r="G787" s="103"/>
      <c r="H787" s="103"/>
      <c r="I787" s="103"/>
      <c r="J787" s="103"/>
      <c r="K787" s="103"/>
      <c r="L787" s="103"/>
      <c r="M787" s="103"/>
      <c r="N787" s="103"/>
      <c r="O787" s="103"/>
      <c r="P787" s="103"/>
      <c r="Q787" s="103"/>
      <c r="R787" s="103"/>
      <c r="S787" s="103"/>
      <c r="T787" s="51"/>
      <c r="U787" s="51"/>
      <c r="V787" s="51"/>
    </row>
    <row r="788" spans="1:22" ht="14.4">
      <c r="A788" s="114"/>
      <c r="B788" s="114"/>
      <c r="C788" s="108"/>
      <c r="D788" s="108"/>
      <c r="E788" s="108"/>
      <c r="F788" s="103"/>
      <c r="G788" s="103"/>
      <c r="H788" s="103"/>
      <c r="I788" s="103"/>
      <c r="J788" s="103"/>
      <c r="K788" s="103"/>
      <c r="L788" s="103"/>
      <c r="M788" s="103"/>
      <c r="N788" s="103"/>
      <c r="O788" s="103"/>
      <c r="P788" s="103"/>
      <c r="Q788" s="103"/>
      <c r="R788" s="103"/>
      <c r="S788" s="103"/>
      <c r="T788" s="51"/>
      <c r="U788" s="51"/>
      <c r="V788" s="51"/>
    </row>
    <row r="789" spans="1:22" ht="14.4">
      <c r="A789" s="114"/>
      <c r="B789" s="114"/>
      <c r="C789" s="108"/>
      <c r="D789" s="108"/>
      <c r="E789" s="108"/>
      <c r="F789" s="103"/>
      <c r="G789" s="103"/>
      <c r="H789" s="103"/>
      <c r="I789" s="103"/>
      <c r="J789" s="103"/>
      <c r="K789" s="103"/>
      <c r="L789" s="103"/>
      <c r="M789" s="103"/>
      <c r="N789" s="103"/>
      <c r="O789" s="103"/>
      <c r="P789" s="103"/>
      <c r="Q789" s="103"/>
      <c r="R789" s="103"/>
      <c r="S789" s="103"/>
      <c r="T789" s="51"/>
      <c r="U789" s="51"/>
      <c r="V789" s="51"/>
    </row>
    <row r="790" spans="1:22" ht="14.4">
      <c r="A790" s="114"/>
      <c r="B790" s="114"/>
      <c r="C790" s="108"/>
      <c r="D790" s="108"/>
      <c r="E790" s="108"/>
      <c r="F790" s="103"/>
      <c r="G790" s="103"/>
      <c r="H790" s="103"/>
      <c r="I790" s="103"/>
      <c r="J790" s="103"/>
      <c r="K790" s="103"/>
      <c r="L790" s="103"/>
      <c r="M790" s="103"/>
      <c r="N790" s="103"/>
      <c r="O790" s="103"/>
      <c r="P790" s="103"/>
      <c r="Q790" s="103"/>
      <c r="R790" s="103"/>
      <c r="S790" s="103"/>
      <c r="T790" s="51"/>
      <c r="U790" s="51"/>
      <c r="V790" s="51"/>
    </row>
    <row r="791" spans="1:22" ht="14.4">
      <c r="A791" s="114"/>
      <c r="B791" s="114"/>
      <c r="C791" s="108"/>
      <c r="D791" s="108"/>
      <c r="E791" s="108"/>
      <c r="F791" s="103"/>
      <c r="G791" s="103"/>
      <c r="H791" s="103"/>
      <c r="I791" s="103"/>
      <c r="J791" s="103"/>
      <c r="K791" s="103"/>
      <c r="L791" s="103"/>
      <c r="M791" s="103"/>
      <c r="N791" s="103"/>
      <c r="O791" s="103"/>
      <c r="P791" s="103"/>
      <c r="Q791" s="103"/>
      <c r="R791" s="103"/>
      <c r="S791" s="103"/>
      <c r="T791" s="51"/>
      <c r="U791" s="51"/>
      <c r="V791" s="51"/>
    </row>
    <row r="792" spans="1:22" ht="14.4">
      <c r="A792" s="114"/>
      <c r="B792" s="114"/>
      <c r="C792" s="108"/>
      <c r="D792" s="108"/>
      <c r="E792" s="108"/>
      <c r="F792" s="103"/>
      <c r="G792" s="103"/>
      <c r="H792" s="103"/>
      <c r="I792" s="103"/>
      <c r="J792" s="103"/>
      <c r="K792" s="103"/>
      <c r="L792" s="103"/>
      <c r="M792" s="103"/>
      <c r="N792" s="103"/>
      <c r="O792" s="103"/>
      <c r="P792" s="103"/>
      <c r="Q792" s="103"/>
      <c r="R792" s="103"/>
      <c r="S792" s="103"/>
      <c r="T792" s="51"/>
      <c r="U792" s="51"/>
      <c r="V792" s="51"/>
    </row>
    <row r="793" spans="1:22" ht="14.4">
      <c r="A793" s="114"/>
      <c r="B793" s="114"/>
      <c r="C793" s="108"/>
      <c r="D793" s="108"/>
      <c r="E793" s="108"/>
      <c r="F793" s="103"/>
      <c r="G793" s="103"/>
      <c r="H793" s="103"/>
      <c r="I793" s="103"/>
      <c r="J793" s="103"/>
      <c r="K793" s="103"/>
      <c r="L793" s="103"/>
      <c r="M793" s="103"/>
      <c r="N793" s="103"/>
      <c r="O793" s="103"/>
      <c r="P793" s="103"/>
      <c r="Q793" s="103"/>
      <c r="R793" s="103"/>
      <c r="S793" s="103"/>
      <c r="T793" s="51"/>
      <c r="U793" s="51"/>
      <c r="V793" s="51"/>
    </row>
    <row r="794" spans="1:22" ht="14.4">
      <c r="A794" s="114"/>
      <c r="B794" s="114"/>
      <c r="C794" s="108"/>
      <c r="D794" s="108"/>
      <c r="E794" s="108"/>
      <c r="F794" s="103"/>
      <c r="G794" s="103"/>
      <c r="H794" s="103"/>
      <c r="I794" s="103"/>
      <c r="J794" s="103"/>
      <c r="K794" s="103"/>
      <c r="L794" s="103"/>
      <c r="M794" s="103"/>
      <c r="N794" s="103"/>
      <c r="O794" s="103"/>
      <c r="P794" s="103"/>
      <c r="Q794" s="103"/>
      <c r="R794" s="103"/>
      <c r="S794" s="103"/>
      <c r="T794" s="51"/>
      <c r="U794" s="51"/>
      <c r="V794" s="51"/>
    </row>
    <row r="795" spans="1:22" ht="14.4">
      <c r="A795" s="114"/>
      <c r="B795" s="114"/>
      <c r="C795" s="108"/>
      <c r="D795" s="108"/>
      <c r="E795" s="108"/>
      <c r="F795" s="103"/>
      <c r="G795" s="103"/>
      <c r="H795" s="103"/>
      <c r="I795" s="103"/>
      <c r="J795" s="103"/>
      <c r="K795" s="103"/>
      <c r="L795" s="103"/>
      <c r="M795" s="103"/>
      <c r="N795" s="103"/>
      <c r="O795" s="103"/>
      <c r="P795" s="103"/>
      <c r="Q795" s="103"/>
      <c r="R795" s="103"/>
      <c r="S795" s="103"/>
      <c r="T795" s="51"/>
      <c r="U795" s="51"/>
      <c r="V795" s="51"/>
    </row>
    <row r="796" spans="1:22" ht="14.4">
      <c r="A796" s="114"/>
      <c r="B796" s="114"/>
      <c r="C796" s="108"/>
      <c r="D796" s="108"/>
      <c r="E796" s="108"/>
      <c r="F796" s="103"/>
      <c r="G796" s="103"/>
      <c r="H796" s="103"/>
      <c r="I796" s="103"/>
      <c r="J796" s="103"/>
      <c r="K796" s="103"/>
      <c r="L796" s="103"/>
      <c r="M796" s="103"/>
      <c r="N796" s="103"/>
      <c r="O796" s="103"/>
      <c r="P796" s="103"/>
      <c r="Q796" s="103"/>
      <c r="R796" s="103"/>
      <c r="S796" s="103"/>
      <c r="T796" s="51"/>
      <c r="U796" s="51"/>
      <c r="V796" s="51"/>
    </row>
    <row r="797" spans="1:22" ht="14.4">
      <c r="A797" s="114"/>
      <c r="B797" s="114"/>
      <c r="C797" s="108"/>
      <c r="D797" s="108"/>
      <c r="E797" s="108"/>
      <c r="F797" s="103"/>
      <c r="G797" s="103"/>
      <c r="H797" s="103"/>
      <c r="I797" s="103"/>
      <c r="J797" s="103"/>
      <c r="K797" s="103"/>
      <c r="L797" s="103"/>
      <c r="M797" s="103"/>
      <c r="N797" s="103"/>
      <c r="O797" s="103"/>
      <c r="P797" s="103"/>
      <c r="Q797" s="103"/>
      <c r="R797" s="103"/>
      <c r="S797" s="103"/>
      <c r="T797" s="51"/>
      <c r="U797" s="51"/>
      <c r="V797" s="51"/>
    </row>
    <row r="798" spans="1:22" ht="14.4">
      <c r="A798" s="114"/>
      <c r="B798" s="114"/>
      <c r="C798" s="108"/>
      <c r="D798" s="108"/>
      <c r="E798" s="108"/>
      <c r="F798" s="103"/>
      <c r="G798" s="103"/>
      <c r="H798" s="103"/>
      <c r="I798" s="103"/>
      <c r="J798" s="103"/>
      <c r="K798" s="103"/>
      <c r="L798" s="103"/>
      <c r="M798" s="103"/>
      <c r="N798" s="103"/>
      <c r="O798" s="103"/>
      <c r="P798" s="103"/>
      <c r="Q798" s="103"/>
      <c r="R798" s="103"/>
      <c r="S798" s="103"/>
      <c r="T798" s="51"/>
      <c r="U798" s="51"/>
      <c r="V798" s="51"/>
    </row>
    <row r="799" spans="1:22" ht="14.4">
      <c r="A799" s="114"/>
      <c r="B799" s="114"/>
      <c r="C799" s="108"/>
      <c r="D799" s="108"/>
      <c r="E799" s="108"/>
      <c r="F799" s="103"/>
      <c r="G799" s="103"/>
      <c r="H799" s="103"/>
      <c r="I799" s="103"/>
      <c r="J799" s="103"/>
      <c r="K799" s="103"/>
      <c r="L799" s="103"/>
      <c r="M799" s="103"/>
      <c r="N799" s="103"/>
      <c r="O799" s="103"/>
      <c r="P799" s="103"/>
      <c r="Q799" s="103"/>
      <c r="R799" s="103"/>
      <c r="S799" s="103"/>
      <c r="T799" s="51"/>
      <c r="U799" s="51"/>
      <c r="V799" s="51"/>
    </row>
    <row r="800" spans="1:22" ht="14.4">
      <c r="A800" s="114"/>
      <c r="B800" s="114"/>
      <c r="C800" s="108"/>
      <c r="D800" s="108"/>
      <c r="E800" s="108"/>
      <c r="F800" s="103"/>
      <c r="G800" s="103"/>
      <c r="H800" s="103"/>
      <c r="I800" s="103"/>
      <c r="J800" s="103"/>
      <c r="K800" s="103"/>
      <c r="L800" s="103"/>
      <c r="M800" s="103"/>
      <c r="N800" s="103"/>
      <c r="O800" s="103"/>
      <c r="P800" s="103"/>
      <c r="Q800" s="103"/>
      <c r="R800" s="103"/>
      <c r="S800" s="103"/>
      <c r="T800" s="51"/>
      <c r="U800" s="51"/>
      <c r="V800" s="51"/>
    </row>
    <row r="801" spans="1:22" ht="14.4">
      <c r="A801" s="114"/>
      <c r="B801" s="114"/>
      <c r="C801" s="108"/>
      <c r="D801" s="108"/>
      <c r="E801" s="108"/>
      <c r="F801" s="103"/>
      <c r="G801" s="103"/>
      <c r="H801" s="103"/>
      <c r="I801" s="103"/>
      <c r="J801" s="103"/>
      <c r="K801" s="103"/>
      <c r="L801" s="103"/>
      <c r="M801" s="103"/>
      <c r="N801" s="103"/>
      <c r="O801" s="103"/>
      <c r="P801" s="103"/>
      <c r="Q801" s="103"/>
      <c r="R801" s="103"/>
      <c r="S801" s="103"/>
      <c r="T801" s="51"/>
      <c r="U801" s="51"/>
      <c r="V801" s="51"/>
    </row>
    <row r="802" spans="1:22" ht="14.4">
      <c r="A802" s="114"/>
      <c r="B802" s="114"/>
      <c r="C802" s="108"/>
      <c r="D802" s="108"/>
      <c r="E802" s="108"/>
      <c r="F802" s="103"/>
      <c r="G802" s="103"/>
      <c r="H802" s="103"/>
      <c r="I802" s="103"/>
      <c r="J802" s="103"/>
      <c r="K802" s="103"/>
      <c r="L802" s="103"/>
      <c r="M802" s="103"/>
      <c r="N802" s="103"/>
      <c r="O802" s="103"/>
      <c r="P802" s="103"/>
      <c r="Q802" s="103"/>
      <c r="R802" s="103"/>
      <c r="S802" s="103"/>
      <c r="T802" s="51"/>
      <c r="U802" s="51"/>
      <c r="V802" s="51"/>
    </row>
    <row r="803" spans="1:22" ht="14.4">
      <c r="A803" s="114"/>
      <c r="B803" s="114"/>
      <c r="C803" s="108"/>
      <c r="D803" s="108"/>
      <c r="E803" s="108"/>
      <c r="F803" s="103"/>
      <c r="G803" s="103"/>
      <c r="H803" s="103"/>
      <c r="I803" s="103"/>
      <c r="J803" s="103"/>
      <c r="K803" s="103"/>
      <c r="L803" s="103"/>
      <c r="M803" s="103"/>
      <c r="N803" s="103"/>
      <c r="O803" s="103"/>
      <c r="P803" s="103"/>
      <c r="Q803" s="103"/>
      <c r="R803" s="103"/>
      <c r="S803" s="103"/>
      <c r="T803" s="51"/>
      <c r="U803" s="51"/>
      <c r="V803" s="51"/>
    </row>
    <row r="804" spans="1:22" ht="14.4">
      <c r="A804" s="114"/>
      <c r="B804" s="114"/>
      <c r="C804" s="108"/>
      <c r="D804" s="108"/>
      <c r="E804" s="108"/>
      <c r="F804" s="103"/>
      <c r="G804" s="103"/>
      <c r="H804" s="103"/>
      <c r="I804" s="103"/>
      <c r="J804" s="103"/>
      <c r="K804" s="103"/>
      <c r="L804" s="103"/>
      <c r="M804" s="103"/>
      <c r="N804" s="103"/>
      <c r="O804" s="103"/>
      <c r="P804" s="103"/>
      <c r="Q804" s="103"/>
      <c r="R804" s="103"/>
      <c r="S804" s="103"/>
      <c r="T804" s="51"/>
      <c r="U804" s="51"/>
      <c r="V804" s="51"/>
    </row>
    <row r="805" spans="1:22" ht="14.4">
      <c r="A805" s="114"/>
      <c r="B805" s="114"/>
      <c r="C805" s="108"/>
      <c r="D805" s="108"/>
      <c r="E805" s="108"/>
      <c r="F805" s="103"/>
      <c r="G805" s="103"/>
      <c r="H805" s="103"/>
      <c r="I805" s="103"/>
      <c r="J805" s="103"/>
      <c r="K805" s="103"/>
      <c r="L805" s="103"/>
      <c r="M805" s="103"/>
      <c r="N805" s="103"/>
      <c r="O805" s="103"/>
      <c r="P805" s="103"/>
      <c r="Q805" s="103"/>
      <c r="R805" s="103"/>
      <c r="S805" s="103"/>
      <c r="T805" s="51"/>
      <c r="U805" s="51"/>
      <c r="V805" s="51"/>
    </row>
    <row r="806" spans="1:22" ht="14.4">
      <c r="A806" s="114"/>
      <c r="B806" s="114"/>
      <c r="C806" s="108"/>
      <c r="D806" s="108"/>
      <c r="E806" s="108"/>
      <c r="F806" s="103"/>
      <c r="G806" s="103"/>
      <c r="H806" s="103"/>
      <c r="I806" s="103"/>
      <c r="J806" s="103"/>
      <c r="K806" s="103"/>
      <c r="L806" s="103"/>
      <c r="M806" s="103"/>
      <c r="N806" s="103"/>
      <c r="O806" s="103"/>
      <c r="P806" s="103"/>
      <c r="Q806" s="103"/>
      <c r="R806" s="103"/>
      <c r="S806" s="103"/>
      <c r="T806" s="51"/>
      <c r="U806" s="51"/>
      <c r="V806" s="51"/>
    </row>
    <row r="807" spans="1:22" ht="14.4">
      <c r="A807" s="114"/>
      <c r="B807" s="114"/>
      <c r="C807" s="108"/>
      <c r="D807" s="108"/>
      <c r="E807" s="108"/>
      <c r="F807" s="103"/>
      <c r="G807" s="103"/>
      <c r="H807" s="103"/>
      <c r="I807" s="103"/>
      <c r="J807" s="103"/>
      <c r="K807" s="103"/>
      <c r="L807" s="103"/>
      <c r="M807" s="103"/>
      <c r="N807" s="103"/>
      <c r="O807" s="103"/>
      <c r="P807" s="103"/>
      <c r="Q807" s="103"/>
      <c r="R807" s="103"/>
      <c r="S807" s="103"/>
      <c r="T807" s="51"/>
      <c r="U807" s="51"/>
      <c r="V807" s="51"/>
    </row>
    <row r="808" spans="1:22" ht="14.4">
      <c r="A808" s="114"/>
      <c r="B808" s="114"/>
      <c r="C808" s="108"/>
      <c r="D808" s="108"/>
      <c r="E808" s="108"/>
      <c r="F808" s="103"/>
      <c r="G808" s="103"/>
      <c r="H808" s="103"/>
      <c r="I808" s="103"/>
      <c r="J808" s="103"/>
      <c r="K808" s="103"/>
      <c r="L808" s="103"/>
      <c r="M808" s="103"/>
      <c r="N808" s="103"/>
      <c r="O808" s="103"/>
      <c r="P808" s="103"/>
      <c r="Q808" s="103"/>
      <c r="R808" s="103"/>
      <c r="S808" s="103"/>
      <c r="T808" s="51"/>
      <c r="U808" s="51"/>
      <c r="V808" s="51"/>
    </row>
    <row r="809" spans="1:22" ht="14.4">
      <c r="A809" s="114"/>
      <c r="B809" s="114"/>
      <c r="C809" s="108"/>
      <c r="D809" s="108"/>
      <c r="E809" s="108"/>
      <c r="F809" s="103"/>
      <c r="G809" s="103"/>
      <c r="H809" s="103"/>
      <c r="I809" s="103"/>
      <c r="J809" s="103"/>
      <c r="K809" s="103"/>
      <c r="L809" s="103"/>
      <c r="M809" s="103"/>
      <c r="N809" s="103"/>
      <c r="O809" s="103"/>
      <c r="P809" s="103"/>
      <c r="Q809" s="103"/>
      <c r="R809" s="103"/>
      <c r="S809" s="103"/>
      <c r="T809" s="51"/>
      <c r="U809" s="51"/>
      <c r="V809" s="51"/>
    </row>
    <row r="810" spans="1:22" ht="14.4">
      <c r="A810" s="114"/>
      <c r="B810" s="114"/>
      <c r="C810" s="108"/>
      <c r="D810" s="108"/>
      <c r="E810" s="108"/>
      <c r="F810" s="103"/>
      <c r="G810" s="103"/>
      <c r="H810" s="103"/>
      <c r="I810" s="103"/>
      <c r="J810" s="103"/>
      <c r="K810" s="103"/>
      <c r="L810" s="103"/>
      <c r="M810" s="103"/>
      <c r="N810" s="103"/>
      <c r="O810" s="103"/>
      <c r="P810" s="103"/>
      <c r="Q810" s="103"/>
      <c r="R810" s="103"/>
      <c r="S810" s="103"/>
      <c r="T810" s="51"/>
      <c r="U810" s="51"/>
      <c r="V810" s="51"/>
    </row>
    <row r="811" spans="1:22" ht="14.4">
      <c r="A811" s="114"/>
      <c r="B811" s="114"/>
      <c r="C811" s="108"/>
      <c r="D811" s="108"/>
      <c r="E811" s="108"/>
      <c r="F811" s="103"/>
      <c r="G811" s="103"/>
      <c r="H811" s="103"/>
      <c r="I811" s="103"/>
      <c r="J811" s="103"/>
      <c r="K811" s="103"/>
      <c r="L811" s="103"/>
      <c r="M811" s="103"/>
      <c r="N811" s="103"/>
      <c r="O811" s="103"/>
      <c r="P811" s="103"/>
      <c r="Q811" s="103"/>
      <c r="R811" s="103"/>
      <c r="S811" s="103"/>
      <c r="T811" s="51"/>
      <c r="U811" s="51"/>
      <c r="V811" s="51"/>
    </row>
    <row r="812" spans="1:22" ht="14.4">
      <c r="A812" s="114"/>
      <c r="B812" s="114"/>
      <c r="C812" s="108"/>
      <c r="D812" s="108"/>
      <c r="E812" s="108"/>
      <c r="F812" s="103"/>
      <c r="G812" s="103"/>
      <c r="H812" s="103"/>
      <c r="I812" s="103"/>
      <c r="J812" s="103"/>
      <c r="K812" s="103"/>
      <c r="L812" s="103"/>
      <c r="M812" s="103"/>
      <c r="N812" s="103"/>
      <c r="O812" s="103"/>
      <c r="P812" s="103"/>
      <c r="Q812" s="103"/>
      <c r="R812" s="103"/>
      <c r="S812" s="103"/>
      <c r="T812" s="51"/>
      <c r="U812" s="51"/>
      <c r="V812" s="51"/>
    </row>
    <row r="813" spans="1:22" ht="14.4">
      <c r="A813" s="114"/>
      <c r="B813" s="114"/>
      <c r="C813" s="108"/>
      <c r="D813" s="108"/>
      <c r="E813" s="108"/>
      <c r="F813" s="103"/>
      <c r="G813" s="103"/>
      <c r="H813" s="103"/>
      <c r="I813" s="103"/>
      <c r="J813" s="103"/>
      <c r="K813" s="103"/>
      <c r="L813" s="103"/>
      <c r="M813" s="103"/>
      <c r="N813" s="103"/>
      <c r="O813" s="103"/>
      <c r="P813" s="103"/>
      <c r="Q813" s="103"/>
      <c r="R813" s="103"/>
      <c r="S813" s="103"/>
      <c r="T813" s="51"/>
      <c r="U813" s="51"/>
      <c r="V813" s="51"/>
    </row>
    <row r="814" spans="1:22" ht="14.4">
      <c r="A814" s="114"/>
      <c r="B814" s="114"/>
      <c r="C814" s="108"/>
      <c r="D814" s="108"/>
      <c r="E814" s="108"/>
      <c r="F814" s="103"/>
      <c r="G814" s="103"/>
      <c r="H814" s="103"/>
      <c r="I814" s="103"/>
      <c r="J814" s="103"/>
      <c r="K814" s="103"/>
      <c r="L814" s="103"/>
      <c r="M814" s="103"/>
      <c r="N814" s="103"/>
      <c r="O814" s="103"/>
      <c r="P814" s="103"/>
      <c r="Q814" s="103"/>
      <c r="R814" s="103"/>
      <c r="S814" s="103"/>
      <c r="T814" s="51"/>
      <c r="U814" s="51"/>
      <c r="V814" s="51"/>
    </row>
    <row r="815" spans="1:22" ht="14.4">
      <c r="A815" s="114"/>
      <c r="B815" s="114"/>
      <c r="C815" s="108"/>
      <c r="D815" s="108"/>
      <c r="E815" s="108"/>
      <c r="F815" s="103"/>
      <c r="G815" s="103"/>
      <c r="H815" s="103"/>
      <c r="I815" s="103"/>
      <c r="J815" s="103"/>
      <c r="K815" s="103"/>
      <c r="L815" s="103"/>
      <c r="M815" s="103"/>
      <c r="N815" s="103"/>
      <c r="O815" s="103"/>
      <c r="P815" s="103"/>
      <c r="Q815" s="103"/>
      <c r="R815" s="103"/>
      <c r="S815" s="103"/>
      <c r="T815" s="51"/>
      <c r="U815" s="51"/>
      <c r="V815" s="51"/>
    </row>
    <row r="816" spans="1:22" ht="14.4">
      <c r="A816" s="114"/>
      <c r="B816" s="114"/>
      <c r="C816" s="108"/>
      <c r="D816" s="108"/>
      <c r="E816" s="108"/>
      <c r="F816" s="103"/>
      <c r="G816" s="103"/>
      <c r="H816" s="103"/>
      <c r="I816" s="103"/>
      <c r="J816" s="103"/>
      <c r="K816" s="103"/>
      <c r="L816" s="103"/>
      <c r="M816" s="103"/>
      <c r="N816" s="103"/>
      <c r="O816" s="103"/>
      <c r="P816" s="103"/>
      <c r="Q816" s="103"/>
      <c r="R816" s="103"/>
      <c r="S816" s="103"/>
      <c r="T816" s="51"/>
      <c r="U816" s="51"/>
      <c r="V816" s="51"/>
    </row>
    <row r="817" spans="1:22" ht="14.4">
      <c r="A817" s="114"/>
      <c r="B817" s="114"/>
      <c r="C817" s="108"/>
      <c r="D817" s="108"/>
      <c r="E817" s="108"/>
      <c r="F817" s="103"/>
      <c r="G817" s="103"/>
      <c r="H817" s="103"/>
      <c r="I817" s="103"/>
      <c r="J817" s="103"/>
      <c r="K817" s="103"/>
      <c r="L817" s="103"/>
      <c r="M817" s="103"/>
      <c r="N817" s="103"/>
      <c r="O817" s="103"/>
      <c r="P817" s="103"/>
      <c r="Q817" s="103"/>
      <c r="R817" s="103"/>
      <c r="S817" s="103"/>
      <c r="T817" s="51"/>
      <c r="U817" s="51"/>
      <c r="V817" s="51"/>
    </row>
    <row r="818" spans="1:22" ht="14.4">
      <c r="A818" s="114"/>
      <c r="B818" s="114"/>
      <c r="C818" s="108"/>
      <c r="D818" s="108"/>
      <c r="E818" s="108"/>
      <c r="F818" s="103"/>
      <c r="G818" s="103"/>
      <c r="H818" s="103"/>
      <c r="I818" s="103"/>
      <c r="J818" s="103"/>
      <c r="K818" s="103"/>
      <c r="L818" s="103"/>
      <c r="M818" s="103"/>
      <c r="N818" s="103"/>
      <c r="O818" s="103"/>
      <c r="P818" s="103"/>
      <c r="Q818" s="103"/>
      <c r="R818" s="103"/>
      <c r="S818" s="103"/>
      <c r="T818" s="51"/>
      <c r="U818" s="51"/>
      <c r="V818" s="51"/>
    </row>
    <row r="819" spans="1:22" ht="14.4">
      <c r="A819" s="114"/>
      <c r="B819" s="114"/>
      <c r="C819" s="108"/>
      <c r="D819" s="108"/>
      <c r="E819" s="108"/>
      <c r="F819" s="103"/>
      <c r="G819" s="103"/>
      <c r="H819" s="103"/>
      <c r="I819" s="103"/>
      <c r="J819" s="103"/>
      <c r="K819" s="103"/>
      <c r="L819" s="103"/>
      <c r="M819" s="103"/>
      <c r="N819" s="103"/>
      <c r="O819" s="103"/>
      <c r="P819" s="103"/>
      <c r="Q819" s="103"/>
      <c r="R819" s="103"/>
      <c r="S819" s="103"/>
      <c r="T819" s="51"/>
      <c r="U819" s="51"/>
      <c r="V819" s="51"/>
    </row>
    <row r="820" spans="1:22" ht="14.4">
      <c r="A820" s="114"/>
      <c r="B820" s="114"/>
      <c r="C820" s="108"/>
      <c r="D820" s="108"/>
      <c r="E820" s="108"/>
      <c r="F820" s="103"/>
      <c r="G820" s="103"/>
      <c r="H820" s="103"/>
      <c r="I820" s="103"/>
      <c r="J820" s="103"/>
      <c r="K820" s="103"/>
      <c r="L820" s="103"/>
      <c r="M820" s="103"/>
      <c r="N820" s="103"/>
      <c r="O820" s="103"/>
      <c r="P820" s="103"/>
      <c r="Q820" s="103"/>
      <c r="R820" s="103"/>
      <c r="S820" s="103"/>
      <c r="T820" s="51"/>
      <c r="U820" s="51"/>
      <c r="V820" s="51"/>
    </row>
    <row r="821" spans="1:22" ht="14.4">
      <c r="A821" s="114"/>
      <c r="B821" s="114"/>
      <c r="C821" s="108"/>
      <c r="D821" s="108"/>
      <c r="E821" s="108"/>
      <c r="F821" s="103"/>
      <c r="G821" s="103"/>
      <c r="H821" s="103"/>
      <c r="I821" s="103"/>
      <c r="J821" s="103"/>
      <c r="K821" s="103"/>
      <c r="L821" s="103"/>
      <c r="M821" s="103"/>
      <c r="N821" s="103"/>
      <c r="O821" s="103"/>
      <c r="P821" s="103"/>
      <c r="Q821" s="103"/>
      <c r="R821" s="103"/>
      <c r="S821" s="103"/>
      <c r="T821" s="51"/>
      <c r="U821" s="51"/>
      <c r="V821" s="51"/>
    </row>
    <row r="822" spans="1:22" ht="14.4">
      <c r="A822" s="114"/>
      <c r="B822" s="114"/>
      <c r="C822" s="108"/>
      <c r="D822" s="108"/>
      <c r="E822" s="108"/>
      <c r="F822" s="103"/>
      <c r="G822" s="103"/>
      <c r="H822" s="103"/>
      <c r="I822" s="103"/>
      <c r="J822" s="103"/>
      <c r="K822" s="103"/>
      <c r="L822" s="103"/>
      <c r="M822" s="103"/>
      <c r="N822" s="103"/>
      <c r="O822" s="103"/>
      <c r="P822" s="103"/>
      <c r="Q822" s="103"/>
      <c r="R822" s="103"/>
      <c r="S822" s="103"/>
      <c r="T822" s="51"/>
      <c r="U822" s="51"/>
      <c r="V822" s="51"/>
    </row>
    <row r="823" spans="1:22" ht="14.4">
      <c r="A823" s="114"/>
      <c r="B823" s="114"/>
      <c r="C823" s="108"/>
      <c r="D823" s="108"/>
      <c r="E823" s="108"/>
      <c r="F823" s="103"/>
      <c r="G823" s="103"/>
      <c r="H823" s="103"/>
      <c r="I823" s="103"/>
      <c r="J823" s="103"/>
      <c r="K823" s="103"/>
      <c r="L823" s="103"/>
      <c r="M823" s="103"/>
      <c r="N823" s="103"/>
      <c r="O823" s="103"/>
      <c r="P823" s="103"/>
      <c r="Q823" s="103"/>
      <c r="R823" s="103"/>
      <c r="S823" s="103"/>
      <c r="T823" s="51"/>
      <c r="U823" s="51"/>
      <c r="V823" s="51"/>
    </row>
    <row r="824" spans="1:22" ht="14.4">
      <c r="A824" s="114"/>
      <c r="B824" s="114"/>
      <c r="C824" s="108"/>
      <c r="D824" s="108"/>
      <c r="E824" s="108"/>
      <c r="F824" s="103"/>
      <c r="G824" s="103"/>
      <c r="H824" s="103"/>
      <c r="I824" s="103"/>
      <c r="J824" s="103"/>
      <c r="K824" s="103"/>
      <c r="L824" s="103"/>
      <c r="M824" s="103"/>
      <c r="N824" s="103"/>
      <c r="O824" s="103"/>
      <c r="P824" s="103"/>
      <c r="Q824" s="103"/>
      <c r="R824" s="103"/>
      <c r="S824" s="103"/>
      <c r="T824" s="51"/>
      <c r="U824" s="51"/>
      <c r="V824" s="51"/>
    </row>
    <row r="825" spans="1:22" ht="14.4">
      <c r="A825" s="114"/>
      <c r="B825" s="114"/>
      <c r="C825" s="108"/>
      <c r="D825" s="108"/>
      <c r="E825" s="108"/>
      <c r="F825" s="103"/>
      <c r="G825" s="103"/>
      <c r="H825" s="103"/>
      <c r="I825" s="103"/>
      <c r="J825" s="103"/>
      <c r="K825" s="103"/>
      <c r="L825" s="103"/>
      <c r="M825" s="103"/>
      <c r="N825" s="103"/>
      <c r="O825" s="103"/>
      <c r="P825" s="103"/>
      <c r="Q825" s="103"/>
      <c r="R825" s="103"/>
      <c r="S825" s="103"/>
      <c r="T825" s="51"/>
      <c r="U825" s="51"/>
      <c r="V825" s="51"/>
    </row>
    <row r="826" spans="1:22" ht="14.4">
      <c r="A826" s="114"/>
      <c r="B826" s="114"/>
      <c r="C826" s="108"/>
      <c r="D826" s="108"/>
      <c r="E826" s="108"/>
      <c r="F826" s="103"/>
      <c r="G826" s="103"/>
      <c r="H826" s="103"/>
      <c r="I826" s="103"/>
      <c r="J826" s="103"/>
      <c r="K826" s="103"/>
      <c r="L826" s="103"/>
      <c r="M826" s="103"/>
      <c r="N826" s="103"/>
      <c r="O826" s="103"/>
      <c r="P826" s="103"/>
      <c r="Q826" s="103"/>
      <c r="R826" s="103"/>
      <c r="S826" s="103"/>
      <c r="T826" s="51"/>
      <c r="U826" s="51"/>
      <c r="V826" s="51"/>
    </row>
    <row r="827" spans="1:22" ht="14.4">
      <c r="A827" s="114"/>
      <c r="B827" s="114"/>
      <c r="C827" s="108"/>
      <c r="D827" s="108"/>
      <c r="E827" s="108"/>
      <c r="F827" s="103"/>
      <c r="G827" s="103"/>
      <c r="H827" s="103"/>
      <c r="I827" s="103"/>
      <c r="J827" s="103"/>
      <c r="K827" s="103"/>
      <c r="L827" s="103"/>
      <c r="M827" s="103"/>
      <c r="N827" s="103"/>
      <c r="O827" s="103"/>
      <c r="P827" s="103"/>
      <c r="Q827" s="103"/>
      <c r="R827" s="103"/>
      <c r="S827" s="103"/>
      <c r="T827" s="51"/>
      <c r="U827" s="51"/>
      <c r="V827" s="51"/>
    </row>
    <row r="828" spans="1:22" ht="14.4">
      <c r="A828" s="114"/>
      <c r="B828" s="114"/>
      <c r="C828" s="108"/>
      <c r="D828" s="108"/>
      <c r="E828" s="108"/>
      <c r="F828" s="103"/>
      <c r="G828" s="103"/>
      <c r="H828" s="103"/>
      <c r="I828" s="103"/>
      <c r="J828" s="103"/>
      <c r="K828" s="103"/>
      <c r="L828" s="103"/>
      <c r="M828" s="103"/>
      <c r="N828" s="103"/>
      <c r="O828" s="103"/>
      <c r="P828" s="103"/>
      <c r="Q828" s="103"/>
      <c r="R828" s="103"/>
      <c r="S828" s="103"/>
      <c r="T828" s="51"/>
      <c r="U828" s="51"/>
      <c r="V828" s="51"/>
    </row>
    <row r="829" spans="1:22" ht="14.4">
      <c r="A829" s="114"/>
      <c r="B829" s="114"/>
      <c r="C829" s="108"/>
      <c r="D829" s="108"/>
      <c r="E829" s="108"/>
      <c r="F829" s="103"/>
      <c r="G829" s="103"/>
      <c r="H829" s="103"/>
      <c r="I829" s="103"/>
      <c r="J829" s="103"/>
      <c r="K829" s="103"/>
      <c r="L829" s="103"/>
      <c r="M829" s="103"/>
      <c r="N829" s="103"/>
      <c r="O829" s="103"/>
      <c r="P829" s="103"/>
      <c r="Q829" s="103"/>
      <c r="R829" s="103"/>
      <c r="S829" s="103"/>
      <c r="T829" s="51"/>
      <c r="U829" s="51"/>
      <c r="V829" s="51"/>
    </row>
    <row r="830" spans="1:22" ht="14.4">
      <c r="A830" s="114"/>
      <c r="B830" s="114"/>
      <c r="C830" s="108"/>
      <c r="D830" s="108"/>
      <c r="E830" s="108"/>
      <c r="F830" s="103"/>
      <c r="G830" s="103"/>
      <c r="H830" s="103"/>
      <c r="I830" s="103"/>
      <c r="J830" s="103"/>
      <c r="K830" s="103"/>
      <c r="L830" s="103"/>
      <c r="M830" s="103"/>
      <c r="N830" s="103"/>
      <c r="O830" s="103"/>
      <c r="P830" s="103"/>
      <c r="Q830" s="103"/>
      <c r="R830" s="103"/>
      <c r="S830" s="103"/>
      <c r="T830" s="51"/>
      <c r="U830" s="51"/>
      <c r="V830" s="51"/>
    </row>
    <row r="831" spans="1:22" ht="14.4">
      <c r="A831" s="114"/>
      <c r="B831" s="114"/>
      <c r="C831" s="108"/>
      <c r="D831" s="108"/>
      <c r="E831" s="108"/>
      <c r="F831" s="103"/>
      <c r="G831" s="103"/>
      <c r="H831" s="103"/>
      <c r="I831" s="103"/>
      <c r="J831" s="103"/>
      <c r="K831" s="103"/>
      <c r="L831" s="103"/>
      <c r="M831" s="103"/>
      <c r="N831" s="103"/>
      <c r="O831" s="103"/>
      <c r="P831" s="103"/>
      <c r="Q831" s="103"/>
      <c r="R831" s="103"/>
      <c r="S831" s="103"/>
      <c r="T831" s="51"/>
      <c r="U831" s="51"/>
      <c r="V831" s="51"/>
    </row>
    <row r="832" spans="1:22" ht="14.4">
      <c r="A832" s="114"/>
      <c r="B832" s="114"/>
      <c r="C832" s="108"/>
      <c r="D832" s="108"/>
      <c r="E832" s="108"/>
      <c r="F832" s="103"/>
      <c r="G832" s="103"/>
      <c r="H832" s="103"/>
      <c r="I832" s="103"/>
      <c r="J832" s="103"/>
      <c r="K832" s="103"/>
      <c r="L832" s="103"/>
      <c r="M832" s="103"/>
      <c r="N832" s="103"/>
      <c r="O832" s="103"/>
      <c r="P832" s="103"/>
      <c r="Q832" s="103"/>
      <c r="R832" s="103"/>
      <c r="S832" s="103"/>
      <c r="T832" s="51"/>
      <c r="U832" s="51"/>
      <c r="V832" s="51"/>
    </row>
    <row r="833" spans="1:22" ht="14.4">
      <c r="A833" s="114"/>
      <c r="B833" s="114"/>
      <c r="C833" s="108"/>
      <c r="D833" s="108"/>
      <c r="E833" s="108"/>
      <c r="F833" s="103"/>
      <c r="G833" s="103"/>
      <c r="H833" s="103"/>
      <c r="I833" s="103"/>
      <c r="J833" s="103"/>
      <c r="K833" s="103"/>
      <c r="L833" s="103"/>
      <c r="M833" s="103"/>
      <c r="N833" s="103"/>
      <c r="O833" s="103"/>
      <c r="P833" s="103"/>
      <c r="Q833" s="103"/>
      <c r="R833" s="103"/>
      <c r="S833" s="103"/>
      <c r="T833" s="51"/>
      <c r="U833" s="51"/>
      <c r="V833" s="51"/>
    </row>
    <row r="834" spans="1:22" ht="14.4">
      <c r="A834" s="114"/>
      <c r="B834" s="114"/>
      <c r="C834" s="108"/>
      <c r="D834" s="108"/>
      <c r="E834" s="108"/>
      <c r="F834" s="103"/>
      <c r="G834" s="103"/>
      <c r="H834" s="103"/>
      <c r="I834" s="103"/>
      <c r="J834" s="103"/>
      <c r="K834" s="103"/>
      <c r="L834" s="103"/>
      <c r="M834" s="103"/>
      <c r="N834" s="103"/>
      <c r="O834" s="103"/>
      <c r="P834" s="103"/>
      <c r="Q834" s="103"/>
      <c r="R834" s="103"/>
      <c r="S834" s="103"/>
      <c r="T834" s="51"/>
      <c r="U834" s="51"/>
      <c r="V834" s="51"/>
    </row>
    <row r="835" spans="1:22" ht="14.4">
      <c r="A835" s="114"/>
      <c r="B835" s="114"/>
      <c r="C835" s="108"/>
      <c r="D835" s="108"/>
      <c r="E835" s="108"/>
      <c r="F835" s="103"/>
      <c r="G835" s="103"/>
      <c r="H835" s="103"/>
      <c r="I835" s="103"/>
      <c r="J835" s="103"/>
      <c r="K835" s="103"/>
      <c r="L835" s="103"/>
      <c r="M835" s="103"/>
      <c r="N835" s="103"/>
      <c r="O835" s="103"/>
      <c r="P835" s="103"/>
      <c r="Q835" s="103"/>
      <c r="R835" s="103"/>
      <c r="S835" s="103"/>
      <c r="T835" s="51"/>
      <c r="U835" s="51"/>
      <c r="V835" s="51"/>
    </row>
    <row r="836" spans="1:22" ht="14.4">
      <c r="A836" s="114"/>
      <c r="B836" s="114"/>
      <c r="C836" s="108"/>
      <c r="D836" s="108"/>
      <c r="E836" s="108"/>
      <c r="F836" s="103"/>
      <c r="G836" s="103"/>
      <c r="H836" s="103"/>
      <c r="I836" s="103"/>
      <c r="J836" s="103"/>
      <c r="K836" s="103"/>
      <c r="L836" s="103"/>
      <c r="M836" s="103"/>
      <c r="N836" s="103"/>
      <c r="O836" s="103"/>
      <c r="P836" s="103"/>
      <c r="Q836" s="103"/>
      <c r="R836" s="103"/>
      <c r="S836" s="103"/>
      <c r="T836" s="51"/>
      <c r="U836" s="51"/>
      <c r="V836" s="51"/>
    </row>
    <row r="837" spans="1:22" ht="14.4">
      <c r="A837" s="114"/>
      <c r="B837" s="114"/>
      <c r="C837" s="108"/>
      <c r="D837" s="108"/>
      <c r="E837" s="108"/>
      <c r="F837" s="103"/>
      <c r="G837" s="103"/>
      <c r="H837" s="103"/>
      <c r="I837" s="103"/>
      <c r="J837" s="103"/>
      <c r="K837" s="103"/>
      <c r="L837" s="103"/>
      <c r="M837" s="103"/>
      <c r="N837" s="103"/>
      <c r="O837" s="103"/>
      <c r="P837" s="103"/>
      <c r="Q837" s="103"/>
      <c r="R837" s="103"/>
      <c r="S837" s="103"/>
      <c r="T837" s="51"/>
      <c r="U837" s="51"/>
      <c r="V837" s="51"/>
    </row>
    <row r="838" spans="1:22" ht="14.4">
      <c r="A838" s="114"/>
      <c r="B838" s="114"/>
      <c r="C838" s="108"/>
      <c r="D838" s="108"/>
      <c r="E838" s="108"/>
      <c r="F838" s="103"/>
      <c r="G838" s="103"/>
      <c r="H838" s="103"/>
      <c r="I838" s="103"/>
      <c r="J838" s="103"/>
      <c r="K838" s="103"/>
      <c r="L838" s="103"/>
      <c r="M838" s="103"/>
      <c r="N838" s="103"/>
      <c r="O838" s="103"/>
      <c r="P838" s="103"/>
      <c r="Q838" s="103"/>
      <c r="R838" s="103"/>
      <c r="S838" s="103"/>
      <c r="T838" s="51"/>
      <c r="U838" s="51"/>
      <c r="V838" s="51"/>
    </row>
    <row r="839" spans="1:22" ht="14.4">
      <c r="A839" s="114"/>
      <c r="B839" s="114"/>
      <c r="C839" s="108"/>
      <c r="D839" s="108"/>
      <c r="E839" s="108"/>
      <c r="F839" s="103"/>
      <c r="G839" s="103"/>
      <c r="H839" s="103"/>
      <c r="I839" s="103"/>
      <c r="J839" s="103"/>
      <c r="K839" s="103"/>
      <c r="L839" s="103"/>
      <c r="M839" s="103"/>
      <c r="N839" s="103"/>
      <c r="O839" s="103"/>
      <c r="P839" s="103"/>
      <c r="Q839" s="103"/>
      <c r="R839" s="103"/>
      <c r="S839" s="103"/>
      <c r="T839" s="51"/>
      <c r="U839" s="51"/>
      <c r="V839" s="51"/>
    </row>
    <row r="840" spans="1:22" ht="14.4">
      <c r="A840" s="114"/>
      <c r="B840" s="114"/>
      <c r="C840" s="108"/>
      <c r="D840" s="108"/>
      <c r="E840" s="108"/>
      <c r="F840" s="103"/>
      <c r="G840" s="103"/>
      <c r="H840" s="103"/>
      <c r="I840" s="103"/>
      <c r="J840" s="103"/>
      <c r="K840" s="103"/>
      <c r="L840" s="103"/>
      <c r="M840" s="103"/>
      <c r="N840" s="103"/>
      <c r="O840" s="103"/>
      <c r="P840" s="103"/>
      <c r="Q840" s="103"/>
      <c r="R840" s="103"/>
      <c r="S840" s="103"/>
      <c r="T840" s="51"/>
      <c r="U840" s="51"/>
      <c r="V840" s="51"/>
    </row>
    <row r="841" spans="1:22" ht="14.4">
      <c r="A841" s="114"/>
      <c r="B841" s="114"/>
      <c r="C841" s="108"/>
      <c r="D841" s="108"/>
      <c r="E841" s="108"/>
      <c r="F841" s="103"/>
      <c r="G841" s="103"/>
      <c r="H841" s="103"/>
      <c r="I841" s="103"/>
      <c r="J841" s="103"/>
      <c r="K841" s="103"/>
      <c r="L841" s="103"/>
      <c r="M841" s="103"/>
      <c r="N841" s="103"/>
      <c r="O841" s="103"/>
      <c r="P841" s="103"/>
      <c r="Q841" s="103"/>
      <c r="R841" s="103"/>
      <c r="S841" s="103"/>
      <c r="T841" s="51"/>
      <c r="U841" s="51"/>
      <c r="V841" s="51"/>
    </row>
    <row r="842" spans="1:22" ht="14.4">
      <c r="A842" s="114"/>
      <c r="B842" s="114"/>
      <c r="C842" s="108"/>
      <c r="D842" s="108"/>
      <c r="E842" s="108"/>
      <c r="F842" s="103"/>
      <c r="G842" s="103"/>
      <c r="H842" s="103"/>
      <c r="I842" s="103"/>
      <c r="J842" s="103"/>
      <c r="K842" s="103"/>
      <c r="L842" s="103"/>
      <c r="M842" s="103"/>
      <c r="N842" s="103"/>
      <c r="O842" s="103"/>
      <c r="P842" s="103"/>
      <c r="Q842" s="103"/>
      <c r="R842" s="103"/>
      <c r="S842" s="103"/>
      <c r="T842" s="51"/>
      <c r="U842" s="51"/>
      <c r="V842" s="51"/>
    </row>
    <row r="843" spans="1:22" ht="14.4">
      <c r="A843" s="114"/>
      <c r="B843" s="114"/>
      <c r="C843" s="108"/>
      <c r="D843" s="108"/>
      <c r="E843" s="108"/>
      <c r="F843" s="103"/>
      <c r="G843" s="103"/>
      <c r="H843" s="103"/>
      <c r="I843" s="103"/>
      <c r="J843" s="103"/>
      <c r="K843" s="103"/>
      <c r="L843" s="103"/>
      <c r="M843" s="103"/>
      <c r="N843" s="103"/>
      <c r="O843" s="103"/>
      <c r="P843" s="103"/>
      <c r="Q843" s="103"/>
      <c r="R843" s="103"/>
      <c r="S843" s="103"/>
      <c r="T843" s="51"/>
      <c r="U843" s="51"/>
      <c r="V843" s="51"/>
    </row>
    <row r="844" spans="1:22" ht="14.4">
      <c r="A844" s="114"/>
      <c r="B844" s="114"/>
      <c r="C844" s="108"/>
      <c r="D844" s="108"/>
      <c r="E844" s="108"/>
      <c r="F844" s="103"/>
      <c r="G844" s="103"/>
      <c r="H844" s="103"/>
      <c r="I844" s="103"/>
      <c r="J844" s="103"/>
      <c r="K844" s="103"/>
      <c r="L844" s="103"/>
      <c r="M844" s="103"/>
      <c r="N844" s="103"/>
      <c r="O844" s="103"/>
      <c r="P844" s="103"/>
      <c r="Q844" s="103"/>
      <c r="R844" s="103"/>
      <c r="S844" s="103"/>
      <c r="T844" s="51"/>
      <c r="U844" s="51"/>
      <c r="V844" s="51"/>
    </row>
    <row r="845" spans="1:22" ht="14.4">
      <c r="A845" s="114"/>
      <c r="B845" s="114"/>
      <c r="C845" s="108"/>
      <c r="D845" s="108"/>
      <c r="E845" s="108"/>
      <c r="F845" s="103"/>
      <c r="G845" s="103"/>
      <c r="H845" s="103"/>
      <c r="I845" s="103"/>
      <c r="J845" s="103"/>
      <c r="K845" s="103"/>
      <c r="L845" s="103"/>
      <c r="M845" s="103"/>
      <c r="N845" s="103"/>
      <c r="O845" s="103"/>
      <c r="P845" s="103"/>
      <c r="Q845" s="103"/>
      <c r="R845" s="103"/>
      <c r="S845" s="103"/>
      <c r="T845" s="51"/>
      <c r="U845" s="51"/>
      <c r="V845" s="51"/>
    </row>
    <row r="846" spans="1:22" ht="14.4">
      <c r="A846" s="114"/>
      <c r="B846" s="114"/>
      <c r="C846" s="108"/>
      <c r="D846" s="108"/>
      <c r="E846" s="108"/>
      <c r="F846" s="103"/>
      <c r="G846" s="103"/>
      <c r="H846" s="103"/>
      <c r="I846" s="103"/>
      <c r="J846" s="103"/>
      <c r="K846" s="103"/>
      <c r="L846" s="103"/>
      <c r="M846" s="103"/>
      <c r="N846" s="103"/>
      <c r="O846" s="103"/>
      <c r="P846" s="103"/>
      <c r="Q846" s="103"/>
      <c r="R846" s="103"/>
      <c r="S846" s="103"/>
      <c r="T846" s="51"/>
      <c r="U846" s="51"/>
      <c r="V846" s="51"/>
    </row>
    <row r="847" spans="1:22" ht="14.4">
      <c r="A847" s="114"/>
      <c r="B847" s="114"/>
      <c r="C847" s="108"/>
      <c r="D847" s="108"/>
      <c r="E847" s="108"/>
      <c r="F847" s="103"/>
      <c r="G847" s="103"/>
      <c r="H847" s="103"/>
      <c r="I847" s="103"/>
      <c r="J847" s="103"/>
      <c r="K847" s="103"/>
      <c r="L847" s="103"/>
      <c r="M847" s="103"/>
      <c r="N847" s="103"/>
      <c r="O847" s="103"/>
      <c r="P847" s="103"/>
      <c r="Q847" s="103"/>
      <c r="R847" s="103"/>
      <c r="S847" s="103"/>
      <c r="T847" s="51"/>
      <c r="U847" s="51"/>
      <c r="V847" s="51"/>
    </row>
    <row r="848" spans="1:22" ht="14.4">
      <c r="A848" s="114"/>
      <c r="B848" s="114"/>
      <c r="C848" s="108"/>
      <c r="D848" s="108"/>
      <c r="E848" s="108"/>
      <c r="F848" s="103"/>
      <c r="G848" s="103"/>
      <c r="H848" s="103"/>
      <c r="I848" s="103"/>
      <c r="J848" s="103"/>
      <c r="K848" s="103"/>
      <c r="L848" s="103"/>
      <c r="M848" s="103"/>
      <c r="N848" s="103"/>
      <c r="O848" s="103"/>
      <c r="P848" s="103"/>
      <c r="Q848" s="103"/>
      <c r="R848" s="103"/>
      <c r="S848" s="103"/>
      <c r="T848" s="51"/>
      <c r="U848" s="51"/>
      <c r="V848" s="51"/>
    </row>
    <row r="849" spans="1:22" ht="14.4">
      <c r="A849" s="114"/>
      <c r="B849" s="114"/>
      <c r="C849" s="108"/>
      <c r="D849" s="108"/>
      <c r="E849" s="108"/>
      <c r="F849" s="103"/>
      <c r="G849" s="103"/>
      <c r="H849" s="103"/>
      <c r="I849" s="103"/>
      <c r="J849" s="103"/>
      <c r="K849" s="103"/>
      <c r="L849" s="103"/>
      <c r="M849" s="103"/>
      <c r="N849" s="103"/>
      <c r="O849" s="103"/>
      <c r="P849" s="103"/>
      <c r="Q849" s="103"/>
      <c r="R849" s="103"/>
      <c r="S849" s="103"/>
      <c r="T849" s="51"/>
      <c r="U849" s="51"/>
      <c r="V849" s="51"/>
    </row>
    <row r="850" spans="1:22" ht="14.4">
      <c r="A850" s="114"/>
      <c r="B850" s="114"/>
      <c r="C850" s="108"/>
      <c r="D850" s="108"/>
      <c r="E850" s="108"/>
      <c r="F850" s="103"/>
      <c r="G850" s="103"/>
      <c r="H850" s="103"/>
      <c r="I850" s="103"/>
      <c r="J850" s="103"/>
      <c r="K850" s="103"/>
      <c r="L850" s="103"/>
      <c r="M850" s="103"/>
      <c r="N850" s="103"/>
      <c r="O850" s="103"/>
      <c r="P850" s="103"/>
      <c r="Q850" s="103"/>
      <c r="R850" s="103"/>
      <c r="S850" s="103"/>
      <c r="T850" s="51"/>
      <c r="U850" s="51"/>
      <c r="V850" s="51"/>
    </row>
    <row r="851" spans="1:22" ht="14.4">
      <c r="A851" s="114"/>
      <c r="B851" s="114"/>
      <c r="C851" s="108"/>
      <c r="D851" s="108"/>
      <c r="E851" s="108"/>
      <c r="F851" s="103"/>
      <c r="G851" s="103"/>
      <c r="H851" s="103"/>
      <c r="I851" s="103"/>
      <c r="J851" s="103"/>
      <c r="K851" s="103"/>
      <c r="L851" s="103"/>
      <c r="M851" s="103"/>
      <c r="N851" s="103"/>
      <c r="O851" s="103"/>
      <c r="P851" s="103"/>
      <c r="Q851" s="103"/>
      <c r="R851" s="103"/>
      <c r="S851" s="103"/>
      <c r="T851" s="51"/>
      <c r="U851" s="51"/>
      <c r="V851" s="51"/>
    </row>
    <row r="852" spans="1:22" ht="14.4">
      <c r="A852" s="114"/>
      <c r="B852" s="114"/>
      <c r="C852" s="108"/>
      <c r="D852" s="108"/>
      <c r="E852" s="108"/>
      <c r="F852" s="103"/>
      <c r="G852" s="103"/>
      <c r="H852" s="103"/>
      <c r="I852" s="103"/>
      <c r="J852" s="103"/>
      <c r="K852" s="103"/>
      <c r="L852" s="103"/>
      <c r="M852" s="103"/>
      <c r="N852" s="103"/>
      <c r="O852" s="103"/>
      <c r="P852" s="103"/>
      <c r="Q852" s="103"/>
      <c r="R852" s="103"/>
      <c r="S852" s="103"/>
      <c r="T852" s="51"/>
      <c r="U852" s="51"/>
      <c r="V852" s="51"/>
    </row>
    <row r="853" spans="1:22" ht="14.4">
      <c r="A853" s="114"/>
      <c r="B853" s="114"/>
      <c r="C853" s="108"/>
      <c r="D853" s="108"/>
      <c r="E853" s="108"/>
      <c r="F853" s="103"/>
      <c r="G853" s="103"/>
      <c r="H853" s="103"/>
      <c r="I853" s="103"/>
      <c r="J853" s="103"/>
      <c r="K853" s="103"/>
      <c r="L853" s="103"/>
      <c r="M853" s="103"/>
      <c r="N853" s="103"/>
      <c r="O853" s="103"/>
      <c r="P853" s="103"/>
      <c r="Q853" s="103"/>
      <c r="R853" s="103"/>
      <c r="S853" s="103"/>
      <c r="T853" s="51"/>
      <c r="U853" s="51"/>
      <c r="V853" s="51"/>
    </row>
    <row r="854" spans="1:22" ht="14.4">
      <c r="A854" s="114"/>
      <c r="B854" s="114"/>
      <c r="C854" s="108"/>
      <c r="D854" s="108"/>
      <c r="E854" s="108"/>
      <c r="F854" s="103"/>
      <c r="G854" s="103"/>
      <c r="H854" s="103"/>
      <c r="I854" s="103"/>
      <c r="J854" s="103"/>
      <c r="K854" s="103"/>
      <c r="L854" s="103"/>
      <c r="M854" s="103"/>
      <c r="N854" s="103"/>
      <c r="O854" s="103"/>
      <c r="P854" s="103"/>
      <c r="Q854" s="103"/>
      <c r="R854" s="103"/>
      <c r="S854" s="103"/>
      <c r="T854" s="51"/>
      <c r="U854" s="51"/>
      <c r="V854" s="51"/>
    </row>
    <row r="855" spans="1:22" ht="14.4">
      <c r="A855" s="114"/>
      <c r="B855" s="114"/>
      <c r="C855" s="108"/>
      <c r="D855" s="108"/>
      <c r="E855" s="108"/>
      <c r="F855" s="103"/>
      <c r="G855" s="103"/>
      <c r="H855" s="103"/>
      <c r="I855" s="103"/>
      <c r="J855" s="103"/>
      <c r="K855" s="103"/>
      <c r="L855" s="103"/>
      <c r="M855" s="103"/>
      <c r="N855" s="103"/>
      <c r="O855" s="103"/>
      <c r="P855" s="103"/>
      <c r="Q855" s="103"/>
      <c r="R855" s="103"/>
      <c r="S855" s="103"/>
      <c r="T855" s="51"/>
      <c r="U855" s="51"/>
      <c r="V855" s="51"/>
    </row>
    <row r="856" spans="1:22" ht="14.4">
      <c r="A856" s="114"/>
      <c r="B856" s="114"/>
      <c r="C856" s="108"/>
      <c r="D856" s="108"/>
      <c r="E856" s="108"/>
      <c r="F856" s="103"/>
      <c r="G856" s="103"/>
      <c r="H856" s="103"/>
      <c r="I856" s="103"/>
      <c r="J856" s="103"/>
      <c r="K856" s="103"/>
      <c r="L856" s="103"/>
      <c r="M856" s="103"/>
      <c r="N856" s="103"/>
      <c r="O856" s="103"/>
      <c r="P856" s="103"/>
      <c r="Q856" s="103"/>
      <c r="R856" s="103"/>
      <c r="S856" s="103"/>
      <c r="T856" s="51"/>
      <c r="U856" s="51"/>
      <c r="V856" s="51"/>
    </row>
    <row r="857" spans="1:22" ht="14.4">
      <c r="A857" s="114"/>
      <c r="B857" s="114"/>
      <c r="C857" s="108"/>
      <c r="D857" s="108"/>
      <c r="E857" s="108"/>
      <c r="F857" s="103"/>
      <c r="G857" s="103"/>
      <c r="H857" s="103"/>
      <c r="I857" s="103"/>
      <c r="J857" s="103"/>
      <c r="K857" s="103"/>
      <c r="L857" s="103"/>
      <c r="M857" s="103"/>
      <c r="N857" s="103"/>
      <c r="O857" s="103"/>
      <c r="P857" s="103"/>
      <c r="Q857" s="103"/>
      <c r="R857" s="103"/>
      <c r="S857" s="103"/>
      <c r="T857" s="51"/>
      <c r="U857" s="51"/>
      <c r="V857" s="51"/>
    </row>
    <row r="858" spans="1:22" ht="14.4">
      <c r="A858" s="114"/>
      <c r="B858" s="114"/>
      <c r="C858" s="108"/>
      <c r="D858" s="108"/>
      <c r="E858" s="108"/>
      <c r="F858" s="103"/>
      <c r="G858" s="103"/>
      <c r="H858" s="103"/>
      <c r="I858" s="103"/>
      <c r="J858" s="103"/>
      <c r="K858" s="103"/>
      <c r="L858" s="103"/>
      <c r="M858" s="103"/>
      <c r="N858" s="103"/>
      <c r="O858" s="103"/>
      <c r="P858" s="103"/>
      <c r="Q858" s="103"/>
      <c r="R858" s="103"/>
      <c r="S858" s="103"/>
      <c r="T858" s="51"/>
      <c r="U858" s="51"/>
      <c r="V858" s="51"/>
    </row>
    <row r="859" spans="1:22" ht="14.4">
      <c r="A859" s="114"/>
      <c r="B859" s="114"/>
      <c r="C859" s="108"/>
      <c r="D859" s="108"/>
      <c r="E859" s="108"/>
      <c r="F859" s="103"/>
      <c r="G859" s="103"/>
      <c r="H859" s="103"/>
      <c r="I859" s="103"/>
      <c r="J859" s="103"/>
      <c r="K859" s="103"/>
      <c r="L859" s="103"/>
      <c r="M859" s="103"/>
      <c r="N859" s="103"/>
      <c r="O859" s="103"/>
      <c r="P859" s="103"/>
      <c r="Q859" s="103"/>
      <c r="R859" s="103"/>
      <c r="S859" s="103"/>
      <c r="T859" s="51"/>
      <c r="U859" s="51"/>
      <c r="V859" s="51"/>
    </row>
    <row r="860" spans="1:22" ht="14.4">
      <c r="A860" s="114"/>
      <c r="B860" s="114"/>
      <c r="C860" s="108"/>
      <c r="D860" s="108"/>
      <c r="E860" s="108"/>
      <c r="F860" s="103"/>
      <c r="G860" s="103"/>
      <c r="H860" s="103"/>
      <c r="I860" s="103"/>
      <c r="J860" s="103"/>
      <c r="K860" s="103"/>
      <c r="L860" s="103"/>
      <c r="M860" s="103"/>
      <c r="N860" s="103"/>
      <c r="O860" s="103"/>
      <c r="P860" s="103"/>
      <c r="Q860" s="103"/>
      <c r="R860" s="103"/>
      <c r="S860" s="103"/>
      <c r="T860" s="51"/>
      <c r="U860" s="51"/>
      <c r="V860" s="51"/>
    </row>
    <row r="861" spans="1:22" ht="14.4">
      <c r="A861" s="114"/>
      <c r="B861" s="114"/>
      <c r="C861" s="108"/>
      <c r="D861" s="108"/>
      <c r="E861" s="108"/>
      <c r="F861" s="103"/>
      <c r="G861" s="103"/>
      <c r="H861" s="103"/>
      <c r="I861" s="103"/>
      <c r="J861" s="103"/>
      <c r="K861" s="103"/>
      <c r="L861" s="103"/>
      <c r="M861" s="103"/>
      <c r="N861" s="103"/>
      <c r="O861" s="103"/>
      <c r="P861" s="103"/>
      <c r="Q861" s="103"/>
      <c r="R861" s="103"/>
      <c r="S861" s="103"/>
      <c r="T861" s="51"/>
      <c r="U861" s="51"/>
      <c r="V861" s="51"/>
    </row>
    <row r="862" spans="1:22" ht="14.4">
      <c r="A862" s="114"/>
      <c r="B862" s="114"/>
      <c r="C862" s="108"/>
      <c r="D862" s="108"/>
      <c r="E862" s="108"/>
      <c r="F862" s="103"/>
      <c r="G862" s="103"/>
      <c r="H862" s="103"/>
      <c r="I862" s="103"/>
      <c r="J862" s="103"/>
      <c r="K862" s="103"/>
      <c r="L862" s="103"/>
      <c r="M862" s="103"/>
      <c r="N862" s="103"/>
      <c r="O862" s="103"/>
      <c r="P862" s="103"/>
      <c r="Q862" s="103"/>
      <c r="R862" s="103"/>
      <c r="S862" s="103"/>
      <c r="T862" s="51"/>
      <c r="U862" s="51"/>
      <c r="V862" s="51"/>
    </row>
    <row r="863" spans="1:22" ht="14.4">
      <c r="A863" s="114"/>
      <c r="B863" s="114"/>
      <c r="C863" s="108"/>
      <c r="D863" s="108"/>
      <c r="E863" s="108"/>
      <c r="F863" s="103"/>
      <c r="G863" s="103"/>
      <c r="H863" s="103"/>
      <c r="I863" s="103"/>
      <c r="J863" s="103"/>
      <c r="K863" s="103"/>
      <c r="L863" s="103"/>
      <c r="M863" s="103"/>
      <c r="N863" s="103"/>
      <c r="O863" s="103"/>
      <c r="P863" s="103"/>
      <c r="Q863" s="103"/>
      <c r="R863" s="103"/>
      <c r="S863" s="103"/>
      <c r="T863" s="51"/>
      <c r="U863" s="51"/>
      <c r="V863" s="51"/>
    </row>
    <row r="864" spans="1:22" ht="14.4">
      <c r="A864" s="114"/>
      <c r="B864" s="114"/>
      <c r="C864" s="108"/>
      <c r="D864" s="108"/>
      <c r="E864" s="108"/>
      <c r="F864" s="103"/>
      <c r="G864" s="103"/>
      <c r="H864" s="103"/>
      <c r="I864" s="103"/>
      <c r="J864" s="103"/>
      <c r="K864" s="103"/>
      <c r="L864" s="103"/>
      <c r="M864" s="103"/>
      <c r="N864" s="103"/>
      <c r="O864" s="103"/>
      <c r="P864" s="103"/>
      <c r="Q864" s="103"/>
      <c r="R864" s="103"/>
      <c r="S864" s="103"/>
      <c r="T864" s="51"/>
      <c r="U864" s="51"/>
      <c r="V864" s="51"/>
    </row>
    <row r="865" spans="1:22" ht="14.4">
      <c r="A865" s="114"/>
      <c r="B865" s="114"/>
      <c r="C865" s="108"/>
      <c r="D865" s="108"/>
      <c r="E865" s="108"/>
      <c r="F865" s="103"/>
      <c r="G865" s="103"/>
      <c r="H865" s="103"/>
      <c r="I865" s="103"/>
      <c r="J865" s="103"/>
      <c r="K865" s="103"/>
      <c r="L865" s="103"/>
      <c r="M865" s="103"/>
      <c r="N865" s="103"/>
      <c r="O865" s="103"/>
      <c r="P865" s="103"/>
      <c r="Q865" s="103"/>
      <c r="R865" s="103"/>
      <c r="S865" s="103"/>
      <c r="T865" s="51"/>
      <c r="U865" s="51"/>
      <c r="V865" s="51"/>
    </row>
    <row r="866" spans="1:22" ht="14.4">
      <c r="A866" s="114"/>
      <c r="B866" s="114"/>
      <c r="C866" s="108"/>
      <c r="D866" s="108"/>
      <c r="E866" s="108"/>
      <c r="F866" s="103"/>
      <c r="G866" s="103"/>
      <c r="H866" s="103"/>
      <c r="I866" s="103"/>
      <c r="J866" s="103"/>
      <c r="K866" s="103"/>
      <c r="L866" s="103"/>
      <c r="M866" s="103"/>
      <c r="N866" s="103"/>
      <c r="O866" s="103"/>
      <c r="P866" s="103"/>
      <c r="Q866" s="103"/>
      <c r="R866" s="103"/>
      <c r="S866" s="103"/>
      <c r="T866" s="51"/>
      <c r="U866" s="51"/>
      <c r="V866" s="51"/>
    </row>
    <row r="867" spans="1:22" ht="14.4">
      <c r="A867" s="114"/>
      <c r="B867" s="114"/>
      <c r="C867" s="108"/>
      <c r="D867" s="108"/>
      <c r="E867" s="108"/>
      <c r="F867" s="103"/>
      <c r="G867" s="103"/>
      <c r="H867" s="103"/>
      <c r="I867" s="103"/>
      <c r="J867" s="103"/>
      <c r="K867" s="103"/>
      <c r="L867" s="103"/>
      <c r="M867" s="103"/>
      <c r="N867" s="103"/>
      <c r="O867" s="103"/>
      <c r="P867" s="103"/>
      <c r="Q867" s="103"/>
      <c r="R867" s="103"/>
      <c r="S867" s="103"/>
      <c r="T867" s="51"/>
      <c r="U867" s="51"/>
      <c r="V867" s="51"/>
    </row>
    <row r="868" spans="1:22" ht="14.4">
      <c r="A868" s="114"/>
      <c r="B868" s="114"/>
      <c r="C868" s="108"/>
      <c r="D868" s="108"/>
      <c r="E868" s="108"/>
      <c r="F868" s="103"/>
      <c r="G868" s="103"/>
      <c r="H868" s="103"/>
      <c r="I868" s="103"/>
      <c r="J868" s="103"/>
      <c r="K868" s="103"/>
      <c r="L868" s="103"/>
      <c r="M868" s="103"/>
      <c r="N868" s="103"/>
      <c r="O868" s="103"/>
      <c r="P868" s="103"/>
      <c r="Q868" s="103"/>
      <c r="R868" s="103"/>
      <c r="S868" s="103"/>
      <c r="T868" s="51"/>
      <c r="U868" s="51"/>
      <c r="V868" s="51"/>
    </row>
    <row r="869" spans="1:22" ht="14.4">
      <c r="A869" s="114"/>
      <c r="B869" s="114"/>
      <c r="C869" s="108"/>
      <c r="D869" s="108"/>
      <c r="E869" s="108"/>
      <c r="F869" s="103"/>
      <c r="G869" s="103"/>
      <c r="H869" s="103"/>
      <c r="I869" s="103"/>
      <c r="J869" s="103"/>
      <c r="K869" s="103"/>
      <c r="L869" s="103"/>
      <c r="M869" s="103"/>
      <c r="N869" s="103"/>
      <c r="O869" s="103"/>
      <c r="P869" s="103"/>
      <c r="Q869" s="103"/>
      <c r="R869" s="103"/>
      <c r="S869" s="103"/>
      <c r="T869" s="51"/>
      <c r="U869" s="51"/>
      <c r="V869" s="51"/>
    </row>
    <row r="870" spans="1:22" ht="14.4">
      <c r="A870" s="114"/>
      <c r="B870" s="114"/>
      <c r="C870" s="108"/>
      <c r="D870" s="108"/>
      <c r="E870" s="108"/>
      <c r="F870" s="103"/>
      <c r="G870" s="103"/>
      <c r="H870" s="103"/>
      <c r="I870" s="103"/>
      <c r="J870" s="103"/>
      <c r="K870" s="103"/>
      <c r="L870" s="103"/>
      <c r="M870" s="103"/>
      <c r="N870" s="103"/>
      <c r="O870" s="103"/>
      <c r="P870" s="103"/>
      <c r="Q870" s="103"/>
      <c r="R870" s="103"/>
      <c r="S870" s="103"/>
      <c r="T870" s="51"/>
      <c r="U870" s="51"/>
      <c r="V870" s="51"/>
    </row>
    <row r="871" spans="1:22" ht="14.4">
      <c r="A871" s="114"/>
      <c r="B871" s="114"/>
      <c r="C871" s="108"/>
      <c r="D871" s="108"/>
      <c r="E871" s="108"/>
      <c r="F871" s="103"/>
      <c r="G871" s="103"/>
      <c r="H871" s="103"/>
      <c r="I871" s="103"/>
      <c r="J871" s="103"/>
      <c r="K871" s="103"/>
      <c r="L871" s="103"/>
      <c r="M871" s="103"/>
      <c r="N871" s="103"/>
      <c r="O871" s="103"/>
      <c r="P871" s="103"/>
      <c r="Q871" s="103"/>
      <c r="R871" s="103"/>
      <c r="S871" s="103"/>
      <c r="T871" s="51"/>
      <c r="U871" s="51"/>
      <c r="V871" s="51"/>
    </row>
    <row r="872" spans="1:22" ht="14.4">
      <c r="A872" s="114"/>
      <c r="B872" s="114"/>
      <c r="C872" s="108"/>
      <c r="D872" s="108"/>
      <c r="E872" s="108"/>
      <c r="F872" s="103"/>
      <c r="G872" s="103"/>
      <c r="H872" s="103"/>
      <c r="I872" s="103"/>
      <c r="J872" s="103"/>
      <c r="K872" s="103"/>
      <c r="L872" s="103"/>
      <c r="M872" s="103"/>
      <c r="N872" s="103"/>
      <c r="O872" s="103"/>
      <c r="P872" s="103"/>
      <c r="Q872" s="103"/>
      <c r="R872" s="103"/>
      <c r="S872" s="103"/>
      <c r="T872" s="51"/>
      <c r="U872" s="51"/>
      <c r="V872" s="51"/>
    </row>
    <row r="873" spans="1:22" ht="14.4">
      <c r="A873" s="114"/>
      <c r="B873" s="114"/>
      <c r="C873" s="108"/>
      <c r="D873" s="108"/>
      <c r="E873" s="108"/>
      <c r="F873" s="103"/>
      <c r="G873" s="103"/>
      <c r="H873" s="103"/>
      <c r="I873" s="103"/>
      <c r="J873" s="103"/>
      <c r="K873" s="103"/>
      <c r="L873" s="103"/>
      <c r="M873" s="103"/>
      <c r="N873" s="103"/>
      <c r="O873" s="103"/>
      <c r="P873" s="103"/>
      <c r="Q873" s="103"/>
      <c r="R873" s="103"/>
      <c r="S873" s="103"/>
      <c r="T873" s="51"/>
      <c r="U873" s="51"/>
      <c r="V873" s="51"/>
    </row>
    <row r="874" spans="1:22" ht="14.4">
      <c r="A874" s="114"/>
      <c r="B874" s="114"/>
      <c r="C874" s="108"/>
      <c r="D874" s="108"/>
      <c r="E874" s="108"/>
      <c r="F874" s="103"/>
      <c r="G874" s="103"/>
      <c r="H874" s="103"/>
      <c r="I874" s="103"/>
      <c r="J874" s="103"/>
      <c r="K874" s="103"/>
      <c r="L874" s="103"/>
      <c r="M874" s="103"/>
      <c r="N874" s="103"/>
      <c r="O874" s="103"/>
      <c r="P874" s="103"/>
      <c r="Q874" s="103"/>
      <c r="R874" s="103"/>
      <c r="S874" s="103"/>
      <c r="T874" s="51"/>
      <c r="U874" s="51"/>
      <c r="V874" s="51"/>
    </row>
    <row r="875" spans="1:22" ht="14.4">
      <c r="A875" s="114"/>
      <c r="B875" s="114"/>
      <c r="C875" s="108"/>
      <c r="D875" s="108"/>
      <c r="E875" s="108"/>
      <c r="F875" s="103"/>
      <c r="G875" s="103"/>
      <c r="H875" s="103"/>
      <c r="I875" s="103"/>
      <c r="J875" s="103"/>
      <c r="K875" s="103"/>
      <c r="L875" s="103"/>
      <c r="M875" s="103"/>
      <c r="N875" s="103"/>
      <c r="O875" s="103"/>
      <c r="P875" s="103"/>
      <c r="Q875" s="103"/>
      <c r="R875" s="103"/>
      <c r="S875" s="103"/>
      <c r="T875" s="51"/>
      <c r="U875" s="51"/>
      <c r="V875" s="51"/>
    </row>
    <row r="876" spans="1:22" ht="14.4">
      <c r="A876" s="114"/>
      <c r="B876" s="114"/>
      <c r="C876" s="108"/>
      <c r="D876" s="108"/>
      <c r="E876" s="108"/>
      <c r="F876" s="103"/>
      <c r="G876" s="103"/>
      <c r="H876" s="103"/>
      <c r="I876" s="103"/>
      <c r="J876" s="103"/>
      <c r="K876" s="103"/>
      <c r="L876" s="103"/>
      <c r="M876" s="103"/>
      <c r="N876" s="103"/>
      <c r="O876" s="103"/>
      <c r="P876" s="103"/>
      <c r="Q876" s="103"/>
      <c r="R876" s="103"/>
      <c r="S876" s="103"/>
      <c r="T876" s="51"/>
      <c r="U876" s="51"/>
      <c r="V876" s="51"/>
    </row>
    <row r="877" spans="1:22" ht="14.4">
      <c r="A877" s="114"/>
      <c r="B877" s="114"/>
      <c r="C877" s="108"/>
      <c r="D877" s="108"/>
      <c r="E877" s="108"/>
      <c r="F877" s="103"/>
      <c r="G877" s="103"/>
      <c r="H877" s="103"/>
      <c r="I877" s="103"/>
      <c r="J877" s="103"/>
      <c r="K877" s="103"/>
      <c r="L877" s="103"/>
      <c r="M877" s="103"/>
      <c r="N877" s="103"/>
      <c r="O877" s="103"/>
      <c r="P877" s="103"/>
      <c r="Q877" s="103"/>
      <c r="R877" s="103"/>
      <c r="S877" s="103"/>
      <c r="T877" s="51"/>
      <c r="U877" s="51"/>
      <c r="V877" s="51"/>
    </row>
    <row r="878" spans="1:22" ht="14.4">
      <c r="A878" s="114"/>
      <c r="B878" s="114"/>
      <c r="C878" s="108"/>
      <c r="D878" s="108"/>
      <c r="E878" s="108"/>
      <c r="F878" s="103"/>
      <c r="G878" s="103"/>
      <c r="H878" s="103"/>
      <c r="I878" s="103"/>
      <c r="J878" s="103"/>
      <c r="K878" s="103"/>
      <c r="L878" s="103"/>
      <c r="M878" s="103"/>
      <c r="N878" s="103"/>
      <c r="O878" s="103"/>
      <c r="P878" s="103"/>
      <c r="Q878" s="103"/>
      <c r="R878" s="103"/>
      <c r="S878" s="103"/>
      <c r="T878" s="51"/>
      <c r="U878" s="51"/>
      <c r="V878" s="51"/>
    </row>
    <row r="879" spans="1:22" ht="14.4">
      <c r="A879" s="114"/>
      <c r="B879" s="114"/>
      <c r="C879" s="108"/>
      <c r="D879" s="108"/>
      <c r="E879" s="108"/>
      <c r="F879" s="103"/>
      <c r="G879" s="103"/>
      <c r="H879" s="103"/>
      <c r="I879" s="103"/>
      <c r="J879" s="103"/>
      <c r="K879" s="103"/>
      <c r="L879" s="103"/>
      <c r="M879" s="103"/>
      <c r="N879" s="103"/>
      <c r="O879" s="103"/>
      <c r="P879" s="103"/>
      <c r="Q879" s="103"/>
      <c r="R879" s="103"/>
      <c r="S879" s="103"/>
      <c r="T879" s="51"/>
      <c r="U879" s="51"/>
      <c r="V879" s="51"/>
    </row>
    <row r="880" spans="1:22" ht="14.4">
      <c r="A880" s="114"/>
      <c r="B880" s="114"/>
      <c r="C880" s="108"/>
      <c r="D880" s="108"/>
      <c r="E880" s="108"/>
      <c r="F880" s="103"/>
      <c r="G880" s="103"/>
      <c r="H880" s="103"/>
      <c r="I880" s="103"/>
      <c r="J880" s="103"/>
      <c r="K880" s="103"/>
      <c r="L880" s="103"/>
      <c r="M880" s="103"/>
      <c r="N880" s="103"/>
      <c r="O880" s="103"/>
      <c r="P880" s="103"/>
      <c r="Q880" s="103"/>
      <c r="R880" s="103"/>
      <c r="S880" s="103"/>
      <c r="T880" s="51"/>
      <c r="U880" s="51"/>
      <c r="V880" s="51"/>
    </row>
    <row r="881" spans="1:22" ht="14.4">
      <c r="A881" s="114"/>
      <c r="B881" s="114"/>
      <c r="C881" s="108"/>
      <c r="D881" s="108"/>
      <c r="E881" s="108"/>
      <c r="F881" s="103"/>
      <c r="G881" s="103"/>
      <c r="H881" s="103"/>
      <c r="I881" s="103"/>
      <c r="J881" s="103"/>
      <c r="K881" s="103"/>
      <c r="L881" s="103"/>
      <c r="M881" s="103"/>
      <c r="N881" s="103"/>
      <c r="O881" s="103"/>
      <c r="P881" s="103"/>
      <c r="Q881" s="103"/>
      <c r="R881" s="103"/>
      <c r="S881" s="103"/>
      <c r="T881" s="51"/>
      <c r="U881" s="51"/>
      <c r="V881" s="51"/>
    </row>
    <row r="882" spans="1:22" ht="14.4">
      <c r="A882" s="114"/>
      <c r="B882" s="114"/>
      <c r="C882" s="108"/>
      <c r="D882" s="108"/>
      <c r="E882" s="108"/>
      <c r="F882" s="103"/>
      <c r="G882" s="103"/>
      <c r="H882" s="103"/>
      <c r="I882" s="103"/>
      <c r="J882" s="103"/>
      <c r="K882" s="103"/>
      <c r="L882" s="103"/>
      <c r="M882" s="103"/>
      <c r="N882" s="103"/>
      <c r="O882" s="103"/>
      <c r="P882" s="103"/>
      <c r="Q882" s="103"/>
      <c r="R882" s="103"/>
      <c r="S882" s="103"/>
      <c r="T882" s="51"/>
      <c r="U882" s="51"/>
      <c r="V882" s="51"/>
    </row>
    <row r="883" spans="1:22" ht="14.4">
      <c r="A883" s="114"/>
      <c r="B883" s="114"/>
      <c r="C883" s="108"/>
      <c r="D883" s="108"/>
      <c r="E883" s="108"/>
      <c r="F883" s="103"/>
      <c r="G883" s="103"/>
      <c r="H883" s="103"/>
      <c r="I883" s="103"/>
      <c r="J883" s="103"/>
      <c r="K883" s="103"/>
      <c r="L883" s="103"/>
      <c r="M883" s="103"/>
      <c r="N883" s="103"/>
      <c r="O883" s="103"/>
      <c r="P883" s="103"/>
      <c r="Q883" s="103"/>
      <c r="R883" s="103"/>
      <c r="S883" s="103"/>
      <c r="T883" s="51"/>
      <c r="U883" s="51"/>
      <c r="V883" s="51"/>
    </row>
    <row r="884" spans="1:22" ht="14.4">
      <c r="A884" s="114"/>
      <c r="B884" s="114"/>
      <c r="C884" s="108"/>
      <c r="D884" s="108"/>
      <c r="E884" s="108"/>
      <c r="F884" s="103"/>
      <c r="G884" s="103"/>
      <c r="H884" s="103"/>
      <c r="I884" s="103"/>
      <c r="J884" s="103"/>
      <c r="K884" s="103"/>
      <c r="L884" s="103"/>
      <c r="M884" s="103"/>
      <c r="N884" s="103"/>
      <c r="O884" s="103"/>
      <c r="P884" s="103"/>
      <c r="Q884" s="103"/>
      <c r="R884" s="103"/>
      <c r="S884" s="103"/>
      <c r="T884" s="51"/>
      <c r="U884" s="51"/>
      <c r="V884" s="51"/>
    </row>
    <row r="885" spans="1:22" ht="14.4">
      <c r="A885" s="114"/>
      <c r="B885" s="114"/>
      <c r="C885" s="108"/>
      <c r="D885" s="108"/>
      <c r="E885" s="108"/>
      <c r="F885" s="103"/>
      <c r="G885" s="103"/>
      <c r="H885" s="103"/>
      <c r="I885" s="103"/>
      <c r="J885" s="103"/>
      <c r="K885" s="103"/>
      <c r="L885" s="103"/>
      <c r="M885" s="103"/>
      <c r="N885" s="103"/>
      <c r="O885" s="103"/>
      <c r="P885" s="103"/>
      <c r="Q885" s="103"/>
      <c r="R885" s="103"/>
      <c r="S885" s="103"/>
      <c r="T885" s="51"/>
      <c r="U885" s="51"/>
      <c r="V885" s="51"/>
    </row>
    <row r="886" spans="1:22" ht="14.4">
      <c r="A886" s="114"/>
      <c r="B886" s="114"/>
      <c r="C886" s="108"/>
      <c r="D886" s="108"/>
      <c r="E886" s="108"/>
      <c r="F886" s="103"/>
      <c r="G886" s="103"/>
      <c r="H886" s="103"/>
      <c r="I886" s="103"/>
      <c r="J886" s="103"/>
      <c r="K886" s="103"/>
      <c r="L886" s="103"/>
      <c r="M886" s="103"/>
      <c r="N886" s="103"/>
      <c r="O886" s="103"/>
      <c r="P886" s="103"/>
      <c r="Q886" s="103"/>
      <c r="R886" s="103"/>
      <c r="S886" s="103"/>
      <c r="T886" s="51"/>
      <c r="U886" s="51"/>
      <c r="V886" s="51"/>
    </row>
    <row r="887" spans="1:22" ht="14.4">
      <c r="A887" s="114"/>
      <c r="B887" s="114"/>
      <c r="C887" s="108"/>
      <c r="D887" s="108"/>
      <c r="E887" s="108"/>
      <c r="F887" s="103"/>
      <c r="G887" s="103"/>
      <c r="H887" s="103"/>
      <c r="I887" s="103"/>
      <c r="J887" s="103"/>
      <c r="K887" s="103"/>
      <c r="L887" s="103"/>
      <c r="M887" s="103"/>
      <c r="N887" s="103"/>
      <c r="O887" s="103"/>
      <c r="P887" s="103"/>
      <c r="Q887" s="103"/>
      <c r="R887" s="103"/>
      <c r="S887" s="103"/>
      <c r="T887" s="51"/>
      <c r="U887" s="51"/>
      <c r="V887" s="51"/>
    </row>
    <row r="888" spans="1:22" ht="14.4">
      <c r="A888" s="114"/>
      <c r="B888" s="114"/>
      <c r="C888" s="108"/>
      <c r="D888" s="108"/>
      <c r="E888" s="108"/>
      <c r="F888" s="103"/>
      <c r="G888" s="103"/>
      <c r="H888" s="103"/>
      <c r="I888" s="103"/>
      <c r="J888" s="103"/>
      <c r="K888" s="103"/>
      <c r="L888" s="103"/>
      <c r="M888" s="103"/>
      <c r="N888" s="103"/>
      <c r="O888" s="103"/>
      <c r="P888" s="103"/>
      <c r="Q888" s="103"/>
      <c r="R888" s="103"/>
      <c r="S888" s="103"/>
      <c r="T888" s="51"/>
      <c r="U888" s="51"/>
      <c r="V888" s="51"/>
    </row>
    <row r="889" spans="1:22" ht="14.4">
      <c r="A889" s="114"/>
      <c r="B889" s="114"/>
      <c r="C889" s="108"/>
      <c r="D889" s="108"/>
      <c r="E889" s="108"/>
      <c r="F889" s="103"/>
      <c r="G889" s="103"/>
      <c r="H889" s="103"/>
      <c r="I889" s="103"/>
      <c r="J889" s="103"/>
      <c r="K889" s="103"/>
      <c r="L889" s="103"/>
      <c r="M889" s="103"/>
      <c r="N889" s="103"/>
      <c r="O889" s="103"/>
      <c r="P889" s="103"/>
      <c r="Q889" s="103"/>
      <c r="R889" s="103"/>
      <c r="S889" s="103"/>
      <c r="T889" s="51"/>
      <c r="U889" s="51"/>
      <c r="V889" s="51"/>
    </row>
    <row r="890" spans="1:22" ht="14.4">
      <c r="A890" s="114"/>
      <c r="B890" s="114"/>
      <c r="C890" s="108"/>
      <c r="D890" s="108"/>
      <c r="E890" s="108"/>
      <c r="F890" s="103"/>
      <c r="G890" s="103"/>
      <c r="H890" s="103"/>
      <c r="I890" s="103"/>
      <c r="J890" s="103"/>
      <c r="K890" s="103"/>
      <c r="L890" s="103"/>
      <c r="M890" s="103"/>
      <c r="N890" s="103"/>
      <c r="O890" s="103"/>
      <c r="P890" s="103"/>
      <c r="Q890" s="103"/>
      <c r="R890" s="103"/>
      <c r="S890" s="103"/>
      <c r="T890" s="51"/>
      <c r="U890" s="51"/>
      <c r="V890" s="51"/>
    </row>
    <row r="891" spans="1:22" ht="14.4">
      <c r="A891" s="114"/>
      <c r="B891" s="114"/>
      <c r="C891" s="108"/>
      <c r="D891" s="108"/>
      <c r="E891" s="108"/>
      <c r="F891" s="103"/>
      <c r="G891" s="103"/>
      <c r="H891" s="103"/>
      <c r="I891" s="103"/>
      <c r="J891" s="103"/>
      <c r="K891" s="103"/>
      <c r="L891" s="103"/>
      <c r="M891" s="103"/>
      <c r="N891" s="103"/>
      <c r="O891" s="103"/>
      <c r="P891" s="103"/>
      <c r="Q891" s="103"/>
      <c r="R891" s="103"/>
      <c r="S891" s="103"/>
      <c r="T891" s="51"/>
      <c r="U891" s="51"/>
      <c r="V891" s="51"/>
    </row>
    <row r="892" spans="1:22" ht="14.4">
      <c r="A892" s="114"/>
      <c r="B892" s="114"/>
      <c r="C892" s="108"/>
      <c r="D892" s="108"/>
      <c r="E892" s="108"/>
      <c r="F892" s="103"/>
      <c r="G892" s="103"/>
      <c r="H892" s="103"/>
      <c r="I892" s="103"/>
      <c r="J892" s="103"/>
      <c r="K892" s="103"/>
      <c r="L892" s="103"/>
      <c r="M892" s="103"/>
      <c r="N892" s="103"/>
      <c r="O892" s="103"/>
      <c r="P892" s="103"/>
      <c r="Q892" s="103"/>
      <c r="R892" s="103"/>
      <c r="S892" s="103"/>
      <c r="T892" s="51"/>
      <c r="U892" s="51"/>
      <c r="V892" s="51"/>
    </row>
    <row r="893" spans="1:22" ht="14.4">
      <c r="A893" s="114"/>
      <c r="B893" s="114"/>
      <c r="C893" s="108"/>
      <c r="D893" s="108"/>
      <c r="E893" s="108"/>
      <c r="F893" s="103"/>
      <c r="G893" s="103"/>
      <c r="H893" s="103"/>
      <c r="I893" s="103"/>
      <c r="J893" s="103"/>
      <c r="K893" s="103"/>
      <c r="L893" s="103"/>
      <c r="M893" s="103"/>
      <c r="N893" s="103"/>
      <c r="O893" s="103"/>
      <c r="P893" s="103"/>
      <c r="Q893" s="103"/>
      <c r="R893" s="103"/>
      <c r="S893" s="103"/>
      <c r="T893" s="51"/>
      <c r="U893" s="51"/>
      <c r="V893" s="51"/>
    </row>
    <row r="894" spans="1:22" ht="14.4">
      <c r="A894" s="114"/>
      <c r="B894" s="114"/>
      <c r="C894" s="108"/>
      <c r="D894" s="108"/>
      <c r="E894" s="108"/>
      <c r="F894" s="103"/>
      <c r="G894" s="103"/>
      <c r="H894" s="103"/>
      <c r="I894" s="103"/>
      <c r="J894" s="103"/>
      <c r="K894" s="103"/>
      <c r="L894" s="103"/>
      <c r="M894" s="103"/>
      <c r="N894" s="103"/>
      <c r="O894" s="103"/>
      <c r="P894" s="103"/>
      <c r="Q894" s="103"/>
      <c r="R894" s="103"/>
      <c r="S894" s="103"/>
      <c r="T894" s="51"/>
      <c r="U894" s="51"/>
      <c r="V894" s="51"/>
    </row>
    <row r="895" spans="1:22" ht="14.4">
      <c r="A895" s="114"/>
      <c r="B895" s="114"/>
      <c r="C895" s="108"/>
      <c r="D895" s="108"/>
      <c r="E895" s="108"/>
      <c r="F895" s="103"/>
      <c r="G895" s="103"/>
      <c r="H895" s="103"/>
      <c r="I895" s="103"/>
      <c r="J895" s="103"/>
      <c r="K895" s="103"/>
      <c r="L895" s="103"/>
      <c r="M895" s="103"/>
      <c r="N895" s="103"/>
      <c r="O895" s="103"/>
      <c r="P895" s="103"/>
      <c r="Q895" s="103"/>
      <c r="R895" s="103"/>
      <c r="S895" s="103"/>
      <c r="T895" s="51"/>
      <c r="U895" s="51"/>
      <c r="V895" s="51"/>
    </row>
    <row r="896" spans="1:22" ht="14.4">
      <c r="A896" s="114"/>
      <c r="B896" s="114"/>
      <c r="C896" s="108"/>
      <c r="D896" s="108"/>
      <c r="E896" s="108"/>
      <c r="F896" s="103"/>
      <c r="G896" s="103"/>
      <c r="H896" s="103"/>
      <c r="I896" s="103"/>
      <c r="J896" s="103"/>
      <c r="K896" s="103"/>
      <c r="L896" s="103"/>
      <c r="M896" s="103"/>
      <c r="N896" s="103"/>
      <c r="O896" s="103"/>
      <c r="P896" s="103"/>
      <c r="Q896" s="103"/>
      <c r="R896" s="103"/>
      <c r="S896" s="103"/>
      <c r="T896" s="51"/>
      <c r="U896" s="51"/>
      <c r="V896" s="51"/>
    </row>
    <row r="897" spans="1:22" ht="14.4">
      <c r="A897" s="114"/>
      <c r="B897" s="114"/>
      <c r="C897" s="108"/>
      <c r="D897" s="108"/>
      <c r="E897" s="108"/>
      <c r="F897" s="103"/>
      <c r="G897" s="103"/>
      <c r="H897" s="103"/>
      <c r="I897" s="103"/>
      <c r="J897" s="103"/>
      <c r="K897" s="103"/>
      <c r="L897" s="103"/>
      <c r="M897" s="103"/>
      <c r="N897" s="103"/>
      <c r="O897" s="103"/>
      <c r="P897" s="103"/>
      <c r="Q897" s="103"/>
      <c r="R897" s="103"/>
      <c r="S897" s="103"/>
      <c r="T897" s="51"/>
      <c r="U897" s="51"/>
      <c r="V897" s="51"/>
    </row>
    <row r="898" spans="1:22" ht="14.4">
      <c r="A898" s="114"/>
      <c r="B898" s="114"/>
      <c r="C898" s="108"/>
      <c r="D898" s="108"/>
      <c r="E898" s="108"/>
      <c r="F898" s="103"/>
      <c r="G898" s="103"/>
      <c r="H898" s="103"/>
      <c r="I898" s="103"/>
      <c r="J898" s="103"/>
      <c r="K898" s="103"/>
      <c r="L898" s="103"/>
      <c r="M898" s="103"/>
      <c r="N898" s="103"/>
      <c r="O898" s="103"/>
      <c r="P898" s="103"/>
      <c r="Q898" s="103"/>
      <c r="R898" s="103"/>
      <c r="S898" s="103"/>
      <c r="T898" s="51"/>
      <c r="U898" s="51"/>
      <c r="V898" s="51"/>
    </row>
    <row r="899" spans="1:22" ht="14.4">
      <c r="A899" s="114"/>
      <c r="B899" s="114"/>
      <c r="C899" s="108"/>
      <c r="D899" s="108"/>
      <c r="E899" s="108"/>
      <c r="F899" s="103"/>
      <c r="G899" s="103"/>
      <c r="H899" s="103"/>
      <c r="I899" s="103"/>
      <c r="J899" s="103"/>
      <c r="K899" s="103"/>
      <c r="L899" s="103"/>
      <c r="M899" s="103"/>
      <c r="N899" s="103"/>
      <c r="O899" s="103"/>
      <c r="P899" s="103"/>
      <c r="Q899" s="103"/>
      <c r="R899" s="103"/>
      <c r="S899" s="103"/>
      <c r="T899" s="51"/>
      <c r="U899" s="51"/>
      <c r="V899" s="51"/>
    </row>
    <row r="900" spans="1:22" ht="14.4">
      <c r="A900" s="114"/>
      <c r="B900" s="114"/>
      <c r="C900" s="108"/>
      <c r="D900" s="108"/>
      <c r="E900" s="108"/>
      <c r="F900" s="103"/>
      <c r="G900" s="103"/>
      <c r="H900" s="103"/>
      <c r="I900" s="103"/>
      <c r="J900" s="103"/>
      <c r="K900" s="103"/>
      <c r="L900" s="103"/>
      <c r="M900" s="103"/>
      <c r="N900" s="103"/>
      <c r="O900" s="103"/>
      <c r="P900" s="103"/>
      <c r="Q900" s="103"/>
      <c r="R900" s="103"/>
      <c r="S900" s="103"/>
      <c r="T900" s="51"/>
      <c r="U900" s="51"/>
      <c r="V900" s="51"/>
    </row>
    <row r="901" spans="1:22" ht="14.4">
      <c r="A901" s="114"/>
      <c r="B901" s="114"/>
      <c r="C901" s="108"/>
      <c r="D901" s="108"/>
      <c r="E901" s="108"/>
      <c r="F901" s="103"/>
      <c r="G901" s="103"/>
      <c r="H901" s="103"/>
      <c r="I901" s="103"/>
      <c r="J901" s="103"/>
      <c r="K901" s="103"/>
      <c r="L901" s="103"/>
      <c r="M901" s="103"/>
      <c r="N901" s="103"/>
      <c r="O901" s="103"/>
      <c r="P901" s="103"/>
      <c r="Q901" s="103"/>
      <c r="R901" s="103"/>
      <c r="S901" s="103"/>
      <c r="T901" s="51"/>
      <c r="U901" s="51"/>
      <c r="V901" s="51"/>
    </row>
    <row r="902" spans="1:22" ht="14.4">
      <c r="A902" s="114"/>
      <c r="B902" s="114"/>
      <c r="C902" s="108"/>
      <c r="D902" s="108"/>
      <c r="E902" s="108"/>
      <c r="F902" s="103"/>
      <c r="G902" s="103"/>
      <c r="H902" s="103"/>
      <c r="I902" s="103"/>
      <c r="J902" s="103"/>
      <c r="K902" s="103"/>
      <c r="L902" s="103"/>
      <c r="M902" s="103"/>
      <c r="N902" s="103"/>
      <c r="O902" s="103"/>
      <c r="P902" s="103"/>
      <c r="Q902" s="103"/>
      <c r="R902" s="103"/>
      <c r="S902" s="103"/>
      <c r="T902" s="51"/>
      <c r="U902" s="51"/>
      <c r="V902" s="51"/>
    </row>
    <row r="903" spans="1:22" ht="14.4">
      <c r="A903" s="114"/>
      <c r="B903" s="114"/>
      <c r="C903" s="108"/>
      <c r="D903" s="108"/>
      <c r="E903" s="108"/>
      <c r="F903" s="103"/>
      <c r="G903" s="103"/>
      <c r="H903" s="103"/>
      <c r="I903" s="103"/>
      <c r="J903" s="103"/>
      <c r="K903" s="103"/>
      <c r="L903" s="103"/>
      <c r="M903" s="103"/>
      <c r="N903" s="103"/>
      <c r="O903" s="103"/>
      <c r="P903" s="103"/>
      <c r="Q903" s="103"/>
      <c r="R903" s="103"/>
      <c r="S903" s="103"/>
      <c r="T903" s="51"/>
      <c r="U903" s="51"/>
      <c r="V903" s="51"/>
    </row>
    <row r="904" spans="1:22" ht="14.4">
      <c r="A904" s="114"/>
      <c r="B904" s="114"/>
      <c r="C904" s="108"/>
      <c r="D904" s="108"/>
      <c r="E904" s="108"/>
      <c r="F904" s="103"/>
      <c r="G904" s="103"/>
      <c r="H904" s="103"/>
      <c r="I904" s="103"/>
      <c r="J904" s="103"/>
      <c r="K904" s="103"/>
      <c r="L904" s="103"/>
      <c r="M904" s="103"/>
      <c r="N904" s="103"/>
      <c r="O904" s="103"/>
      <c r="P904" s="103"/>
      <c r="Q904" s="103"/>
      <c r="R904" s="103"/>
      <c r="S904" s="103"/>
      <c r="T904" s="51"/>
      <c r="U904" s="51"/>
      <c r="V904" s="51"/>
    </row>
    <row r="905" spans="1:22" ht="14.4">
      <c r="A905" s="114"/>
      <c r="B905" s="114"/>
      <c r="C905" s="108"/>
      <c r="D905" s="108"/>
      <c r="E905" s="108"/>
      <c r="F905" s="103"/>
      <c r="G905" s="103"/>
      <c r="H905" s="103"/>
      <c r="I905" s="103"/>
      <c r="J905" s="103"/>
      <c r="K905" s="103"/>
      <c r="L905" s="103"/>
      <c r="M905" s="103"/>
      <c r="N905" s="103"/>
      <c r="O905" s="103"/>
      <c r="P905" s="103"/>
      <c r="Q905" s="103"/>
      <c r="R905" s="103"/>
      <c r="S905" s="103"/>
      <c r="T905" s="51"/>
      <c r="U905" s="51"/>
      <c r="V905" s="51"/>
    </row>
    <row r="906" spans="1:22" ht="14.4">
      <c r="A906" s="114"/>
      <c r="B906" s="114"/>
      <c r="C906" s="108"/>
      <c r="D906" s="108"/>
      <c r="E906" s="108"/>
      <c r="F906" s="103"/>
      <c r="G906" s="103"/>
      <c r="H906" s="103"/>
      <c r="I906" s="103"/>
      <c r="J906" s="103"/>
      <c r="K906" s="103"/>
      <c r="L906" s="103"/>
      <c r="M906" s="103"/>
      <c r="N906" s="103"/>
      <c r="O906" s="103"/>
      <c r="P906" s="103"/>
      <c r="Q906" s="103"/>
      <c r="R906" s="103"/>
      <c r="S906" s="103"/>
      <c r="T906" s="51"/>
      <c r="U906" s="51"/>
      <c r="V906" s="51"/>
    </row>
    <row r="907" spans="1:22" ht="14.4">
      <c r="A907" s="114"/>
      <c r="B907" s="114"/>
      <c r="C907" s="108"/>
      <c r="D907" s="108"/>
      <c r="E907" s="108"/>
      <c r="F907" s="103"/>
      <c r="G907" s="103"/>
      <c r="H907" s="103"/>
      <c r="I907" s="103"/>
      <c r="J907" s="103"/>
      <c r="K907" s="103"/>
      <c r="L907" s="103"/>
      <c r="M907" s="103"/>
      <c r="N907" s="103"/>
      <c r="O907" s="103"/>
      <c r="P907" s="103"/>
      <c r="Q907" s="103"/>
      <c r="R907" s="103"/>
      <c r="S907" s="103"/>
      <c r="T907" s="51"/>
      <c r="U907" s="51"/>
      <c r="V907" s="51"/>
    </row>
    <row r="908" spans="1:22" ht="14.4">
      <c r="A908" s="114"/>
      <c r="B908" s="114"/>
      <c r="C908" s="108"/>
      <c r="D908" s="108"/>
      <c r="E908" s="108"/>
      <c r="F908" s="103"/>
      <c r="G908" s="103"/>
      <c r="H908" s="103"/>
      <c r="I908" s="103"/>
      <c r="J908" s="103"/>
      <c r="K908" s="103"/>
      <c r="L908" s="103"/>
      <c r="M908" s="103"/>
      <c r="N908" s="103"/>
      <c r="O908" s="103"/>
      <c r="P908" s="103"/>
      <c r="Q908" s="103"/>
      <c r="R908" s="103"/>
      <c r="S908" s="103"/>
      <c r="T908" s="51"/>
      <c r="U908" s="51"/>
      <c r="V908" s="51"/>
    </row>
    <row r="909" spans="1:22" ht="14.4">
      <c r="A909" s="114"/>
      <c r="B909" s="114"/>
      <c r="C909" s="108"/>
      <c r="D909" s="108"/>
      <c r="E909" s="108"/>
      <c r="F909" s="103"/>
      <c r="G909" s="103"/>
      <c r="H909" s="103"/>
      <c r="I909" s="103"/>
      <c r="J909" s="103"/>
      <c r="K909" s="103"/>
      <c r="L909" s="103"/>
      <c r="M909" s="103"/>
      <c r="N909" s="103"/>
      <c r="O909" s="103"/>
      <c r="P909" s="103"/>
      <c r="Q909" s="103"/>
      <c r="R909" s="103"/>
      <c r="S909" s="103"/>
      <c r="T909" s="51"/>
      <c r="U909" s="51"/>
      <c r="V909" s="51"/>
    </row>
    <row r="910" spans="1:22" ht="14.4">
      <c r="A910" s="114"/>
      <c r="B910" s="114"/>
      <c r="C910" s="108"/>
      <c r="D910" s="108"/>
      <c r="E910" s="108"/>
      <c r="F910" s="103"/>
      <c r="G910" s="103"/>
      <c r="H910" s="103"/>
      <c r="I910" s="103"/>
      <c r="J910" s="103"/>
      <c r="K910" s="103"/>
      <c r="L910" s="103"/>
      <c r="M910" s="103"/>
      <c r="N910" s="103"/>
      <c r="O910" s="103"/>
      <c r="P910" s="103"/>
      <c r="Q910" s="103"/>
      <c r="R910" s="103"/>
      <c r="S910" s="103"/>
      <c r="T910" s="51"/>
      <c r="U910" s="51"/>
      <c r="V910" s="51"/>
    </row>
    <row r="911" spans="1:22" ht="14.4">
      <c r="A911" s="114"/>
      <c r="B911" s="114"/>
      <c r="C911" s="108"/>
      <c r="D911" s="108"/>
      <c r="E911" s="108"/>
      <c r="F911" s="103"/>
      <c r="G911" s="103"/>
      <c r="H911" s="103"/>
      <c r="I911" s="103"/>
      <c r="J911" s="103"/>
      <c r="K911" s="103"/>
      <c r="L911" s="103"/>
      <c r="M911" s="103"/>
      <c r="N911" s="103"/>
      <c r="O911" s="103"/>
      <c r="P911" s="103"/>
      <c r="Q911" s="103"/>
      <c r="R911" s="103"/>
      <c r="S911" s="103"/>
      <c r="T911" s="51"/>
      <c r="U911" s="51"/>
      <c r="V911" s="51"/>
    </row>
    <row r="912" spans="1:22" ht="14.4">
      <c r="A912" s="114"/>
      <c r="B912" s="114"/>
      <c r="C912" s="108"/>
      <c r="D912" s="108"/>
      <c r="E912" s="108"/>
      <c r="F912" s="103"/>
      <c r="G912" s="103"/>
      <c r="H912" s="103"/>
      <c r="I912" s="103"/>
      <c r="J912" s="103"/>
      <c r="K912" s="103"/>
      <c r="L912" s="103"/>
      <c r="M912" s="103"/>
      <c r="N912" s="103"/>
      <c r="O912" s="103"/>
      <c r="P912" s="103"/>
      <c r="Q912" s="103"/>
      <c r="R912" s="103"/>
      <c r="S912" s="103"/>
      <c r="T912" s="51"/>
      <c r="U912" s="51"/>
      <c r="V912" s="51"/>
    </row>
    <row r="913" spans="1:22" ht="14.4">
      <c r="A913" s="114"/>
      <c r="B913" s="114"/>
      <c r="C913" s="108"/>
      <c r="D913" s="108"/>
      <c r="E913" s="108"/>
      <c r="F913" s="103"/>
      <c r="G913" s="103"/>
      <c r="H913" s="103"/>
      <c r="I913" s="103"/>
      <c r="J913" s="103"/>
      <c r="K913" s="103"/>
      <c r="L913" s="103"/>
      <c r="M913" s="103"/>
      <c r="N913" s="103"/>
      <c r="O913" s="103"/>
      <c r="P913" s="103"/>
      <c r="Q913" s="103"/>
      <c r="R913" s="103"/>
      <c r="S913" s="103"/>
      <c r="T913" s="51"/>
      <c r="U913" s="51"/>
      <c r="V913" s="51"/>
    </row>
    <row r="914" spans="1:22" ht="14.4">
      <c r="A914" s="114"/>
      <c r="B914" s="114"/>
      <c r="C914" s="108"/>
      <c r="D914" s="108"/>
      <c r="E914" s="108"/>
      <c r="F914" s="103"/>
      <c r="G914" s="103"/>
      <c r="H914" s="103"/>
      <c r="I914" s="103"/>
      <c r="J914" s="103"/>
      <c r="K914" s="103"/>
      <c r="L914" s="103"/>
      <c r="M914" s="103"/>
      <c r="N914" s="103"/>
      <c r="O914" s="103"/>
      <c r="P914" s="103"/>
      <c r="Q914" s="103"/>
      <c r="R914" s="103"/>
      <c r="S914" s="103"/>
      <c r="T914" s="51"/>
      <c r="U914" s="51"/>
      <c r="V914" s="51"/>
    </row>
    <row r="915" spans="1:22" ht="14.4">
      <c r="A915" s="114"/>
      <c r="B915" s="114"/>
      <c r="C915" s="108"/>
      <c r="D915" s="108"/>
      <c r="E915" s="108"/>
      <c r="F915" s="103"/>
      <c r="G915" s="103"/>
      <c r="H915" s="103"/>
      <c r="I915" s="103"/>
      <c r="J915" s="103"/>
      <c r="K915" s="103"/>
      <c r="L915" s="103"/>
      <c r="M915" s="103"/>
      <c r="N915" s="103"/>
      <c r="O915" s="103"/>
      <c r="P915" s="103"/>
      <c r="Q915" s="103"/>
      <c r="R915" s="103"/>
      <c r="S915" s="103"/>
      <c r="T915" s="51"/>
      <c r="U915" s="51"/>
      <c r="V915" s="51"/>
    </row>
    <row r="916" spans="1:22" ht="14.4">
      <c r="A916" s="114"/>
      <c r="B916" s="114"/>
      <c r="C916" s="108"/>
      <c r="D916" s="108"/>
      <c r="E916" s="108"/>
      <c r="F916" s="103"/>
      <c r="G916" s="103"/>
      <c r="H916" s="103"/>
      <c r="I916" s="103"/>
      <c r="J916" s="103"/>
      <c r="K916" s="103"/>
      <c r="L916" s="103"/>
      <c r="M916" s="103"/>
      <c r="N916" s="103"/>
      <c r="O916" s="103"/>
      <c r="P916" s="103"/>
      <c r="Q916" s="103"/>
      <c r="R916" s="103"/>
      <c r="S916" s="103"/>
      <c r="T916" s="51"/>
      <c r="U916" s="51"/>
      <c r="V916" s="51"/>
    </row>
    <row r="917" spans="1:22" ht="14.4">
      <c r="A917" s="114"/>
      <c r="B917" s="114"/>
      <c r="C917" s="108"/>
      <c r="D917" s="108"/>
      <c r="E917" s="108"/>
      <c r="F917" s="103"/>
      <c r="G917" s="103"/>
      <c r="H917" s="103"/>
      <c r="I917" s="103"/>
      <c r="J917" s="103"/>
      <c r="K917" s="103"/>
      <c r="L917" s="103"/>
      <c r="M917" s="103"/>
      <c r="N917" s="103"/>
      <c r="O917" s="103"/>
      <c r="P917" s="103"/>
      <c r="Q917" s="103"/>
      <c r="R917" s="103"/>
      <c r="S917" s="103"/>
      <c r="T917" s="51"/>
      <c r="U917" s="51"/>
      <c r="V917" s="51"/>
    </row>
    <row r="918" spans="1:22" ht="14.4">
      <c r="A918" s="114"/>
      <c r="B918" s="114"/>
      <c r="C918" s="108"/>
      <c r="D918" s="108"/>
      <c r="E918" s="108"/>
      <c r="F918" s="103"/>
      <c r="G918" s="103"/>
      <c r="H918" s="103"/>
      <c r="I918" s="103"/>
      <c r="J918" s="103"/>
      <c r="K918" s="103"/>
      <c r="L918" s="103"/>
      <c r="M918" s="103"/>
      <c r="N918" s="103"/>
      <c r="O918" s="103"/>
      <c r="P918" s="103"/>
      <c r="Q918" s="103"/>
      <c r="R918" s="103"/>
      <c r="S918" s="103"/>
      <c r="T918" s="51"/>
      <c r="U918" s="51"/>
      <c r="V918" s="51"/>
    </row>
    <row r="919" spans="1:22" ht="14.4">
      <c r="A919" s="114"/>
      <c r="B919" s="114"/>
      <c r="C919" s="108"/>
      <c r="D919" s="108"/>
      <c r="E919" s="108"/>
      <c r="F919" s="103"/>
      <c r="G919" s="103"/>
      <c r="H919" s="103"/>
      <c r="I919" s="103"/>
      <c r="J919" s="103"/>
      <c r="K919" s="103"/>
      <c r="L919" s="103"/>
      <c r="M919" s="103"/>
      <c r="N919" s="103"/>
      <c r="O919" s="103"/>
      <c r="P919" s="103"/>
      <c r="Q919" s="103"/>
      <c r="R919" s="103"/>
      <c r="S919" s="103"/>
      <c r="T919" s="51"/>
      <c r="U919" s="51"/>
      <c r="V919" s="51"/>
    </row>
    <row r="920" spans="1:22" ht="14.4">
      <c r="A920" s="114"/>
      <c r="B920" s="114"/>
      <c r="C920" s="108"/>
      <c r="D920" s="108"/>
      <c r="E920" s="108"/>
      <c r="F920" s="103"/>
      <c r="G920" s="103"/>
      <c r="H920" s="103"/>
      <c r="I920" s="103"/>
      <c r="J920" s="103"/>
      <c r="K920" s="103"/>
      <c r="L920" s="103"/>
      <c r="M920" s="103"/>
      <c r="N920" s="103"/>
      <c r="O920" s="103"/>
      <c r="P920" s="103"/>
      <c r="Q920" s="103"/>
      <c r="R920" s="103"/>
      <c r="S920" s="103"/>
      <c r="T920" s="51"/>
      <c r="U920" s="51"/>
      <c r="V920" s="51"/>
    </row>
    <row r="921" spans="1:22" ht="14.4">
      <c r="A921" s="114"/>
      <c r="B921" s="114"/>
      <c r="C921" s="108"/>
      <c r="D921" s="108"/>
      <c r="E921" s="108"/>
      <c r="F921" s="103"/>
      <c r="G921" s="103"/>
      <c r="H921" s="103"/>
      <c r="I921" s="103"/>
      <c r="J921" s="103"/>
      <c r="K921" s="103"/>
      <c r="L921" s="103"/>
      <c r="M921" s="103"/>
      <c r="N921" s="103"/>
      <c r="O921" s="103"/>
      <c r="P921" s="103"/>
      <c r="Q921" s="103"/>
      <c r="R921" s="103"/>
      <c r="S921" s="103"/>
      <c r="T921" s="51"/>
      <c r="U921" s="51"/>
      <c r="V921" s="51"/>
    </row>
    <row r="922" spans="1:22" ht="14.4">
      <c r="A922" s="114"/>
      <c r="B922" s="114"/>
      <c r="C922" s="108"/>
      <c r="D922" s="108"/>
      <c r="E922" s="108"/>
      <c r="F922" s="103"/>
      <c r="G922" s="103"/>
      <c r="H922" s="103"/>
      <c r="I922" s="103"/>
      <c r="J922" s="103"/>
      <c r="K922" s="103"/>
      <c r="L922" s="103"/>
      <c r="M922" s="103"/>
      <c r="N922" s="103"/>
      <c r="O922" s="103"/>
      <c r="P922" s="103"/>
      <c r="Q922" s="103"/>
      <c r="R922" s="103"/>
      <c r="S922" s="103"/>
      <c r="T922" s="51"/>
      <c r="U922" s="51"/>
      <c r="V922" s="51"/>
    </row>
    <row r="923" spans="1:22" ht="14.4">
      <c r="A923" s="114"/>
      <c r="B923" s="114"/>
      <c r="C923" s="108"/>
      <c r="D923" s="108"/>
      <c r="E923" s="108"/>
      <c r="F923" s="103"/>
      <c r="G923" s="103"/>
      <c r="H923" s="103"/>
      <c r="I923" s="103"/>
      <c r="J923" s="103"/>
      <c r="K923" s="103"/>
      <c r="L923" s="103"/>
      <c r="M923" s="103"/>
      <c r="N923" s="103"/>
      <c r="O923" s="103"/>
      <c r="P923" s="103"/>
      <c r="Q923" s="103"/>
      <c r="R923" s="103"/>
      <c r="S923" s="103"/>
      <c r="T923" s="51"/>
      <c r="U923" s="51"/>
      <c r="V923" s="51"/>
    </row>
    <row r="924" spans="1:22" ht="14.4">
      <c r="A924" s="114"/>
      <c r="B924" s="114"/>
      <c r="C924" s="108"/>
      <c r="D924" s="108"/>
      <c r="E924" s="108"/>
      <c r="F924" s="103"/>
      <c r="G924" s="103"/>
      <c r="H924" s="103"/>
      <c r="I924" s="103"/>
      <c r="J924" s="103"/>
      <c r="K924" s="103"/>
      <c r="L924" s="103"/>
      <c r="M924" s="103"/>
      <c r="N924" s="103"/>
      <c r="O924" s="103"/>
      <c r="P924" s="103"/>
      <c r="Q924" s="103"/>
      <c r="R924" s="103"/>
      <c r="S924" s="103"/>
      <c r="T924" s="51"/>
      <c r="U924" s="51"/>
      <c r="V924" s="51"/>
    </row>
    <row r="925" spans="1:22" ht="14.4">
      <c r="A925" s="114"/>
      <c r="B925" s="114"/>
      <c r="C925" s="108"/>
      <c r="D925" s="108"/>
      <c r="E925" s="108"/>
      <c r="F925" s="103"/>
      <c r="G925" s="103"/>
      <c r="H925" s="103"/>
      <c r="I925" s="103"/>
      <c r="J925" s="103"/>
      <c r="K925" s="103"/>
      <c r="L925" s="103"/>
      <c r="M925" s="103"/>
      <c r="N925" s="103"/>
      <c r="O925" s="103"/>
      <c r="P925" s="103"/>
      <c r="Q925" s="103"/>
      <c r="R925" s="103"/>
      <c r="S925" s="103"/>
      <c r="T925" s="51"/>
      <c r="U925" s="51"/>
      <c r="V925" s="51"/>
    </row>
    <row r="926" spans="1:22" ht="14.4">
      <c r="A926" s="114"/>
      <c r="B926" s="114"/>
      <c r="C926" s="108"/>
      <c r="D926" s="108"/>
      <c r="E926" s="108"/>
      <c r="F926" s="103"/>
      <c r="G926" s="103"/>
      <c r="H926" s="103"/>
      <c r="I926" s="103"/>
      <c r="J926" s="103"/>
      <c r="K926" s="103"/>
      <c r="L926" s="103"/>
      <c r="M926" s="103"/>
      <c r="N926" s="103"/>
      <c r="O926" s="103"/>
      <c r="P926" s="103"/>
      <c r="Q926" s="103"/>
      <c r="R926" s="103"/>
      <c r="S926" s="103"/>
      <c r="T926" s="51"/>
      <c r="U926" s="51"/>
      <c r="V926" s="51"/>
    </row>
    <row r="927" spans="1:22" ht="14.4">
      <c r="A927" s="114"/>
      <c r="B927" s="114"/>
      <c r="C927" s="108"/>
      <c r="D927" s="108"/>
      <c r="E927" s="108"/>
      <c r="F927" s="103"/>
      <c r="G927" s="103"/>
      <c r="H927" s="103"/>
      <c r="I927" s="103"/>
      <c r="J927" s="103"/>
      <c r="K927" s="103"/>
      <c r="L927" s="103"/>
      <c r="M927" s="103"/>
      <c r="N927" s="103"/>
      <c r="O927" s="103"/>
      <c r="P927" s="103"/>
      <c r="Q927" s="103"/>
      <c r="R927" s="103"/>
      <c r="S927" s="103"/>
      <c r="T927" s="51"/>
      <c r="U927" s="51"/>
      <c r="V927" s="51"/>
    </row>
    <row r="928" spans="1:22" ht="14.4">
      <c r="A928" s="114"/>
      <c r="B928" s="114"/>
      <c r="C928" s="108"/>
      <c r="D928" s="108"/>
      <c r="E928" s="108"/>
      <c r="F928" s="103"/>
      <c r="G928" s="103"/>
      <c r="H928" s="103"/>
      <c r="I928" s="103"/>
      <c r="J928" s="103"/>
      <c r="K928" s="103"/>
      <c r="L928" s="103"/>
      <c r="M928" s="103"/>
      <c r="N928" s="103"/>
      <c r="O928" s="103"/>
      <c r="P928" s="103"/>
      <c r="Q928" s="103"/>
      <c r="R928" s="103"/>
      <c r="S928" s="103"/>
      <c r="T928" s="51"/>
      <c r="U928" s="51"/>
      <c r="V928" s="51"/>
    </row>
    <row r="929" spans="1:22" ht="14.4">
      <c r="A929" s="114"/>
      <c r="B929" s="114"/>
      <c r="C929" s="108"/>
      <c r="D929" s="108"/>
      <c r="E929" s="108"/>
      <c r="F929" s="103"/>
      <c r="G929" s="103"/>
      <c r="H929" s="103"/>
      <c r="I929" s="103"/>
      <c r="J929" s="103"/>
      <c r="K929" s="103"/>
      <c r="L929" s="103"/>
      <c r="M929" s="103"/>
      <c r="N929" s="103"/>
      <c r="O929" s="103"/>
      <c r="P929" s="103"/>
      <c r="Q929" s="103"/>
      <c r="R929" s="103"/>
      <c r="S929" s="103"/>
      <c r="T929" s="51"/>
      <c r="U929" s="51"/>
      <c r="V929" s="51"/>
    </row>
    <row r="930" spans="1:22" ht="14.4">
      <c r="A930" s="114"/>
      <c r="B930" s="114"/>
      <c r="C930" s="108"/>
      <c r="D930" s="108"/>
      <c r="E930" s="108"/>
      <c r="F930" s="103"/>
      <c r="G930" s="103"/>
      <c r="H930" s="103"/>
      <c r="I930" s="103"/>
      <c r="J930" s="103"/>
      <c r="K930" s="103"/>
      <c r="L930" s="103"/>
      <c r="M930" s="103"/>
      <c r="N930" s="103"/>
      <c r="O930" s="103"/>
      <c r="P930" s="103"/>
      <c r="Q930" s="103"/>
      <c r="R930" s="103"/>
      <c r="S930" s="103"/>
      <c r="T930" s="51"/>
      <c r="U930" s="51"/>
      <c r="V930" s="51"/>
    </row>
    <row r="931" spans="1:22" ht="14.4">
      <c r="A931" s="114"/>
      <c r="B931" s="114"/>
      <c r="C931" s="108"/>
      <c r="D931" s="108"/>
      <c r="E931" s="108"/>
      <c r="F931" s="103"/>
      <c r="G931" s="103"/>
      <c r="H931" s="103"/>
      <c r="I931" s="103"/>
      <c r="J931" s="103"/>
      <c r="K931" s="103"/>
      <c r="L931" s="103"/>
      <c r="M931" s="103"/>
      <c r="N931" s="103"/>
      <c r="O931" s="103"/>
      <c r="P931" s="103"/>
      <c r="Q931" s="103"/>
      <c r="R931" s="103"/>
      <c r="S931" s="103"/>
      <c r="T931" s="51"/>
      <c r="U931" s="51"/>
      <c r="V931" s="51"/>
    </row>
    <row r="932" spans="1:22" ht="14.4">
      <c r="A932" s="114"/>
      <c r="B932" s="114"/>
      <c r="C932" s="108"/>
      <c r="D932" s="108"/>
      <c r="E932" s="108"/>
      <c r="F932" s="103"/>
      <c r="G932" s="103"/>
      <c r="H932" s="103"/>
      <c r="I932" s="103"/>
      <c r="J932" s="103"/>
      <c r="K932" s="103"/>
      <c r="L932" s="103"/>
      <c r="M932" s="103"/>
      <c r="N932" s="103"/>
      <c r="O932" s="103"/>
      <c r="P932" s="103"/>
      <c r="Q932" s="103"/>
      <c r="R932" s="103"/>
      <c r="S932" s="103"/>
      <c r="T932" s="51"/>
      <c r="U932" s="51"/>
      <c r="V932" s="51"/>
    </row>
    <row r="933" spans="1:22" ht="14.4">
      <c r="A933" s="114"/>
      <c r="B933" s="114"/>
      <c r="C933" s="108"/>
      <c r="D933" s="108"/>
      <c r="E933" s="108"/>
      <c r="F933" s="103"/>
      <c r="G933" s="103"/>
      <c r="H933" s="103"/>
      <c r="I933" s="103"/>
      <c r="J933" s="103"/>
      <c r="K933" s="103"/>
      <c r="L933" s="103"/>
      <c r="M933" s="103"/>
      <c r="N933" s="103"/>
      <c r="O933" s="103"/>
      <c r="P933" s="103"/>
      <c r="Q933" s="103"/>
      <c r="R933" s="103"/>
      <c r="S933" s="103"/>
      <c r="T933" s="51"/>
      <c r="U933" s="51"/>
      <c r="V933" s="51"/>
    </row>
    <row r="934" spans="1:22" ht="14.4">
      <c r="A934" s="114"/>
      <c r="B934" s="114"/>
      <c r="C934" s="108"/>
      <c r="D934" s="108"/>
      <c r="E934" s="108"/>
      <c r="F934" s="103"/>
      <c r="G934" s="103"/>
      <c r="H934" s="103"/>
      <c r="I934" s="103"/>
      <c r="J934" s="103"/>
      <c r="K934" s="103"/>
      <c r="L934" s="103"/>
      <c r="M934" s="103"/>
      <c r="N934" s="103"/>
      <c r="O934" s="103"/>
      <c r="P934" s="103"/>
      <c r="Q934" s="103"/>
      <c r="R934" s="103"/>
      <c r="S934" s="103"/>
      <c r="T934" s="51"/>
      <c r="U934" s="51"/>
      <c r="V934" s="51"/>
    </row>
    <row r="935" spans="1:22" ht="14.4">
      <c r="A935" s="114"/>
      <c r="B935" s="114"/>
      <c r="C935" s="108"/>
      <c r="D935" s="108"/>
      <c r="E935" s="108"/>
      <c r="F935" s="103"/>
      <c r="G935" s="103"/>
      <c r="H935" s="103"/>
      <c r="I935" s="103"/>
      <c r="J935" s="103"/>
      <c r="K935" s="103"/>
      <c r="L935" s="103"/>
      <c r="M935" s="103"/>
      <c r="N935" s="103"/>
      <c r="O935" s="103"/>
      <c r="P935" s="103"/>
      <c r="Q935" s="103"/>
      <c r="R935" s="103"/>
      <c r="S935" s="103"/>
      <c r="T935" s="51"/>
      <c r="U935" s="51"/>
      <c r="V935" s="51"/>
    </row>
    <row r="936" spans="1:22" ht="14.4">
      <c r="A936" s="114"/>
      <c r="B936" s="114"/>
      <c r="C936" s="108"/>
      <c r="D936" s="108"/>
      <c r="E936" s="108"/>
      <c r="F936" s="103"/>
      <c r="G936" s="103"/>
      <c r="H936" s="103"/>
      <c r="I936" s="103"/>
      <c r="J936" s="103"/>
      <c r="K936" s="103"/>
      <c r="L936" s="103"/>
      <c r="M936" s="103"/>
      <c r="N936" s="103"/>
      <c r="O936" s="103"/>
      <c r="P936" s="103"/>
      <c r="Q936" s="103"/>
      <c r="R936" s="103"/>
      <c r="S936" s="103"/>
      <c r="T936" s="51"/>
      <c r="U936" s="51"/>
      <c r="V936" s="51"/>
    </row>
    <row r="937" spans="1:22" ht="14.4">
      <c r="A937" s="114"/>
      <c r="B937" s="114"/>
      <c r="C937" s="108"/>
      <c r="D937" s="108"/>
      <c r="E937" s="108"/>
      <c r="F937" s="103"/>
      <c r="G937" s="103"/>
      <c r="H937" s="103"/>
      <c r="I937" s="103"/>
      <c r="J937" s="103"/>
      <c r="K937" s="103"/>
      <c r="L937" s="103"/>
      <c r="M937" s="103"/>
      <c r="N937" s="103"/>
      <c r="O937" s="103"/>
      <c r="P937" s="103"/>
      <c r="Q937" s="103"/>
      <c r="R937" s="103"/>
      <c r="S937" s="103"/>
      <c r="T937" s="51"/>
      <c r="U937" s="51"/>
      <c r="V937" s="51"/>
    </row>
    <row r="938" spans="1:22" ht="14.4">
      <c r="A938" s="114"/>
      <c r="B938" s="114"/>
      <c r="C938" s="108"/>
      <c r="D938" s="108"/>
      <c r="E938" s="108"/>
      <c r="F938" s="103"/>
      <c r="G938" s="103"/>
      <c r="H938" s="103"/>
      <c r="I938" s="103"/>
      <c r="J938" s="103"/>
      <c r="K938" s="103"/>
      <c r="L938" s="103"/>
      <c r="M938" s="103"/>
      <c r="N938" s="103"/>
      <c r="O938" s="103"/>
      <c r="P938" s="103"/>
      <c r="Q938" s="103"/>
      <c r="R938" s="103"/>
      <c r="S938" s="103"/>
      <c r="T938" s="51"/>
      <c r="U938" s="51"/>
      <c r="V938" s="51"/>
    </row>
    <row r="939" spans="1:22" ht="14.4">
      <c r="A939" s="114"/>
      <c r="B939" s="114"/>
      <c r="C939" s="108"/>
      <c r="D939" s="108"/>
      <c r="E939" s="108"/>
      <c r="F939" s="103"/>
      <c r="G939" s="103"/>
      <c r="H939" s="103"/>
      <c r="I939" s="103"/>
      <c r="J939" s="103"/>
      <c r="K939" s="103"/>
      <c r="L939" s="103"/>
      <c r="M939" s="103"/>
      <c r="N939" s="103"/>
      <c r="O939" s="103"/>
      <c r="P939" s="103"/>
      <c r="Q939" s="103"/>
      <c r="R939" s="103"/>
      <c r="S939" s="103"/>
      <c r="T939" s="51"/>
      <c r="U939" s="51"/>
      <c r="V939" s="51"/>
    </row>
    <row r="940" spans="1:22" ht="14.4">
      <c r="A940" s="114"/>
      <c r="B940" s="114"/>
      <c r="C940" s="108"/>
      <c r="D940" s="108"/>
      <c r="E940" s="108"/>
      <c r="F940" s="103"/>
      <c r="G940" s="103"/>
      <c r="H940" s="103"/>
      <c r="I940" s="103"/>
      <c r="J940" s="103"/>
      <c r="K940" s="103"/>
      <c r="L940" s="103"/>
      <c r="M940" s="103"/>
      <c r="N940" s="103"/>
      <c r="O940" s="103"/>
      <c r="P940" s="103"/>
      <c r="Q940" s="103"/>
      <c r="R940" s="103"/>
      <c r="S940" s="103"/>
      <c r="T940" s="51"/>
      <c r="U940" s="51"/>
      <c r="V940" s="51"/>
    </row>
    <row r="941" spans="1:22" ht="14.4">
      <c r="A941" s="114"/>
      <c r="B941" s="114"/>
      <c r="C941" s="108"/>
      <c r="D941" s="108"/>
      <c r="E941" s="108"/>
      <c r="F941" s="103"/>
      <c r="G941" s="103"/>
      <c r="H941" s="103"/>
      <c r="I941" s="103"/>
      <c r="J941" s="103"/>
      <c r="K941" s="103"/>
      <c r="L941" s="103"/>
      <c r="M941" s="103"/>
      <c r="N941" s="103"/>
      <c r="O941" s="103"/>
      <c r="P941" s="103"/>
      <c r="Q941" s="103"/>
      <c r="R941" s="103"/>
      <c r="S941" s="103"/>
      <c r="T941" s="51"/>
      <c r="U941" s="51"/>
      <c r="V941" s="51"/>
    </row>
    <row r="942" spans="1:22" ht="14.4">
      <c r="A942" s="114"/>
      <c r="B942" s="114"/>
      <c r="C942" s="108"/>
      <c r="D942" s="108"/>
      <c r="E942" s="108"/>
      <c r="F942" s="103"/>
      <c r="G942" s="103"/>
      <c r="H942" s="103"/>
      <c r="I942" s="103"/>
      <c r="J942" s="103"/>
      <c r="K942" s="103"/>
      <c r="L942" s="103"/>
      <c r="M942" s="103"/>
      <c r="N942" s="103"/>
      <c r="O942" s="103"/>
      <c r="P942" s="103"/>
      <c r="Q942" s="103"/>
      <c r="R942" s="103"/>
      <c r="S942" s="103"/>
      <c r="T942" s="51"/>
      <c r="U942" s="51"/>
      <c r="V942" s="51"/>
    </row>
    <row r="943" spans="1:22" ht="14.4">
      <c r="A943" s="114"/>
      <c r="B943" s="114"/>
      <c r="C943" s="108"/>
      <c r="D943" s="108"/>
      <c r="E943" s="108"/>
      <c r="F943" s="103"/>
      <c r="G943" s="103"/>
      <c r="H943" s="103"/>
      <c r="I943" s="103"/>
      <c r="J943" s="103"/>
      <c r="K943" s="103"/>
      <c r="L943" s="103"/>
      <c r="M943" s="103"/>
      <c r="N943" s="103"/>
      <c r="O943" s="103"/>
      <c r="P943" s="103"/>
      <c r="Q943" s="103"/>
      <c r="R943" s="103"/>
      <c r="S943" s="103"/>
      <c r="T943" s="51"/>
      <c r="U943" s="51"/>
      <c r="V943" s="51"/>
    </row>
    <row r="944" spans="1:22" ht="14.4">
      <c r="A944" s="114"/>
      <c r="B944" s="114"/>
      <c r="C944" s="108"/>
      <c r="D944" s="108"/>
      <c r="E944" s="108"/>
      <c r="F944" s="103"/>
      <c r="G944" s="103"/>
      <c r="H944" s="103"/>
      <c r="I944" s="103"/>
      <c r="J944" s="103"/>
      <c r="K944" s="103"/>
      <c r="L944" s="103"/>
      <c r="M944" s="103"/>
      <c r="N944" s="103"/>
      <c r="O944" s="103"/>
      <c r="P944" s="103"/>
      <c r="Q944" s="103"/>
      <c r="R944" s="103"/>
      <c r="S944" s="103"/>
      <c r="T944" s="51"/>
      <c r="U944" s="51"/>
      <c r="V944" s="51"/>
    </row>
    <row r="945" spans="1:22" ht="14.4">
      <c r="A945" s="114"/>
      <c r="B945" s="114"/>
      <c r="C945" s="108"/>
      <c r="D945" s="108"/>
      <c r="E945" s="108"/>
      <c r="F945" s="103"/>
      <c r="G945" s="103"/>
      <c r="H945" s="103"/>
      <c r="I945" s="103"/>
      <c r="J945" s="103"/>
      <c r="K945" s="103"/>
      <c r="L945" s="103"/>
      <c r="M945" s="103"/>
      <c r="N945" s="103"/>
      <c r="O945" s="103"/>
      <c r="P945" s="103"/>
      <c r="Q945" s="103"/>
      <c r="R945" s="103"/>
      <c r="S945" s="103"/>
      <c r="T945" s="51"/>
      <c r="U945" s="51"/>
      <c r="V945" s="51"/>
    </row>
    <row r="946" spans="1:22" ht="14.4">
      <c r="A946" s="114"/>
      <c r="B946" s="114"/>
      <c r="C946" s="108"/>
      <c r="D946" s="108"/>
      <c r="E946" s="108"/>
      <c r="F946" s="103"/>
      <c r="G946" s="103"/>
      <c r="H946" s="103"/>
      <c r="I946" s="103"/>
      <c r="J946" s="103"/>
      <c r="K946" s="103"/>
      <c r="L946" s="103"/>
      <c r="M946" s="103"/>
      <c r="N946" s="103"/>
      <c r="O946" s="103"/>
      <c r="P946" s="103"/>
      <c r="Q946" s="103"/>
      <c r="R946" s="103"/>
      <c r="S946" s="103"/>
      <c r="T946" s="51"/>
      <c r="U946" s="51"/>
      <c r="V946" s="51"/>
    </row>
    <row r="947" spans="1:22" ht="14.4">
      <c r="A947" s="114"/>
      <c r="B947" s="114"/>
      <c r="C947" s="108"/>
      <c r="D947" s="108"/>
      <c r="E947" s="108"/>
      <c r="F947" s="103"/>
      <c r="G947" s="103"/>
      <c r="H947" s="103"/>
      <c r="I947" s="103"/>
      <c r="J947" s="103"/>
      <c r="K947" s="103"/>
      <c r="L947" s="103"/>
      <c r="M947" s="103"/>
      <c r="N947" s="103"/>
      <c r="O947" s="103"/>
      <c r="P947" s="103"/>
      <c r="Q947" s="103"/>
      <c r="R947" s="103"/>
      <c r="S947" s="103"/>
      <c r="T947" s="51"/>
      <c r="U947" s="51"/>
      <c r="V947" s="51"/>
    </row>
    <row r="948" spans="1:22" ht="14.4">
      <c r="A948" s="114"/>
      <c r="B948" s="114"/>
      <c r="C948" s="108"/>
      <c r="D948" s="108"/>
      <c r="E948" s="108"/>
      <c r="F948" s="103"/>
      <c r="G948" s="103"/>
      <c r="H948" s="103"/>
      <c r="I948" s="103"/>
      <c r="J948" s="103"/>
      <c r="K948" s="103"/>
      <c r="L948" s="103"/>
      <c r="M948" s="103"/>
      <c r="N948" s="103"/>
      <c r="O948" s="103"/>
      <c r="P948" s="103"/>
      <c r="Q948" s="103"/>
      <c r="R948" s="103"/>
      <c r="S948" s="103"/>
      <c r="T948" s="51"/>
      <c r="U948" s="51"/>
      <c r="V948" s="51"/>
    </row>
    <row r="949" spans="1:22" ht="14.4">
      <c r="A949" s="114"/>
      <c r="B949" s="114"/>
      <c r="C949" s="108"/>
      <c r="D949" s="108"/>
      <c r="E949" s="108"/>
      <c r="F949" s="103"/>
      <c r="G949" s="103"/>
      <c r="H949" s="103"/>
      <c r="I949" s="103"/>
      <c r="J949" s="103"/>
      <c r="K949" s="103"/>
      <c r="L949" s="103"/>
      <c r="M949" s="103"/>
      <c r="N949" s="103"/>
      <c r="O949" s="103"/>
      <c r="P949" s="103"/>
      <c r="Q949" s="103"/>
      <c r="R949" s="103"/>
      <c r="S949" s="103"/>
      <c r="T949" s="51"/>
      <c r="U949" s="51"/>
      <c r="V949" s="51"/>
    </row>
    <row r="950" spans="1:22" ht="14.4">
      <c r="A950" s="114"/>
      <c r="B950" s="114"/>
      <c r="C950" s="108"/>
      <c r="D950" s="108"/>
      <c r="E950" s="108"/>
      <c r="F950" s="103"/>
      <c r="G950" s="103"/>
      <c r="H950" s="103"/>
      <c r="I950" s="103"/>
      <c r="J950" s="103"/>
      <c r="K950" s="103"/>
      <c r="L950" s="103"/>
      <c r="M950" s="103"/>
      <c r="N950" s="103"/>
      <c r="O950" s="103"/>
      <c r="P950" s="103"/>
      <c r="Q950" s="103"/>
      <c r="R950" s="103"/>
      <c r="S950" s="103"/>
      <c r="T950" s="51"/>
      <c r="U950" s="51"/>
      <c r="V950" s="51"/>
    </row>
    <row r="951" spans="1:22" ht="14.4">
      <c r="A951" s="114"/>
      <c r="B951" s="114"/>
      <c r="C951" s="108"/>
      <c r="D951" s="108"/>
      <c r="E951" s="108"/>
      <c r="F951" s="103"/>
      <c r="G951" s="103"/>
      <c r="H951" s="103"/>
      <c r="I951" s="103"/>
      <c r="J951" s="103"/>
      <c r="K951" s="103"/>
      <c r="L951" s="103"/>
      <c r="M951" s="103"/>
      <c r="N951" s="103"/>
      <c r="O951" s="103"/>
      <c r="P951" s="103"/>
      <c r="Q951" s="103"/>
      <c r="R951" s="103"/>
      <c r="S951" s="103"/>
      <c r="T951" s="51"/>
      <c r="U951" s="51"/>
      <c r="V951" s="51"/>
    </row>
    <row r="952" spans="1:22" ht="14.4">
      <c r="A952" s="114"/>
      <c r="B952" s="114"/>
      <c r="C952" s="108"/>
      <c r="D952" s="108"/>
      <c r="E952" s="108"/>
      <c r="F952" s="103"/>
      <c r="G952" s="103"/>
      <c r="H952" s="103"/>
      <c r="I952" s="103"/>
      <c r="J952" s="103"/>
      <c r="K952" s="103"/>
      <c r="L952" s="103"/>
      <c r="M952" s="103"/>
      <c r="N952" s="103"/>
      <c r="O952" s="103"/>
      <c r="P952" s="103"/>
      <c r="Q952" s="103"/>
      <c r="R952" s="103"/>
      <c r="S952" s="103"/>
      <c r="T952" s="51"/>
      <c r="U952" s="51"/>
      <c r="V952" s="51"/>
    </row>
    <row r="953" spans="1:22" ht="14.4">
      <c r="A953" s="114"/>
      <c r="B953" s="114"/>
      <c r="C953" s="108"/>
      <c r="D953" s="108"/>
      <c r="E953" s="108"/>
      <c r="F953" s="103"/>
      <c r="G953" s="103"/>
      <c r="H953" s="103"/>
      <c r="I953" s="103"/>
      <c r="J953" s="103"/>
      <c r="K953" s="103"/>
      <c r="L953" s="103"/>
      <c r="M953" s="103"/>
      <c r="N953" s="103"/>
      <c r="O953" s="103"/>
      <c r="P953" s="103"/>
      <c r="Q953" s="103"/>
      <c r="R953" s="103"/>
      <c r="S953" s="103"/>
      <c r="T953" s="51"/>
      <c r="U953" s="51"/>
      <c r="V953" s="51"/>
    </row>
    <row r="954" spans="1:22" ht="14.4">
      <c r="A954" s="114"/>
      <c r="B954" s="114"/>
      <c r="C954" s="108"/>
      <c r="D954" s="108"/>
      <c r="E954" s="108"/>
      <c r="F954" s="103"/>
      <c r="G954" s="103"/>
      <c r="H954" s="103"/>
      <c r="I954" s="103"/>
      <c r="J954" s="103"/>
      <c r="K954" s="103"/>
      <c r="L954" s="103"/>
      <c r="M954" s="103"/>
      <c r="N954" s="103"/>
      <c r="O954" s="103"/>
      <c r="P954" s="103"/>
      <c r="Q954" s="103"/>
      <c r="R954" s="103"/>
      <c r="S954" s="103"/>
      <c r="T954" s="51"/>
      <c r="U954" s="51"/>
      <c r="V954" s="51"/>
    </row>
    <row r="955" spans="1:22" ht="14.4">
      <c r="A955" s="114"/>
      <c r="B955" s="114"/>
      <c r="C955" s="108"/>
      <c r="D955" s="108"/>
      <c r="E955" s="108"/>
      <c r="F955" s="103"/>
      <c r="G955" s="103"/>
      <c r="H955" s="103"/>
      <c r="I955" s="103"/>
      <c r="J955" s="103"/>
      <c r="K955" s="103"/>
      <c r="L955" s="103"/>
      <c r="M955" s="103"/>
      <c r="N955" s="103"/>
      <c r="O955" s="103"/>
      <c r="P955" s="103"/>
      <c r="Q955" s="103"/>
      <c r="R955" s="103"/>
      <c r="S955" s="103"/>
      <c r="T955" s="51"/>
      <c r="U955" s="51"/>
      <c r="V955" s="51"/>
    </row>
    <row r="956" spans="1:22" ht="14.4">
      <c r="A956" s="114"/>
      <c r="B956" s="114"/>
      <c r="C956" s="108"/>
      <c r="D956" s="108"/>
      <c r="E956" s="108"/>
      <c r="F956" s="103"/>
      <c r="G956" s="103"/>
      <c r="H956" s="103"/>
      <c r="I956" s="103"/>
      <c r="J956" s="103"/>
      <c r="K956" s="103"/>
      <c r="L956" s="103"/>
      <c r="M956" s="103"/>
      <c r="N956" s="103"/>
      <c r="O956" s="103"/>
      <c r="P956" s="103"/>
      <c r="Q956" s="103"/>
      <c r="R956" s="103"/>
      <c r="S956" s="103"/>
      <c r="T956" s="51"/>
      <c r="U956" s="51"/>
      <c r="V956" s="51"/>
    </row>
    <row r="957" spans="1:22" ht="14.4">
      <c r="A957" s="114"/>
      <c r="B957" s="114"/>
      <c r="C957" s="108"/>
      <c r="D957" s="108"/>
      <c r="E957" s="108"/>
      <c r="F957" s="103"/>
      <c r="G957" s="103"/>
      <c r="H957" s="103"/>
      <c r="I957" s="103"/>
      <c r="J957" s="103"/>
      <c r="K957" s="103"/>
      <c r="L957" s="103"/>
      <c r="M957" s="103"/>
      <c r="N957" s="103"/>
      <c r="O957" s="103"/>
      <c r="P957" s="103"/>
      <c r="Q957" s="103"/>
      <c r="R957" s="103"/>
      <c r="S957" s="103"/>
      <c r="T957" s="51"/>
      <c r="U957" s="51"/>
      <c r="V957" s="51"/>
    </row>
    <row r="958" spans="1:22" ht="14.4">
      <c r="A958" s="114"/>
      <c r="B958" s="114"/>
      <c r="C958" s="108"/>
      <c r="D958" s="108"/>
      <c r="E958" s="108"/>
      <c r="F958" s="103"/>
      <c r="G958" s="103"/>
      <c r="H958" s="103"/>
      <c r="I958" s="103"/>
      <c r="J958" s="103"/>
      <c r="K958" s="103"/>
      <c r="L958" s="103"/>
      <c r="M958" s="103"/>
      <c r="N958" s="103"/>
      <c r="O958" s="103"/>
      <c r="P958" s="103"/>
      <c r="Q958" s="103"/>
      <c r="R958" s="103"/>
      <c r="S958" s="103"/>
      <c r="T958" s="51"/>
      <c r="U958" s="51"/>
      <c r="V958" s="51"/>
    </row>
    <row r="959" spans="1:22" ht="14.4">
      <c r="A959" s="114"/>
      <c r="B959" s="114"/>
      <c r="C959" s="108"/>
      <c r="D959" s="108"/>
      <c r="E959" s="108"/>
      <c r="F959" s="103"/>
      <c r="G959" s="103"/>
      <c r="H959" s="103"/>
      <c r="I959" s="103"/>
      <c r="J959" s="103"/>
      <c r="K959" s="103"/>
      <c r="L959" s="103"/>
      <c r="M959" s="103"/>
      <c r="N959" s="103"/>
      <c r="O959" s="103"/>
      <c r="P959" s="103"/>
      <c r="Q959" s="103"/>
      <c r="R959" s="103"/>
      <c r="S959" s="103"/>
      <c r="T959" s="51"/>
      <c r="U959" s="51"/>
      <c r="V959" s="51"/>
    </row>
    <row r="960" spans="1:22" ht="14.4">
      <c r="A960" s="114"/>
      <c r="B960" s="114"/>
      <c r="C960" s="108"/>
      <c r="D960" s="108"/>
      <c r="E960" s="108"/>
      <c r="F960" s="103"/>
      <c r="G960" s="103"/>
      <c r="H960" s="103"/>
      <c r="I960" s="103"/>
      <c r="J960" s="103"/>
      <c r="K960" s="103"/>
      <c r="L960" s="103"/>
      <c r="M960" s="103"/>
      <c r="N960" s="103"/>
      <c r="O960" s="103"/>
      <c r="P960" s="103"/>
      <c r="Q960" s="103"/>
      <c r="R960" s="103"/>
      <c r="S960" s="103"/>
      <c r="T960" s="51"/>
      <c r="U960" s="51"/>
      <c r="V960" s="51"/>
    </row>
    <row r="961" spans="1:22" ht="14.4">
      <c r="A961" s="114"/>
      <c r="B961" s="114"/>
      <c r="C961" s="108"/>
      <c r="D961" s="108"/>
      <c r="E961" s="108"/>
      <c r="F961" s="103"/>
      <c r="G961" s="103"/>
      <c r="H961" s="103"/>
      <c r="I961" s="103"/>
      <c r="J961" s="103"/>
      <c r="K961" s="103"/>
      <c r="L961" s="103"/>
      <c r="M961" s="103"/>
      <c r="N961" s="103"/>
      <c r="O961" s="103"/>
      <c r="P961" s="103"/>
      <c r="Q961" s="103"/>
      <c r="R961" s="103"/>
      <c r="S961" s="103"/>
      <c r="T961" s="51"/>
      <c r="U961" s="51"/>
      <c r="V961" s="51"/>
    </row>
    <row r="962" spans="1:22" ht="14.4">
      <c r="A962" s="114"/>
      <c r="B962" s="114"/>
      <c r="C962" s="108"/>
      <c r="D962" s="108"/>
      <c r="E962" s="108"/>
      <c r="F962" s="103"/>
      <c r="G962" s="103"/>
      <c r="H962" s="103"/>
      <c r="I962" s="103"/>
      <c r="J962" s="103"/>
      <c r="K962" s="103"/>
      <c r="L962" s="103"/>
      <c r="M962" s="103"/>
      <c r="N962" s="103"/>
      <c r="O962" s="103"/>
      <c r="P962" s="103"/>
      <c r="Q962" s="103"/>
      <c r="R962" s="103"/>
      <c r="S962" s="103"/>
      <c r="T962" s="51"/>
      <c r="U962" s="51"/>
      <c r="V962" s="51"/>
    </row>
    <row r="963" spans="1:22" ht="14.4">
      <c r="A963" s="114"/>
      <c r="B963" s="114"/>
      <c r="C963" s="108"/>
      <c r="D963" s="108"/>
      <c r="E963" s="108"/>
      <c r="F963" s="103"/>
      <c r="G963" s="103"/>
      <c r="H963" s="103"/>
      <c r="I963" s="103"/>
      <c r="J963" s="103"/>
      <c r="K963" s="103"/>
      <c r="L963" s="103"/>
      <c r="M963" s="103"/>
      <c r="N963" s="103"/>
      <c r="O963" s="103"/>
      <c r="P963" s="103"/>
      <c r="Q963" s="103"/>
      <c r="R963" s="103"/>
      <c r="S963" s="103"/>
      <c r="T963" s="51"/>
      <c r="U963" s="51"/>
      <c r="V963" s="51"/>
    </row>
    <row r="964" spans="1:22" ht="14.4">
      <c r="A964" s="114"/>
      <c r="B964" s="114"/>
      <c r="C964" s="108"/>
      <c r="D964" s="108"/>
      <c r="E964" s="108"/>
      <c r="F964" s="103"/>
      <c r="G964" s="103"/>
      <c r="H964" s="103"/>
      <c r="I964" s="103"/>
      <c r="J964" s="103"/>
      <c r="K964" s="103"/>
      <c r="L964" s="103"/>
      <c r="M964" s="103"/>
      <c r="N964" s="103"/>
      <c r="O964" s="103"/>
      <c r="P964" s="103"/>
      <c r="Q964" s="103"/>
      <c r="R964" s="103"/>
      <c r="S964" s="103"/>
      <c r="T964" s="51"/>
      <c r="U964" s="51"/>
      <c r="V964" s="51"/>
    </row>
    <row r="965" spans="1:22" ht="14.4">
      <c r="A965" s="114"/>
      <c r="B965" s="114"/>
      <c r="C965" s="108"/>
      <c r="D965" s="108"/>
      <c r="E965" s="108"/>
      <c r="F965" s="103"/>
      <c r="G965" s="103"/>
      <c r="H965" s="103"/>
      <c r="I965" s="103"/>
      <c r="J965" s="103"/>
      <c r="K965" s="103"/>
      <c r="L965" s="103"/>
      <c r="M965" s="103"/>
      <c r="N965" s="103"/>
      <c r="O965" s="103"/>
      <c r="P965" s="103"/>
      <c r="Q965" s="103"/>
      <c r="R965" s="103"/>
      <c r="S965" s="103"/>
      <c r="T965" s="51"/>
      <c r="U965" s="51"/>
      <c r="V965" s="51"/>
    </row>
    <row r="966" spans="1:22" ht="14.4">
      <c r="A966" s="114"/>
      <c r="B966" s="114"/>
      <c r="C966" s="108"/>
      <c r="D966" s="108"/>
      <c r="E966" s="108"/>
      <c r="F966" s="103"/>
      <c r="G966" s="103"/>
      <c r="H966" s="103"/>
      <c r="I966" s="103"/>
      <c r="J966" s="103"/>
      <c r="K966" s="103"/>
      <c r="L966" s="103"/>
      <c r="M966" s="103"/>
      <c r="N966" s="103"/>
      <c r="O966" s="103"/>
      <c r="P966" s="103"/>
      <c r="Q966" s="103"/>
      <c r="R966" s="103"/>
      <c r="S966" s="103"/>
      <c r="T966" s="51"/>
      <c r="U966" s="51"/>
      <c r="V966" s="51"/>
    </row>
    <row r="967" spans="1:22" ht="14.4">
      <c r="A967" s="114"/>
      <c r="B967" s="114"/>
      <c r="C967" s="108"/>
      <c r="D967" s="108"/>
      <c r="E967" s="108"/>
      <c r="F967" s="103"/>
      <c r="G967" s="103"/>
      <c r="H967" s="103"/>
      <c r="I967" s="103"/>
      <c r="J967" s="103"/>
      <c r="K967" s="103"/>
      <c r="L967" s="103"/>
      <c r="M967" s="103"/>
      <c r="N967" s="103"/>
      <c r="O967" s="103"/>
      <c r="P967" s="103"/>
      <c r="Q967" s="103"/>
      <c r="R967" s="103"/>
      <c r="S967" s="103"/>
      <c r="T967" s="51"/>
      <c r="U967" s="51"/>
      <c r="V967" s="51"/>
    </row>
    <row r="968" spans="1:22" ht="14.4">
      <c r="A968" s="114"/>
      <c r="B968" s="114"/>
      <c r="C968" s="108"/>
      <c r="D968" s="108"/>
      <c r="E968" s="108"/>
      <c r="F968" s="103"/>
      <c r="G968" s="103"/>
      <c r="H968" s="103"/>
      <c r="I968" s="103"/>
      <c r="J968" s="103"/>
      <c r="K968" s="103"/>
      <c r="L968" s="103"/>
      <c r="M968" s="103"/>
      <c r="N968" s="103"/>
      <c r="O968" s="103"/>
      <c r="P968" s="103"/>
      <c r="Q968" s="103"/>
      <c r="R968" s="103"/>
      <c r="S968" s="103"/>
      <c r="T968" s="51"/>
      <c r="U968" s="51"/>
      <c r="V968" s="51"/>
    </row>
    <row r="969" spans="1:22" ht="14.4">
      <c r="A969" s="114"/>
      <c r="B969" s="114"/>
      <c r="C969" s="108"/>
      <c r="D969" s="108"/>
      <c r="E969" s="108"/>
      <c r="F969" s="103"/>
      <c r="G969" s="103"/>
      <c r="H969" s="103"/>
      <c r="I969" s="103"/>
      <c r="J969" s="103"/>
      <c r="K969" s="103"/>
      <c r="L969" s="103"/>
      <c r="M969" s="103"/>
      <c r="N969" s="103"/>
      <c r="O969" s="103"/>
      <c r="P969" s="103"/>
      <c r="Q969" s="103"/>
      <c r="R969" s="103"/>
      <c r="S969" s="103"/>
      <c r="T969" s="51"/>
      <c r="U969" s="51"/>
      <c r="V969" s="51"/>
    </row>
    <row r="970" spans="1:22" ht="14.4">
      <c r="A970" s="114"/>
      <c r="B970" s="114"/>
      <c r="C970" s="108"/>
      <c r="D970" s="108"/>
      <c r="E970" s="108"/>
      <c r="F970" s="103"/>
      <c r="G970" s="103"/>
      <c r="H970" s="103"/>
      <c r="I970" s="103"/>
      <c r="J970" s="103"/>
      <c r="K970" s="103"/>
      <c r="L970" s="103"/>
      <c r="M970" s="103"/>
      <c r="N970" s="103"/>
      <c r="O970" s="103"/>
      <c r="P970" s="103"/>
      <c r="Q970" s="103"/>
      <c r="R970" s="103"/>
      <c r="S970" s="103"/>
      <c r="T970" s="51"/>
      <c r="U970" s="51"/>
      <c r="V970" s="51"/>
    </row>
    <row r="971" spans="1:22" ht="14.4">
      <c r="A971" s="114"/>
      <c r="B971" s="114"/>
      <c r="C971" s="108"/>
      <c r="D971" s="108"/>
      <c r="E971" s="108"/>
      <c r="F971" s="103"/>
      <c r="G971" s="103"/>
      <c r="H971" s="103"/>
      <c r="I971" s="103"/>
      <c r="J971" s="103"/>
      <c r="K971" s="103"/>
      <c r="L971" s="103"/>
      <c r="M971" s="103"/>
      <c r="N971" s="103"/>
      <c r="O971" s="103"/>
      <c r="P971" s="103"/>
      <c r="Q971" s="103"/>
      <c r="R971" s="103"/>
      <c r="S971" s="103"/>
      <c r="T971" s="51"/>
      <c r="U971" s="51"/>
      <c r="V971" s="51"/>
    </row>
    <row r="972" spans="1:22" ht="14.4">
      <c r="A972" s="114"/>
      <c r="B972" s="114"/>
      <c r="C972" s="108"/>
      <c r="D972" s="108"/>
      <c r="E972" s="108"/>
      <c r="F972" s="103"/>
      <c r="G972" s="103"/>
      <c r="H972" s="103"/>
      <c r="I972" s="103"/>
      <c r="J972" s="103"/>
      <c r="K972" s="103"/>
      <c r="L972" s="103"/>
      <c r="M972" s="103"/>
      <c r="N972" s="103"/>
      <c r="O972" s="103"/>
      <c r="P972" s="103"/>
      <c r="Q972" s="103"/>
      <c r="R972" s="103"/>
      <c r="S972" s="103"/>
      <c r="T972" s="51"/>
      <c r="U972" s="51"/>
      <c r="V972" s="51"/>
    </row>
    <row r="973" spans="1:22" ht="14.4">
      <c r="A973" s="114"/>
      <c r="B973" s="114"/>
      <c r="C973" s="108"/>
      <c r="D973" s="108"/>
      <c r="E973" s="108"/>
      <c r="F973" s="103"/>
      <c r="G973" s="103"/>
      <c r="H973" s="103"/>
      <c r="I973" s="103"/>
      <c r="J973" s="103"/>
      <c r="K973" s="103"/>
      <c r="L973" s="103"/>
      <c r="M973" s="103"/>
      <c r="N973" s="103"/>
      <c r="O973" s="103"/>
      <c r="P973" s="103"/>
      <c r="Q973" s="103"/>
      <c r="R973" s="103"/>
      <c r="S973" s="103"/>
      <c r="T973" s="51"/>
      <c r="U973" s="51"/>
      <c r="V973" s="51"/>
    </row>
    <row r="974" spans="1:22" ht="14.4">
      <c r="A974" s="114"/>
      <c r="B974" s="114"/>
      <c r="C974" s="108"/>
      <c r="D974" s="108"/>
      <c r="E974" s="108"/>
      <c r="F974" s="103"/>
      <c r="G974" s="103"/>
      <c r="H974" s="103"/>
      <c r="I974" s="103"/>
      <c r="J974" s="103"/>
      <c r="K974" s="103"/>
      <c r="L974" s="103"/>
      <c r="M974" s="103"/>
      <c r="N974" s="103"/>
      <c r="O974" s="103"/>
      <c r="P974" s="103"/>
      <c r="Q974" s="103"/>
      <c r="R974" s="103"/>
      <c r="S974" s="103"/>
      <c r="T974" s="51"/>
      <c r="U974" s="51"/>
      <c r="V974" s="51"/>
    </row>
    <row r="975" spans="1:22" ht="14.4">
      <c r="A975" s="114"/>
      <c r="B975" s="114"/>
      <c r="C975" s="108"/>
      <c r="D975" s="108"/>
      <c r="E975" s="108"/>
      <c r="F975" s="103"/>
      <c r="G975" s="103"/>
      <c r="H975" s="103"/>
      <c r="I975" s="103"/>
      <c r="J975" s="103"/>
      <c r="K975" s="103"/>
      <c r="L975" s="103"/>
      <c r="M975" s="103"/>
      <c r="N975" s="103"/>
      <c r="O975" s="103"/>
      <c r="P975" s="103"/>
      <c r="Q975" s="103"/>
      <c r="R975" s="103"/>
      <c r="S975" s="103"/>
      <c r="T975" s="51"/>
      <c r="U975" s="51"/>
      <c r="V975" s="51"/>
    </row>
    <row r="976" spans="1:22" ht="14.4">
      <c r="A976" s="114"/>
      <c r="B976" s="114"/>
      <c r="C976" s="108"/>
      <c r="D976" s="108"/>
      <c r="E976" s="108"/>
      <c r="F976" s="103"/>
      <c r="G976" s="103"/>
      <c r="H976" s="103"/>
      <c r="I976" s="103"/>
      <c r="J976" s="103"/>
      <c r="K976" s="103"/>
      <c r="L976" s="103"/>
      <c r="M976" s="103"/>
      <c r="N976" s="103"/>
      <c r="O976" s="103"/>
      <c r="P976" s="103"/>
      <c r="Q976" s="103"/>
      <c r="R976" s="103"/>
      <c r="S976" s="103"/>
      <c r="T976" s="51"/>
      <c r="U976" s="51"/>
      <c r="V976" s="51"/>
    </row>
    <row r="977" spans="1:22" ht="14.4">
      <c r="A977" s="114"/>
      <c r="B977" s="114"/>
      <c r="C977" s="108"/>
      <c r="D977" s="108"/>
      <c r="E977" s="108"/>
      <c r="F977" s="103"/>
      <c r="G977" s="103"/>
      <c r="H977" s="103"/>
      <c r="I977" s="103"/>
      <c r="J977" s="103"/>
      <c r="K977" s="103"/>
      <c r="L977" s="103"/>
      <c r="M977" s="103"/>
      <c r="N977" s="103"/>
      <c r="O977" s="103"/>
      <c r="P977" s="103"/>
      <c r="Q977" s="103"/>
      <c r="R977" s="103"/>
      <c r="S977" s="103"/>
      <c r="T977" s="51"/>
      <c r="U977" s="51"/>
      <c r="V977" s="51"/>
    </row>
    <row r="978" spans="1:22" ht="14.4">
      <c r="A978" s="114"/>
      <c r="B978" s="114"/>
      <c r="C978" s="108"/>
      <c r="D978" s="108"/>
      <c r="E978" s="108"/>
      <c r="F978" s="103"/>
      <c r="G978" s="103"/>
      <c r="H978" s="103"/>
      <c r="I978" s="103"/>
      <c r="J978" s="103"/>
      <c r="K978" s="103"/>
      <c r="L978" s="103"/>
      <c r="M978" s="103"/>
      <c r="N978" s="103"/>
      <c r="O978" s="103"/>
      <c r="P978" s="103"/>
      <c r="Q978" s="103"/>
      <c r="R978" s="103"/>
      <c r="S978" s="103"/>
      <c r="T978" s="51"/>
      <c r="U978" s="51"/>
      <c r="V978" s="51"/>
    </row>
    <row r="979" spans="1:22" ht="14.4">
      <c r="A979" s="114"/>
      <c r="B979" s="114"/>
      <c r="C979" s="108"/>
      <c r="D979" s="108"/>
      <c r="E979" s="108"/>
      <c r="F979" s="103"/>
      <c r="G979" s="103"/>
      <c r="H979" s="103"/>
      <c r="I979" s="103"/>
      <c r="J979" s="103"/>
      <c r="K979" s="103"/>
      <c r="L979" s="103"/>
      <c r="M979" s="103"/>
      <c r="N979" s="103"/>
      <c r="O979" s="103"/>
      <c r="P979" s="103"/>
      <c r="Q979" s="103"/>
      <c r="R979" s="103"/>
      <c r="S979" s="103"/>
      <c r="T979" s="51"/>
      <c r="U979" s="51"/>
      <c r="V979" s="51"/>
    </row>
    <row r="980" spans="1:22" ht="14.4">
      <c r="A980" s="114"/>
      <c r="B980" s="114"/>
      <c r="C980" s="108"/>
      <c r="D980" s="108"/>
      <c r="E980" s="108"/>
      <c r="F980" s="103"/>
      <c r="G980" s="103"/>
      <c r="H980" s="103"/>
      <c r="I980" s="103"/>
      <c r="J980" s="103"/>
      <c r="K980" s="103"/>
      <c r="L980" s="103"/>
      <c r="M980" s="103"/>
      <c r="N980" s="103"/>
      <c r="O980" s="103"/>
      <c r="P980" s="103"/>
      <c r="Q980" s="103"/>
      <c r="R980" s="103"/>
      <c r="S980" s="103"/>
      <c r="T980" s="51"/>
      <c r="U980" s="51"/>
      <c r="V980" s="51"/>
    </row>
    <row r="981" spans="1:22" ht="14.4">
      <c r="A981" s="114"/>
      <c r="B981" s="114"/>
      <c r="C981" s="108"/>
      <c r="D981" s="108"/>
      <c r="E981" s="108"/>
      <c r="F981" s="103"/>
      <c r="G981" s="103"/>
      <c r="H981" s="103"/>
      <c r="I981" s="103"/>
      <c r="J981" s="103"/>
      <c r="K981" s="103"/>
      <c r="L981" s="103"/>
      <c r="M981" s="103"/>
      <c r="N981" s="103"/>
      <c r="O981" s="103"/>
      <c r="P981" s="103"/>
      <c r="Q981" s="103"/>
      <c r="R981" s="103"/>
      <c r="S981" s="103"/>
      <c r="T981" s="51"/>
      <c r="U981" s="51"/>
      <c r="V981" s="51"/>
    </row>
    <row r="982" spans="1:22" ht="14.4">
      <c r="A982" s="114"/>
      <c r="B982" s="114"/>
      <c r="C982" s="108"/>
      <c r="D982" s="108"/>
      <c r="E982" s="108"/>
      <c r="F982" s="103"/>
      <c r="G982" s="103"/>
      <c r="H982" s="103"/>
      <c r="I982" s="103"/>
      <c r="J982" s="103"/>
      <c r="K982" s="103"/>
      <c r="L982" s="103"/>
      <c r="M982" s="103"/>
      <c r="N982" s="103"/>
      <c r="O982" s="103"/>
      <c r="P982" s="103"/>
      <c r="Q982" s="103"/>
      <c r="R982" s="103"/>
      <c r="S982" s="103"/>
      <c r="T982" s="51"/>
      <c r="U982" s="51"/>
      <c r="V982" s="51"/>
    </row>
    <row r="983" spans="1:22" ht="14.4">
      <c r="A983" s="114"/>
      <c r="B983" s="114"/>
      <c r="C983" s="108"/>
      <c r="D983" s="108"/>
      <c r="E983" s="108"/>
      <c r="F983" s="103"/>
      <c r="G983" s="103"/>
      <c r="H983" s="103"/>
      <c r="I983" s="103"/>
      <c r="J983" s="103"/>
      <c r="K983" s="103"/>
      <c r="L983" s="103"/>
      <c r="M983" s="103"/>
      <c r="N983" s="103"/>
      <c r="O983" s="103"/>
      <c r="P983" s="103"/>
      <c r="Q983" s="103"/>
      <c r="R983" s="103"/>
      <c r="S983" s="103"/>
      <c r="T983" s="51"/>
      <c r="U983" s="51"/>
      <c r="V983" s="51"/>
    </row>
    <row r="984" spans="1:22" ht="14.4">
      <c r="A984" s="114"/>
      <c r="B984" s="114"/>
      <c r="C984" s="108"/>
      <c r="D984" s="108"/>
      <c r="E984" s="108"/>
      <c r="F984" s="103"/>
      <c r="G984" s="103"/>
      <c r="H984" s="103"/>
      <c r="I984" s="103"/>
      <c r="J984" s="103"/>
      <c r="K984" s="103"/>
      <c r="L984" s="103"/>
      <c r="M984" s="103"/>
      <c r="N984" s="103"/>
      <c r="O984" s="103"/>
      <c r="P984" s="103"/>
      <c r="Q984" s="103"/>
      <c r="R984" s="103"/>
      <c r="S984" s="103"/>
      <c r="T984" s="51"/>
      <c r="U984" s="51"/>
      <c r="V984" s="51"/>
    </row>
    <row r="985" spans="1:22" ht="14.4">
      <c r="A985" s="114"/>
      <c r="B985" s="114"/>
      <c r="C985" s="108"/>
      <c r="D985" s="108"/>
      <c r="E985" s="108"/>
      <c r="F985" s="103"/>
      <c r="G985" s="103"/>
      <c r="H985" s="103"/>
      <c r="I985" s="103"/>
      <c r="J985" s="103"/>
      <c r="K985" s="103"/>
      <c r="L985" s="103"/>
      <c r="M985" s="103"/>
      <c r="N985" s="103"/>
      <c r="O985" s="103"/>
      <c r="P985" s="103"/>
      <c r="Q985" s="103"/>
      <c r="R985" s="103"/>
      <c r="S985" s="103"/>
      <c r="T985" s="51"/>
      <c r="U985" s="51"/>
      <c r="V985" s="51"/>
    </row>
    <row r="986" spans="1:22" ht="14.4">
      <c r="A986" s="114"/>
      <c r="B986" s="114"/>
      <c r="C986" s="108"/>
      <c r="D986" s="108"/>
      <c r="E986" s="108"/>
      <c r="F986" s="103"/>
      <c r="G986" s="103"/>
      <c r="H986" s="103"/>
      <c r="I986" s="103"/>
      <c r="J986" s="103"/>
      <c r="K986" s="103"/>
      <c r="L986" s="103"/>
      <c r="M986" s="103"/>
      <c r="N986" s="103"/>
      <c r="O986" s="103"/>
      <c r="P986" s="103"/>
      <c r="Q986" s="103"/>
      <c r="R986" s="103"/>
      <c r="S986" s="103"/>
      <c r="T986" s="51"/>
      <c r="U986" s="51"/>
      <c r="V986" s="51"/>
    </row>
    <row r="987" spans="1:22" ht="14.4">
      <c r="A987" s="114"/>
      <c r="B987" s="114"/>
      <c r="C987" s="108"/>
      <c r="D987" s="108"/>
      <c r="E987" s="108"/>
      <c r="F987" s="103"/>
      <c r="G987" s="103"/>
      <c r="H987" s="103"/>
      <c r="I987" s="103"/>
      <c r="J987" s="103"/>
      <c r="K987" s="103"/>
      <c r="L987" s="103"/>
      <c r="M987" s="103"/>
      <c r="N987" s="103"/>
      <c r="O987" s="103"/>
      <c r="P987" s="103"/>
      <c r="Q987" s="103"/>
      <c r="R987" s="103"/>
      <c r="S987" s="103"/>
      <c r="T987" s="51"/>
      <c r="U987" s="51"/>
      <c r="V987" s="51"/>
    </row>
    <row r="988" spans="1:22" ht="14.4">
      <c r="A988" s="114"/>
      <c r="B988" s="114"/>
      <c r="C988" s="108"/>
      <c r="D988" s="108"/>
      <c r="E988" s="108"/>
      <c r="F988" s="103"/>
      <c r="G988" s="103"/>
      <c r="H988" s="103"/>
      <c r="I988" s="103"/>
      <c r="J988" s="103"/>
      <c r="K988" s="103"/>
      <c r="L988" s="103"/>
      <c r="M988" s="103"/>
      <c r="N988" s="103"/>
      <c r="O988" s="103"/>
      <c r="P988" s="103"/>
      <c r="Q988" s="103"/>
      <c r="R988" s="103"/>
      <c r="S988" s="103"/>
      <c r="T988" s="51"/>
      <c r="U988" s="51"/>
      <c r="V988" s="51"/>
    </row>
    <row r="989" spans="1:22" ht="14.4">
      <c r="A989" s="114"/>
      <c r="B989" s="114"/>
      <c r="C989" s="108"/>
      <c r="D989" s="108"/>
      <c r="E989" s="108"/>
      <c r="F989" s="103"/>
      <c r="G989" s="103"/>
      <c r="H989" s="103"/>
      <c r="I989" s="103"/>
      <c r="J989" s="103"/>
      <c r="K989" s="103"/>
      <c r="L989" s="103"/>
      <c r="M989" s="103"/>
      <c r="N989" s="103"/>
      <c r="O989" s="103"/>
      <c r="P989" s="103"/>
      <c r="Q989" s="103"/>
      <c r="R989" s="103"/>
      <c r="S989" s="103"/>
      <c r="T989" s="51"/>
      <c r="U989" s="51"/>
      <c r="V989" s="51"/>
    </row>
    <row r="990" spans="1:22" ht="14.4">
      <c r="A990" s="114"/>
      <c r="B990" s="114"/>
      <c r="C990" s="108"/>
      <c r="D990" s="108"/>
      <c r="E990" s="108"/>
      <c r="F990" s="103"/>
      <c r="G990" s="103"/>
      <c r="H990" s="103"/>
      <c r="I990" s="103"/>
      <c r="J990" s="103"/>
      <c r="K990" s="103"/>
      <c r="L990" s="103"/>
      <c r="M990" s="103"/>
      <c r="N990" s="103"/>
      <c r="O990" s="103"/>
      <c r="P990" s="103"/>
      <c r="Q990" s="103"/>
      <c r="R990" s="103"/>
      <c r="S990" s="103"/>
      <c r="T990" s="51"/>
      <c r="U990" s="51"/>
      <c r="V990" s="51"/>
    </row>
    <row r="991" spans="1:22" ht="14.4">
      <c r="A991" s="114"/>
      <c r="B991" s="114"/>
      <c r="C991" s="108"/>
      <c r="D991" s="108"/>
      <c r="E991" s="108"/>
      <c r="F991" s="103"/>
      <c r="G991" s="103"/>
      <c r="H991" s="103"/>
      <c r="I991" s="103"/>
      <c r="J991" s="103"/>
      <c r="K991" s="103"/>
      <c r="L991" s="103"/>
      <c r="M991" s="103"/>
      <c r="N991" s="103"/>
      <c r="O991" s="103"/>
      <c r="P991" s="103"/>
      <c r="Q991" s="103"/>
      <c r="R991" s="103"/>
      <c r="S991" s="103"/>
      <c r="T991" s="51"/>
      <c r="U991" s="51"/>
      <c r="V991" s="51"/>
    </row>
    <row r="992" spans="1:22" ht="14.4">
      <c r="A992" s="114"/>
      <c r="B992" s="114"/>
      <c r="C992" s="108"/>
      <c r="D992" s="108"/>
      <c r="E992" s="108"/>
      <c r="F992" s="103"/>
      <c r="G992" s="103"/>
      <c r="H992" s="103"/>
      <c r="I992" s="103"/>
      <c r="J992" s="103"/>
      <c r="K992" s="103"/>
      <c r="L992" s="103"/>
      <c r="M992" s="103"/>
      <c r="N992" s="103"/>
      <c r="O992" s="103"/>
      <c r="P992" s="103"/>
      <c r="Q992" s="103"/>
      <c r="R992" s="103"/>
      <c r="S992" s="103"/>
      <c r="T992" s="51"/>
      <c r="U992" s="51"/>
      <c r="V992" s="51"/>
    </row>
    <row r="993" spans="1:22" ht="14.4">
      <c r="A993" s="114"/>
      <c r="B993" s="114"/>
      <c r="C993" s="108"/>
      <c r="D993" s="108"/>
      <c r="E993" s="108"/>
      <c r="F993" s="103"/>
      <c r="G993" s="103"/>
      <c r="H993" s="103"/>
      <c r="I993" s="103"/>
      <c r="J993" s="103"/>
      <c r="K993" s="103"/>
      <c r="L993" s="103"/>
      <c r="M993" s="103"/>
      <c r="N993" s="103"/>
      <c r="O993" s="103"/>
      <c r="P993" s="103"/>
      <c r="Q993" s="103"/>
      <c r="R993" s="103"/>
      <c r="S993" s="103"/>
      <c r="T993" s="51"/>
      <c r="U993" s="51"/>
      <c r="V993" s="51"/>
    </row>
    <row r="994" spans="1:22" ht="14.4">
      <c r="A994" s="114"/>
      <c r="B994" s="114"/>
      <c r="C994" s="108"/>
      <c r="D994" s="108"/>
      <c r="E994" s="108"/>
      <c r="F994" s="103"/>
      <c r="G994" s="103"/>
      <c r="H994" s="103"/>
      <c r="I994" s="103"/>
      <c r="J994" s="103"/>
      <c r="K994" s="103"/>
      <c r="L994" s="103"/>
      <c r="M994" s="103"/>
      <c r="N994" s="103"/>
      <c r="O994" s="103"/>
      <c r="P994" s="103"/>
      <c r="Q994" s="103"/>
      <c r="R994" s="103"/>
      <c r="S994" s="103"/>
      <c r="T994" s="51"/>
      <c r="U994" s="51"/>
      <c r="V994" s="51"/>
    </row>
    <row r="995" spans="1:22" ht="14.4">
      <c r="A995" s="114"/>
      <c r="B995" s="114"/>
      <c r="C995" s="108"/>
      <c r="D995" s="108"/>
      <c r="E995" s="108"/>
      <c r="F995" s="103"/>
      <c r="G995" s="103"/>
      <c r="H995" s="103"/>
      <c r="I995" s="103"/>
      <c r="J995" s="103"/>
      <c r="K995" s="103"/>
      <c r="L995" s="103"/>
      <c r="M995" s="103"/>
      <c r="N995" s="103"/>
      <c r="O995" s="103"/>
      <c r="P995" s="103"/>
      <c r="Q995" s="103"/>
      <c r="R995" s="103"/>
      <c r="S995" s="103"/>
      <c r="T995" s="51"/>
      <c r="U995" s="51"/>
      <c r="V995" s="51"/>
    </row>
    <row r="996" spans="1:22" ht="14.4">
      <c r="A996" s="114"/>
      <c r="B996" s="114"/>
      <c r="C996" s="108"/>
      <c r="D996" s="108"/>
      <c r="E996" s="108"/>
      <c r="F996" s="103"/>
      <c r="G996" s="103"/>
      <c r="H996" s="103"/>
      <c r="I996" s="103"/>
      <c r="J996" s="103"/>
      <c r="K996" s="103"/>
      <c r="L996" s="103"/>
      <c r="M996" s="103"/>
      <c r="N996" s="103"/>
      <c r="O996" s="103"/>
      <c r="P996" s="103"/>
      <c r="Q996" s="103"/>
      <c r="R996" s="103"/>
      <c r="S996" s="103"/>
      <c r="T996" s="51"/>
      <c r="U996" s="51"/>
      <c r="V996" s="51"/>
    </row>
    <row r="997" spans="1:22" ht="14.4">
      <c r="A997" s="114"/>
      <c r="B997" s="114"/>
      <c r="C997" s="108"/>
      <c r="D997" s="108"/>
      <c r="E997" s="108"/>
      <c r="F997" s="103"/>
      <c r="G997" s="103"/>
      <c r="H997" s="103"/>
      <c r="I997" s="103"/>
      <c r="J997" s="103"/>
      <c r="K997" s="103"/>
      <c r="L997" s="103"/>
      <c r="M997" s="103"/>
      <c r="N997" s="103"/>
      <c r="O997" s="103"/>
      <c r="P997" s="103"/>
      <c r="Q997" s="103"/>
      <c r="R997" s="103"/>
      <c r="S997" s="103"/>
      <c r="T997" s="51"/>
      <c r="U997" s="51"/>
      <c r="V997" s="51"/>
    </row>
    <row r="998" spans="1:22" ht="14.4">
      <c r="A998" s="114"/>
      <c r="B998" s="114"/>
      <c r="C998" s="108"/>
      <c r="D998" s="108"/>
      <c r="E998" s="108"/>
      <c r="F998" s="103"/>
      <c r="G998" s="103"/>
      <c r="H998" s="103"/>
      <c r="I998" s="103"/>
      <c r="J998" s="103"/>
      <c r="K998" s="103"/>
      <c r="L998" s="103"/>
      <c r="M998" s="103"/>
      <c r="N998" s="103"/>
      <c r="O998" s="103"/>
      <c r="P998" s="103"/>
      <c r="Q998" s="103"/>
      <c r="R998" s="103"/>
      <c r="S998" s="103"/>
      <c r="T998" s="51"/>
      <c r="U998" s="51"/>
      <c r="V998" s="51"/>
    </row>
    <row r="999" spans="1:22" ht="14.4">
      <c r="A999" s="114"/>
      <c r="B999" s="114"/>
      <c r="C999" s="108"/>
      <c r="D999" s="108"/>
      <c r="E999" s="108"/>
      <c r="F999" s="103"/>
      <c r="G999" s="103"/>
      <c r="H999" s="103"/>
      <c r="I999" s="103"/>
      <c r="J999" s="103"/>
      <c r="K999" s="103"/>
      <c r="L999" s="103"/>
      <c r="M999" s="103"/>
      <c r="N999" s="103"/>
      <c r="O999" s="103"/>
      <c r="P999" s="103"/>
      <c r="Q999" s="103"/>
      <c r="R999" s="103"/>
      <c r="S999" s="103"/>
      <c r="T999" s="51"/>
      <c r="U999" s="51"/>
      <c r="V999" s="51"/>
    </row>
    <row r="1000" spans="1:22" ht="14.4">
      <c r="A1000" s="114"/>
      <c r="B1000" s="114"/>
      <c r="C1000" s="108"/>
      <c r="D1000" s="108"/>
      <c r="E1000" s="108"/>
      <c r="F1000" s="103"/>
      <c r="G1000" s="103"/>
      <c r="H1000" s="103"/>
      <c r="I1000" s="103"/>
      <c r="J1000" s="103"/>
      <c r="K1000" s="103"/>
      <c r="L1000" s="103"/>
      <c r="M1000" s="103"/>
      <c r="N1000" s="103"/>
      <c r="O1000" s="103"/>
      <c r="P1000" s="103"/>
      <c r="Q1000" s="103"/>
      <c r="R1000" s="103"/>
      <c r="S1000" s="103"/>
      <c r="T1000" s="51"/>
      <c r="U1000" s="51"/>
      <c r="V1000" s="51"/>
    </row>
    <row r="1001" spans="1:22" ht="14.4">
      <c r="A1001" s="114"/>
      <c r="B1001" s="114"/>
      <c r="C1001" s="108"/>
      <c r="D1001" s="108"/>
      <c r="E1001" s="108"/>
      <c r="F1001" s="103"/>
      <c r="G1001" s="103"/>
      <c r="H1001" s="103"/>
      <c r="I1001" s="103"/>
      <c r="J1001" s="103"/>
      <c r="K1001" s="103"/>
      <c r="L1001" s="103"/>
      <c r="M1001" s="103"/>
      <c r="N1001" s="103"/>
      <c r="O1001" s="103"/>
      <c r="P1001" s="103"/>
      <c r="Q1001" s="103"/>
      <c r="R1001" s="103"/>
      <c r="S1001" s="103"/>
      <c r="T1001" s="51"/>
      <c r="U1001" s="51"/>
      <c r="V1001" s="51"/>
    </row>
    <row r="1002" spans="1:22" ht="14.4">
      <c r="A1002" s="114"/>
      <c r="B1002" s="114"/>
      <c r="C1002" s="108"/>
      <c r="D1002" s="108"/>
      <c r="E1002" s="108"/>
      <c r="F1002" s="103"/>
      <c r="G1002" s="103"/>
      <c r="H1002" s="103"/>
      <c r="I1002" s="103"/>
      <c r="J1002" s="103"/>
      <c r="K1002" s="103"/>
      <c r="L1002" s="103"/>
      <c r="M1002" s="103"/>
      <c r="N1002" s="103"/>
      <c r="O1002" s="103"/>
      <c r="P1002" s="103"/>
      <c r="Q1002" s="103"/>
      <c r="R1002" s="103"/>
      <c r="S1002" s="103"/>
      <c r="T1002" s="51"/>
      <c r="U1002" s="51"/>
      <c r="V1002" s="51"/>
    </row>
    <row r="1003" spans="1:22" ht="14.4">
      <c r="A1003" s="114"/>
      <c r="B1003" s="114"/>
      <c r="C1003" s="108"/>
      <c r="D1003" s="108"/>
      <c r="E1003" s="108"/>
      <c r="F1003" s="103"/>
      <c r="G1003" s="103"/>
      <c r="H1003" s="103"/>
      <c r="I1003" s="103"/>
      <c r="J1003" s="103"/>
      <c r="K1003" s="103"/>
      <c r="L1003" s="103"/>
      <c r="M1003" s="103"/>
      <c r="N1003" s="103"/>
      <c r="O1003" s="103"/>
      <c r="P1003" s="103"/>
      <c r="Q1003" s="103"/>
      <c r="R1003" s="103"/>
      <c r="S1003" s="103"/>
      <c r="T1003" s="51"/>
      <c r="U1003" s="51"/>
      <c r="V1003" s="51"/>
    </row>
    <row r="1004" spans="1:22" ht="14.4">
      <c r="A1004" s="114"/>
      <c r="B1004" s="114"/>
      <c r="C1004" s="108"/>
      <c r="D1004" s="108"/>
      <c r="E1004" s="108"/>
      <c r="F1004" s="103"/>
      <c r="G1004" s="103"/>
      <c r="H1004" s="103"/>
      <c r="I1004" s="103"/>
      <c r="J1004" s="103"/>
      <c r="K1004" s="103"/>
      <c r="L1004" s="103"/>
      <c r="M1004" s="103"/>
      <c r="N1004" s="103"/>
      <c r="O1004" s="103"/>
      <c r="P1004" s="103"/>
      <c r="Q1004" s="103"/>
      <c r="R1004" s="103"/>
      <c r="S1004" s="103"/>
      <c r="T1004" s="51"/>
      <c r="U1004" s="51"/>
      <c r="V1004" s="51"/>
    </row>
    <row r="1005" spans="1:22" ht="14.4">
      <c r="A1005" s="114"/>
      <c r="B1005" s="114"/>
      <c r="C1005" s="108"/>
      <c r="D1005" s="108"/>
      <c r="E1005" s="108"/>
      <c r="F1005" s="103"/>
      <c r="G1005" s="103"/>
      <c r="H1005" s="103"/>
      <c r="I1005" s="103"/>
      <c r="J1005" s="103"/>
      <c r="K1005" s="103"/>
      <c r="L1005" s="103"/>
      <c r="M1005" s="103"/>
      <c r="N1005" s="103"/>
      <c r="O1005" s="103"/>
      <c r="P1005" s="103"/>
      <c r="Q1005" s="103"/>
      <c r="R1005" s="103"/>
      <c r="S1005" s="103"/>
      <c r="T1005" s="51"/>
      <c r="U1005" s="51"/>
      <c r="V1005" s="51"/>
    </row>
    <row r="1006" spans="1:22" ht="14.4">
      <c r="A1006" s="114"/>
      <c r="B1006" s="114"/>
      <c r="C1006" s="108"/>
      <c r="D1006" s="108"/>
      <c r="E1006" s="108"/>
      <c r="F1006" s="103"/>
      <c r="G1006" s="103"/>
      <c r="H1006" s="103"/>
      <c r="I1006" s="103"/>
      <c r="J1006" s="103"/>
      <c r="K1006" s="103"/>
      <c r="L1006" s="103"/>
      <c r="M1006" s="103"/>
      <c r="N1006" s="103"/>
      <c r="O1006" s="103"/>
      <c r="P1006" s="103"/>
      <c r="Q1006" s="103"/>
      <c r="R1006" s="103"/>
      <c r="S1006" s="103"/>
      <c r="T1006" s="51"/>
      <c r="U1006" s="51"/>
      <c r="V1006" s="51"/>
    </row>
    <row r="1007" spans="1:22" ht="14.4">
      <c r="A1007" s="114"/>
      <c r="B1007" s="114"/>
      <c r="C1007" s="108"/>
      <c r="D1007" s="108"/>
      <c r="E1007" s="108"/>
      <c r="F1007" s="103"/>
      <c r="G1007" s="103"/>
      <c r="H1007" s="103"/>
      <c r="I1007" s="103"/>
      <c r="J1007" s="103"/>
      <c r="K1007" s="103"/>
      <c r="L1007" s="103"/>
      <c r="M1007" s="103"/>
      <c r="N1007" s="103"/>
      <c r="O1007" s="103"/>
      <c r="P1007" s="103"/>
      <c r="Q1007" s="103"/>
      <c r="R1007" s="103"/>
      <c r="S1007" s="103"/>
      <c r="T1007" s="51"/>
      <c r="U1007" s="51"/>
      <c r="V1007" s="51"/>
    </row>
    <row r="1008" spans="1:22" ht="14.4">
      <c r="A1008" s="114"/>
      <c r="B1008" s="114"/>
      <c r="C1008" s="108"/>
      <c r="D1008" s="108"/>
      <c r="E1008" s="108"/>
      <c r="F1008" s="103"/>
      <c r="G1008" s="103"/>
      <c r="H1008" s="103"/>
      <c r="I1008" s="103"/>
      <c r="J1008" s="103"/>
      <c r="K1008" s="103"/>
      <c r="L1008" s="103"/>
      <c r="M1008" s="103"/>
      <c r="N1008" s="103"/>
      <c r="O1008" s="103"/>
      <c r="P1008" s="103"/>
      <c r="Q1008" s="103"/>
      <c r="R1008" s="103"/>
      <c r="S1008" s="103"/>
      <c r="T1008" s="51"/>
      <c r="U1008" s="51"/>
      <c r="V1008" s="51"/>
    </row>
    <row r="1009" spans="1:22" ht="14.4">
      <c r="A1009" s="114"/>
      <c r="B1009" s="114"/>
      <c r="C1009" s="108"/>
      <c r="D1009" s="108"/>
      <c r="E1009" s="108"/>
      <c r="F1009" s="103"/>
      <c r="G1009" s="103"/>
      <c r="H1009" s="103"/>
      <c r="I1009" s="103"/>
      <c r="J1009" s="103"/>
      <c r="K1009" s="103"/>
      <c r="L1009" s="103"/>
      <c r="M1009" s="103"/>
      <c r="N1009" s="103"/>
      <c r="O1009" s="103"/>
      <c r="P1009" s="103"/>
      <c r="Q1009" s="103"/>
      <c r="R1009" s="103"/>
      <c r="S1009" s="103"/>
      <c r="T1009" s="51"/>
      <c r="U1009" s="51"/>
      <c r="V1009" s="51"/>
    </row>
    <row r="1010" spans="1:22" ht="14.4">
      <c r="A1010" s="114"/>
      <c r="B1010" s="114"/>
      <c r="C1010" s="108"/>
      <c r="D1010" s="108"/>
      <c r="E1010" s="108"/>
      <c r="F1010" s="103"/>
      <c r="G1010" s="103"/>
      <c r="H1010" s="103"/>
      <c r="I1010" s="103"/>
      <c r="J1010" s="103"/>
      <c r="K1010" s="103"/>
      <c r="L1010" s="103"/>
      <c r="M1010" s="103"/>
      <c r="N1010" s="103"/>
      <c r="O1010" s="103"/>
      <c r="P1010" s="103"/>
      <c r="Q1010" s="103"/>
      <c r="R1010" s="103"/>
      <c r="S1010" s="103"/>
      <c r="T1010" s="51"/>
      <c r="U1010" s="51"/>
      <c r="V1010" s="51"/>
    </row>
    <row r="1011" spans="1:22" ht="14.4">
      <c r="A1011" s="114"/>
      <c r="B1011" s="114"/>
      <c r="C1011" s="108"/>
      <c r="D1011" s="108"/>
      <c r="E1011" s="108"/>
      <c r="F1011" s="103"/>
      <c r="G1011" s="103"/>
      <c r="H1011" s="103"/>
      <c r="I1011" s="103"/>
      <c r="J1011" s="103"/>
      <c r="K1011" s="103"/>
      <c r="L1011" s="103"/>
      <c r="M1011" s="103"/>
      <c r="N1011" s="103"/>
      <c r="O1011" s="103"/>
      <c r="P1011" s="103"/>
      <c r="Q1011" s="103"/>
      <c r="R1011" s="103"/>
      <c r="S1011" s="103"/>
      <c r="T1011" s="51"/>
      <c r="U1011" s="51"/>
      <c r="V1011" s="51"/>
    </row>
    <row r="1012" spans="1:22" ht="14.4">
      <c r="A1012" s="114"/>
      <c r="B1012" s="114"/>
      <c r="C1012" s="108"/>
      <c r="D1012" s="108"/>
      <c r="E1012" s="108"/>
      <c r="F1012" s="103"/>
      <c r="G1012" s="103"/>
      <c r="H1012" s="103"/>
      <c r="I1012" s="103"/>
      <c r="J1012" s="103"/>
      <c r="K1012" s="103"/>
      <c r="L1012" s="103"/>
      <c r="M1012" s="103"/>
      <c r="N1012" s="103"/>
      <c r="O1012" s="103"/>
      <c r="P1012" s="103"/>
      <c r="Q1012" s="103"/>
      <c r="R1012" s="103"/>
      <c r="S1012" s="103"/>
      <c r="T1012" s="51"/>
      <c r="U1012" s="51"/>
      <c r="V1012" s="51"/>
    </row>
    <row r="1013" spans="1:22" ht="14.4">
      <c r="A1013" s="114"/>
      <c r="B1013" s="114"/>
      <c r="C1013" s="108"/>
      <c r="D1013" s="108"/>
      <c r="E1013" s="108"/>
      <c r="F1013" s="103"/>
      <c r="G1013" s="103"/>
      <c r="H1013" s="103"/>
      <c r="I1013" s="103"/>
      <c r="J1013" s="103"/>
      <c r="K1013" s="103"/>
      <c r="L1013" s="103"/>
      <c r="M1013" s="103"/>
      <c r="N1013" s="103"/>
      <c r="O1013" s="103"/>
      <c r="P1013" s="103"/>
      <c r="Q1013" s="103"/>
      <c r="R1013" s="103"/>
      <c r="S1013" s="103"/>
      <c r="T1013" s="51"/>
      <c r="U1013" s="51"/>
      <c r="V1013" s="51"/>
    </row>
    <row r="1014" spans="1:22" ht="14.4">
      <c r="A1014" s="114"/>
      <c r="B1014" s="114"/>
      <c r="C1014" s="108"/>
      <c r="D1014" s="108"/>
      <c r="E1014" s="108"/>
      <c r="F1014" s="103"/>
      <c r="G1014" s="103"/>
      <c r="H1014" s="103"/>
      <c r="I1014" s="103"/>
      <c r="J1014" s="103"/>
      <c r="K1014" s="103"/>
      <c r="L1014" s="103"/>
      <c r="M1014" s="103"/>
      <c r="N1014" s="103"/>
      <c r="O1014" s="103"/>
      <c r="P1014" s="103"/>
      <c r="Q1014" s="103"/>
      <c r="R1014" s="103"/>
      <c r="S1014" s="103"/>
      <c r="T1014" s="51"/>
      <c r="U1014" s="51"/>
      <c r="V1014" s="51"/>
    </row>
    <row r="1015" spans="1:22" ht="14.4">
      <c r="A1015" s="114"/>
      <c r="B1015" s="114"/>
      <c r="C1015" s="108"/>
      <c r="D1015" s="108"/>
      <c r="E1015" s="108"/>
      <c r="F1015" s="103"/>
      <c r="G1015" s="103"/>
      <c r="H1015" s="103"/>
      <c r="I1015" s="103"/>
      <c r="J1015" s="103"/>
      <c r="K1015" s="103"/>
      <c r="L1015" s="103"/>
      <c r="M1015" s="103"/>
      <c r="N1015" s="103"/>
      <c r="O1015" s="103"/>
      <c r="P1015" s="103"/>
      <c r="Q1015" s="103"/>
      <c r="R1015" s="103"/>
      <c r="S1015" s="103"/>
      <c r="T1015" s="51"/>
      <c r="U1015" s="51"/>
      <c r="V1015" s="51"/>
    </row>
    <row r="1016" spans="1:22" ht="14.4">
      <c r="A1016" s="114"/>
      <c r="B1016" s="114"/>
      <c r="C1016" s="108"/>
      <c r="D1016" s="108"/>
      <c r="E1016" s="108"/>
      <c r="F1016" s="103"/>
      <c r="G1016" s="103"/>
      <c r="H1016" s="103"/>
      <c r="I1016" s="103"/>
      <c r="J1016" s="103"/>
      <c r="K1016" s="103"/>
      <c r="L1016" s="103"/>
      <c r="M1016" s="103"/>
      <c r="N1016" s="103"/>
      <c r="O1016" s="103"/>
      <c r="P1016" s="103"/>
      <c r="Q1016" s="103"/>
      <c r="R1016" s="103"/>
      <c r="S1016" s="103"/>
      <c r="T1016" s="51"/>
      <c r="U1016" s="51"/>
      <c r="V1016" s="51"/>
    </row>
    <row r="1017" spans="1:22" ht="14.4">
      <c r="A1017" s="114"/>
      <c r="B1017" s="114"/>
      <c r="C1017" s="108"/>
      <c r="D1017" s="108"/>
      <c r="E1017" s="108"/>
      <c r="F1017" s="103"/>
      <c r="G1017" s="103"/>
      <c r="H1017" s="103"/>
      <c r="I1017" s="103"/>
      <c r="J1017" s="103"/>
      <c r="K1017" s="103"/>
      <c r="L1017" s="103"/>
      <c r="M1017" s="103"/>
      <c r="N1017" s="103"/>
      <c r="O1017" s="103"/>
      <c r="P1017" s="103"/>
      <c r="Q1017" s="103"/>
      <c r="R1017" s="103"/>
      <c r="S1017" s="103"/>
      <c r="T1017" s="51"/>
      <c r="U1017" s="51"/>
      <c r="V1017" s="51"/>
    </row>
    <row r="1018" spans="1:22" ht="14.4">
      <c r="A1018" s="114"/>
      <c r="B1018" s="114"/>
      <c r="C1018" s="108"/>
      <c r="D1018" s="108"/>
      <c r="E1018" s="108"/>
      <c r="F1018" s="103"/>
      <c r="G1018" s="103"/>
      <c r="H1018" s="103"/>
      <c r="I1018" s="103"/>
      <c r="J1018" s="103"/>
      <c r="K1018" s="103"/>
      <c r="L1018" s="103"/>
      <c r="M1018" s="103"/>
      <c r="N1018" s="103"/>
      <c r="O1018" s="103"/>
      <c r="P1018" s="103"/>
      <c r="Q1018" s="103"/>
      <c r="R1018" s="103"/>
      <c r="S1018" s="103"/>
      <c r="T1018" s="51"/>
      <c r="U1018" s="51"/>
      <c r="V1018" s="51"/>
    </row>
    <row r="1019" spans="1:22" ht="14.4">
      <c r="A1019" s="114"/>
      <c r="B1019" s="114"/>
      <c r="C1019" s="108"/>
      <c r="D1019" s="108"/>
      <c r="E1019" s="108"/>
      <c r="F1019" s="103"/>
      <c r="G1019" s="103"/>
      <c r="H1019" s="103"/>
      <c r="I1019" s="103"/>
      <c r="J1019" s="103"/>
      <c r="K1019" s="103"/>
      <c r="L1019" s="103"/>
      <c r="M1019" s="103"/>
      <c r="N1019" s="103"/>
      <c r="O1019" s="103"/>
      <c r="P1019" s="103"/>
      <c r="Q1019" s="103"/>
      <c r="R1019" s="103"/>
      <c r="S1019" s="103"/>
      <c r="T1019" s="51"/>
      <c r="U1019" s="51"/>
      <c r="V1019" s="51"/>
    </row>
    <row r="1020" spans="1:22" ht="14.4">
      <c r="A1020" s="114"/>
      <c r="B1020" s="114"/>
      <c r="C1020" s="108"/>
      <c r="D1020" s="108"/>
      <c r="E1020" s="108"/>
      <c r="F1020" s="103"/>
      <c r="G1020" s="103"/>
      <c r="H1020" s="103"/>
      <c r="I1020" s="103"/>
      <c r="J1020" s="103"/>
      <c r="K1020" s="103"/>
      <c r="L1020" s="103"/>
      <c r="M1020" s="103"/>
      <c r="N1020" s="103"/>
      <c r="O1020" s="103"/>
      <c r="P1020" s="103"/>
      <c r="Q1020" s="103"/>
      <c r="R1020" s="103"/>
      <c r="S1020" s="103"/>
      <c r="T1020" s="51"/>
      <c r="U1020" s="51"/>
      <c r="V1020" s="51"/>
    </row>
    <row r="1021" spans="1:22" ht="14.4">
      <c r="A1021" s="114"/>
      <c r="B1021" s="114"/>
      <c r="C1021" s="108"/>
      <c r="D1021" s="108"/>
      <c r="E1021" s="108"/>
      <c r="F1021" s="103"/>
      <c r="G1021" s="103"/>
      <c r="H1021" s="103"/>
      <c r="I1021" s="103"/>
      <c r="J1021" s="103"/>
      <c r="K1021" s="103"/>
      <c r="L1021" s="103"/>
      <c r="M1021" s="103"/>
      <c r="N1021" s="103"/>
      <c r="O1021" s="103"/>
      <c r="P1021" s="103"/>
      <c r="Q1021" s="103"/>
      <c r="R1021" s="103"/>
      <c r="S1021" s="103"/>
      <c r="T1021" s="51"/>
      <c r="U1021" s="51"/>
      <c r="V1021" s="51"/>
    </row>
    <row r="1022" spans="1:22" ht="14.4">
      <c r="A1022" s="114"/>
      <c r="B1022" s="114"/>
      <c r="C1022" s="108"/>
      <c r="D1022" s="108"/>
      <c r="E1022" s="108"/>
      <c r="F1022" s="103"/>
      <c r="G1022" s="103"/>
      <c r="H1022" s="103"/>
      <c r="I1022" s="103"/>
      <c r="J1022" s="103"/>
      <c r="K1022" s="103"/>
      <c r="L1022" s="103"/>
      <c r="M1022" s="103"/>
      <c r="N1022" s="103"/>
      <c r="O1022" s="103"/>
      <c r="P1022" s="103"/>
      <c r="Q1022" s="103"/>
      <c r="R1022" s="103"/>
      <c r="S1022" s="103"/>
      <c r="T1022" s="51"/>
      <c r="U1022" s="51"/>
      <c r="V1022" s="51"/>
    </row>
    <row r="1023" spans="1:22" ht="14.4">
      <c r="A1023" s="114"/>
      <c r="B1023" s="114"/>
      <c r="C1023" s="108"/>
      <c r="D1023" s="108"/>
      <c r="E1023" s="108"/>
      <c r="F1023" s="103"/>
      <c r="G1023" s="103"/>
      <c r="H1023" s="103"/>
      <c r="I1023" s="103"/>
      <c r="J1023" s="103"/>
      <c r="K1023" s="103"/>
      <c r="L1023" s="103"/>
      <c r="M1023" s="103"/>
      <c r="N1023" s="103"/>
      <c r="O1023" s="103"/>
      <c r="P1023" s="103"/>
      <c r="Q1023" s="103"/>
      <c r="R1023" s="103"/>
      <c r="S1023" s="103"/>
      <c r="T1023" s="51"/>
      <c r="U1023" s="51"/>
      <c r="V1023" s="51"/>
    </row>
    <row r="1024" spans="1:22" ht="14.4">
      <c r="A1024" s="114"/>
      <c r="B1024" s="114"/>
      <c r="C1024" s="108"/>
      <c r="D1024" s="108"/>
      <c r="E1024" s="108"/>
      <c r="F1024" s="103"/>
      <c r="G1024" s="103"/>
      <c r="H1024" s="103"/>
      <c r="I1024" s="103"/>
      <c r="J1024" s="103"/>
      <c r="K1024" s="103"/>
      <c r="L1024" s="103"/>
      <c r="M1024" s="103"/>
      <c r="N1024" s="103"/>
      <c r="O1024" s="103"/>
      <c r="P1024" s="103"/>
      <c r="Q1024" s="103"/>
      <c r="R1024" s="103"/>
      <c r="S1024" s="103"/>
      <c r="T1024" s="51"/>
      <c r="U1024" s="51"/>
      <c r="V1024" s="51"/>
    </row>
    <row r="1025" spans="1:22" ht="14.4">
      <c r="A1025" s="114"/>
      <c r="B1025" s="114"/>
      <c r="C1025" s="108"/>
      <c r="D1025" s="108"/>
      <c r="E1025" s="108"/>
      <c r="F1025" s="103"/>
      <c r="G1025" s="103"/>
      <c r="H1025" s="103"/>
      <c r="I1025" s="103"/>
      <c r="J1025" s="103"/>
      <c r="K1025" s="103"/>
      <c r="L1025" s="103"/>
      <c r="M1025" s="103"/>
      <c r="N1025" s="103"/>
      <c r="O1025" s="103"/>
      <c r="P1025" s="103"/>
      <c r="Q1025" s="103"/>
      <c r="R1025" s="103"/>
      <c r="S1025" s="103"/>
      <c r="T1025" s="51"/>
      <c r="U1025" s="51"/>
      <c r="V1025" s="51"/>
    </row>
    <row r="1026" spans="1:22" ht="14.4">
      <c r="A1026" s="114"/>
      <c r="B1026" s="114"/>
      <c r="C1026" s="108"/>
      <c r="D1026" s="108"/>
      <c r="E1026" s="108"/>
      <c r="F1026" s="103"/>
      <c r="G1026" s="103"/>
      <c r="H1026" s="103"/>
      <c r="I1026" s="103"/>
      <c r="J1026" s="103"/>
      <c r="K1026" s="103"/>
      <c r="L1026" s="103"/>
      <c r="M1026" s="103"/>
      <c r="N1026" s="103"/>
      <c r="O1026" s="103"/>
      <c r="P1026" s="103"/>
      <c r="Q1026" s="103"/>
      <c r="R1026" s="103"/>
      <c r="S1026" s="103"/>
      <c r="T1026" s="51"/>
      <c r="U1026" s="51"/>
      <c r="V1026" s="51"/>
    </row>
    <row r="1027" spans="1:22" ht="14.4">
      <c r="A1027" s="114"/>
      <c r="B1027" s="114"/>
      <c r="C1027" s="108"/>
      <c r="D1027" s="108"/>
      <c r="E1027" s="108"/>
      <c r="F1027" s="103"/>
      <c r="G1027" s="103"/>
      <c r="H1027" s="103"/>
      <c r="I1027" s="103"/>
      <c r="J1027" s="103"/>
      <c r="K1027" s="103"/>
      <c r="L1027" s="103"/>
      <c r="M1027" s="103"/>
      <c r="N1027" s="103"/>
      <c r="O1027" s="103"/>
      <c r="P1027" s="103"/>
      <c r="Q1027" s="103"/>
      <c r="R1027" s="103"/>
      <c r="S1027" s="103"/>
      <c r="T1027" s="51"/>
      <c r="U1027" s="51"/>
      <c r="V1027" s="51"/>
    </row>
    <row r="1028" spans="1:22" ht="14.4">
      <c r="A1028" s="114"/>
      <c r="B1028" s="114"/>
      <c r="C1028" s="108"/>
      <c r="D1028" s="108"/>
      <c r="E1028" s="108"/>
      <c r="F1028" s="103"/>
      <c r="G1028" s="103"/>
      <c r="H1028" s="103"/>
      <c r="I1028" s="103"/>
      <c r="J1028" s="103"/>
      <c r="K1028" s="103"/>
      <c r="L1028" s="103"/>
      <c r="M1028" s="103"/>
      <c r="N1028" s="103"/>
      <c r="O1028" s="103"/>
      <c r="P1028" s="103"/>
      <c r="Q1028" s="103"/>
      <c r="R1028" s="103"/>
      <c r="S1028" s="103"/>
      <c r="T1028" s="51"/>
      <c r="U1028" s="51"/>
      <c r="V1028" s="51"/>
    </row>
    <row r="1029" spans="1:22" ht="14.4">
      <c r="A1029" s="114"/>
      <c r="B1029" s="114"/>
      <c r="C1029" s="108"/>
      <c r="D1029" s="108"/>
      <c r="E1029" s="108"/>
      <c r="F1029" s="103"/>
      <c r="G1029" s="103"/>
      <c r="H1029" s="103"/>
      <c r="I1029" s="103"/>
      <c r="J1029" s="103"/>
      <c r="K1029" s="103"/>
      <c r="L1029" s="103"/>
      <c r="M1029" s="103"/>
      <c r="N1029" s="103"/>
      <c r="O1029" s="103"/>
      <c r="P1029" s="103"/>
      <c r="Q1029" s="103"/>
      <c r="R1029" s="103"/>
      <c r="S1029" s="103"/>
      <c r="T1029" s="51"/>
      <c r="U1029" s="51"/>
      <c r="V1029" s="51"/>
    </row>
    <row r="1030" spans="1:22" ht="14.4">
      <c r="A1030" s="114"/>
      <c r="B1030" s="114"/>
      <c r="C1030" s="108"/>
      <c r="D1030" s="108"/>
      <c r="E1030" s="108"/>
      <c r="F1030" s="103"/>
      <c r="G1030" s="103"/>
      <c r="H1030" s="103"/>
      <c r="I1030" s="103"/>
      <c r="J1030" s="103"/>
      <c r="K1030" s="103"/>
      <c r="L1030" s="103"/>
      <c r="M1030" s="103"/>
      <c r="N1030" s="103"/>
      <c r="O1030" s="103"/>
      <c r="P1030" s="103"/>
      <c r="Q1030" s="103"/>
      <c r="R1030" s="103"/>
      <c r="S1030" s="103"/>
      <c r="T1030" s="51"/>
      <c r="U1030" s="51"/>
      <c r="V1030" s="51"/>
    </row>
    <row r="1031" spans="1:22" ht="14.4">
      <c r="A1031" s="114"/>
      <c r="B1031" s="114"/>
      <c r="C1031" s="108"/>
      <c r="D1031" s="108"/>
      <c r="E1031" s="108"/>
      <c r="F1031" s="103"/>
      <c r="G1031" s="103"/>
      <c r="H1031" s="103"/>
      <c r="I1031" s="103"/>
      <c r="J1031" s="103"/>
      <c r="K1031" s="103"/>
      <c r="L1031" s="103"/>
      <c r="M1031" s="103"/>
      <c r="N1031" s="103"/>
      <c r="O1031" s="103"/>
      <c r="P1031" s="103"/>
      <c r="Q1031" s="103"/>
      <c r="R1031" s="103"/>
      <c r="S1031" s="103"/>
      <c r="T1031" s="51"/>
      <c r="U1031" s="51"/>
      <c r="V1031" s="51"/>
    </row>
    <row r="1032" spans="1:22" ht="14.4">
      <c r="A1032" s="114"/>
      <c r="B1032" s="114"/>
      <c r="C1032" s="108"/>
      <c r="D1032" s="108"/>
      <c r="E1032" s="108"/>
      <c r="F1032" s="103"/>
      <c r="G1032" s="103"/>
      <c r="H1032" s="103"/>
      <c r="I1032" s="103"/>
      <c r="J1032" s="103"/>
      <c r="K1032" s="103"/>
      <c r="L1032" s="103"/>
      <c r="M1032" s="103"/>
      <c r="N1032" s="103"/>
      <c r="O1032" s="103"/>
      <c r="P1032" s="103"/>
      <c r="Q1032" s="103"/>
      <c r="R1032" s="103"/>
      <c r="S1032" s="103"/>
      <c r="T1032" s="51"/>
      <c r="U1032" s="51"/>
      <c r="V1032" s="51"/>
    </row>
    <row r="1033" spans="1:22" ht="14.4">
      <c r="A1033" s="114"/>
      <c r="B1033" s="114"/>
      <c r="C1033" s="108"/>
      <c r="D1033" s="108"/>
      <c r="E1033" s="108"/>
      <c r="F1033" s="103"/>
      <c r="G1033" s="103"/>
      <c r="H1033" s="103"/>
      <c r="I1033" s="103"/>
      <c r="J1033" s="103"/>
      <c r="K1033" s="103"/>
      <c r="L1033" s="103"/>
      <c r="M1033" s="103"/>
      <c r="N1033" s="103"/>
      <c r="O1033" s="103"/>
      <c r="P1033" s="103"/>
      <c r="Q1033" s="103"/>
      <c r="R1033" s="103"/>
      <c r="S1033" s="103"/>
      <c r="T1033" s="51"/>
      <c r="U1033" s="51"/>
      <c r="V1033" s="51"/>
    </row>
    <row r="1034" spans="1:22" ht="14.4">
      <c r="A1034" s="114"/>
      <c r="B1034" s="114"/>
      <c r="C1034" s="108"/>
      <c r="D1034" s="108"/>
      <c r="E1034" s="108"/>
      <c r="F1034" s="103"/>
      <c r="G1034" s="103"/>
      <c r="H1034" s="103"/>
      <c r="I1034" s="103"/>
      <c r="J1034" s="103"/>
      <c r="K1034" s="103"/>
      <c r="L1034" s="103"/>
      <c r="M1034" s="103"/>
      <c r="N1034" s="103"/>
      <c r="O1034" s="103"/>
      <c r="P1034" s="103"/>
      <c r="Q1034" s="103"/>
      <c r="R1034" s="103"/>
      <c r="S1034" s="103"/>
      <c r="T1034" s="51"/>
      <c r="U1034" s="51"/>
      <c r="V1034" s="51"/>
    </row>
    <row r="1035" spans="1:22" ht="14.4">
      <c r="A1035" s="114"/>
      <c r="B1035" s="114"/>
      <c r="C1035" s="108"/>
      <c r="D1035" s="108"/>
      <c r="E1035" s="108"/>
      <c r="F1035" s="103"/>
      <c r="G1035" s="103"/>
      <c r="H1035" s="103"/>
      <c r="I1035" s="103"/>
      <c r="J1035" s="103"/>
      <c r="K1035" s="103"/>
      <c r="L1035" s="103"/>
      <c r="M1035" s="103"/>
      <c r="N1035" s="103"/>
      <c r="O1035" s="103"/>
      <c r="P1035" s="103"/>
      <c r="Q1035" s="103"/>
      <c r="R1035" s="103"/>
      <c r="S1035" s="103"/>
      <c r="T1035" s="51"/>
      <c r="U1035" s="51"/>
      <c r="V1035" s="51"/>
    </row>
    <row r="1036" spans="1:22" ht="14.4">
      <c r="A1036" s="114"/>
      <c r="B1036" s="114"/>
      <c r="C1036" s="108"/>
      <c r="D1036" s="108"/>
      <c r="E1036" s="108"/>
      <c r="F1036" s="103"/>
      <c r="G1036" s="103"/>
      <c r="H1036" s="103"/>
      <c r="I1036" s="103"/>
      <c r="J1036" s="103"/>
      <c r="K1036" s="103"/>
      <c r="L1036" s="103"/>
      <c r="M1036" s="103"/>
      <c r="N1036" s="103"/>
      <c r="O1036" s="103"/>
      <c r="P1036" s="103"/>
      <c r="Q1036" s="103"/>
      <c r="R1036" s="103"/>
      <c r="S1036" s="103"/>
      <c r="T1036" s="51"/>
      <c r="U1036" s="51"/>
      <c r="V1036" s="51"/>
    </row>
    <row r="1037" spans="1:22" ht="14.4">
      <c r="A1037" s="114"/>
      <c r="B1037" s="114"/>
      <c r="C1037" s="108"/>
      <c r="D1037" s="108"/>
      <c r="E1037" s="108"/>
      <c r="F1037" s="103"/>
      <c r="G1037" s="103"/>
      <c r="H1037" s="103"/>
      <c r="I1037" s="103"/>
      <c r="J1037" s="103"/>
      <c r="K1037" s="103"/>
      <c r="L1037" s="103"/>
      <c r="M1037" s="103"/>
      <c r="N1037" s="103"/>
      <c r="O1037" s="103"/>
      <c r="P1037" s="103"/>
      <c r="Q1037" s="103"/>
      <c r="R1037" s="103"/>
      <c r="S1037" s="103"/>
      <c r="T1037" s="51"/>
      <c r="U1037" s="51"/>
      <c r="V1037" s="51"/>
    </row>
    <row r="1038" spans="1:22" ht="14.4">
      <c r="A1038" s="114"/>
      <c r="B1038" s="114"/>
      <c r="C1038" s="108"/>
      <c r="D1038" s="108"/>
      <c r="E1038" s="108"/>
      <c r="F1038" s="103"/>
      <c r="G1038" s="103"/>
      <c r="H1038" s="103"/>
      <c r="I1038" s="103"/>
      <c r="J1038" s="103"/>
      <c r="K1038" s="103"/>
      <c r="L1038" s="103"/>
      <c r="M1038" s="103"/>
      <c r="N1038" s="103"/>
      <c r="O1038" s="103"/>
      <c r="P1038" s="103"/>
      <c r="Q1038" s="103"/>
      <c r="R1038" s="103"/>
      <c r="S1038" s="103"/>
      <c r="T1038" s="51"/>
      <c r="U1038" s="51"/>
      <c r="V1038" s="51"/>
    </row>
    <row r="1039" spans="1:22" ht="14.4">
      <c r="A1039" s="114"/>
      <c r="B1039" s="114"/>
      <c r="C1039" s="108"/>
      <c r="D1039" s="108"/>
      <c r="E1039" s="108"/>
      <c r="F1039" s="103"/>
      <c r="G1039" s="103"/>
      <c r="H1039" s="103"/>
      <c r="I1039" s="103"/>
      <c r="J1039" s="103"/>
      <c r="K1039" s="103"/>
      <c r="L1039" s="103"/>
      <c r="M1039" s="103"/>
      <c r="N1039" s="103"/>
      <c r="O1039" s="103"/>
      <c r="P1039" s="103"/>
      <c r="Q1039" s="103"/>
      <c r="R1039" s="103"/>
      <c r="S1039" s="103"/>
      <c r="T1039" s="51"/>
      <c r="U1039" s="51"/>
      <c r="V1039" s="51"/>
    </row>
    <row r="1040" spans="1:22" ht="14.4">
      <c r="A1040" s="114"/>
      <c r="B1040" s="114"/>
      <c r="C1040" s="108"/>
      <c r="D1040" s="108"/>
      <c r="E1040" s="108"/>
      <c r="F1040" s="103"/>
      <c r="G1040" s="103"/>
      <c r="H1040" s="103"/>
      <c r="I1040" s="103"/>
      <c r="J1040" s="103"/>
      <c r="K1040" s="103"/>
      <c r="L1040" s="103"/>
      <c r="M1040" s="103"/>
      <c r="N1040" s="103"/>
      <c r="O1040" s="103"/>
      <c r="P1040" s="103"/>
      <c r="Q1040" s="103"/>
      <c r="R1040" s="103"/>
      <c r="S1040" s="103"/>
      <c r="T1040" s="51"/>
      <c r="U1040" s="51"/>
      <c r="V1040" s="51"/>
    </row>
    <row r="1041" spans="1:22" ht="14.4">
      <c r="A1041" s="114"/>
      <c r="B1041" s="114"/>
      <c r="C1041" s="108"/>
      <c r="D1041" s="108"/>
      <c r="E1041" s="108"/>
      <c r="F1041" s="103"/>
      <c r="G1041" s="103"/>
      <c r="H1041" s="103"/>
      <c r="I1041" s="103"/>
      <c r="J1041" s="103"/>
      <c r="K1041" s="103"/>
      <c r="L1041" s="103"/>
      <c r="M1041" s="103"/>
      <c r="N1041" s="103"/>
      <c r="O1041" s="103"/>
      <c r="P1041" s="103"/>
      <c r="Q1041" s="103"/>
      <c r="R1041" s="103"/>
      <c r="S1041" s="103"/>
      <c r="T1041" s="51"/>
      <c r="U1041" s="51"/>
      <c r="V1041" s="51"/>
    </row>
    <row r="1042" spans="1:22" ht="14.4">
      <c r="A1042" s="114"/>
      <c r="B1042" s="114"/>
      <c r="C1042" s="108"/>
      <c r="D1042" s="108"/>
      <c r="E1042" s="108"/>
      <c r="F1042" s="103"/>
      <c r="G1042" s="103"/>
      <c r="H1042" s="103"/>
      <c r="I1042" s="103"/>
      <c r="J1042" s="103"/>
      <c r="K1042" s="103"/>
      <c r="L1042" s="103"/>
      <c r="M1042" s="103"/>
      <c r="N1042" s="103"/>
      <c r="O1042" s="103"/>
      <c r="P1042" s="103"/>
      <c r="Q1042" s="103"/>
      <c r="R1042" s="103"/>
      <c r="S1042" s="103"/>
      <c r="T1042" s="51"/>
      <c r="U1042" s="51"/>
      <c r="V1042" s="51"/>
    </row>
    <row r="1043" spans="1:22" ht="14.4">
      <c r="A1043" s="114"/>
      <c r="B1043" s="114"/>
      <c r="C1043" s="108"/>
      <c r="D1043" s="108"/>
      <c r="E1043" s="108"/>
      <c r="F1043" s="103"/>
      <c r="G1043" s="103"/>
      <c r="H1043" s="103"/>
      <c r="I1043" s="103"/>
      <c r="J1043" s="103"/>
      <c r="K1043" s="103"/>
      <c r="L1043" s="103"/>
      <c r="M1043" s="103"/>
      <c r="N1043" s="103"/>
      <c r="O1043" s="103"/>
      <c r="P1043" s="103"/>
      <c r="Q1043" s="103"/>
      <c r="R1043" s="103"/>
      <c r="S1043" s="103"/>
      <c r="T1043" s="51"/>
      <c r="U1043" s="51"/>
      <c r="V1043" s="51"/>
    </row>
    <row r="1044" spans="1:22" ht="14.4">
      <c r="A1044" s="114"/>
      <c r="B1044" s="114"/>
      <c r="C1044" s="108"/>
      <c r="D1044" s="108"/>
      <c r="E1044" s="108"/>
      <c r="F1044" s="103"/>
      <c r="G1044" s="103"/>
      <c r="H1044" s="103"/>
      <c r="I1044" s="103"/>
      <c r="J1044" s="103"/>
      <c r="K1044" s="103"/>
      <c r="L1044" s="103"/>
      <c r="M1044" s="103"/>
      <c r="N1044" s="103"/>
      <c r="O1044" s="103"/>
      <c r="P1044" s="103"/>
      <c r="Q1044" s="103"/>
      <c r="R1044" s="103"/>
      <c r="S1044" s="103"/>
      <c r="T1044" s="51"/>
      <c r="U1044" s="51"/>
      <c r="V1044" s="51"/>
    </row>
    <row r="1045" spans="1:22" ht="14.4">
      <c r="A1045" s="114"/>
      <c r="B1045" s="114"/>
      <c r="C1045" s="108"/>
      <c r="D1045" s="108"/>
      <c r="E1045" s="108"/>
      <c r="F1045" s="103"/>
      <c r="G1045" s="103"/>
      <c r="H1045" s="103"/>
      <c r="I1045" s="103"/>
      <c r="J1045" s="103"/>
      <c r="K1045" s="103"/>
      <c r="L1045" s="103"/>
      <c r="M1045" s="103"/>
      <c r="N1045" s="103"/>
      <c r="O1045" s="103"/>
      <c r="P1045" s="103"/>
      <c r="Q1045" s="103"/>
      <c r="R1045" s="103"/>
      <c r="S1045" s="103"/>
      <c r="T1045" s="51"/>
      <c r="U1045" s="51"/>
      <c r="V1045" s="51"/>
    </row>
    <row r="1046" spans="1:22" ht="14.4">
      <c r="A1046" s="114"/>
      <c r="B1046" s="114"/>
      <c r="C1046" s="108"/>
      <c r="D1046" s="108"/>
      <c r="E1046" s="108"/>
      <c r="F1046" s="103"/>
      <c r="G1046" s="103"/>
      <c r="H1046" s="103"/>
      <c r="I1046" s="103"/>
      <c r="J1046" s="103"/>
      <c r="K1046" s="103"/>
      <c r="L1046" s="103"/>
      <c r="M1046" s="103"/>
      <c r="N1046" s="103"/>
      <c r="O1046" s="103"/>
      <c r="P1046" s="103"/>
      <c r="Q1046" s="103"/>
      <c r="R1046" s="103"/>
      <c r="S1046" s="103"/>
      <c r="T1046" s="51"/>
      <c r="U1046" s="51"/>
      <c r="V1046" s="51"/>
    </row>
    <row r="1047" spans="1:22" ht="14.4">
      <c r="A1047" s="114"/>
      <c r="B1047" s="114"/>
      <c r="C1047" s="108"/>
      <c r="D1047" s="108"/>
      <c r="E1047" s="108"/>
      <c r="F1047" s="103"/>
      <c r="G1047" s="103"/>
      <c r="H1047" s="103"/>
      <c r="I1047" s="103"/>
      <c r="J1047" s="103"/>
      <c r="K1047" s="103"/>
      <c r="L1047" s="103"/>
      <c r="M1047" s="103"/>
      <c r="N1047" s="103"/>
      <c r="O1047" s="103"/>
      <c r="P1047" s="103"/>
      <c r="Q1047" s="103"/>
      <c r="R1047" s="103"/>
      <c r="S1047" s="103"/>
      <c r="T1047" s="51"/>
      <c r="U1047" s="51"/>
      <c r="V1047" s="51"/>
    </row>
    <row r="1048" spans="1:22" ht="14.4">
      <c r="A1048" s="114"/>
      <c r="B1048" s="114"/>
      <c r="C1048" s="108"/>
      <c r="D1048" s="108"/>
      <c r="E1048" s="108"/>
      <c r="F1048" s="103"/>
      <c r="G1048" s="103"/>
      <c r="H1048" s="103"/>
      <c r="I1048" s="103"/>
      <c r="J1048" s="103"/>
      <c r="K1048" s="103"/>
      <c r="L1048" s="103"/>
      <c r="M1048" s="103"/>
      <c r="N1048" s="103"/>
      <c r="O1048" s="103"/>
      <c r="P1048" s="103"/>
      <c r="Q1048" s="103"/>
      <c r="R1048" s="103"/>
      <c r="S1048" s="103"/>
      <c r="T1048" s="51"/>
      <c r="U1048" s="51"/>
      <c r="V1048" s="51"/>
    </row>
    <row r="1049" spans="1:22" ht="14.4">
      <c r="A1049" s="114"/>
      <c r="B1049" s="114"/>
      <c r="C1049" s="108"/>
      <c r="D1049" s="108"/>
      <c r="E1049" s="108"/>
      <c r="F1049" s="103"/>
      <c r="G1049" s="103"/>
      <c r="H1049" s="103"/>
      <c r="I1049" s="103"/>
      <c r="J1049" s="103"/>
      <c r="K1049" s="103"/>
      <c r="L1049" s="103"/>
      <c r="M1049" s="103"/>
      <c r="N1049" s="103"/>
      <c r="O1049" s="103"/>
      <c r="P1049" s="103"/>
      <c r="Q1049" s="103"/>
      <c r="R1049" s="103"/>
      <c r="S1049" s="103"/>
      <c r="T1049" s="51"/>
      <c r="U1049" s="51"/>
      <c r="V1049" s="51"/>
    </row>
    <row r="1050" spans="1:22" ht="14.4">
      <c r="A1050" s="114"/>
      <c r="B1050" s="114"/>
      <c r="C1050" s="108"/>
      <c r="D1050" s="108"/>
      <c r="E1050" s="108"/>
      <c r="F1050" s="103"/>
      <c r="G1050" s="103"/>
      <c r="H1050" s="103"/>
      <c r="I1050" s="103"/>
      <c r="J1050" s="103"/>
      <c r="K1050" s="103"/>
      <c r="L1050" s="103"/>
      <c r="M1050" s="103"/>
      <c r="N1050" s="103"/>
      <c r="O1050" s="103"/>
      <c r="P1050" s="103"/>
      <c r="Q1050" s="103"/>
      <c r="R1050" s="103"/>
      <c r="S1050" s="103"/>
      <c r="T1050" s="51"/>
      <c r="U1050" s="51"/>
      <c r="V1050" s="51"/>
    </row>
    <row r="1051" spans="1:22" ht="14.4">
      <c r="A1051" s="114"/>
      <c r="B1051" s="114"/>
      <c r="C1051" s="108"/>
      <c r="D1051" s="108"/>
      <c r="E1051" s="108"/>
      <c r="F1051" s="103"/>
      <c r="G1051" s="103"/>
      <c r="H1051" s="103"/>
      <c r="I1051" s="103"/>
      <c r="J1051" s="103"/>
      <c r="K1051" s="103"/>
      <c r="L1051" s="103"/>
      <c r="M1051" s="103"/>
      <c r="N1051" s="103"/>
      <c r="O1051" s="103"/>
      <c r="P1051" s="103"/>
      <c r="Q1051" s="103"/>
      <c r="R1051" s="103"/>
      <c r="S1051" s="103"/>
      <c r="T1051" s="51"/>
      <c r="U1051" s="51"/>
      <c r="V1051" s="51"/>
    </row>
    <row r="1052" spans="1:22" ht="14.4">
      <c r="A1052" s="114"/>
      <c r="B1052" s="114"/>
      <c r="C1052" s="108"/>
      <c r="D1052" s="108"/>
      <c r="E1052" s="108"/>
      <c r="F1052" s="103"/>
      <c r="G1052" s="103"/>
      <c r="H1052" s="103"/>
      <c r="I1052" s="103"/>
      <c r="J1052" s="103"/>
      <c r="K1052" s="103"/>
      <c r="L1052" s="103"/>
      <c r="M1052" s="103"/>
      <c r="N1052" s="103"/>
      <c r="O1052" s="103"/>
      <c r="P1052" s="103"/>
      <c r="Q1052" s="103"/>
      <c r="R1052" s="103"/>
      <c r="S1052" s="103"/>
      <c r="T1052" s="51"/>
      <c r="U1052" s="51"/>
      <c r="V1052" s="51"/>
    </row>
    <row r="1053" spans="1:22" ht="14.4">
      <c r="A1053" s="114"/>
      <c r="B1053" s="114"/>
      <c r="C1053" s="108"/>
      <c r="D1053" s="108"/>
      <c r="E1053" s="108"/>
      <c r="F1053" s="103"/>
      <c r="G1053" s="103"/>
      <c r="H1053" s="103"/>
      <c r="I1053" s="103"/>
      <c r="J1053" s="103"/>
      <c r="K1053" s="103"/>
      <c r="L1053" s="103"/>
      <c r="M1053" s="103"/>
      <c r="N1053" s="103"/>
      <c r="O1053" s="103"/>
      <c r="P1053" s="103"/>
      <c r="Q1053" s="103"/>
      <c r="R1053" s="103"/>
      <c r="S1053" s="103"/>
      <c r="T1053" s="51"/>
      <c r="U1053" s="51"/>
      <c r="V1053" s="51"/>
    </row>
    <row r="1054" spans="1:22" ht="14.4">
      <c r="A1054" s="114"/>
      <c r="B1054" s="114"/>
      <c r="C1054" s="108"/>
      <c r="D1054" s="108"/>
      <c r="E1054" s="108"/>
      <c r="F1054" s="103"/>
      <c r="G1054" s="103"/>
      <c r="H1054" s="103"/>
      <c r="I1054" s="103"/>
      <c r="J1054" s="103"/>
      <c r="K1054" s="103"/>
      <c r="L1054" s="103"/>
      <c r="M1054" s="103"/>
      <c r="N1054" s="103"/>
      <c r="O1054" s="103"/>
      <c r="P1054" s="103"/>
      <c r="Q1054" s="103"/>
      <c r="R1054" s="103"/>
      <c r="S1054" s="103"/>
      <c r="T1054" s="51"/>
      <c r="U1054" s="51"/>
      <c r="V1054" s="51"/>
    </row>
    <row r="1055" spans="1:22" ht="14.4">
      <c r="A1055" s="114"/>
      <c r="B1055" s="114"/>
      <c r="C1055" s="108"/>
      <c r="D1055" s="108"/>
      <c r="E1055" s="108"/>
      <c r="F1055" s="103"/>
      <c r="G1055" s="103"/>
      <c r="H1055" s="103"/>
      <c r="I1055" s="103"/>
      <c r="J1055" s="103"/>
      <c r="K1055" s="103"/>
      <c r="L1055" s="103"/>
      <c r="M1055" s="103"/>
      <c r="N1055" s="103"/>
      <c r="O1055" s="103"/>
      <c r="P1055" s="103"/>
      <c r="Q1055" s="103"/>
      <c r="R1055" s="103"/>
      <c r="S1055" s="103"/>
      <c r="T1055" s="51"/>
      <c r="U1055" s="51"/>
      <c r="V1055" s="51"/>
    </row>
    <row r="1056" spans="1:22" ht="14.4">
      <c r="A1056" s="114"/>
      <c r="B1056" s="114"/>
      <c r="C1056" s="108"/>
      <c r="D1056" s="108"/>
      <c r="E1056" s="108"/>
      <c r="F1056" s="103"/>
      <c r="G1056" s="103"/>
      <c r="H1056" s="103"/>
      <c r="I1056" s="103"/>
      <c r="J1056" s="103"/>
      <c r="K1056" s="103"/>
      <c r="L1056" s="103"/>
      <c r="M1056" s="103"/>
      <c r="N1056" s="103"/>
      <c r="O1056" s="103"/>
      <c r="P1056" s="103"/>
      <c r="Q1056" s="103"/>
      <c r="R1056" s="103"/>
      <c r="S1056" s="103"/>
      <c r="T1056" s="51"/>
      <c r="U1056" s="51"/>
      <c r="V1056" s="51"/>
    </row>
    <row r="1057" spans="1:22" ht="14.4">
      <c r="A1057" s="114"/>
      <c r="B1057" s="114"/>
      <c r="C1057" s="108"/>
      <c r="D1057" s="108"/>
      <c r="E1057" s="108"/>
      <c r="F1057" s="103"/>
      <c r="G1057" s="103"/>
      <c r="H1057" s="103"/>
      <c r="I1057" s="103"/>
      <c r="J1057" s="103"/>
      <c r="K1057" s="103"/>
      <c r="L1057" s="103"/>
      <c r="M1057" s="103"/>
      <c r="N1057" s="103"/>
      <c r="O1057" s="103"/>
      <c r="P1057" s="103"/>
      <c r="Q1057" s="103"/>
      <c r="R1057" s="103"/>
      <c r="S1057" s="103"/>
      <c r="T1057" s="51"/>
      <c r="U1057" s="51"/>
      <c r="V1057" s="51"/>
    </row>
    <row r="1058" spans="1:22" ht="14.4">
      <c r="A1058" s="114"/>
      <c r="B1058" s="114"/>
      <c r="C1058" s="108"/>
      <c r="D1058" s="108"/>
      <c r="E1058" s="108"/>
      <c r="F1058" s="103"/>
      <c r="G1058" s="103"/>
      <c r="H1058" s="103"/>
      <c r="I1058" s="103"/>
      <c r="J1058" s="103"/>
      <c r="K1058" s="103"/>
      <c r="L1058" s="103"/>
      <c r="M1058" s="103"/>
      <c r="N1058" s="103"/>
      <c r="O1058" s="103"/>
      <c r="P1058" s="103"/>
      <c r="Q1058" s="103"/>
      <c r="R1058" s="103"/>
      <c r="S1058" s="103"/>
      <c r="T1058" s="51"/>
      <c r="U1058" s="51"/>
      <c r="V1058" s="51"/>
    </row>
    <row r="1059" spans="1:22" ht="14.4">
      <c r="A1059" s="114"/>
      <c r="B1059" s="114"/>
      <c r="C1059" s="108"/>
      <c r="D1059" s="108"/>
      <c r="E1059" s="108"/>
      <c r="F1059" s="103"/>
      <c r="G1059" s="103"/>
      <c r="H1059" s="103"/>
      <c r="I1059" s="103"/>
      <c r="J1059" s="103"/>
      <c r="K1059" s="103"/>
      <c r="L1059" s="103"/>
      <c r="M1059" s="103"/>
      <c r="N1059" s="103"/>
      <c r="O1059" s="103"/>
      <c r="P1059" s="103"/>
      <c r="Q1059" s="103"/>
      <c r="R1059" s="103"/>
      <c r="S1059" s="103"/>
      <c r="T1059" s="51"/>
      <c r="U1059" s="51"/>
      <c r="V1059" s="51"/>
    </row>
    <row r="1060" spans="1:22" ht="14.4">
      <c r="A1060" s="114"/>
      <c r="B1060" s="114"/>
      <c r="C1060" s="108"/>
      <c r="D1060" s="108"/>
      <c r="E1060" s="108"/>
      <c r="F1060" s="103"/>
      <c r="G1060" s="103"/>
      <c r="H1060" s="103"/>
      <c r="I1060" s="103"/>
      <c r="J1060" s="103"/>
      <c r="K1060" s="103"/>
      <c r="L1060" s="103"/>
      <c r="M1060" s="103"/>
      <c r="N1060" s="103"/>
      <c r="O1060" s="103"/>
      <c r="P1060" s="103"/>
      <c r="Q1060" s="103"/>
      <c r="R1060" s="103"/>
      <c r="S1060" s="103"/>
      <c r="T1060" s="51"/>
      <c r="U1060" s="51"/>
      <c r="V1060" s="51"/>
    </row>
    <row r="1061" spans="1:22" ht="14.4">
      <c r="A1061" s="114"/>
      <c r="B1061" s="114"/>
      <c r="C1061" s="108"/>
      <c r="D1061" s="108"/>
      <c r="E1061" s="108"/>
      <c r="F1061" s="103"/>
      <c r="G1061" s="103"/>
      <c r="H1061" s="103"/>
      <c r="I1061" s="103"/>
      <c r="J1061" s="103"/>
      <c r="K1061" s="103"/>
      <c r="L1061" s="103"/>
      <c r="M1061" s="103"/>
      <c r="N1061" s="103"/>
      <c r="O1061" s="103"/>
      <c r="P1061" s="103"/>
      <c r="Q1061" s="103"/>
      <c r="R1061" s="103"/>
      <c r="S1061" s="103"/>
      <c r="T1061" s="51"/>
      <c r="U1061" s="51"/>
      <c r="V1061" s="51"/>
    </row>
    <row r="1062" spans="1:22" ht="14.4">
      <c r="A1062" s="114"/>
      <c r="B1062" s="114"/>
      <c r="C1062" s="108"/>
      <c r="D1062" s="108"/>
      <c r="E1062" s="108"/>
      <c r="F1062" s="103"/>
      <c r="G1062" s="103"/>
      <c r="H1062" s="103"/>
      <c r="I1062" s="103"/>
      <c r="J1062" s="103"/>
      <c r="K1062" s="103"/>
      <c r="L1062" s="103"/>
      <c r="M1062" s="103"/>
      <c r="N1062" s="103"/>
      <c r="O1062" s="103"/>
      <c r="P1062" s="103"/>
      <c r="Q1062" s="103"/>
      <c r="R1062" s="103"/>
      <c r="S1062" s="103"/>
      <c r="T1062" s="51"/>
      <c r="U1062" s="51"/>
      <c r="V1062" s="51"/>
    </row>
    <row r="1063" spans="1:22" ht="14.4">
      <c r="A1063" s="114"/>
      <c r="B1063" s="114"/>
      <c r="C1063" s="108"/>
      <c r="D1063" s="108"/>
      <c r="E1063" s="108"/>
      <c r="F1063" s="103"/>
      <c r="G1063" s="103"/>
      <c r="H1063" s="103"/>
      <c r="I1063" s="103"/>
      <c r="J1063" s="103"/>
      <c r="K1063" s="103"/>
      <c r="L1063" s="103"/>
      <c r="M1063" s="103"/>
      <c r="N1063" s="103"/>
      <c r="O1063" s="103"/>
      <c r="P1063" s="103"/>
      <c r="Q1063" s="103"/>
      <c r="R1063" s="103"/>
      <c r="S1063" s="103"/>
      <c r="T1063" s="51"/>
      <c r="U1063" s="51"/>
      <c r="V1063" s="51"/>
    </row>
    <row r="1064" spans="1:22" ht="14.4">
      <c r="A1064" s="114"/>
      <c r="B1064" s="114"/>
      <c r="C1064" s="108"/>
      <c r="D1064" s="108"/>
      <c r="E1064" s="108"/>
      <c r="F1064" s="103"/>
      <c r="G1064" s="103"/>
      <c r="H1064" s="103"/>
      <c r="I1064" s="103"/>
      <c r="J1064" s="103"/>
      <c r="K1064" s="103"/>
      <c r="L1064" s="103"/>
      <c r="M1064" s="103"/>
      <c r="N1064" s="103"/>
      <c r="O1064" s="103"/>
      <c r="P1064" s="103"/>
      <c r="Q1064" s="103"/>
      <c r="R1064" s="103"/>
      <c r="S1064" s="103"/>
      <c r="T1064" s="51"/>
      <c r="U1064" s="51"/>
      <c r="V1064" s="51"/>
    </row>
    <row r="1065" spans="1:22" ht="14.4">
      <c r="A1065" s="114"/>
      <c r="B1065" s="114"/>
      <c r="C1065" s="108"/>
      <c r="D1065" s="108"/>
      <c r="E1065" s="108"/>
      <c r="F1065" s="103"/>
      <c r="G1065" s="103"/>
      <c r="H1065" s="103"/>
      <c r="I1065" s="103"/>
      <c r="J1065" s="103"/>
      <c r="K1065" s="103"/>
      <c r="L1065" s="103"/>
      <c r="M1065" s="103"/>
      <c r="N1065" s="103"/>
      <c r="O1065" s="103"/>
      <c r="P1065" s="103"/>
      <c r="Q1065" s="103"/>
      <c r="R1065" s="103"/>
      <c r="S1065" s="103"/>
      <c r="T1065" s="51"/>
      <c r="U1065" s="51"/>
      <c r="V1065" s="51"/>
    </row>
    <row r="1066" spans="1:22" ht="14.4">
      <c r="A1066" s="114"/>
      <c r="B1066" s="114"/>
      <c r="C1066" s="108"/>
      <c r="D1066" s="108"/>
      <c r="E1066" s="108"/>
      <c r="F1066" s="103"/>
      <c r="G1066" s="103"/>
      <c r="H1066" s="103"/>
      <c r="I1066" s="103"/>
      <c r="J1066" s="103"/>
      <c r="K1066" s="103"/>
      <c r="L1066" s="103"/>
      <c r="M1066" s="103"/>
      <c r="N1066" s="103"/>
      <c r="O1066" s="103"/>
      <c r="P1066" s="103"/>
      <c r="Q1066" s="103"/>
      <c r="R1066" s="103"/>
      <c r="S1066" s="103"/>
      <c r="T1066" s="51"/>
      <c r="U1066" s="51"/>
      <c r="V1066" s="51"/>
    </row>
    <row r="1067" spans="1:22" ht="14.4">
      <c r="A1067" s="114"/>
      <c r="B1067" s="114"/>
      <c r="C1067" s="108"/>
      <c r="D1067" s="108"/>
      <c r="E1067" s="108"/>
      <c r="F1067" s="103"/>
      <c r="G1067" s="103"/>
      <c r="H1067" s="103"/>
      <c r="I1067" s="103"/>
      <c r="J1067" s="103"/>
      <c r="K1067" s="103"/>
      <c r="L1067" s="103"/>
      <c r="M1067" s="103"/>
      <c r="N1067" s="103"/>
      <c r="O1067" s="103"/>
      <c r="P1067" s="103"/>
      <c r="Q1067" s="103"/>
      <c r="R1067" s="103"/>
      <c r="S1067" s="103"/>
      <c r="T1067" s="51"/>
      <c r="U1067" s="51"/>
      <c r="V1067" s="51"/>
    </row>
    <row r="1068" spans="1:22" ht="14.4">
      <c r="A1068" s="114"/>
      <c r="B1068" s="114"/>
      <c r="C1068" s="108"/>
      <c r="D1068" s="108"/>
      <c r="E1068" s="108"/>
      <c r="F1068" s="103"/>
      <c r="G1068" s="103"/>
      <c r="H1068" s="103"/>
      <c r="I1068" s="103"/>
      <c r="J1068" s="103"/>
      <c r="K1068" s="103"/>
      <c r="L1068" s="103"/>
      <c r="M1068" s="103"/>
      <c r="N1068" s="103"/>
      <c r="O1068" s="103"/>
      <c r="P1068" s="103"/>
      <c r="Q1068" s="103"/>
      <c r="R1068" s="103"/>
      <c r="S1068" s="103"/>
      <c r="T1068" s="51"/>
      <c r="U1068" s="51"/>
      <c r="V1068" s="51"/>
    </row>
    <row r="1069" spans="1:22" ht="14.4">
      <c r="A1069" s="114"/>
      <c r="B1069" s="114"/>
      <c r="C1069" s="108"/>
      <c r="D1069" s="108"/>
      <c r="E1069" s="108"/>
      <c r="F1069" s="103"/>
      <c r="G1069" s="103"/>
      <c r="H1069" s="103"/>
      <c r="I1069" s="103"/>
      <c r="J1069" s="103"/>
      <c r="K1069" s="103"/>
      <c r="L1069" s="103"/>
      <c r="M1069" s="103"/>
      <c r="N1069" s="103"/>
      <c r="O1069" s="103"/>
      <c r="P1069" s="103"/>
      <c r="Q1069" s="103"/>
      <c r="R1069" s="103"/>
      <c r="S1069" s="103"/>
      <c r="T1069" s="51"/>
      <c r="U1069" s="51"/>
      <c r="V1069" s="51"/>
    </row>
    <row r="1070" spans="1:22" ht="14.4">
      <c r="A1070" s="114"/>
      <c r="B1070" s="114"/>
      <c r="C1070" s="108"/>
      <c r="D1070" s="108"/>
      <c r="E1070" s="108"/>
      <c r="F1070" s="103"/>
      <c r="G1070" s="103"/>
      <c r="H1070" s="103"/>
      <c r="I1070" s="103"/>
      <c r="J1070" s="103"/>
      <c r="K1070" s="103"/>
      <c r="L1070" s="103"/>
      <c r="M1070" s="103"/>
      <c r="N1070" s="103"/>
      <c r="O1070" s="103"/>
      <c r="P1070" s="103"/>
      <c r="Q1070" s="103"/>
      <c r="R1070" s="103"/>
      <c r="S1070" s="103"/>
      <c r="T1070" s="51"/>
      <c r="U1070" s="51"/>
      <c r="V1070" s="51"/>
    </row>
    <row r="1071" spans="1:22" ht="14.4">
      <c r="A1071" s="114"/>
      <c r="B1071" s="114"/>
      <c r="C1071" s="108"/>
      <c r="D1071" s="108"/>
      <c r="E1071" s="108"/>
      <c r="F1071" s="103"/>
      <c r="G1071" s="103"/>
      <c r="H1071" s="103"/>
      <c r="I1071" s="103"/>
      <c r="J1071" s="103"/>
      <c r="K1071" s="103"/>
      <c r="L1071" s="103"/>
      <c r="M1071" s="103"/>
      <c r="N1071" s="103"/>
      <c r="O1071" s="103"/>
      <c r="P1071" s="103"/>
      <c r="Q1071" s="103"/>
      <c r="R1071" s="103"/>
      <c r="S1071" s="103"/>
      <c r="T1071" s="51"/>
      <c r="U1071" s="51"/>
      <c r="V1071" s="51"/>
    </row>
    <row r="1072" spans="1:22" ht="14.4">
      <c r="A1072" s="114"/>
      <c r="B1072" s="114"/>
      <c r="C1072" s="108"/>
      <c r="D1072" s="108"/>
      <c r="E1072" s="108"/>
      <c r="F1072" s="103"/>
      <c r="G1072" s="103"/>
      <c r="H1072" s="103"/>
      <c r="I1072" s="103"/>
      <c r="J1072" s="103"/>
      <c r="K1072" s="103"/>
      <c r="L1072" s="103"/>
      <c r="M1072" s="103"/>
      <c r="N1072" s="103"/>
      <c r="O1072" s="103"/>
      <c r="P1072" s="103"/>
      <c r="Q1072" s="103"/>
      <c r="R1072" s="103"/>
      <c r="S1072" s="103"/>
      <c r="T1072" s="51"/>
      <c r="U1072" s="51"/>
      <c r="V1072" s="51"/>
    </row>
    <row r="1073" spans="1:22" ht="14.4">
      <c r="A1073" s="114"/>
      <c r="B1073" s="114"/>
      <c r="C1073" s="108"/>
      <c r="D1073" s="108"/>
      <c r="E1073" s="108"/>
      <c r="F1073" s="103"/>
      <c r="G1073" s="103"/>
      <c r="H1073" s="103"/>
      <c r="I1073" s="103"/>
      <c r="J1073" s="103"/>
      <c r="K1073" s="103"/>
      <c r="L1073" s="103"/>
      <c r="M1073" s="103"/>
      <c r="N1073" s="103"/>
      <c r="O1073" s="103"/>
      <c r="P1073" s="103"/>
      <c r="Q1073" s="103"/>
      <c r="R1073" s="103"/>
      <c r="S1073" s="103"/>
      <c r="T1073" s="51"/>
      <c r="U1073" s="51"/>
      <c r="V1073" s="51"/>
    </row>
    <row r="1074" spans="1:22" ht="14.4">
      <c r="A1074" s="114"/>
      <c r="B1074" s="114"/>
      <c r="C1074" s="108"/>
      <c r="D1074" s="108"/>
      <c r="E1074" s="108"/>
      <c r="F1074" s="103"/>
      <c r="G1074" s="103"/>
      <c r="H1074" s="103"/>
      <c r="I1074" s="103"/>
      <c r="J1074" s="103"/>
      <c r="K1074" s="103"/>
      <c r="L1074" s="103"/>
      <c r="M1074" s="103"/>
      <c r="N1074" s="103"/>
      <c r="O1074" s="103"/>
      <c r="P1074" s="103"/>
      <c r="Q1074" s="103"/>
      <c r="R1074" s="103"/>
      <c r="S1074" s="103"/>
      <c r="T1074" s="51"/>
      <c r="U1074" s="51"/>
      <c r="V1074" s="51"/>
    </row>
    <row r="1075" spans="1:22" ht="14.4">
      <c r="A1075" s="114"/>
      <c r="B1075" s="114"/>
      <c r="C1075" s="108"/>
      <c r="D1075" s="108"/>
      <c r="E1075" s="108"/>
      <c r="F1075" s="103"/>
      <c r="G1075" s="103"/>
      <c r="H1075" s="103"/>
      <c r="I1075" s="103"/>
      <c r="J1075" s="103"/>
      <c r="K1075" s="103"/>
      <c r="L1075" s="103"/>
      <c r="M1075" s="103"/>
      <c r="N1075" s="103"/>
      <c r="O1075" s="103"/>
      <c r="P1075" s="103"/>
      <c r="Q1075" s="103"/>
      <c r="R1075" s="103"/>
      <c r="S1075" s="103"/>
      <c r="T1075" s="51"/>
      <c r="U1075" s="51"/>
      <c r="V1075" s="51"/>
    </row>
    <row r="1076" spans="1:22" ht="14.4">
      <c r="A1076" s="114"/>
      <c r="B1076" s="114"/>
      <c r="C1076" s="108"/>
      <c r="D1076" s="108"/>
      <c r="E1076" s="108"/>
      <c r="F1076" s="103"/>
      <c r="G1076" s="103"/>
      <c r="H1076" s="103"/>
      <c r="I1076" s="103"/>
      <c r="J1076" s="103"/>
      <c r="K1076" s="103"/>
      <c r="L1076" s="103"/>
      <c r="M1076" s="103"/>
      <c r="N1076" s="103"/>
      <c r="O1076" s="103"/>
      <c r="P1076" s="103"/>
      <c r="Q1076" s="103"/>
      <c r="R1076" s="103"/>
      <c r="S1076" s="103"/>
      <c r="T1076" s="51"/>
      <c r="U1076" s="51"/>
      <c r="V1076" s="51"/>
    </row>
    <row r="1077" spans="1:22" ht="14.4">
      <c r="A1077" s="114"/>
      <c r="B1077" s="114"/>
      <c r="C1077" s="108"/>
      <c r="D1077" s="108"/>
      <c r="E1077" s="108"/>
      <c r="F1077" s="103"/>
      <c r="G1077" s="103"/>
      <c r="H1077" s="103"/>
      <c r="I1077" s="103"/>
      <c r="J1077" s="103"/>
      <c r="K1077" s="103"/>
      <c r="L1077" s="103"/>
      <c r="M1077" s="103"/>
      <c r="N1077" s="103"/>
      <c r="O1077" s="103"/>
      <c r="P1077" s="103"/>
      <c r="Q1077" s="103"/>
      <c r="R1077" s="103"/>
      <c r="S1077" s="103"/>
      <c r="T1077" s="51"/>
      <c r="U1077" s="51"/>
      <c r="V1077" s="51"/>
    </row>
    <row r="1078" spans="1:22" ht="14.4">
      <c r="A1078" s="114"/>
      <c r="B1078" s="114"/>
      <c r="C1078" s="108"/>
      <c r="D1078" s="108"/>
      <c r="E1078" s="108"/>
      <c r="F1078" s="103"/>
      <c r="G1078" s="103"/>
      <c r="H1078" s="103"/>
      <c r="I1078" s="103"/>
      <c r="J1078" s="103"/>
      <c r="K1078" s="103"/>
      <c r="L1078" s="103"/>
      <c r="M1078" s="103"/>
      <c r="N1078" s="103"/>
      <c r="O1078" s="103"/>
      <c r="P1078" s="103"/>
      <c r="Q1078" s="103"/>
      <c r="R1078" s="103"/>
      <c r="S1078" s="103"/>
      <c r="T1078" s="51"/>
      <c r="U1078" s="51"/>
      <c r="V1078" s="51"/>
    </row>
    <row r="1079" spans="1:22" ht="14.4">
      <c r="A1079" s="114"/>
      <c r="B1079" s="114"/>
      <c r="C1079" s="108"/>
      <c r="D1079" s="108"/>
      <c r="E1079" s="108"/>
      <c r="F1079" s="103"/>
      <c r="G1079" s="103"/>
      <c r="H1079" s="103"/>
      <c r="I1079" s="103"/>
      <c r="J1079" s="103"/>
      <c r="K1079" s="103"/>
      <c r="L1079" s="103"/>
      <c r="M1079" s="103"/>
      <c r="N1079" s="103"/>
      <c r="O1079" s="103"/>
      <c r="P1079" s="103"/>
      <c r="Q1079" s="103"/>
      <c r="R1079" s="103"/>
      <c r="S1079" s="103"/>
      <c r="T1079" s="51"/>
      <c r="U1079" s="51"/>
      <c r="V1079" s="51"/>
    </row>
    <row r="1080" spans="1:22" ht="14.4">
      <c r="A1080" s="114"/>
      <c r="B1080" s="114"/>
      <c r="C1080" s="108"/>
      <c r="D1080" s="108"/>
      <c r="E1080" s="108"/>
      <c r="F1080" s="103"/>
      <c r="G1080" s="103"/>
      <c r="H1080" s="103"/>
      <c r="I1080" s="103"/>
      <c r="J1080" s="103"/>
      <c r="K1080" s="103"/>
      <c r="L1080" s="103"/>
      <c r="M1080" s="103"/>
      <c r="N1080" s="103"/>
      <c r="O1080" s="103"/>
      <c r="P1080" s="103"/>
      <c r="Q1080" s="103"/>
      <c r="R1080" s="103"/>
      <c r="S1080" s="103"/>
      <c r="T1080" s="51"/>
      <c r="U1080" s="51"/>
      <c r="V1080" s="51"/>
    </row>
    <row r="1081" spans="1:22" ht="14.4">
      <c r="A1081" s="114"/>
      <c r="B1081" s="114"/>
      <c r="C1081" s="108"/>
      <c r="D1081" s="108"/>
      <c r="E1081" s="108"/>
      <c r="F1081" s="103"/>
      <c r="G1081" s="103"/>
      <c r="H1081" s="103"/>
      <c r="I1081" s="103"/>
      <c r="J1081" s="103"/>
      <c r="K1081" s="103"/>
      <c r="L1081" s="103"/>
      <c r="M1081" s="103"/>
      <c r="N1081" s="103"/>
      <c r="O1081" s="103"/>
      <c r="P1081" s="103"/>
      <c r="Q1081" s="103"/>
      <c r="R1081" s="103"/>
      <c r="S1081" s="103"/>
      <c r="T1081" s="51"/>
      <c r="U1081" s="51"/>
      <c r="V1081" s="51"/>
    </row>
    <row r="1082" spans="1:22" ht="14.4">
      <c r="A1082" s="114"/>
      <c r="B1082" s="114"/>
      <c r="C1082" s="108"/>
      <c r="D1082" s="108"/>
      <c r="E1082" s="108"/>
      <c r="F1082" s="103"/>
      <c r="G1082" s="103"/>
      <c r="H1082" s="103"/>
      <c r="I1082" s="103"/>
      <c r="J1082" s="103"/>
      <c r="K1082" s="103"/>
      <c r="L1082" s="103"/>
      <c r="M1082" s="103"/>
      <c r="N1082" s="103"/>
      <c r="O1082" s="103"/>
      <c r="P1082" s="103"/>
      <c r="Q1082" s="103"/>
      <c r="R1082" s="103"/>
      <c r="S1082" s="103"/>
      <c r="T1082" s="51"/>
      <c r="U1082" s="51"/>
      <c r="V1082" s="51"/>
    </row>
    <row r="1083" spans="1:22" ht="14.4">
      <c r="A1083" s="114"/>
      <c r="B1083" s="114"/>
      <c r="C1083" s="108"/>
      <c r="D1083" s="108"/>
      <c r="E1083" s="108"/>
      <c r="F1083" s="103"/>
      <c r="G1083" s="103"/>
      <c r="H1083" s="103"/>
      <c r="I1083" s="103"/>
      <c r="J1083" s="103"/>
      <c r="K1083" s="103"/>
      <c r="L1083" s="103"/>
      <c r="M1083" s="103"/>
      <c r="N1083" s="103"/>
      <c r="O1083" s="103"/>
      <c r="P1083" s="103"/>
      <c r="Q1083" s="103"/>
      <c r="R1083" s="103"/>
      <c r="S1083" s="103"/>
      <c r="T1083" s="51"/>
      <c r="U1083" s="51"/>
      <c r="V1083" s="51"/>
    </row>
    <row r="1084" spans="1:22" ht="14.4">
      <c r="A1084" s="114"/>
      <c r="B1084" s="114"/>
      <c r="C1084" s="108"/>
      <c r="D1084" s="108"/>
      <c r="E1084" s="108"/>
      <c r="F1084" s="103"/>
      <c r="G1084" s="103"/>
      <c r="H1084" s="103"/>
      <c r="I1084" s="103"/>
      <c r="J1084" s="103"/>
      <c r="K1084" s="103"/>
      <c r="L1084" s="103"/>
      <c r="M1084" s="103"/>
      <c r="N1084" s="103"/>
      <c r="O1084" s="103"/>
      <c r="P1084" s="103"/>
      <c r="Q1084" s="103"/>
      <c r="R1084" s="103"/>
      <c r="S1084" s="103"/>
      <c r="T1084" s="51"/>
      <c r="U1084" s="51"/>
      <c r="V1084" s="51"/>
    </row>
    <row r="1085" spans="1:22" ht="14.4">
      <c r="A1085" s="114"/>
      <c r="B1085" s="114"/>
      <c r="C1085" s="108"/>
      <c r="D1085" s="108"/>
      <c r="E1085" s="108"/>
      <c r="F1085" s="103"/>
      <c r="G1085" s="103"/>
      <c r="H1085" s="103"/>
      <c r="I1085" s="103"/>
      <c r="J1085" s="103"/>
      <c r="K1085" s="103"/>
      <c r="L1085" s="103"/>
      <c r="M1085" s="103"/>
      <c r="N1085" s="103"/>
      <c r="O1085" s="103"/>
      <c r="P1085" s="103"/>
      <c r="Q1085" s="103"/>
      <c r="R1085" s="103"/>
      <c r="S1085" s="103"/>
      <c r="T1085" s="51"/>
      <c r="U1085" s="51"/>
      <c r="V1085" s="51"/>
    </row>
    <row r="1086" spans="1:22" ht="14.4">
      <c r="A1086" s="114"/>
      <c r="B1086" s="114"/>
      <c r="C1086" s="108"/>
      <c r="D1086" s="108"/>
      <c r="E1086" s="108"/>
      <c r="F1086" s="103"/>
      <c r="G1086" s="103"/>
      <c r="H1086" s="103"/>
      <c r="I1086" s="103"/>
      <c r="J1086" s="103"/>
      <c r="K1086" s="103"/>
      <c r="L1086" s="103"/>
      <c r="M1086" s="103"/>
      <c r="N1086" s="103"/>
      <c r="O1086" s="103"/>
      <c r="P1086" s="103"/>
      <c r="Q1086" s="103"/>
      <c r="R1086" s="103"/>
      <c r="S1086" s="103"/>
      <c r="T1086" s="51"/>
      <c r="U1086" s="51"/>
      <c r="V1086" s="51"/>
    </row>
    <row r="1087" spans="1:22" ht="14.4">
      <c r="A1087" s="114"/>
      <c r="B1087" s="114"/>
      <c r="C1087" s="108"/>
      <c r="D1087" s="108"/>
      <c r="E1087" s="108"/>
      <c r="F1087" s="103"/>
      <c r="G1087" s="103"/>
      <c r="H1087" s="103"/>
      <c r="I1087" s="103"/>
      <c r="J1087" s="103"/>
      <c r="K1087" s="103"/>
      <c r="L1087" s="103"/>
      <c r="M1087" s="103"/>
      <c r="N1087" s="103"/>
      <c r="O1087" s="103"/>
      <c r="P1087" s="103"/>
      <c r="Q1087" s="103"/>
      <c r="R1087" s="103"/>
      <c r="S1087" s="103"/>
      <c r="T1087" s="51"/>
      <c r="U1087" s="51"/>
      <c r="V1087" s="51"/>
    </row>
    <row r="1088" spans="1:22" ht="14.4">
      <c r="A1088" s="114"/>
      <c r="B1088" s="114"/>
      <c r="C1088" s="108"/>
      <c r="D1088" s="108"/>
      <c r="E1088" s="108"/>
      <c r="F1088" s="103"/>
      <c r="G1088" s="103"/>
      <c r="H1088" s="103"/>
      <c r="I1088" s="103"/>
      <c r="J1088" s="103"/>
      <c r="K1088" s="103"/>
      <c r="L1088" s="103"/>
      <c r="M1088" s="103"/>
      <c r="N1088" s="103"/>
      <c r="O1088" s="103"/>
      <c r="P1088" s="103"/>
      <c r="Q1088" s="103"/>
      <c r="R1088" s="103"/>
      <c r="S1088" s="103"/>
      <c r="T1088" s="51"/>
      <c r="U1088" s="51"/>
      <c r="V1088" s="51"/>
    </row>
    <row r="1089" spans="1:22" ht="14.4">
      <c r="A1089" s="114"/>
      <c r="B1089" s="114"/>
      <c r="C1089" s="108"/>
      <c r="D1089" s="108"/>
      <c r="E1089" s="108"/>
      <c r="F1089" s="103"/>
      <c r="G1089" s="103"/>
      <c r="H1089" s="103"/>
      <c r="I1089" s="103"/>
      <c r="J1089" s="103"/>
      <c r="K1089" s="103"/>
      <c r="L1089" s="103"/>
      <c r="M1089" s="103"/>
      <c r="N1089" s="103"/>
      <c r="O1089" s="103"/>
      <c r="P1089" s="103"/>
      <c r="Q1089" s="103"/>
      <c r="R1089" s="103"/>
      <c r="S1089" s="103"/>
      <c r="T1089" s="51"/>
      <c r="U1089" s="51"/>
      <c r="V1089" s="51"/>
    </row>
    <row r="1090" spans="1:22" ht="14.4">
      <c r="A1090" s="114"/>
      <c r="B1090" s="114"/>
      <c r="C1090" s="108"/>
      <c r="D1090" s="108"/>
      <c r="E1090" s="108"/>
      <c r="F1090" s="103"/>
      <c r="G1090" s="103"/>
      <c r="H1090" s="103"/>
      <c r="I1090" s="103"/>
      <c r="J1090" s="103"/>
      <c r="K1090" s="103"/>
      <c r="L1090" s="103"/>
      <c r="M1090" s="103"/>
      <c r="N1090" s="103"/>
      <c r="O1090" s="103"/>
      <c r="P1090" s="103"/>
      <c r="Q1090" s="103"/>
      <c r="R1090" s="103"/>
      <c r="S1090" s="103"/>
      <c r="T1090" s="51"/>
      <c r="U1090" s="51"/>
      <c r="V1090" s="51"/>
    </row>
    <row r="1091" spans="1:22" ht="14.4">
      <c r="A1091" s="114"/>
      <c r="B1091" s="114"/>
      <c r="C1091" s="108"/>
      <c r="D1091" s="108"/>
      <c r="E1091" s="108"/>
      <c r="F1091" s="103"/>
      <c r="G1091" s="103"/>
      <c r="H1091" s="103"/>
      <c r="I1091" s="103"/>
      <c r="J1091" s="103"/>
      <c r="K1091" s="103"/>
      <c r="L1091" s="103"/>
      <c r="M1091" s="103"/>
      <c r="N1091" s="103"/>
      <c r="O1091" s="103"/>
      <c r="P1091" s="103"/>
      <c r="Q1091" s="103"/>
      <c r="R1091" s="103"/>
      <c r="S1091" s="103"/>
      <c r="T1091" s="51"/>
      <c r="U1091" s="51"/>
      <c r="V1091" s="51"/>
    </row>
    <row r="1092" spans="1:22" ht="14.4">
      <c r="A1092" s="114"/>
      <c r="B1092" s="114"/>
      <c r="C1092" s="108"/>
      <c r="D1092" s="108"/>
      <c r="E1092" s="108"/>
      <c r="F1092" s="103"/>
      <c r="G1092" s="103"/>
      <c r="H1092" s="103"/>
      <c r="I1092" s="103"/>
      <c r="J1092" s="103"/>
      <c r="K1092" s="103"/>
      <c r="L1092" s="103"/>
      <c r="M1092" s="103"/>
      <c r="N1092" s="103"/>
      <c r="O1092" s="103"/>
      <c r="P1092" s="103"/>
      <c r="Q1092" s="103"/>
      <c r="R1092" s="103"/>
      <c r="S1092" s="103"/>
      <c r="T1092" s="51"/>
      <c r="U1092" s="51"/>
      <c r="V1092" s="51"/>
    </row>
    <row r="1093" spans="1:22" ht="14.4">
      <c r="A1093" s="114"/>
      <c r="B1093" s="114"/>
      <c r="C1093" s="108"/>
      <c r="D1093" s="108"/>
      <c r="E1093" s="108"/>
      <c r="F1093" s="103"/>
      <c r="G1093" s="103"/>
      <c r="H1093" s="103"/>
      <c r="I1093" s="103"/>
      <c r="J1093" s="103"/>
      <c r="K1093" s="103"/>
      <c r="L1093" s="103"/>
      <c r="M1093" s="103"/>
      <c r="N1093" s="103"/>
      <c r="O1093" s="103"/>
      <c r="P1093" s="103"/>
      <c r="Q1093" s="103"/>
      <c r="R1093" s="103"/>
      <c r="S1093" s="103"/>
      <c r="T1093" s="51"/>
      <c r="U1093" s="51"/>
      <c r="V1093" s="51"/>
    </row>
    <row r="1094" spans="1:22" ht="14.4">
      <c r="A1094" s="114"/>
      <c r="B1094" s="114"/>
      <c r="C1094" s="108"/>
      <c r="D1094" s="108"/>
      <c r="E1094" s="108"/>
      <c r="F1094" s="103"/>
      <c r="G1094" s="103"/>
      <c r="H1094" s="103"/>
      <c r="I1094" s="103"/>
      <c r="J1094" s="103"/>
      <c r="K1094" s="103"/>
      <c r="L1094" s="103"/>
      <c r="M1094" s="103"/>
      <c r="N1094" s="103"/>
      <c r="O1094" s="103"/>
      <c r="P1094" s="103"/>
      <c r="Q1094" s="103"/>
      <c r="R1094" s="103"/>
      <c r="S1094" s="103"/>
      <c r="T1094" s="51"/>
      <c r="U1094" s="51"/>
      <c r="V1094" s="51"/>
    </row>
    <row r="1095" spans="1:22" ht="14.4">
      <c r="A1095" s="114"/>
      <c r="B1095" s="114"/>
      <c r="C1095" s="108"/>
      <c r="D1095" s="108"/>
      <c r="E1095" s="108"/>
      <c r="F1095" s="103"/>
      <c r="G1095" s="103"/>
      <c r="H1095" s="103"/>
      <c r="I1095" s="103"/>
      <c r="J1095" s="103"/>
      <c r="K1095" s="103"/>
      <c r="L1095" s="103"/>
      <c r="M1095" s="103"/>
      <c r="N1095" s="103"/>
      <c r="O1095" s="103"/>
      <c r="P1095" s="103"/>
      <c r="Q1095" s="103"/>
      <c r="R1095" s="103"/>
      <c r="S1095" s="103"/>
      <c r="T1095" s="51"/>
      <c r="U1095" s="51"/>
      <c r="V1095" s="51"/>
    </row>
    <row r="1096" spans="1:22" ht="14.4">
      <c r="A1096" s="114"/>
      <c r="B1096" s="114"/>
      <c r="C1096" s="108"/>
      <c r="D1096" s="108"/>
      <c r="E1096" s="108"/>
      <c r="F1096" s="103"/>
      <c r="G1096" s="103"/>
      <c r="H1096" s="103"/>
      <c r="I1096" s="103"/>
      <c r="J1096" s="103"/>
      <c r="K1096" s="103"/>
      <c r="L1096" s="103"/>
      <c r="M1096" s="103"/>
      <c r="N1096" s="103"/>
      <c r="O1096" s="103"/>
      <c r="P1096" s="103"/>
      <c r="Q1096" s="103"/>
      <c r="R1096" s="103"/>
      <c r="S1096" s="103"/>
      <c r="T1096" s="51"/>
      <c r="U1096" s="51"/>
      <c r="V1096" s="51"/>
    </row>
    <row r="1097" spans="1:22" ht="14.4">
      <c r="A1097" s="114"/>
      <c r="B1097" s="114"/>
      <c r="C1097" s="108"/>
      <c r="D1097" s="108"/>
      <c r="E1097" s="108"/>
      <c r="F1097" s="103"/>
      <c r="G1097" s="103"/>
      <c r="H1097" s="103"/>
      <c r="I1097" s="103"/>
      <c r="J1097" s="103"/>
      <c r="K1097" s="103"/>
      <c r="L1097" s="103"/>
      <c r="M1097" s="103"/>
      <c r="N1097" s="103"/>
      <c r="O1097" s="103"/>
      <c r="P1097" s="103"/>
      <c r="Q1097" s="103"/>
      <c r="R1097" s="103"/>
      <c r="S1097" s="103"/>
      <c r="T1097" s="51"/>
      <c r="U1097" s="51"/>
      <c r="V1097" s="51"/>
    </row>
    <row r="1098" spans="1:22" ht="14.4">
      <c r="A1098" s="114"/>
      <c r="B1098" s="114"/>
      <c r="C1098" s="108"/>
      <c r="D1098" s="108"/>
      <c r="E1098" s="108"/>
      <c r="F1098" s="103"/>
      <c r="G1098" s="103"/>
      <c r="H1098" s="103"/>
      <c r="I1098" s="103"/>
      <c r="J1098" s="103"/>
      <c r="K1098" s="103"/>
      <c r="L1098" s="103"/>
      <c r="M1098" s="103"/>
      <c r="N1098" s="103"/>
      <c r="O1098" s="103"/>
      <c r="P1098" s="103"/>
      <c r="Q1098" s="103"/>
      <c r="R1098" s="103"/>
      <c r="S1098" s="103"/>
      <c r="T1098" s="51"/>
      <c r="U1098" s="51"/>
      <c r="V1098" s="51"/>
    </row>
    <row r="1099" spans="1:22" ht="14.4">
      <c r="A1099" s="114"/>
      <c r="B1099" s="114"/>
      <c r="C1099" s="108"/>
      <c r="D1099" s="108"/>
      <c r="E1099" s="108"/>
      <c r="F1099" s="103"/>
      <c r="G1099" s="103"/>
      <c r="H1099" s="103"/>
      <c r="I1099" s="103"/>
      <c r="J1099" s="103"/>
      <c r="K1099" s="103"/>
      <c r="L1099" s="103"/>
      <c r="M1099" s="103"/>
      <c r="N1099" s="103"/>
      <c r="O1099" s="103"/>
      <c r="P1099" s="103"/>
      <c r="Q1099" s="103"/>
      <c r="R1099" s="103"/>
      <c r="S1099" s="103"/>
      <c r="T1099" s="51"/>
      <c r="U1099" s="51"/>
      <c r="V1099" s="51"/>
    </row>
    <row r="1100" spans="1:22" ht="14.4">
      <c r="A1100" s="114"/>
      <c r="B1100" s="114"/>
      <c r="C1100" s="108"/>
      <c r="D1100" s="108"/>
      <c r="E1100" s="108"/>
      <c r="F1100" s="103"/>
      <c r="G1100" s="103"/>
      <c r="H1100" s="103"/>
      <c r="I1100" s="103"/>
      <c r="J1100" s="103"/>
      <c r="K1100" s="103"/>
      <c r="L1100" s="103"/>
      <c r="M1100" s="103"/>
      <c r="N1100" s="103"/>
      <c r="O1100" s="103"/>
      <c r="P1100" s="103"/>
      <c r="Q1100" s="103"/>
      <c r="R1100" s="103"/>
      <c r="S1100" s="103"/>
      <c r="T1100" s="51"/>
      <c r="U1100" s="51"/>
      <c r="V1100" s="51"/>
    </row>
    <row r="1101" spans="1:22" ht="14.4">
      <c r="A1101" s="114"/>
      <c r="B1101" s="114"/>
      <c r="C1101" s="108"/>
      <c r="D1101" s="108"/>
      <c r="E1101" s="108"/>
      <c r="F1101" s="103"/>
      <c r="G1101" s="103"/>
      <c r="H1101" s="103"/>
      <c r="I1101" s="103"/>
      <c r="J1101" s="103"/>
      <c r="K1101" s="103"/>
      <c r="L1101" s="103"/>
      <c r="M1101" s="103"/>
      <c r="N1101" s="103"/>
      <c r="O1101" s="103"/>
      <c r="P1101" s="103"/>
      <c r="Q1101" s="103"/>
      <c r="R1101" s="103"/>
      <c r="S1101" s="103"/>
      <c r="T1101" s="51"/>
      <c r="U1101" s="51"/>
      <c r="V1101" s="51"/>
    </row>
    <row r="1102" spans="1:22" ht="14.4">
      <c r="A1102" s="114"/>
      <c r="B1102" s="114"/>
      <c r="C1102" s="108"/>
      <c r="D1102" s="108"/>
      <c r="E1102" s="108"/>
      <c r="F1102" s="103"/>
      <c r="G1102" s="103"/>
      <c r="H1102" s="103"/>
      <c r="I1102" s="103"/>
      <c r="J1102" s="103"/>
      <c r="K1102" s="103"/>
      <c r="L1102" s="103"/>
      <c r="M1102" s="103"/>
      <c r="N1102" s="103"/>
      <c r="O1102" s="103"/>
      <c r="P1102" s="103"/>
      <c r="Q1102" s="103"/>
      <c r="R1102" s="103"/>
      <c r="S1102" s="103"/>
      <c r="T1102" s="51"/>
      <c r="U1102" s="51"/>
      <c r="V1102" s="51"/>
    </row>
    <row r="1103" spans="1:22" ht="14.4">
      <c r="A1103" s="114"/>
      <c r="B1103" s="114"/>
      <c r="C1103" s="108"/>
      <c r="D1103" s="108"/>
      <c r="E1103" s="108"/>
      <c r="F1103" s="103"/>
      <c r="G1103" s="103"/>
      <c r="H1103" s="103"/>
      <c r="I1103" s="103"/>
      <c r="J1103" s="103"/>
      <c r="K1103" s="103"/>
      <c r="L1103" s="103"/>
      <c r="M1103" s="103"/>
      <c r="N1103" s="103"/>
      <c r="O1103" s="103"/>
      <c r="P1103" s="103"/>
      <c r="Q1103" s="103"/>
      <c r="R1103" s="103"/>
      <c r="S1103" s="103"/>
      <c r="T1103" s="51"/>
      <c r="U1103" s="51"/>
      <c r="V1103" s="51"/>
    </row>
    <row r="1104" spans="1:22" ht="14.4">
      <c r="A1104" s="114"/>
      <c r="B1104" s="114"/>
      <c r="C1104" s="108"/>
      <c r="D1104" s="108"/>
      <c r="E1104" s="108"/>
      <c r="F1104" s="103"/>
      <c r="G1104" s="103"/>
      <c r="H1104" s="103"/>
      <c r="I1104" s="103"/>
      <c r="J1104" s="103"/>
      <c r="K1104" s="103"/>
      <c r="L1104" s="103"/>
      <c r="M1104" s="103"/>
      <c r="N1104" s="103"/>
      <c r="O1104" s="103"/>
      <c r="P1104" s="103"/>
      <c r="Q1104" s="103"/>
      <c r="R1104" s="103"/>
      <c r="S1104" s="103"/>
      <c r="T1104" s="51"/>
      <c r="U1104" s="51"/>
      <c r="V1104" s="51"/>
    </row>
    <row r="1105" spans="1:22" ht="14.4">
      <c r="A1105" s="114"/>
      <c r="B1105" s="114"/>
      <c r="C1105" s="108"/>
      <c r="D1105" s="108"/>
      <c r="E1105" s="108"/>
      <c r="F1105" s="103"/>
      <c r="G1105" s="103"/>
      <c r="H1105" s="103"/>
      <c r="I1105" s="103"/>
      <c r="J1105" s="103"/>
      <c r="K1105" s="103"/>
      <c r="L1105" s="103"/>
      <c r="M1105" s="103"/>
      <c r="N1105" s="103"/>
      <c r="O1105" s="103"/>
      <c r="P1105" s="103"/>
      <c r="Q1105" s="103"/>
      <c r="R1105" s="103"/>
      <c r="S1105" s="103"/>
      <c r="T1105" s="51"/>
      <c r="U1105" s="51"/>
      <c r="V1105" s="51"/>
    </row>
    <row r="1106" spans="1:22" ht="14.4">
      <c r="A1106" s="114"/>
      <c r="B1106" s="114"/>
      <c r="C1106" s="108"/>
      <c r="D1106" s="108"/>
      <c r="E1106" s="108"/>
      <c r="F1106" s="103"/>
      <c r="G1106" s="103"/>
      <c r="H1106" s="103"/>
      <c r="I1106" s="103"/>
      <c r="J1106" s="103"/>
      <c r="K1106" s="103"/>
      <c r="L1106" s="103"/>
      <c r="M1106" s="103"/>
      <c r="N1106" s="103"/>
      <c r="O1106" s="103"/>
      <c r="P1106" s="103"/>
      <c r="Q1106" s="103"/>
      <c r="R1106" s="103"/>
      <c r="S1106" s="103"/>
      <c r="T1106" s="51"/>
      <c r="U1106" s="51"/>
      <c r="V1106" s="51"/>
    </row>
    <row r="1107" spans="1:22" ht="14.4">
      <c r="A1107" s="114"/>
      <c r="B1107" s="114"/>
      <c r="C1107" s="108"/>
      <c r="D1107" s="108"/>
      <c r="E1107" s="108"/>
      <c r="F1107" s="103"/>
      <c r="G1107" s="103"/>
      <c r="H1107" s="103"/>
      <c r="I1107" s="103"/>
      <c r="J1107" s="103"/>
      <c r="K1107" s="103"/>
      <c r="L1107" s="103"/>
      <c r="M1107" s="103"/>
      <c r="N1107" s="103"/>
      <c r="O1107" s="103"/>
      <c r="P1107" s="103"/>
      <c r="Q1107" s="103"/>
      <c r="R1107" s="103"/>
      <c r="S1107" s="103"/>
      <c r="T1107" s="51"/>
      <c r="U1107" s="51"/>
      <c r="V1107" s="51"/>
    </row>
    <row r="1108" spans="1:22" ht="14.4">
      <c r="A1108" s="114"/>
      <c r="B1108" s="114"/>
      <c r="C1108" s="108"/>
      <c r="D1108" s="108"/>
      <c r="E1108" s="108"/>
      <c r="F1108" s="103"/>
      <c r="G1108" s="103"/>
      <c r="H1108" s="103"/>
      <c r="I1108" s="103"/>
      <c r="J1108" s="103"/>
      <c r="K1108" s="103"/>
      <c r="L1108" s="103"/>
      <c r="M1108" s="103"/>
      <c r="N1108" s="103"/>
      <c r="O1108" s="103"/>
      <c r="P1108" s="103"/>
      <c r="Q1108" s="103"/>
      <c r="R1108" s="103"/>
      <c r="S1108" s="103"/>
      <c r="T1108" s="51"/>
      <c r="U1108" s="51"/>
      <c r="V1108" s="51"/>
    </row>
    <row r="1109" spans="1:22" ht="14.4">
      <c r="A1109" s="114"/>
      <c r="B1109" s="114"/>
      <c r="C1109" s="108"/>
      <c r="D1109" s="108"/>
      <c r="E1109" s="108"/>
      <c r="F1109" s="103"/>
      <c r="G1109" s="103"/>
      <c r="H1109" s="103"/>
      <c r="I1109" s="103"/>
      <c r="J1109" s="103"/>
      <c r="K1109" s="103"/>
      <c r="L1109" s="103"/>
      <c r="M1109" s="103"/>
      <c r="N1109" s="103"/>
      <c r="O1109" s="103"/>
      <c r="P1109" s="103"/>
      <c r="Q1109" s="103"/>
      <c r="R1109" s="103"/>
      <c r="S1109" s="103"/>
      <c r="T1109" s="51"/>
      <c r="U1109" s="51"/>
      <c r="V1109" s="51"/>
    </row>
    <row r="1110" spans="1:22" ht="14.4">
      <c r="A1110" s="114"/>
      <c r="B1110" s="114"/>
      <c r="C1110" s="108"/>
      <c r="D1110" s="108"/>
      <c r="E1110" s="108"/>
      <c r="F1110" s="103"/>
      <c r="G1110" s="103"/>
      <c r="H1110" s="103"/>
      <c r="I1110" s="103"/>
      <c r="J1110" s="103"/>
      <c r="K1110" s="103"/>
      <c r="L1110" s="103"/>
      <c r="M1110" s="103"/>
      <c r="N1110" s="103"/>
      <c r="O1110" s="103"/>
      <c r="P1110" s="103"/>
      <c r="Q1110" s="103"/>
      <c r="R1110" s="103"/>
      <c r="S1110" s="103"/>
      <c r="T1110" s="51"/>
      <c r="U1110" s="51"/>
      <c r="V1110" s="51"/>
    </row>
    <row r="1111" spans="1:22" ht="14.4">
      <c r="A1111" s="114"/>
      <c r="B1111" s="114"/>
      <c r="C1111" s="108"/>
      <c r="D1111" s="108"/>
      <c r="E1111" s="108"/>
      <c r="F1111" s="103"/>
      <c r="G1111" s="103"/>
      <c r="H1111" s="103"/>
      <c r="I1111" s="103"/>
      <c r="J1111" s="103"/>
      <c r="K1111" s="103"/>
      <c r="L1111" s="103"/>
      <c r="M1111" s="103"/>
      <c r="N1111" s="103"/>
      <c r="O1111" s="103"/>
      <c r="P1111" s="103"/>
      <c r="Q1111" s="103"/>
      <c r="R1111" s="103"/>
      <c r="S1111" s="103"/>
      <c r="T1111" s="51"/>
      <c r="U1111" s="51"/>
      <c r="V1111" s="51"/>
    </row>
    <row r="1112" spans="1:22" ht="14.4">
      <c r="A1112" s="114"/>
      <c r="B1112" s="114"/>
      <c r="C1112" s="108"/>
      <c r="D1112" s="108"/>
      <c r="E1112" s="108"/>
      <c r="F1112" s="103"/>
      <c r="G1112" s="103"/>
      <c r="H1112" s="103"/>
      <c r="I1112" s="103"/>
      <c r="J1112" s="103"/>
      <c r="K1112" s="103"/>
      <c r="L1112" s="103"/>
      <c r="M1112" s="103"/>
      <c r="N1112" s="103"/>
      <c r="O1112" s="103"/>
      <c r="P1112" s="103"/>
      <c r="Q1112" s="103"/>
      <c r="R1112" s="103"/>
      <c r="S1112" s="103"/>
      <c r="T1112" s="51"/>
      <c r="U1112" s="51"/>
      <c r="V1112" s="51"/>
    </row>
    <row r="1113" spans="1:22" ht="14.4">
      <c r="A1113" s="114"/>
      <c r="B1113" s="114"/>
      <c r="C1113" s="108"/>
      <c r="D1113" s="108"/>
      <c r="E1113" s="108"/>
      <c r="F1113" s="103"/>
      <c r="G1113" s="103"/>
      <c r="H1113" s="103"/>
      <c r="I1113" s="103"/>
      <c r="J1113" s="103"/>
      <c r="K1113" s="103"/>
      <c r="L1113" s="103"/>
      <c r="M1113" s="103"/>
      <c r="N1113" s="103"/>
      <c r="O1113" s="103"/>
      <c r="P1113" s="103"/>
      <c r="Q1113" s="103"/>
      <c r="R1113" s="103"/>
      <c r="S1113" s="103"/>
      <c r="T1113" s="51"/>
      <c r="U1113" s="51"/>
      <c r="V1113" s="51"/>
    </row>
    <row r="1114" spans="1:22" ht="14.4">
      <c r="A1114" s="114"/>
      <c r="B1114" s="114"/>
      <c r="C1114" s="108"/>
      <c r="D1114" s="108"/>
      <c r="E1114" s="108"/>
      <c r="F1114" s="103"/>
      <c r="G1114" s="103"/>
      <c r="H1114" s="103"/>
      <c r="I1114" s="103"/>
      <c r="J1114" s="103"/>
      <c r="K1114" s="103"/>
      <c r="L1114" s="103"/>
      <c r="M1114" s="103"/>
      <c r="N1114" s="103"/>
      <c r="O1114" s="103"/>
      <c r="P1114" s="103"/>
      <c r="Q1114" s="103"/>
      <c r="R1114" s="103"/>
      <c r="S1114" s="103"/>
      <c r="T1114" s="51"/>
      <c r="U1114" s="51"/>
      <c r="V1114" s="51"/>
    </row>
    <row r="1115" spans="1:22" ht="14.4">
      <c r="A1115" s="114"/>
      <c r="B1115" s="114"/>
      <c r="C1115" s="108"/>
      <c r="D1115" s="108"/>
      <c r="E1115" s="108"/>
      <c r="F1115" s="103"/>
      <c r="G1115" s="103"/>
      <c r="H1115" s="103"/>
      <c r="I1115" s="103"/>
      <c r="J1115" s="103"/>
      <c r="K1115" s="103"/>
      <c r="L1115" s="103"/>
      <c r="M1115" s="103"/>
      <c r="N1115" s="103"/>
      <c r="O1115" s="103"/>
      <c r="P1115" s="103"/>
      <c r="Q1115" s="103"/>
      <c r="R1115" s="103"/>
      <c r="S1115" s="103"/>
      <c r="T1115" s="51"/>
      <c r="U1115" s="51"/>
      <c r="V1115" s="51"/>
    </row>
    <row r="1116" spans="1:22" ht="14.4">
      <c r="A1116" s="114"/>
      <c r="B1116" s="114"/>
      <c r="C1116" s="108"/>
      <c r="D1116" s="108"/>
      <c r="E1116" s="108"/>
      <c r="F1116" s="103"/>
      <c r="G1116" s="103"/>
      <c r="H1116" s="103"/>
      <c r="I1116" s="103"/>
      <c r="J1116" s="103"/>
      <c r="K1116" s="103"/>
      <c r="L1116" s="103"/>
      <c r="M1116" s="103"/>
      <c r="N1116" s="103"/>
      <c r="O1116" s="103"/>
      <c r="P1116" s="103"/>
      <c r="Q1116" s="103"/>
      <c r="R1116" s="103"/>
      <c r="S1116" s="103"/>
      <c r="T1116" s="51"/>
      <c r="U1116" s="51"/>
      <c r="V1116" s="51"/>
    </row>
    <row r="1117" spans="1:22" ht="14.4">
      <c r="A1117" s="114"/>
      <c r="B1117" s="114"/>
      <c r="C1117" s="108"/>
      <c r="D1117" s="108"/>
      <c r="E1117" s="108"/>
      <c r="F1117" s="103"/>
      <c r="G1117" s="103"/>
      <c r="H1117" s="103"/>
      <c r="I1117" s="103"/>
      <c r="J1117" s="103"/>
      <c r="K1117" s="103"/>
      <c r="L1117" s="103"/>
      <c r="M1117" s="103"/>
      <c r="N1117" s="103"/>
      <c r="O1117" s="103"/>
      <c r="P1117" s="103"/>
      <c r="Q1117" s="103"/>
      <c r="R1117" s="103"/>
      <c r="S1117" s="103"/>
      <c r="T1117" s="51"/>
      <c r="U1117" s="51"/>
      <c r="V1117" s="51"/>
    </row>
    <row r="1118" spans="1:22" ht="14.4">
      <c r="A1118" s="114"/>
      <c r="B1118" s="114"/>
      <c r="C1118" s="108"/>
      <c r="D1118" s="108"/>
      <c r="E1118" s="108"/>
      <c r="F1118" s="103"/>
      <c r="G1118" s="103"/>
      <c r="H1118" s="103"/>
      <c r="I1118" s="103"/>
      <c r="J1118" s="103"/>
      <c r="K1118" s="103"/>
      <c r="L1118" s="103"/>
      <c r="M1118" s="103"/>
      <c r="N1118" s="103"/>
      <c r="O1118" s="103"/>
      <c r="P1118" s="103"/>
      <c r="Q1118" s="103"/>
      <c r="R1118" s="103"/>
      <c r="S1118" s="103"/>
      <c r="T1118" s="51"/>
      <c r="U1118" s="51"/>
      <c r="V1118" s="51"/>
    </row>
    <row r="1119" spans="1:22" ht="14.4">
      <c r="A1119" s="114"/>
      <c r="B1119" s="114"/>
      <c r="C1119" s="108"/>
      <c r="D1119" s="108"/>
      <c r="E1119" s="108"/>
      <c r="F1119" s="103"/>
      <c r="G1119" s="103"/>
      <c r="H1119" s="103"/>
      <c r="I1119" s="103"/>
      <c r="J1119" s="103"/>
      <c r="K1119" s="103"/>
      <c r="L1119" s="103"/>
      <c r="M1119" s="103"/>
      <c r="N1119" s="103"/>
      <c r="O1119" s="103"/>
      <c r="P1119" s="103"/>
      <c r="Q1119" s="103"/>
      <c r="R1119" s="103"/>
      <c r="S1119" s="103"/>
      <c r="T1119" s="51"/>
      <c r="U1119" s="51"/>
      <c r="V1119" s="51"/>
    </row>
    <row r="1120" spans="1:22" ht="14.4">
      <c r="A1120" s="114"/>
      <c r="B1120" s="114"/>
      <c r="C1120" s="108"/>
      <c r="D1120" s="108"/>
      <c r="E1120" s="108"/>
      <c r="F1120" s="103"/>
      <c r="G1120" s="103"/>
      <c r="H1120" s="103"/>
      <c r="I1120" s="103"/>
      <c r="J1120" s="103"/>
      <c r="K1120" s="103"/>
      <c r="L1120" s="103"/>
      <c r="M1120" s="103"/>
      <c r="N1120" s="103"/>
      <c r="O1120" s="103"/>
      <c r="P1120" s="103"/>
      <c r="Q1120" s="103"/>
      <c r="R1120" s="103"/>
      <c r="S1120" s="103"/>
      <c r="T1120" s="51"/>
      <c r="U1120" s="51"/>
      <c r="V1120" s="51"/>
    </row>
    <row r="1121" spans="1:22" ht="14.4">
      <c r="A1121" s="114"/>
      <c r="B1121" s="114"/>
      <c r="C1121" s="108"/>
      <c r="D1121" s="108"/>
      <c r="E1121" s="108"/>
      <c r="F1121" s="103"/>
      <c r="G1121" s="103"/>
      <c r="H1121" s="103"/>
      <c r="I1121" s="103"/>
      <c r="J1121" s="103"/>
      <c r="K1121" s="103"/>
      <c r="L1121" s="103"/>
      <c r="M1121" s="103"/>
      <c r="N1121" s="103"/>
      <c r="O1121" s="103"/>
      <c r="P1121" s="103"/>
      <c r="Q1121" s="103"/>
      <c r="R1121" s="103"/>
      <c r="S1121" s="103"/>
      <c r="T1121" s="51"/>
      <c r="U1121" s="51"/>
      <c r="V1121" s="51"/>
    </row>
    <row r="1122" spans="1:22" ht="14.4">
      <c r="A1122" s="114"/>
      <c r="B1122" s="114"/>
      <c r="C1122" s="108"/>
      <c r="D1122" s="108"/>
      <c r="E1122" s="108"/>
      <c r="F1122" s="103"/>
      <c r="G1122" s="103"/>
      <c r="H1122" s="103"/>
      <c r="I1122" s="103"/>
      <c r="J1122" s="103"/>
      <c r="K1122" s="103"/>
      <c r="L1122" s="103"/>
      <c r="M1122" s="103"/>
      <c r="N1122" s="103"/>
      <c r="O1122" s="103"/>
      <c r="P1122" s="103"/>
      <c r="Q1122" s="103"/>
      <c r="R1122" s="103"/>
      <c r="S1122" s="103"/>
      <c r="T1122" s="51"/>
      <c r="U1122" s="51"/>
      <c r="V1122" s="51"/>
    </row>
    <row r="1123" spans="1:22" ht="14.4">
      <c r="A1123" s="114"/>
      <c r="B1123" s="114"/>
      <c r="C1123" s="108"/>
      <c r="D1123" s="108"/>
      <c r="E1123" s="108"/>
      <c r="F1123" s="103"/>
      <c r="G1123" s="103"/>
      <c r="H1123" s="103"/>
      <c r="I1123" s="103"/>
      <c r="J1123" s="103"/>
      <c r="K1123" s="103"/>
      <c r="L1123" s="103"/>
      <c r="M1123" s="103"/>
      <c r="N1123" s="103"/>
      <c r="O1123" s="103"/>
      <c r="P1123" s="103"/>
      <c r="Q1123" s="103"/>
      <c r="R1123" s="103"/>
      <c r="S1123" s="103"/>
      <c r="T1123" s="51"/>
      <c r="U1123" s="51"/>
      <c r="V1123" s="51"/>
    </row>
    <row r="1124" spans="1:22" ht="14.4">
      <c r="A1124" s="114"/>
      <c r="B1124" s="114"/>
      <c r="C1124" s="108"/>
      <c r="D1124" s="108"/>
      <c r="E1124" s="108"/>
      <c r="F1124" s="103"/>
      <c r="G1124" s="103"/>
      <c r="H1124" s="103"/>
      <c r="I1124" s="103"/>
      <c r="J1124" s="103"/>
      <c r="K1124" s="103"/>
      <c r="L1124" s="103"/>
      <c r="M1124" s="103"/>
      <c r="N1124" s="103"/>
      <c r="O1124" s="103"/>
      <c r="P1124" s="103"/>
      <c r="Q1124" s="103"/>
      <c r="R1124" s="103"/>
      <c r="S1124" s="103"/>
      <c r="T1124" s="51"/>
      <c r="U1124" s="51"/>
      <c r="V1124" s="51"/>
    </row>
    <row r="1125" spans="1:22" ht="14.4">
      <c r="A1125" s="114"/>
      <c r="B1125" s="114"/>
      <c r="C1125" s="108"/>
      <c r="D1125" s="108"/>
      <c r="E1125" s="108"/>
      <c r="F1125" s="103"/>
      <c r="G1125" s="103"/>
      <c r="H1125" s="103"/>
      <c r="I1125" s="103"/>
      <c r="J1125" s="103"/>
      <c r="K1125" s="103"/>
      <c r="L1125" s="103"/>
      <c r="M1125" s="103"/>
      <c r="N1125" s="103"/>
      <c r="O1125" s="103"/>
      <c r="P1125" s="103"/>
      <c r="Q1125" s="103"/>
      <c r="R1125" s="103"/>
      <c r="S1125" s="103"/>
      <c r="T1125" s="51"/>
      <c r="U1125" s="51"/>
      <c r="V1125" s="51"/>
    </row>
    <row r="1126" spans="1:22" ht="14.4">
      <c r="A1126" s="114"/>
      <c r="B1126" s="114"/>
      <c r="C1126" s="108"/>
      <c r="D1126" s="108"/>
      <c r="E1126" s="108"/>
      <c r="F1126" s="103"/>
      <c r="G1126" s="103"/>
      <c r="H1126" s="103"/>
      <c r="I1126" s="103"/>
      <c r="J1126" s="103"/>
      <c r="K1126" s="103"/>
      <c r="L1126" s="103"/>
      <c r="M1126" s="103"/>
      <c r="N1126" s="103"/>
      <c r="O1126" s="103"/>
      <c r="P1126" s="103"/>
      <c r="Q1126" s="103"/>
      <c r="R1126" s="103"/>
      <c r="S1126" s="103"/>
      <c r="T1126" s="51"/>
      <c r="U1126" s="51"/>
      <c r="V1126" s="51"/>
    </row>
    <row r="1127" spans="1:22" ht="14.4">
      <c r="A1127" s="114"/>
      <c r="B1127" s="114"/>
      <c r="C1127" s="108"/>
      <c r="D1127" s="108"/>
      <c r="E1127" s="108"/>
      <c r="F1127" s="103"/>
      <c r="G1127" s="103"/>
      <c r="H1127" s="103"/>
      <c r="I1127" s="103"/>
      <c r="J1127" s="103"/>
      <c r="K1127" s="103"/>
      <c r="L1127" s="103"/>
      <c r="M1127" s="103"/>
      <c r="N1127" s="103"/>
      <c r="O1127" s="103"/>
      <c r="P1127" s="103"/>
      <c r="Q1127" s="103"/>
      <c r="R1127" s="103"/>
      <c r="S1127" s="103"/>
      <c r="T1127" s="51"/>
      <c r="U1127" s="51"/>
      <c r="V1127" s="51"/>
    </row>
    <row r="1128" spans="1:22" ht="14.4">
      <c r="A1128" s="114"/>
      <c r="B1128" s="114"/>
      <c r="C1128" s="108"/>
      <c r="D1128" s="108"/>
      <c r="E1128" s="108"/>
      <c r="F1128" s="103"/>
      <c r="G1128" s="103"/>
      <c r="H1128" s="103"/>
      <c r="I1128" s="103"/>
      <c r="J1128" s="103"/>
      <c r="K1128" s="103"/>
      <c r="L1128" s="103"/>
      <c r="M1128" s="103"/>
      <c r="N1128" s="103"/>
      <c r="O1128" s="103"/>
      <c r="P1128" s="103"/>
      <c r="Q1128" s="103"/>
      <c r="R1128" s="103"/>
      <c r="S1128" s="103"/>
      <c r="T1128" s="51"/>
      <c r="U1128" s="51"/>
      <c r="V1128" s="51"/>
    </row>
    <row r="1129" spans="1:22" ht="14.4">
      <c r="A1129" s="114"/>
      <c r="B1129" s="114"/>
      <c r="C1129" s="108"/>
      <c r="D1129" s="108"/>
      <c r="E1129" s="108"/>
      <c r="F1129" s="103"/>
      <c r="G1129" s="103"/>
      <c r="H1129" s="103"/>
      <c r="I1129" s="103"/>
      <c r="J1129" s="103"/>
      <c r="K1129" s="103"/>
      <c r="L1129" s="103"/>
      <c r="M1129" s="103"/>
      <c r="N1129" s="103"/>
      <c r="O1129" s="103"/>
      <c r="P1129" s="103"/>
      <c r="Q1129" s="103"/>
      <c r="R1129" s="103"/>
      <c r="S1129" s="103"/>
      <c r="T1129" s="51"/>
      <c r="U1129" s="51"/>
      <c r="V1129" s="51"/>
    </row>
    <row r="1130" spans="1:22" ht="14.4">
      <c r="A1130" s="114"/>
      <c r="B1130" s="114"/>
      <c r="C1130" s="108"/>
      <c r="D1130" s="108"/>
      <c r="E1130" s="108"/>
      <c r="F1130" s="103"/>
      <c r="G1130" s="103"/>
      <c r="H1130" s="103"/>
      <c r="I1130" s="103"/>
      <c r="J1130" s="103"/>
      <c r="K1130" s="103"/>
      <c r="L1130" s="103"/>
      <c r="M1130" s="103"/>
      <c r="N1130" s="103"/>
      <c r="O1130" s="103"/>
      <c r="P1130" s="103"/>
      <c r="Q1130" s="103"/>
      <c r="R1130" s="103"/>
      <c r="S1130" s="103"/>
      <c r="T1130" s="51"/>
      <c r="U1130" s="51"/>
      <c r="V1130" s="51"/>
    </row>
    <row r="1131" spans="1:22" ht="14.4">
      <c r="A1131" s="114"/>
      <c r="B1131" s="114"/>
      <c r="C1131" s="108"/>
      <c r="D1131" s="108"/>
      <c r="E1131" s="108"/>
      <c r="F1131" s="103"/>
      <c r="G1131" s="103"/>
      <c r="H1131" s="103"/>
      <c r="I1131" s="103"/>
      <c r="J1131" s="103"/>
      <c r="K1131" s="103"/>
      <c r="L1131" s="103"/>
      <c r="M1131" s="103"/>
      <c r="N1131" s="103"/>
      <c r="O1131" s="103"/>
      <c r="P1131" s="103"/>
      <c r="Q1131" s="103"/>
      <c r="R1131" s="103"/>
      <c r="S1131" s="103"/>
      <c r="T1131" s="51"/>
      <c r="U1131" s="51"/>
      <c r="V1131" s="51"/>
    </row>
    <row r="1132" spans="1:22" ht="14.4">
      <c r="A1132" s="114"/>
      <c r="B1132" s="114"/>
      <c r="C1132" s="108"/>
      <c r="D1132" s="108"/>
      <c r="E1132" s="108"/>
      <c r="F1132" s="103"/>
      <c r="G1132" s="103"/>
      <c r="H1132" s="103"/>
      <c r="I1132" s="103"/>
      <c r="J1132" s="103"/>
      <c r="K1132" s="103"/>
      <c r="L1132" s="103"/>
      <c r="M1132" s="103"/>
      <c r="N1132" s="103"/>
      <c r="O1132" s="103"/>
      <c r="P1132" s="103"/>
      <c r="Q1132" s="103"/>
      <c r="R1132" s="103"/>
      <c r="S1132" s="103"/>
      <c r="T1132" s="51"/>
      <c r="U1132" s="51"/>
      <c r="V1132" s="51"/>
    </row>
    <row r="1133" spans="1:22" ht="14.4">
      <c r="A1133" s="114"/>
      <c r="B1133" s="114"/>
      <c r="C1133" s="108"/>
      <c r="D1133" s="108"/>
      <c r="E1133" s="108"/>
      <c r="F1133" s="103"/>
      <c r="G1133" s="103"/>
      <c r="H1133" s="103"/>
      <c r="I1133" s="103"/>
      <c r="J1133" s="103"/>
      <c r="K1133" s="103"/>
      <c r="L1133" s="103"/>
      <c r="M1133" s="103"/>
      <c r="N1133" s="103"/>
      <c r="O1133" s="103"/>
      <c r="P1133" s="103"/>
      <c r="Q1133" s="103"/>
      <c r="R1133" s="103"/>
      <c r="S1133" s="103"/>
      <c r="T1133" s="51"/>
      <c r="U1133" s="51"/>
      <c r="V1133" s="51"/>
    </row>
    <row r="1134" spans="1:22" ht="14.4">
      <c r="A1134" s="114"/>
      <c r="B1134" s="114"/>
      <c r="C1134" s="108"/>
      <c r="D1134" s="108"/>
      <c r="E1134" s="108"/>
      <c r="F1134" s="103"/>
      <c r="G1134" s="103"/>
      <c r="H1134" s="103"/>
      <c r="I1134" s="103"/>
      <c r="J1134" s="103"/>
      <c r="K1134" s="103"/>
      <c r="L1134" s="103"/>
      <c r="M1134" s="103"/>
      <c r="N1134" s="103"/>
      <c r="O1134" s="103"/>
      <c r="P1134" s="103"/>
      <c r="Q1134" s="103"/>
      <c r="R1134" s="103"/>
      <c r="S1134" s="103"/>
      <c r="T1134" s="51"/>
      <c r="U1134" s="51"/>
      <c r="V1134" s="51"/>
    </row>
    <row r="1135" spans="1:22" ht="14.4">
      <c r="A1135" s="114"/>
      <c r="B1135" s="114"/>
      <c r="C1135" s="108"/>
      <c r="D1135" s="108"/>
      <c r="E1135" s="108"/>
      <c r="F1135" s="103"/>
      <c r="G1135" s="103"/>
      <c r="H1135" s="103"/>
      <c r="I1135" s="103"/>
      <c r="J1135" s="103"/>
      <c r="K1135" s="103"/>
      <c r="L1135" s="103"/>
      <c r="M1135" s="103"/>
      <c r="N1135" s="103"/>
      <c r="O1135" s="103"/>
      <c r="P1135" s="103"/>
      <c r="Q1135" s="103"/>
      <c r="R1135" s="103"/>
      <c r="S1135" s="103"/>
      <c r="T1135" s="51"/>
      <c r="U1135" s="51"/>
      <c r="V1135" s="51"/>
    </row>
    <row r="1136" spans="1:22" ht="14.4">
      <c r="A1136" s="114"/>
      <c r="B1136" s="114"/>
      <c r="C1136" s="108"/>
      <c r="D1136" s="108"/>
      <c r="E1136" s="108"/>
      <c r="F1136" s="103"/>
      <c r="G1136" s="103"/>
      <c r="H1136" s="103"/>
      <c r="I1136" s="103"/>
      <c r="J1136" s="103"/>
      <c r="K1136" s="103"/>
      <c r="L1136" s="103"/>
      <c r="M1136" s="103"/>
      <c r="N1136" s="103"/>
      <c r="O1136" s="103"/>
      <c r="P1136" s="103"/>
      <c r="Q1136" s="103"/>
      <c r="R1136" s="103"/>
      <c r="S1136" s="103"/>
      <c r="T1136" s="51"/>
      <c r="U1136" s="51"/>
      <c r="V1136" s="51"/>
    </row>
    <row r="1137" spans="1:22" ht="14.4">
      <c r="A1137" s="114"/>
      <c r="B1137" s="114"/>
      <c r="C1137" s="108"/>
      <c r="D1137" s="108"/>
      <c r="E1137" s="108"/>
      <c r="F1137" s="103"/>
      <c r="G1137" s="103"/>
      <c r="H1137" s="103"/>
      <c r="I1137" s="103"/>
      <c r="J1137" s="103"/>
      <c r="K1137" s="103"/>
      <c r="L1137" s="103"/>
      <c r="M1137" s="103"/>
      <c r="N1137" s="103"/>
      <c r="O1137" s="103"/>
      <c r="P1137" s="103"/>
      <c r="Q1137" s="103"/>
      <c r="R1137" s="103"/>
      <c r="S1137" s="103"/>
      <c r="T1137" s="51"/>
      <c r="U1137" s="51"/>
      <c r="V1137" s="51"/>
    </row>
    <row r="1138" spans="1:22" ht="14.4">
      <c r="A1138" s="114"/>
      <c r="B1138" s="114"/>
      <c r="C1138" s="108"/>
      <c r="D1138" s="108"/>
      <c r="E1138" s="108"/>
      <c r="F1138" s="103"/>
      <c r="G1138" s="103"/>
      <c r="H1138" s="103"/>
      <c r="I1138" s="103"/>
      <c r="J1138" s="103"/>
      <c r="K1138" s="103"/>
      <c r="L1138" s="103"/>
      <c r="M1138" s="103"/>
      <c r="N1138" s="103"/>
      <c r="O1138" s="103"/>
      <c r="P1138" s="103"/>
      <c r="Q1138" s="103"/>
      <c r="R1138" s="103"/>
      <c r="S1138" s="103"/>
      <c r="T1138" s="51"/>
      <c r="U1138" s="51"/>
      <c r="V1138" s="51"/>
    </row>
    <row r="1139" spans="1:22" ht="14.4">
      <c r="A1139" s="114"/>
      <c r="B1139" s="114"/>
      <c r="C1139" s="108"/>
      <c r="D1139" s="108"/>
      <c r="E1139" s="108"/>
      <c r="F1139" s="103"/>
      <c r="G1139" s="103"/>
      <c r="H1139" s="103"/>
      <c r="I1139" s="103"/>
      <c r="J1139" s="103"/>
      <c r="K1139" s="103"/>
      <c r="L1139" s="103"/>
      <c r="M1139" s="103"/>
      <c r="N1139" s="103"/>
      <c r="O1139" s="103"/>
      <c r="P1139" s="103"/>
      <c r="Q1139" s="103"/>
      <c r="R1139" s="103"/>
      <c r="S1139" s="103"/>
      <c r="T1139" s="51"/>
      <c r="U1139" s="51"/>
      <c r="V1139" s="51"/>
    </row>
    <row r="1140" spans="1:22" ht="14.4">
      <c r="A1140" s="114"/>
      <c r="B1140" s="114"/>
      <c r="C1140" s="108"/>
      <c r="D1140" s="108"/>
      <c r="E1140" s="108"/>
      <c r="F1140" s="103"/>
      <c r="G1140" s="103"/>
      <c r="H1140" s="103"/>
      <c r="I1140" s="103"/>
      <c r="J1140" s="103"/>
      <c r="K1140" s="103"/>
      <c r="L1140" s="103"/>
      <c r="M1140" s="103"/>
      <c r="N1140" s="103"/>
      <c r="O1140" s="103"/>
      <c r="P1140" s="103"/>
      <c r="Q1140" s="103"/>
      <c r="R1140" s="103"/>
      <c r="S1140" s="103"/>
      <c r="T1140" s="51"/>
      <c r="U1140" s="51"/>
      <c r="V1140" s="51"/>
    </row>
    <row r="1141" spans="1:22" ht="14.4">
      <c r="A1141" s="114"/>
      <c r="B1141" s="114"/>
      <c r="C1141" s="108"/>
      <c r="D1141" s="108"/>
      <c r="E1141" s="108"/>
      <c r="F1141" s="103"/>
      <c r="G1141" s="103"/>
      <c r="H1141" s="103"/>
      <c r="I1141" s="103"/>
      <c r="J1141" s="103"/>
      <c r="K1141" s="103"/>
      <c r="L1141" s="103"/>
      <c r="M1141" s="103"/>
      <c r="N1141" s="103"/>
      <c r="O1141" s="103"/>
      <c r="P1141" s="103"/>
      <c r="Q1141" s="103"/>
      <c r="R1141" s="103"/>
      <c r="S1141" s="103"/>
      <c r="T1141" s="51"/>
      <c r="U1141" s="51"/>
      <c r="V1141" s="51"/>
    </row>
    <row r="1142" spans="1:22" ht="14.4">
      <c r="A1142" s="114"/>
      <c r="B1142" s="114"/>
      <c r="C1142" s="108"/>
      <c r="D1142" s="108"/>
      <c r="E1142" s="108"/>
      <c r="F1142" s="103"/>
      <c r="G1142" s="103"/>
      <c r="H1142" s="103"/>
      <c r="I1142" s="103"/>
      <c r="J1142" s="103"/>
      <c r="K1142" s="103"/>
      <c r="L1142" s="103"/>
      <c r="M1142" s="103"/>
      <c r="N1142" s="103"/>
      <c r="O1142" s="103"/>
      <c r="P1142" s="103"/>
      <c r="Q1142" s="103"/>
      <c r="R1142" s="103"/>
      <c r="S1142" s="103"/>
      <c r="T1142" s="51"/>
      <c r="U1142" s="51"/>
      <c r="V1142" s="51"/>
    </row>
    <row r="1143" spans="1:22" ht="14.4">
      <c r="A1143" s="114"/>
      <c r="B1143" s="114"/>
      <c r="C1143" s="108"/>
      <c r="D1143" s="108"/>
      <c r="E1143" s="108"/>
      <c r="F1143" s="103"/>
      <c r="G1143" s="103"/>
      <c r="H1143" s="103"/>
      <c r="I1143" s="103"/>
      <c r="J1143" s="103"/>
      <c r="K1143" s="103"/>
      <c r="L1143" s="103"/>
      <c r="M1143" s="103"/>
      <c r="N1143" s="103"/>
      <c r="O1143" s="103"/>
      <c r="P1143" s="103"/>
      <c r="Q1143" s="103"/>
      <c r="R1143" s="103"/>
      <c r="S1143" s="103"/>
      <c r="T1143" s="51"/>
      <c r="U1143" s="51"/>
      <c r="V1143" s="51"/>
    </row>
    <row r="1144" spans="1:22" ht="14.4">
      <c r="A1144" s="114"/>
      <c r="B1144" s="114"/>
      <c r="C1144" s="108"/>
      <c r="D1144" s="108"/>
      <c r="E1144" s="108"/>
      <c r="F1144" s="103"/>
      <c r="G1144" s="103"/>
      <c r="H1144" s="103"/>
      <c r="I1144" s="103"/>
      <c r="J1144" s="103"/>
      <c r="K1144" s="103"/>
      <c r="L1144" s="103"/>
      <c r="M1144" s="103"/>
      <c r="N1144" s="103"/>
      <c r="O1144" s="103"/>
      <c r="P1144" s="103"/>
      <c r="Q1144" s="103"/>
      <c r="R1144" s="103"/>
      <c r="S1144" s="103"/>
      <c r="T1144" s="51"/>
      <c r="U1144" s="51"/>
      <c r="V1144" s="51"/>
    </row>
    <row r="1145" spans="1:22" ht="14.4">
      <c r="A1145" s="114"/>
      <c r="B1145" s="114"/>
      <c r="C1145" s="108"/>
      <c r="D1145" s="108"/>
      <c r="E1145" s="108"/>
      <c r="F1145" s="103"/>
      <c r="G1145" s="103"/>
      <c r="H1145" s="103"/>
      <c r="I1145" s="103"/>
      <c r="J1145" s="103"/>
      <c r="K1145" s="103"/>
      <c r="L1145" s="103"/>
      <c r="M1145" s="103"/>
      <c r="N1145" s="103"/>
      <c r="O1145" s="103"/>
      <c r="P1145" s="103"/>
      <c r="Q1145" s="103"/>
      <c r="R1145" s="103"/>
      <c r="S1145" s="103"/>
      <c r="T1145" s="51"/>
      <c r="U1145" s="51"/>
      <c r="V1145" s="51"/>
    </row>
    <row r="1146" spans="1:22" ht="14.4">
      <c r="A1146" s="114"/>
      <c r="B1146" s="114"/>
      <c r="C1146" s="108"/>
      <c r="D1146" s="108"/>
      <c r="E1146" s="108"/>
      <c r="F1146" s="103"/>
      <c r="G1146" s="103"/>
      <c r="H1146" s="103"/>
      <c r="I1146" s="103"/>
      <c r="J1146" s="103"/>
      <c r="K1146" s="103"/>
      <c r="L1146" s="103"/>
      <c r="M1146" s="103"/>
      <c r="N1146" s="103"/>
      <c r="O1146" s="103"/>
      <c r="P1146" s="103"/>
      <c r="Q1146" s="103"/>
      <c r="R1146" s="103"/>
      <c r="S1146" s="103"/>
      <c r="T1146" s="51"/>
      <c r="U1146" s="51"/>
      <c r="V1146" s="51"/>
    </row>
    <row r="1147" spans="1:22" ht="14.4">
      <c r="A1147" s="114"/>
      <c r="B1147" s="114"/>
      <c r="C1147" s="108"/>
      <c r="D1147" s="108"/>
      <c r="E1147" s="108"/>
      <c r="F1147" s="103"/>
      <c r="G1147" s="103"/>
      <c r="H1147" s="103"/>
      <c r="I1147" s="103"/>
      <c r="J1147" s="103"/>
      <c r="K1147" s="103"/>
      <c r="L1147" s="103"/>
      <c r="M1147" s="103"/>
      <c r="N1147" s="103"/>
      <c r="O1147" s="103"/>
      <c r="P1147" s="103"/>
      <c r="Q1147" s="103"/>
      <c r="R1147" s="103"/>
      <c r="S1147" s="103"/>
      <c r="T1147" s="51"/>
      <c r="U1147" s="51"/>
      <c r="V1147" s="51"/>
    </row>
    <row r="1148" spans="1:22" ht="14.4">
      <c r="A1148" s="114"/>
      <c r="B1148" s="114"/>
      <c r="C1148" s="108"/>
      <c r="D1148" s="108"/>
      <c r="E1148" s="108"/>
      <c r="F1148" s="103"/>
      <c r="G1148" s="103"/>
      <c r="H1148" s="103"/>
      <c r="I1148" s="103"/>
      <c r="J1148" s="103"/>
      <c r="K1148" s="103"/>
      <c r="L1148" s="103"/>
      <c r="M1148" s="103"/>
      <c r="N1148" s="103"/>
      <c r="O1148" s="103"/>
      <c r="P1148" s="103"/>
      <c r="Q1148" s="103"/>
      <c r="R1148" s="103"/>
      <c r="S1148" s="103"/>
      <c r="T1148" s="51"/>
      <c r="U1148" s="51"/>
      <c r="V1148" s="51"/>
    </row>
    <row r="1149" spans="1:22" ht="14.4">
      <c r="A1149" s="114"/>
      <c r="B1149" s="114"/>
      <c r="C1149" s="108"/>
      <c r="D1149" s="108"/>
      <c r="E1149" s="108"/>
      <c r="F1149" s="103"/>
      <c r="G1149" s="103"/>
      <c r="H1149" s="103"/>
      <c r="I1149" s="103"/>
      <c r="J1149" s="103"/>
      <c r="K1149" s="103"/>
      <c r="L1149" s="103"/>
      <c r="M1149" s="103"/>
      <c r="N1149" s="103"/>
      <c r="O1149" s="103"/>
      <c r="P1149" s="103"/>
      <c r="Q1149" s="103"/>
      <c r="R1149" s="103"/>
      <c r="S1149" s="103"/>
      <c r="T1149" s="51"/>
      <c r="U1149" s="51"/>
      <c r="V1149" s="51"/>
    </row>
    <row r="1150" spans="1:22" ht="14.4">
      <c r="A1150" s="114"/>
      <c r="B1150" s="114"/>
      <c r="C1150" s="108"/>
      <c r="D1150" s="108"/>
      <c r="E1150" s="108"/>
      <c r="F1150" s="103"/>
      <c r="G1150" s="103"/>
      <c r="H1150" s="103"/>
      <c r="I1150" s="103"/>
      <c r="J1150" s="103"/>
      <c r="K1150" s="103"/>
      <c r="L1150" s="103"/>
      <c r="M1150" s="103"/>
      <c r="N1150" s="103"/>
      <c r="O1150" s="103"/>
      <c r="P1150" s="103"/>
      <c r="Q1150" s="103"/>
      <c r="R1150" s="103"/>
      <c r="S1150" s="103"/>
      <c r="T1150" s="51"/>
      <c r="U1150" s="51"/>
      <c r="V1150" s="51"/>
    </row>
    <row r="1151" spans="1:22" ht="14.4">
      <c r="A1151" s="114"/>
      <c r="B1151" s="114"/>
      <c r="C1151" s="108"/>
      <c r="D1151" s="108"/>
      <c r="E1151" s="108"/>
      <c r="F1151" s="103"/>
      <c r="G1151" s="103"/>
      <c r="H1151" s="103"/>
      <c r="I1151" s="103"/>
      <c r="J1151" s="103"/>
      <c r="K1151" s="103"/>
      <c r="L1151" s="103"/>
      <c r="M1151" s="103"/>
      <c r="N1151" s="103"/>
      <c r="O1151" s="103"/>
      <c r="P1151" s="103"/>
      <c r="Q1151" s="103"/>
      <c r="R1151" s="103"/>
      <c r="S1151" s="103"/>
      <c r="T1151" s="51"/>
      <c r="U1151" s="51"/>
      <c r="V1151" s="51"/>
    </row>
    <row r="1152" spans="1:22" ht="14.4">
      <c r="A1152" s="114"/>
      <c r="B1152" s="114"/>
      <c r="C1152" s="108"/>
      <c r="D1152" s="108"/>
      <c r="E1152" s="108"/>
      <c r="F1152" s="103"/>
      <c r="G1152" s="103"/>
      <c r="H1152" s="103"/>
      <c r="I1152" s="103"/>
      <c r="J1152" s="103"/>
      <c r="K1152" s="103"/>
      <c r="L1152" s="103"/>
      <c r="M1152" s="103"/>
      <c r="N1152" s="103"/>
      <c r="O1152" s="103"/>
      <c r="P1152" s="103"/>
      <c r="Q1152" s="103"/>
      <c r="R1152" s="103"/>
      <c r="S1152" s="103"/>
      <c r="T1152" s="51"/>
      <c r="U1152" s="51"/>
      <c r="V1152" s="51"/>
    </row>
    <row r="1153" spans="1:22" ht="14.4">
      <c r="A1153" s="114"/>
      <c r="B1153" s="114"/>
      <c r="C1153" s="108"/>
      <c r="D1153" s="108"/>
      <c r="E1153" s="108"/>
      <c r="F1153" s="103"/>
      <c r="G1153" s="103"/>
      <c r="H1153" s="103"/>
      <c r="I1153" s="103"/>
      <c r="J1153" s="103"/>
      <c r="K1153" s="103"/>
      <c r="L1153" s="103"/>
      <c r="M1153" s="103"/>
      <c r="N1153" s="103"/>
      <c r="O1153" s="103"/>
      <c r="P1153" s="103"/>
      <c r="Q1153" s="103"/>
      <c r="R1153" s="103"/>
      <c r="S1153" s="103"/>
      <c r="T1153" s="51"/>
      <c r="U1153" s="51"/>
      <c r="V1153" s="51"/>
    </row>
    <row r="1154" spans="1:22" ht="14.4">
      <c r="A1154" s="114"/>
      <c r="B1154" s="114"/>
      <c r="C1154" s="108"/>
      <c r="D1154" s="108"/>
      <c r="E1154" s="108"/>
      <c r="F1154" s="103"/>
      <c r="G1154" s="103"/>
      <c r="H1154" s="103"/>
      <c r="I1154" s="103"/>
      <c r="J1154" s="103"/>
      <c r="K1154" s="103"/>
      <c r="L1154" s="103"/>
      <c r="M1154" s="103"/>
      <c r="N1154" s="103"/>
      <c r="O1154" s="103"/>
      <c r="P1154" s="103"/>
      <c r="Q1154" s="103"/>
      <c r="R1154" s="103"/>
      <c r="S1154" s="103"/>
      <c r="T1154" s="51"/>
      <c r="U1154" s="51"/>
      <c r="V1154" s="51"/>
    </row>
    <row r="1155" spans="1:22" ht="14.4">
      <c r="A1155" s="114"/>
      <c r="B1155" s="114"/>
      <c r="C1155" s="108"/>
      <c r="D1155" s="108"/>
      <c r="E1155" s="108"/>
      <c r="F1155" s="103"/>
      <c r="G1155" s="103"/>
      <c r="H1155" s="103"/>
      <c r="I1155" s="103"/>
      <c r="J1155" s="103"/>
      <c r="K1155" s="103"/>
      <c r="L1155" s="103"/>
      <c r="M1155" s="103"/>
      <c r="N1155" s="103"/>
      <c r="O1155" s="103"/>
      <c r="P1155" s="103"/>
      <c r="Q1155" s="103"/>
      <c r="R1155" s="103"/>
      <c r="S1155" s="103"/>
      <c r="T1155" s="51"/>
      <c r="U1155" s="51"/>
      <c r="V1155" s="51"/>
    </row>
    <row r="1156" spans="1:22" ht="14.4">
      <c r="A1156" s="114"/>
      <c r="B1156" s="114"/>
      <c r="C1156" s="108"/>
      <c r="D1156" s="108"/>
      <c r="E1156" s="108"/>
      <c r="F1156" s="103"/>
      <c r="G1156" s="103"/>
      <c r="H1156" s="103"/>
      <c r="I1156" s="103"/>
      <c r="J1156" s="103"/>
      <c r="K1156" s="103"/>
      <c r="L1156" s="103"/>
      <c r="M1156" s="103"/>
      <c r="N1156" s="103"/>
      <c r="O1156" s="103"/>
      <c r="P1156" s="103"/>
      <c r="Q1156" s="103"/>
      <c r="R1156" s="103"/>
      <c r="S1156" s="103"/>
      <c r="T1156" s="51"/>
      <c r="U1156" s="51"/>
      <c r="V1156" s="51"/>
    </row>
    <row r="1157" spans="1:22" ht="14.4">
      <c r="A1157" s="114"/>
      <c r="B1157" s="114"/>
      <c r="C1157" s="108"/>
      <c r="D1157" s="108"/>
      <c r="E1157" s="108"/>
      <c r="F1157" s="103"/>
      <c r="G1157" s="103"/>
      <c r="H1157" s="103"/>
      <c r="I1157" s="103"/>
      <c r="J1157" s="103"/>
      <c r="K1157" s="103"/>
      <c r="L1157" s="103"/>
      <c r="M1157" s="103"/>
      <c r="N1157" s="103"/>
      <c r="O1157" s="103"/>
      <c r="P1157" s="103"/>
      <c r="Q1157" s="103"/>
      <c r="R1157" s="103"/>
      <c r="S1157" s="103"/>
      <c r="T1157" s="51"/>
      <c r="U1157" s="51"/>
      <c r="V1157" s="51"/>
    </row>
    <row r="1158" spans="1:22" ht="14.4">
      <c r="A1158" s="114"/>
      <c r="B1158" s="114"/>
      <c r="C1158" s="108"/>
      <c r="D1158" s="108"/>
      <c r="E1158" s="108"/>
      <c r="F1158" s="103"/>
      <c r="G1158" s="103"/>
      <c r="H1158" s="103"/>
      <c r="I1158" s="103"/>
      <c r="J1158" s="103"/>
      <c r="K1158" s="103"/>
      <c r="L1158" s="103"/>
      <c r="M1158" s="103"/>
      <c r="N1158" s="103"/>
      <c r="O1158" s="103"/>
      <c r="P1158" s="103"/>
      <c r="Q1158" s="103"/>
      <c r="R1158" s="103"/>
      <c r="S1158" s="103"/>
      <c r="T1158" s="51"/>
      <c r="U1158" s="51"/>
      <c r="V1158" s="51"/>
    </row>
    <row r="1159" spans="1:22" ht="14.4">
      <c r="A1159" s="114"/>
      <c r="B1159" s="114"/>
      <c r="C1159" s="108"/>
      <c r="D1159" s="108"/>
      <c r="E1159" s="108"/>
      <c r="F1159" s="103"/>
      <c r="G1159" s="103"/>
      <c r="H1159" s="103"/>
      <c r="I1159" s="103"/>
      <c r="J1159" s="103"/>
      <c r="K1159" s="103"/>
      <c r="L1159" s="103"/>
      <c r="M1159" s="103"/>
      <c r="N1159" s="103"/>
      <c r="O1159" s="103"/>
      <c r="P1159" s="103"/>
      <c r="Q1159" s="103"/>
      <c r="R1159" s="103"/>
      <c r="S1159" s="103"/>
      <c r="T1159" s="51"/>
      <c r="U1159" s="51"/>
      <c r="V1159" s="51"/>
    </row>
    <row r="1160" spans="1:22" ht="14.4">
      <c r="A1160" s="114"/>
      <c r="B1160" s="114"/>
      <c r="C1160" s="108"/>
      <c r="D1160" s="108"/>
      <c r="E1160" s="108"/>
      <c r="F1160" s="103"/>
      <c r="G1160" s="103"/>
      <c r="H1160" s="103"/>
      <c r="I1160" s="103"/>
      <c r="J1160" s="103"/>
      <c r="K1160" s="103"/>
      <c r="L1160" s="103"/>
      <c r="M1160" s="103"/>
      <c r="N1160" s="103"/>
      <c r="O1160" s="103"/>
      <c r="P1160" s="103"/>
      <c r="Q1160" s="103"/>
      <c r="R1160" s="103"/>
      <c r="S1160" s="103"/>
      <c r="T1160" s="51"/>
      <c r="U1160" s="51"/>
      <c r="V1160" s="51"/>
    </row>
    <row r="1161" spans="1:22" ht="14.4">
      <c r="A1161" s="114"/>
      <c r="B1161" s="114"/>
      <c r="C1161" s="108"/>
      <c r="D1161" s="108"/>
      <c r="E1161" s="108"/>
      <c r="F1161" s="103"/>
      <c r="G1161" s="103"/>
      <c r="H1161" s="103"/>
      <c r="I1161" s="103"/>
      <c r="J1161" s="103"/>
      <c r="K1161" s="103"/>
      <c r="L1161" s="103"/>
      <c r="M1161" s="103"/>
      <c r="N1161" s="103"/>
      <c r="O1161" s="103"/>
      <c r="P1161" s="103"/>
      <c r="Q1161" s="103"/>
      <c r="R1161" s="103"/>
      <c r="S1161" s="103"/>
      <c r="T1161" s="51"/>
      <c r="U1161" s="51"/>
      <c r="V1161" s="51"/>
    </row>
    <row r="1162" spans="1:22" ht="14.4">
      <c r="A1162" s="114"/>
      <c r="B1162" s="114"/>
      <c r="C1162" s="108"/>
      <c r="D1162" s="108"/>
      <c r="E1162" s="108"/>
      <c r="F1162" s="103"/>
      <c r="G1162" s="103"/>
      <c r="H1162" s="103"/>
      <c r="I1162" s="103"/>
      <c r="J1162" s="103"/>
      <c r="K1162" s="103"/>
      <c r="L1162" s="103"/>
      <c r="M1162" s="103"/>
      <c r="N1162" s="103"/>
      <c r="O1162" s="103"/>
      <c r="P1162" s="103"/>
      <c r="Q1162" s="103"/>
      <c r="R1162" s="103"/>
      <c r="S1162" s="103"/>
      <c r="T1162" s="51"/>
      <c r="U1162" s="51"/>
      <c r="V1162" s="51"/>
    </row>
    <row r="1163" spans="1:22" ht="14.4">
      <c r="A1163" s="114"/>
      <c r="B1163" s="114"/>
      <c r="C1163" s="108"/>
      <c r="D1163" s="108"/>
      <c r="E1163" s="108"/>
      <c r="F1163" s="103"/>
      <c r="G1163" s="103"/>
      <c r="H1163" s="103"/>
      <c r="I1163" s="103"/>
      <c r="J1163" s="103"/>
      <c r="K1163" s="103"/>
      <c r="L1163" s="103"/>
      <c r="M1163" s="103"/>
      <c r="N1163" s="103"/>
      <c r="O1163" s="103"/>
      <c r="P1163" s="103"/>
      <c r="Q1163" s="103"/>
      <c r="R1163" s="103"/>
      <c r="S1163" s="103"/>
      <c r="T1163" s="51"/>
      <c r="U1163" s="51"/>
      <c r="V1163" s="51"/>
    </row>
    <row r="1164" spans="1:22" ht="14.4">
      <c r="A1164" s="114"/>
      <c r="B1164" s="114"/>
      <c r="C1164" s="108"/>
      <c r="D1164" s="108"/>
      <c r="E1164" s="108"/>
      <c r="F1164" s="103"/>
      <c r="G1164" s="103"/>
      <c r="H1164" s="103"/>
      <c r="I1164" s="103"/>
      <c r="J1164" s="103"/>
      <c r="K1164" s="103"/>
      <c r="L1164" s="103"/>
      <c r="M1164" s="103"/>
      <c r="N1164" s="103"/>
      <c r="O1164" s="103"/>
      <c r="P1164" s="103"/>
      <c r="Q1164" s="103"/>
      <c r="R1164" s="103"/>
      <c r="S1164" s="103"/>
      <c r="T1164" s="51"/>
      <c r="U1164" s="51"/>
      <c r="V1164" s="51"/>
    </row>
    <row r="1165" spans="1:22" ht="14.4">
      <c r="A1165" s="114"/>
      <c r="B1165" s="114"/>
      <c r="C1165" s="108"/>
      <c r="D1165" s="108"/>
      <c r="E1165" s="108"/>
      <c r="F1165" s="103"/>
      <c r="G1165" s="103"/>
      <c r="H1165" s="103"/>
      <c r="I1165" s="103"/>
      <c r="J1165" s="103"/>
      <c r="K1165" s="103"/>
      <c r="L1165" s="103"/>
      <c r="M1165" s="103"/>
      <c r="N1165" s="103"/>
      <c r="O1165" s="103"/>
      <c r="P1165" s="103"/>
      <c r="Q1165" s="103"/>
      <c r="R1165" s="103"/>
      <c r="S1165" s="103"/>
      <c r="T1165" s="51"/>
      <c r="U1165" s="51"/>
      <c r="V1165" s="51"/>
    </row>
    <row r="1166" spans="1:22" ht="14.4">
      <c r="A1166" s="114"/>
      <c r="B1166" s="114"/>
      <c r="C1166" s="108"/>
      <c r="D1166" s="108"/>
      <c r="E1166" s="108"/>
      <c r="F1166" s="103"/>
      <c r="G1166" s="103"/>
      <c r="H1166" s="103"/>
      <c r="I1166" s="103"/>
      <c r="J1166" s="103"/>
      <c r="K1166" s="103"/>
      <c r="L1166" s="103"/>
      <c r="M1166" s="103"/>
      <c r="N1166" s="103"/>
      <c r="O1166" s="103"/>
      <c r="P1166" s="103"/>
      <c r="Q1166" s="103"/>
      <c r="R1166" s="103"/>
      <c r="S1166" s="103"/>
      <c r="T1166" s="51"/>
      <c r="U1166" s="51"/>
      <c r="V1166" s="51"/>
    </row>
    <row r="1167" spans="1:22" ht="14.4">
      <c r="A1167" s="114"/>
      <c r="B1167" s="114"/>
      <c r="C1167" s="108"/>
      <c r="D1167" s="108"/>
      <c r="E1167" s="108"/>
      <c r="F1167" s="103"/>
      <c r="G1167" s="103"/>
      <c r="H1167" s="103"/>
      <c r="I1167" s="103"/>
      <c r="J1167" s="103"/>
      <c r="K1167" s="103"/>
      <c r="L1167" s="103"/>
      <c r="M1167" s="103"/>
      <c r="N1167" s="103"/>
      <c r="O1167" s="103"/>
      <c r="P1167" s="103"/>
      <c r="Q1167" s="103"/>
      <c r="R1167" s="103"/>
      <c r="S1167" s="103"/>
      <c r="T1167" s="51"/>
      <c r="U1167" s="51"/>
      <c r="V1167" s="51"/>
    </row>
    <row r="1168" spans="1:22" ht="14.4">
      <c r="A1168" s="114"/>
      <c r="B1168" s="114"/>
      <c r="C1168" s="108"/>
      <c r="D1168" s="108"/>
      <c r="E1168" s="108"/>
      <c r="F1168" s="103"/>
      <c r="G1168" s="103"/>
      <c r="H1168" s="103"/>
      <c r="I1168" s="103"/>
      <c r="J1168" s="103"/>
      <c r="K1168" s="103"/>
      <c r="L1168" s="103"/>
      <c r="M1168" s="103"/>
      <c r="N1168" s="103"/>
      <c r="O1168" s="103"/>
      <c r="P1168" s="103"/>
      <c r="Q1168" s="103"/>
      <c r="R1168" s="103"/>
      <c r="S1168" s="103"/>
      <c r="T1168" s="51"/>
      <c r="U1168" s="51"/>
      <c r="V1168" s="51"/>
    </row>
    <row r="1169" spans="1:22" ht="14.4">
      <c r="A1169" s="114"/>
      <c r="B1169" s="114"/>
      <c r="C1169" s="108"/>
      <c r="D1169" s="108"/>
      <c r="E1169" s="108"/>
      <c r="F1169" s="103"/>
      <c r="G1169" s="103"/>
      <c r="H1169" s="103"/>
      <c r="I1169" s="103"/>
      <c r="J1169" s="103"/>
      <c r="K1169" s="103"/>
      <c r="L1169" s="103"/>
      <c r="M1169" s="103"/>
      <c r="N1169" s="103"/>
      <c r="O1169" s="103"/>
      <c r="P1169" s="103"/>
      <c r="Q1169" s="103"/>
      <c r="R1169" s="103"/>
      <c r="S1169" s="103"/>
      <c r="T1169" s="51"/>
      <c r="U1169" s="51"/>
      <c r="V1169" s="51"/>
    </row>
    <row r="1170" spans="1:22" ht="14.4">
      <c r="A1170" s="114"/>
      <c r="B1170" s="114"/>
      <c r="C1170" s="108"/>
      <c r="D1170" s="108"/>
      <c r="E1170" s="108"/>
      <c r="F1170" s="103"/>
      <c r="G1170" s="103"/>
      <c r="H1170" s="103"/>
      <c r="I1170" s="103"/>
      <c r="J1170" s="103"/>
      <c r="K1170" s="103"/>
      <c r="L1170" s="103"/>
      <c r="M1170" s="103"/>
      <c r="N1170" s="103"/>
      <c r="O1170" s="103"/>
      <c r="P1170" s="103"/>
      <c r="Q1170" s="103"/>
      <c r="R1170" s="103"/>
      <c r="S1170" s="103"/>
      <c r="T1170" s="51"/>
      <c r="U1170" s="51"/>
      <c r="V1170" s="51"/>
    </row>
    <row r="1171" spans="1:22" ht="14.4">
      <c r="A1171" s="114"/>
      <c r="B1171" s="114"/>
      <c r="C1171" s="108"/>
      <c r="D1171" s="108"/>
      <c r="E1171" s="108"/>
      <c r="F1171" s="103"/>
      <c r="G1171" s="103"/>
      <c r="H1171" s="103"/>
      <c r="I1171" s="103"/>
      <c r="J1171" s="103"/>
      <c r="K1171" s="103"/>
      <c r="L1171" s="103"/>
      <c r="M1171" s="103"/>
      <c r="N1171" s="103"/>
      <c r="O1171" s="103"/>
      <c r="P1171" s="103"/>
      <c r="Q1171" s="103"/>
      <c r="R1171" s="103"/>
      <c r="S1171" s="103"/>
      <c r="T1171" s="51"/>
      <c r="U1171" s="51"/>
      <c r="V1171" s="51"/>
    </row>
    <row r="1172" spans="1:22" ht="14.4">
      <c r="A1172" s="114"/>
      <c r="B1172" s="114"/>
      <c r="C1172" s="108"/>
      <c r="D1172" s="108"/>
      <c r="E1172" s="108"/>
      <c r="F1172" s="103"/>
      <c r="G1172" s="103"/>
      <c r="H1172" s="103"/>
      <c r="I1172" s="103"/>
      <c r="J1172" s="103"/>
      <c r="K1172" s="103"/>
      <c r="L1172" s="103"/>
      <c r="M1172" s="103"/>
      <c r="N1172" s="103"/>
      <c r="O1172" s="103"/>
      <c r="P1172" s="103"/>
      <c r="Q1172" s="103"/>
      <c r="R1172" s="103"/>
      <c r="S1172" s="103"/>
      <c r="T1172" s="51"/>
      <c r="U1172" s="51"/>
      <c r="V1172" s="51"/>
    </row>
    <row r="1173" spans="1:22" ht="14.4">
      <c r="A1173" s="114"/>
      <c r="B1173" s="114"/>
      <c r="C1173" s="108"/>
      <c r="D1173" s="108"/>
      <c r="E1173" s="108"/>
      <c r="F1173" s="103"/>
      <c r="G1173" s="103"/>
      <c r="H1173" s="103"/>
      <c r="I1173" s="103"/>
      <c r="J1173" s="103"/>
      <c r="K1173" s="103"/>
      <c r="L1173" s="103"/>
      <c r="M1173" s="103"/>
      <c r="N1173" s="103"/>
      <c r="O1173" s="103"/>
      <c r="P1173" s="103"/>
      <c r="Q1173" s="103"/>
      <c r="R1173" s="103"/>
      <c r="S1173" s="103"/>
      <c r="T1173" s="51"/>
      <c r="U1173" s="51"/>
      <c r="V1173" s="51"/>
    </row>
    <row r="1174" spans="1:22" ht="14.4">
      <c r="A1174" s="114"/>
      <c r="B1174" s="114"/>
      <c r="C1174" s="108"/>
      <c r="D1174" s="108"/>
      <c r="E1174" s="108"/>
      <c r="F1174" s="103"/>
      <c r="G1174" s="103"/>
      <c r="H1174" s="103"/>
      <c r="I1174" s="103"/>
      <c r="J1174" s="103"/>
      <c r="K1174" s="103"/>
      <c r="L1174" s="103"/>
      <c r="M1174" s="103"/>
      <c r="N1174" s="103"/>
      <c r="O1174" s="103"/>
      <c r="P1174" s="103"/>
      <c r="Q1174" s="103"/>
      <c r="R1174" s="103"/>
      <c r="S1174" s="103"/>
      <c r="T1174" s="51"/>
      <c r="U1174" s="51"/>
      <c r="V1174" s="51"/>
    </row>
    <row r="1175" spans="1:22" ht="14.4">
      <c r="A1175" s="114"/>
      <c r="B1175" s="114"/>
      <c r="C1175" s="108"/>
      <c r="D1175" s="108"/>
      <c r="E1175" s="108"/>
      <c r="F1175" s="103"/>
      <c r="G1175" s="103"/>
      <c r="H1175" s="103"/>
      <c r="I1175" s="103"/>
      <c r="J1175" s="103"/>
      <c r="K1175" s="103"/>
      <c r="L1175" s="103"/>
      <c r="M1175" s="103"/>
      <c r="N1175" s="103"/>
      <c r="O1175" s="103"/>
      <c r="P1175" s="103"/>
      <c r="Q1175" s="103"/>
      <c r="R1175" s="103"/>
      <c r="S1175" s="103"/>
      <c r="T1175" s="51"/>
      <c r="U1175" s="51"/>
      <c r="V1175" s="51"/>
    </row>
    <row r="1176" spans="1:22" ht="14.4">
      <c r="A1176" s="114"/>
      <c r="B1176" s="114"/>
      <c r="C1176" s="108"/>
      <c r="D1176" s="108"/>
      <c r="E1176" s="108"/>
      <c r="F1176" s="103"/>
      <c r="G1176" s="103"/>
      <c r="H1176" s="103"/>
      <c r="I1176" s="103"/>
      <c r="J1176" s="103"/>
      <c r="K1176" s="103"/>
      <c r="L1176" s="103"/>
      <c r="M1176" s="103"/>
      <c r="N1176" s="103"/>
      <c r="O1176" s="103"/>
      <c r="P1176" s="103"/>
      <c r="Q1176" s="103"/>
      <c r="R1176" s="103"/>
      <c r="S1176" s="103"/>
      <c r="T1176" s="51"/>
      <c r="U1176" s="51"/>
      <c r="V1176" s="51"/>
    </row>
    <row r="1177" spans="1:22" ht="14.4">
      <c r="A1177" s="114"/>
      <c r="B1177" s="114"/>
      <c r="C1177" s="108"/>
      <c r="D1177" s="108"/>
      <c r="E1177" s="108"/>
      <c r="F1177" s="103"/>
      <c r="G1177" s="103"/>
      <c r="H1177" s="103"/>
      <c r="I1177" s="103"/>
      <c r="J1177" s="103"/>
      <c r="K1177" s="103"/>
      <c r="L1177" s="103"/>
      <c r="M1177" s="103"/>
      <c r="N1177" s="103"/>
      <c r="O1177" s="103"/>
      <c r="P1177" s="103"/>
      <c r="Q1177" s="103"/>
      <c r="R1177" s="103"/>
      <c r="S1177" s="103"/>
      <c r="T1177" s="51"/>
      <c r="U1177" s="51"/>
      <c r="V1177" s="51"/>
    </row>
    <row r="1178" spans="1:22" ht="14.4">
      <c r="A1178" s="114"/>
      <c r="B1178" s="114"/>
      <c r="C1178" s="108"/>
      <c r="D1178" s="108"/>
      <c r="E1178" s="108"/>
      <c r="F1178" s="103"/>
      <c r="G1178" s="103"/>
      <c r="H1178" s="103"/>
      <c r="I1178" s="103"/>
      <c r="J1178" s="103"/>
      <c r="K1178" s="103"/>
      <c r="L1178" s="103"/>
      <c r="M1178" s="103"/>
      <c r="N1178" s="103"/>
      <c r="O1178" s="103"/>
      <c r="P1178" s="103"/>
      <c r="Q1178" s="103"/>
      <c r="R1178" s="103"/>
      <c r="S1178" s="103"/>
      <c r="T1178" s="51"/>
      <c r="U1178" s="51"/>
      <c r="V1178" s="51"/>
    </row>
    <row r="1179" spans="1:22" ht="14.4">
      <c r="A1179" s="114"/>
      <c r="B1179" s="114"/>
      <c r="C1179" s="108"/>
      <c r="D1179" s="108"/>
      <c r="E1179" s="108"/>
      <c r="F1179" s="103"/>
      <c r="G1179" s="103"/>
      <c r="H1179" s="103"/>
      <c r="I1179" s="103"/>
      <c r="J1179" s="103"/>
      <c r="K1179" s="103"/>
      <c r="L1179" s="103"/>
      <c r="M1179" s="103"/>
      <c r="N1179" s="103"/>
      <c r="O1179" s="103"/>
      <c r="P1179" s="103"/>
      <c r="Q1179" s="103"/>
      <c r="R1179" s="103"/>
      <c r="S1179" s="103"/>
      <c r="T1179" s="51"/>
      <c r="U1179" s="51"/>
      <c r="V1179" s="51"/>
    </row>
    <row r="1180" spans="1:22" ht="14.4">
      <c r="A1180" s="114"/>
      <c r="B1180" s="114"/>
      <c r="C1180" s="108"/>
      <c r="D1180" s="108"/>
      <c r="E1180" s="108"/>
      <c r="F1180" s="103"/>
      <c r="G1180" s="103"/>
      <c r="H1180" s="103"/>
      <c r="I1180" s="103"/>
      <c r="J1180" s="103"/>
      <c r="K1180" s="103"/>
      <c r="L1180" s="103"/>
      <c r="M1180" s="103"/>
      <c r="N1180" s="103"/>
      <c r="O1180" s="103"/>
      <c r="P1180" s="103"/>
      <c r="Q1180" s="103"/>
      <c r="R1180" s="103"/>
      <c r="S1180" s="103"/>
      <c r="T1180" s="51"/>
      <c r="U1180" s="51"/>
      <c r="V1180" s="51"/>
    </row>
    <row r="1181" spans="1:22" ht="14.4">
      <c r="A1181" s="114"/>
      <c r="B1181" s="114"/>
      <c r="C1181" s="108"/>
      <c r="D1181" s="108"/>
      <c r="E1181" s="108"/>
      <c r="F1181" s="103"/>
      <c r="G1181" s="103"/>
      <c r="H1181" s="103"/>
      <c r="I1181" s="103"/>
      <c r="J1181" s="103"/>
      <c r="K1181" s="103"/>
      <c r="L1181" s="103"/>
      <c r="M1181" s="103"/>
      <c r="N1181" s="103"/>
      <c r="O1181" s="103"/>
      <c r="P1181" s="103"/>
      <c r="Q1181" s="103"/>
      <c r="R1181" s="103"/>
      <c r="S1181" s="103"/>
      <c r="T1181" s="51"/>
      <c r="U1181" s="51"/>
      <c r="V1181" s="51"/>
    </row>
    <row r="1182" spans="1:22" ht="14.4">
      <c r="A1182" s="114"/>
      <c r="B1182" s="114"/>
      <c r="C1182" s="108"/>
      <c r="D1182" s="108"/>
      <c r="E1182" s="108"/>
      <c r="F1182" s="103"/>
      <c r="G1182" s="103"/>
      <c r="H1182" s="103"/>
      <c r="I1182" s="103"/>
      <c r="J1182" s="103"/>
      <c r="K1182" s="103"/>
      <c r="L1182" s="103"/>
      <c r="M1182" s="103"/>
      <c r="N1182" s="103"/>
      <c r="O1182" s="103"/>
      <c r="P1182" s="103"/>
      <c r="Q1182" s="103"/>
      <c r="R1182" s="103"/>
      <c r="S1182" s="103"/>
      <c r="T1182" s="51"/>
      <c r="U1182" s="51"/>
      <c r="V1182" s="51"/>
    </row>
    <row r="1183" spans="1:22" ht="14.4">
      <c r="A1183" s="114"/>
      <c r="B1183" s="114"/>
      <c r="C1183" s="108"/>
      <c r="D1183" s="108"/>
      <c r="E1183" s="108"/>
      <c r="F1183" s="103"/>
      <c r="G1183" s="103"/>
      <c r="H1183" s="103"/>
      <c r="I1183" s="103"/>
      <c r="J1183" s="103"/>
      <c r="K1183" s="103"/>
      <c r="L1183" s="103"/>
      <c r="M1183" s="103"/>
      <c r="N1183" s="103"/>
      <c r="O1183" s="103"/>
      <c r="P1183" s="103"/>
      <c r="Q1183" s="103"/>
      <c r="R1183" s="103"/>
      <c r="S1183" s="103"/>
      <c r="T1183" s="51"/>
      <c r="U1183" s="51"/>
      <c r="V1183" s="51"/>
    </row>
    <row r="1184" spans="1:22" ht="14.4">
      <c r="A1184" s="114"/>
      <c r="B1184" s="114"/>
      <c r="C1184" s="108"/>
      <c r="D1184" s="108"/>
      <c r="E1184" s="108"/>
      <c r="F1184" s="103"/>
      <c r="G1184" s="103"/>
      <c r="H1184" s="103"/>
      <c r="I1184" s="103"/>
      <c r="J1184" s="103"/>
      <c r="K1184" s="103"/>
      <c r="L1184" s="103"/>
      <c r="M1184" s="103"/>
      <c r="N1184" s="103"/>
      <c r="O1184" s="103"/>
      <c r="P1184" s="103"/>
      <c r="Q1184" s="103"/>
      <c r="R1184" s="103"/>
      <c r="S1184" s="103"/>
      <c r="T1184" s="51"/>
      <c r="U1184" s="51"/>
      <c r="V1184" s="51"/>
    </row>
    <row r="1185" spans="1:22" ht="14.4">
      <c r="A1185" s="114"/>
      <c r="B1185" s="114"/>
      <c r="C1185" s="108"/>
      <c r="D1185" s="108"/>
      <c r="E1185" s="108"/>
      <c r="F1185" s="103"/>
      <c r="G1185" s="103"/>
      <c r="H1185" s="103"/>
      <c r="I1185" s="103"/>
      <c r="J1185" s="103"/>
      <c r="K1185" s="103"/>
      <c r="L1185" s="103"/>
      <c r="M1185" s="103"/>
      <c r="N1185" s="103"/>
      <c r="O1185" s="103"/>
      <c r="P1185" s="103"/>
      <c r="Q1185" s="103"/>
      <c r="R1185" s="103"/>
      <c r="S1185" s="103"/>
      <c r="T1185" s="51"/>
      <c r="U1185" s="51"/>
      <c r="V1185" s="51"/>
    </row>
    <row r="1186" spans="1:22" ht="14.4">
      <c r="A1186" s="114"/>
      <c r="B1186" s="114"/>
      <c r="C1186" s="108"/>
      <c r="D1186" s="108"/>
      <c r="E1186" s="108"/>
      <c r="F1186" s="103"/>
      <c r="G1186" s="103"/>
      <c r="H1186" s="103"/>
      <c r="I1186" s="103"/>
      <c r="J1186" s="103"/>
      <c r="K1186" s="103"/>
      <c r="L1186" s="103"/>
      <c r="M1186" s="103"/>
      <c r="N1186" s="103"/>
      <c r="O1186" s="103"/>
      <c r="P1186" s="103"/>
      <c r="Q1186" s="103"/>
      <c r="R1186" s="103"/>
      <c r="S1186" s="103"/>
      <c r="T1186" s="51"/>
      <c r="U1186" s="51"/>
      <c r="V1186" s="51"/>
    </row>
    <row r="1187" spans="1:22" ht="14.4">
      <c r="A1187" s="114"/>
      <c r="B1187" s="114"/>
      <c r="C1187" s="108"/>
      <c r="D1187" s="108"/>
      <c r="E1187" s="108"/>
      <c r="F1187" s="103"/>
      <c r="G1187" s="103"/>
      <c r="H1187" s="103"/>
      <c r="I1187" s="103"/>
      <c r="J1187" s="103"/>
      <c r="K1187" s="103"/>
      <c r="L1187" s="103"/>
      <c r="M1187" s="103"/>
      <c r="N1187" s="103"/>
      <c r="O1187" s="103"/>
      <c r="P1187" s="103"/>
      <c r="Q1187" s="103"/>
      <c r="R1187" s="103"/>
      <c r="S1187" s="103"/>
      <c r="T1187" s="51"/>
      <c r="U1187" s="51"/>
      <c r="V1187" s="51"/>
    </row>
    <row r="1188" spans="1:22" ht="14.4">
      <c r="A1188" s="114"/>
      <c r="B1188" s="114"/>
      <c r="C1188" s="108"/>
      <c r="D1188" s="108"/>
      <c r="E1188" s="108"/>
      <c r="F1188" s="103"/>
      <c r="G1188" s="103"/>
      <c r="H1188" s="103"/>
      <c r="I1188" s="103"/>
      <c r="J1188" s="103"/>
      <c r="K1188" s="103"/>
      <c r="L1188" s="103"/>
      <c r="M1188" s="103"/>
      <c r="N1188" s="103"/>
      <c r="O1188" s="103"/>
      <c r="P1188" s="103"/>
      <c r="Q1188" s="103"/>
      <c r="R1188" s="103"/>
      <c r="S1188" s="103"/>
      <c r="T1188" s="51"/>
      <c r="U1188" s="51"/>
      <c r="V1188" s="51"/>
    </row>
    <row r="1189" spans="1:22" ht="14.4">
      <c r="A1189" s="114"/>
      <c r="B1189" s="114"/>
      <c r="C1189" s="108"/>
      <c r="D1189" s="108"/>
      <c r="E1189" s="108"/>
      <c r="F1189" s="103"/>
      <c r="G1189" s="103"/>
      <c r="H1189" s="103"/>
      <c r="I1189" s="103"/>
      <c r="J1189" s="103"/>
      <c r="K1189" s="103"/>
      <c r="L1189" s="103"/>
      <c r="M1189" s="103"/>
      <c r="N1189" s="103"/>
      <c r="O1189" s="103"/>
      <c r="P1189" s="103"/>
      <c r="Q1189" s="103"/>
      <c r="R1189" s="103"/>
      <c r="S1189" s="103"/>
      <c r="T1189" s="51"/>
      <c r="U1189" s="51"/>
      <c r="V1189" s="51"/>
    </row>
    <row r="1190" spans="1:22" ht="14.4">
      <c r="A1190" s="114"/>
      <c r="B1190" s="114"/>
      <c r="C1190" s="108"/>
      <c r="D1190" s="108"/>
      <c r="E1190" s="108"/>
      <c r="F1190" s="103"/>
      <c r="G1190" s="103"/>
      <c r="H1190" s="103"/>
      <c r="I1190" s="103"/>
      <c r="J1190" s="103"/>
      <c r="K1190" s="103"/>
      <c r="L1190" s="103"/>
      <c r="M1190" s="103"/>
      <c r="N1190" s="103"/>
      <c r="O1190" s="103"/>
      <c r="P1190" s="103"/>
      <c r="Q1190" s="103"/>
      <c r="R1190" s="103"/>
      <c r="S1190" s="103"/>
      <c r="T1190" s="51"/>
      <c r="U1190" s="51"/>
      <c r="V1190" s="51"/>
    </row>
    <row r="1191" spans="1:22" ht="14.4">
      <c r="A1191" s="114"/>
      <c r="B1191" s="114"/>
      <c r="C1191" s="108"/>
      <c r="D1191" s="108"/>
      <c r="E1191" s="108"/>
      <c r="F1191" s="103"/>
      <c r="G1191" s="103"/>
      <c r="H1191" s="103"/>
      <c r="I1191" s="103"/>
      <c r="J1191" s="103"/>
      <c r="K1191" s="103"/>
      <c r="L1191" s="103"/>
      <c r="M1191" s="103"/>
      <c r="N1191" s="103"/>
      <c r="O1191" s="103"/>
      <c r="P1191" s="103"/>
      <c r="Q1191" s="103"/>
      <c r="R1191" s="103"/>
      <c r="S1191" s="103"/>
      <c r="T1191" s="51"/>
      <c r="U1191" s="51"/>
      <c r="V1191" s="51"/>
    </row>
    <row r="1192" spans="1:22" ht="14.4">
      <c r="A1192" s="114"/>
      <c r="B1192" s="114"/>
      <c r="C1192" s="108"/>
      <c r="D1192" s="108"/>
      <c r="E1192" s="108"/>
      <c r="F1192" s="103"/>
      <c r="G1192" s="103"/>
      <c r="H1192" s="103"/>
      <c r="I1192" s="103"/>
      <c r="J1192" s="103"/>
      <c r="K1192" s="103"/>
      <c r="L1192" s="103"/>
      <c r="M1192" s="103"/>
      <c r="N1192" s="103"/>
      <c r="O1192" s="103"/>
      <c r="P1192" s="103"/>
      <c r="Q1192" s="103"/>
      <c r="R1192" s="103"/>
      <c r="S1192" s="103"/>
      <c r="T1192" s="51"/>
      <c r="U1192" s="51"/>
      <c r="V1192" s="51"/>
    </row>
    <row r="1193" spans="1:22" ht="14.4">
      <c r="A1193" s="114"/>
      <c r="B1193" s="114"/>
      <c r="C1193" s="108"/>
      <c r="D1193" s="108"/>
      <c r="E1193" s="108"/>
      <c r="F1193" s="103"/>
      <c r="G1193" s="103"/>
      <c r="H1193" s="103"/>
      <c r="I1193" s="103"/>
      <c r="J1193" s="103"/>
      <c r="K1193" s="103"/>
      <c r="L1193" s="103"/>
      <c r="M1193" s="103"/>
      <c r="N1193" s="103"/>
      <c r="O1193" s="103"/>
      <c r="P1193" s="103"/>
      <c r="Q1193" s="103"/>
      <c r="R1193" s="103"/>
      <c r="S1193" s="103"/>
      <c r="T1193" s="51"/>
      <c r="U1193" s="51"/>
      <c r="V1193" s="51"/>
    </row>
    <row r="1194" spans="1:22" ht="14.4">
      <c r="A1194" s="114"/>
      <c r="B1194" s="114"/>
      <c r="C1194" s="108"/>
      <c r="D1194" s="108"/>
      <c r="E1194" s="108"/>
      <c r="F1194" s="103"/>
      <c r="G1194" s="103"/>
      <c r="H1194" s="103"/>
      <c r="I1194" s="103"/>
      <c r="J1194" s="103"/>
      <c r="K1194" s="103"/>
      <c r="L1194" s="103"/>
      <c r="M1194" s="103"/>
      <c r="N1194" s="103"/>
      <c r="O1194" s="103"/>
      <c r="P1194" s="103"/>
      <c r="Q1194" s="103"/>
      <c r="R1194" s="103"/>
      <c r="S1194" s="103"/>
      <c r="T1194" s="51"/>
      <c r="U1194" s="51"/>
      <c r="V1194" s="51"/>
    </row>
    <row r="1195" spans="1:22" ht="14.4">
      <c r="A1195" s="114"/>
      <c r="B1195" s="114"/>
      <c r="C1195" s="108"/>
      <c r="D1195" s="108"/>
      <c r="E1195" s="108"/>
      <c r="F1195" s="103"/>
      <c r="G1195" s="103"/>
      <c r="H1195" s="103"/>
      <c r="I1195" s="103"/>
      <c r="J1195" s="103"/>
      <c r="K1195" s="103"/>
      <c r="L1195" s="103"/>
      <c r="M1195" s="103"/>
      <c r="N1195" s="103"/>
      <c r="O1195" s="103"/>
      <c r="P1195" s="103"/>
      <c r="Q1195" s="103"/>
      <c r="R1195" s="103"/>
      <c r="S1195" s="103"/>
      <c r="T1195" s="51"/>
      <c r="U1195" s="51"/>
      <c r="V1195" s="51"/>
    </row>
    <row r="1196" spans="1:22" ht="14.4">
      <c r="A1196" s="114"/>
      <c r="B1196" s="114"/>
      <c r="C1196" s="108"/>
      <c r="D1196" s="108"/>
      <c r="E1196" s="108"/>
      <c r="F1196" s="103"/>
      <c r="G1196" s="103"/>
      <c r="H1196" s="103"/>
      <c r="I1196" s="103"/>
      <c r="J1196" s="103"/>
      <c r="K1196" s="103"/>
      <c r="L1196" s="103"/>
      <c r="M1196" s="103"/>
      <c r="N1196" s="103"/>
      <c r="O1196" s="103"/>
      <c r="P1196" s="103"/>
      <c r="Q1196" s="103"/>
      <c r="R1196" s="103"/>
      <c r="S1196" s="103"/>
      <c r="T1196" s="51"/>
      <c r="U1196" s="51"/>
      <c r="V1196" s="51"/>
    </row>
    <row r="1197" spans="1:22" ht="14.4">
      <c r="A1197" s="114"/>
      <c r="B1197" s="114"/>
      <c r="C1197" s="108"/>
      <c r="D1197" s="108"/>
      <c r="E1197" s="108"/>
      <c r="F1197" s="103"/>
      <c r="G1197" s="103"/>
      <c r="H1197" s="103"/>
      <c r="I1197" s="103"/>
      <c r="J1197" s="103"/>
      <c r="K1197" s="103"/>
      <c r="L1197" s="103"/>
      <c r="M1197" s="103"/>
      <c r="N1197" s="103"/>
      <c r="O1197" s="103"/>
      <c r="P1197" s="103"/>
      <c r="Q1197" s="103"/>
      <c r="R1197" s="103"/>
      <c r="S1197" s="103"/>
      <c r="T1197" s="51"/>
      <c r="U1197" s="51"/>
      <c r="V1197" s="51"/>
    </row>
    <row r="1198" spans="1:22" ht="14.4">
      <c r="A1198" s="114"/>
      <c r="B1198" s="114"/>
      <c r="C1198" s="108"/>
      <c r="D1198" s="108"/>
      <c r="E1198" s="108"/>
      <c r="F1198" s="103"/>
      <c r="G1198" s="103"/>
      <c r="H1198" s="103"/>
      <c r="I1198" s="103"/>
      <c r="J1198" s="103"/>
      <c r="K1198" s="103"/>
      <c r="L1198" s="103"/>
      <c r="M1198" s="103"/>
      <c r="N1198" s="103"/>
      <c r="O1198" s="103"/>
      <c r="P1198" s="103"/>
      <c r="Q1198" s="103"/>
      <c r="R1198" s="103"/>
      <c r="S1198" s="103"/>
      <c r="T1198" s="51"/>
      <c r="U1198" s="51"/>
      <c r="V1198" s="51"/>
    </row>
    <row r="1199" spans="1:22" ht="14.4">
      <c r="A1199" s="114"/>
      <c r="B1199" s="114"/>
      <c r="C1199" s="108"/>
      <c r="D1199" s="108"/>
      <c r="E1199" s="108"/>
      <c r="F1199" s="103"/>
      <c r="G1199" s="103"/>
      <c r="H1199" s="103"/>
      <c r="I1199" s="103"/>
      <c r="J1199" s="103"/>
      <c r="K1199" s="103"/>
      <c r="L1199" s="103"/>
      <c r="M1199" s="103"/>
      <c r="N1199" s="103"/>
      <c r="O1199" s="103"/>
      <c r="P1199" s="103"/>
      <c r="Q1199" s="103"/>
      <c r="R1199" s="103"/>
      <c r="S1199" s="103"/>
      <c r="T1199" s="51"/>
      <c r="U1199" s="51"/>
      <c r="V1199" s="51"/>
    </row>
    <row r="1200" spans="1:22" ht="14.4">
      <c r="A1200" s="114"/>
      <c r="B1200" s="114"/>
      <c r="C1200" s="108"/>
      <c r="D1200" s="108"/>
      <c r="E1200" s="108"/>
      <c r="F1200" s="103"/>
      <c r="G1200" s="103"/>
      <c r="H1200" s="103"/>
      <c r="I1200" s="103"/>
      <c r="J1200" s="103"/>
      <c r="K1200" s="103"/>
      <c r="L1200" s="103"/>
      <c r="M1200" s="103"/>
      <c r="N1200" s="103"/>
      <c r="O1200" s="103"/>
      <c r="P1200" s="103"/>
      <c r="Q1200" s="103"/>
      <c r="R1200" s="103"/>
      <c r="S1200" s="103"/>
      <c r="T1200" s="51"/>
      <c r="U1200" s="51"/>
      <c r="V1200" s="51"/>
    </row>
    <row r="1201" spans="1:22" ht="14.4">
      <c r="A1201" s="114"/>
      <c r="B1201" s="114"/>
      <c r="C1201" s="108"/>
      <c r="D1201" s="108"/>
      <c r="E1201" s="108"/>
      <c r="F1201" s="103"/>
      <c r="G1201" s="103"/>
      <c r="H1201" s="103"/>
      <c r="I1201" s="103"/>
      <c r="J1201" s="103"/>
      <c r="K1201" s="103"/>
      <c r="L1201" s="103"/>
      <c r="M1201" s="103"/>
      <c r="N1201" s="103"/>
      <c r="O1201" s="103"/>
      <c r="P1201" s="103"/>
      <c r="Q1201" s="103"/>
      <c r="R1201" s="103"/>
      <c r="S1201" s="103"/>
      <c r="T1201" s="51"/>
      <c r="U1201" s="51"/>
      <c r="V1201" s="51"/>
    </row>
    <row r="1202" spans="1:22" ht="14.4">
      <c r="A1202" s="114"/>
      <c r="B1202" s="114"/>
      <c r="C1202" s="108"/>
      <c r="D1202" s="108"/>
      <c r="E1202" s="108"/>
      <c r="F1202" s="103"/>
      <c r="G1202" s="103"/>
      <c r="H1202" s="103"/>
      <c r="I1202" s="103"/>
      <c r="J1202" s="103"/>
      <c r="K1202" s="103"/>
      <c r="L1202" s="103"/>
      <c r="M1202" s="103"/>
      <c r="N1202" s="103"/>
      <c r="O1202" s="103"/>
      <c r="P1202" s="103"/>
      <c r="Q1202" s="103"/>
      <c r="R1202" s="103"/>
      <c r="S1202" s="103"/>
      <c r="T1202" s="51"/>
      <c r="U1202" s="51"/>
      <c r="V1202" s="51"/>
    </row>
    <row r="1203" spans="1:22" ht="14.4">
      <c r="A1203" s="114"/>
      <c r="B1203" s="114"/>
      <c r="C1203" s="108"/>
      <c r="D1203" s="108"/>
      <c r="E1203" s="108"/>
      <c r="F1203" s="103"/>
      <c r="G1203" s="103"/>
      <c r="H1203" s="103"/>
      <c r="I1203" s="103"/>
      <c r="J1203" s="103"/>
      <c r="K1203" s="103"/>
      <c r="L1203" s="103"/>
      <c r="M1203" s="103"/>
      <c r="N1203" s="103"/>
      <c r="O1203" s="103"/>
      <c r="P1203" s="103"/>
      <c r="Q1203" s="103"/>
      <c r="R1203" s="103"/>
      <c r="S1203" s="103"/>
      <c r="T1203" s="51"/>
      <c r="U1203" s="51"/>
      <c r="V1203" s="51"/>
    </row>
    <row r="1204" spans="1:22" ht="14.4">
      <c r="A1204" s="114"/>
      <c r="B1204" s="114"/>
      <c r="C1204" s="108"/>
      <c r="D1204" s="108"/>
      <c r="E1204" s="108"/>
      <c r="F1204" s="103"/>
      <c r="G1204" s="103"/>
      <c r="H1204" s="103"/>
      <c r="I1204" s="103"/>
      <c r="J1204" s="103"/>
      <c r="K1204" s="103"/>
      <c r="L1204" s="103"/>
      <c r="M1204" s="103"/>
      <c r="N1204" s="103"/>
      <c r="O1204" s="103"/>
      <c r="P1204" s="103"/>
      <c r="Q1204" s="103"/>
      <c r="R1204" s="103"/>
      <c r="S1204" s="103"/>
      <c r="T1204" s="51"/>
      <c r="U1204" s="51"/>
      <c r="V1204" s="51"/>
    </row>
    <row r="1205" spans="1:22" ht="14.4">
      <c r="A1205" s="114"/>
      <c r="B1205" s="114"/>
      <c r="C1205" s="108"/>
      <c r="D1205" s="108"/>
      <c r="E1205" s="108"/>
      <c r="F1205" s="103"/>
      <c r="G1205" s="103"/>
      <c r="H1205" s="103"/>
      <c r="I1205" s="103"/>
      <c r="J1205" s="103"/>
      <c r="K1205" s="103"/>
      <c r="L1205" s="103"/>
      <c r="M1205" s="103"/>
      <c r="N1205" s="103"/>
      <c r="O1205" s="103"/>
      <c r="P1205" s="103"/>
      <c r="Q1205" s="103"/>
      <c r="R1205" s="103"/>
      <c r="S1205" s="103"/>
      <c r="T1205" s="51"/>
      <c r="U1205" s="51"/>
      <c r="V1205" s="51"/>
    </row>
    <row r="1206" spans="1:22" ht="14.4">
      <c r="A1206" s="114"/>
      <c r="B1206" s="114"/>
      <c r="C1206" s="108"/>
      <c r="D1206" s="108"/>
      <c r="E1206" s="108"/>
      <c r="F1206" s="103"/>
      <c r="G1206" s="103"/>
      <c r="H1206" s="103"/>
      <c r="I1206" s="103"/>
      <c r="J1206" s="103"/>
      <c r="K1206" s="103"/>
      <c r="L1206" s="103"/>
      <c r="M1206" s="103"/>
      <c r="N1206" s="103"/>
      <c r="O1206" s="103"/>
      <c r="P1206" s="103"/>
      <c r="Q1206" s="103"/>
      <c r="R1206" s="103"/>
      <c r="S1206" s="103"/>
      <c r="T1206" s="51"/>
      <c r="U1206" s="51"/>
      <c r="V1206" s="51"/>
    </row>
    <row r="1207" spans="1:22" ht="14.4">
      <c r="A1207" s="114"/>
      <c r="B1207" s="114"/>
      <c r="C1207" s="108"/>
      <c r="D1207" s="108"/>
      <c r="E1207" s="108"/>
      <c r="F1207" s="103"/>
      <c r="G1207" s="103"/>
      <c r="H1207" s="103"/>
      <c r="I1207" s="103"/>
      <c r="J1207" s="103"/>
      <c r="K1207" s="103"/>
      <c r="L1207" s="103"/>
      <c r="M1207" s="103"/>
      <c r="N1207" s="103"/>
      <c r="O1207" s="103"/>
      <c r="P1207" s="103"/>
      <c r="Q1207" s="103"/>
      <c r="R1207" s="103"/>
      <c r="S1207" s="103"/>
      <c r="T1207" s="51"/>
      <c r="U1207" s="51"/>
      <c r="V1207" s="51"/>
    </row>
    <row r="1208" spans="1:22" ht="14.4">
      <c r="A1208" s="114"/>
      <c r="B1208" s="114"/>
      <c r="C1208" s="108"/>
      <c r="D1208" s="108"/>
      <c r="E1208" s="108"/>
      <c r="F1208" s="103"/>
      <c r="G1208" s="103"/>
      <c r="H1208" s="103"/>
      <c r="I1208" s="103"/>
      <c r="J1208" s="103"/>
      <c r="K1208" s="103"/>
      <c r="L1208" s="103"/>
      <c r="M1208" s="103"/>
      <c r="N1208" s="103"/>
      <c r="O1208" s="103"/>
      <c r="P1208" s="103"/>
      <c r="Q1208" s="103"/>
      <c r="R1208" s="103"/>
      <c r="S1208" s="103"/>
      <c r="T1208" s="51"/>
      <c r="U1208" s="51"/>
      <c r="V1208" s="51"/>
    </row>
    <row r="1209" spans="1:22" ht="14.4">
      <c r="A1209" s="114"/>
      <c r="B1209" s="114"/>
      <c r="C1209" s="108"/>
      <c r="D1209" s="108"/>
      <c r="E1209" s="108"/>
      <c r="F1209" s="103"/>
      <c r="G1209" s="103"/>
      <c r="H1209" s="103"/>
      <c r="I1209" s="103"/>
      <c r="J1209" s="103"/>
      <c r="K1209" s="103"/>
      <c r="L1209" s="103"/>
      <c r="M1209" s="103"/>
      <c r="N1209" s="103"/>
      <c r="O1209" s="103"/>
      <c r="P1209" s="103"/>
      <c r="Q1209" s="103"/>
      <c r="R1209" s="103"/>
      <c r="S1209" s="103"/>
      <c r="T1209" s="51"/>
      <c r="U1209" s="51"/>
      <c r="V1209" s="51"/>
    </row>
    <row r="1210" spans="1:22" ht="14.4">
      <c r="A1210" s="114"/>
      <c r="B1210" s="114"/>
      <c r="C1210" s="108"/>
      <c r="D1210" s="108"/>
      <c r="E1210" s="108"/>
      <c r="F1210" s="103"/>
      <c r="G1210" s="103"/>
      <c r="H1210" s="103"/>
      <c r="I1210" s="103"/>
      <c r="J1210" s="103"/>
      <c r="K1210" s="103"/>
      <c r="L1210" s="103"/>
      <c r="M1210" s="103"/>
      <c r="N1210" s="103"/>
      <c r="O1210" s="103"/>
      <c r="P1210" s="103"/>
      <c r="Q1210" s="103"/>
      <c r="R1210" s="103"/>
      <c r="S1210" s="103"/>
      <c r="T1210" s="51"/>
      <c r="U1210" s="51"/>
      <c r="V1210" s="51"/>
    </row>
    <row r="1211" spans="1:22" ht="14.4">
      <c r="A1211" s="114"/>
      <c r="B1211" s="114"/>
      <c r="C1211" s="108"/>
      <c r="D1211" s="108"/>
      <c r="E1211" s="108"/>
      <c r="F1211" s="103"/>
      <c r="G1211" s="103"/>
      <c r="H1211" s="103"/>
      <c r="I1211" s="103"/>
      <c r="J1211" s="103"/>
      <c r="K1211" s="103"/>
      <c r="L1211" s="103"/>
      <c r="M1211" s="103"/>
      <c r="N1211" s="103"/>
      <c r="O1211" s="103"/>
      <c r="P1211" s="103"/>
      <c r="Q1211" s="103"/>
      <c r="R1211" s="103"/>
      <c r="S1211" s="103"/>
      <c r="T1211" s="51"/>
      <c r="U1211" s="51"/>
      <c r="V1211" s="51"/>
    </row>
    <row r="1212" spans="1:22" ht="14.4">
      <c r="A1212" s="114"/>
      <c r="B1212" s="114"/>
      <c r="C1212" s="108"/>
      <c r="D1212" s="108"/>
      <c r="E1212" s="108"/>
      <c r="F1212" s="103"/>
      <c r="G1212" s="103"/>
      <c r="H1212" s="103"/>
      <c r="I1212" s="103"/>
      <c r="J1212" s="103"/>
      <c r="K1212" s="103"/>
      <c r="L1212" s="103"/>
      <c r="M1212" s="103"/>
      <c r="N1212" s="103"/>
      <c r="O1212" s="103"/>
      <c r="P1212" s="103"/>
      <c r="Q1212" s="103"/>
      <c r="R1212" s="103"/>
      <c r="S1212" s="103"/>
      <c r="T1212" s="51"/>
      <c r="U1212" s="51"/>
      <c r="V1212" s="51"/>
    </row>
    <row r="1213" spans="1:22" ht="14.4">
      <c r="A1213" s="114"/>
      <c r="B1213" s="114"/>
      <c r="C1213" s="108"/>
      <c r="D1213" s="108"/>
      <c r="E1213" s="108"/>
      <c r="F1213" s="103"/>
      <c r="G1213" s="103"/>
      <c r="H1213" s="103"/>
      <c r="I1213" s="103"/>
      <c r="J1213" s="103"/>
      <c r="K1213" s="103"/>
      <c r="L1213" s="103"/>
      <c r="M1213" s="103"/>
      <c r="N1213" s="103"/>
      <c r="O1213" s="103"/>
      <c r="P1213" s="103"/>
      <c r="Q1213" s="103"/>
      <c r="R1213" s="103"/>
      <c r="S1213" s="103"/>
      <c r="T1213" s="51"/>
      <c r="U1213" s="51"/>
      <c r="V1213" s="51"/>
    </row>
    <row r="1214" spans="1:22" ht="14.4">
      <c r="A1214" s="114"/>
      <c r="B1214" s="114"/>
      <c r="C1214" s="108"/>
      <c r="D1214" s="108"/>
      <c r="E1214" s="108"/>
      <c r="F1214" s="103"/>
      <c r="G1214" s="103"/>
      <c r="H1214" s="103"/>
      <c r="I1214" s="103"/>
      <c r="J1214" s="103"/>
      <c r="K1214" s="103"/>
      <c r="L1214" s="103"/>
      <c r="M1214" s="103"/>
      <c r="N1214" s="103"/>
      <c r="O1214" s="103"/>
      <c r="P1214" s="103"/>
      <c r="Q1214" s="103"/>
      <c r="R1214" s="103"/>
      <c r="S1214" s="103"/>
      <c r="T1214" s="51"/>
      <c r="U1214" s="51"/>
      <c r="V1214" s="51"/>
    </row>
    <row r="1215" spans="1:22" ht="14.4">
      <c r="A1215" s="114"/>
      <c r="B1215" s="114"/>
      <c r="C1215" s="108"/>
      <c r="D1215" s="108"/>
      <c r="E1215" s="108"/>
      <c r="F1215" s="103"/>
      <c r="G1215" s="103"/>
      <c r="H1215" s="103"/>
      <c r="I1215" s="103"/>
      <c r="J1215" s="103"/>
      <c r="K1215" s="103"/>
      <c r="L1215" s="103"/>
      <c r="M1215" s="103"/>
      <c r="N1215" s="103"/>
      <c r="O1215" s="103"/>
      <c r="P1215" s="103"/>
      <c r="Q1215" s="103"/>
      <c r="R1215" s="103"/>
      <c r="S1215" s="103"/>
      <c r="T1215" s="51"/>
      <c r="U1215" s="51"/>
      <c r="V1215" s="51"/>
    </row>
    <row r="1216" spans="1:22" ht="14.4">
      <c r="A1216" s="114"/>
      <c r="B1216" s="114"/>
      <c r="C1216" s="108"/>
      <c r="D1216" s="108"/>
      <c r="E1216" s="108"/>
      <c r="F1216" s="103"/>
      <c r="G1216" s="103"/>
      <c r="H1216" s="103"/>
      <c r="I1216" s="103"/>
      <c r="J1216" s="103"/>
      <c r="K1216" s="103"/>
      <c r="L1216" s="103"/>
      <c r="M1216" s="103"/>
      <c r="N1216" s="103"/>
      <c r="O1216" s="103"/>
      <c r="P1216" s="103"/>
      <c r="Q1216" s="103"/>
      <c r="R1216" s="103"/>
      <c r="S1216" s="103"/>
      <c r="T1216" s="51"/>
      <c r="U1216" s="51"/>
      <c r="V1216" s="51"/>
    </row>
    <row r="1217" spans="1:22" ht="14.4">
      <c r="A1217" s="114"/>
      <c r="B1217" s="114"/>
      <c r="C1217" s="108"/>
      <c r="D1217" s="108"/>
      <c r="E1217" s="108"/>
      <c r="F1217" s="103"/>
      <c r="G1217" s="103"/>
      <c r="H1217" s="103"/>
      <c r="I1217" s="103"/>
      <c r="J1217" s="103"/>
      <c r="K1217" s="103"/>
      <c r="L1217" s="103"/>
      <c r="M1217" s="103"/>
      <c r="N1217" s="103"/>
      <c r="O1217" s="103"/>
      <c r="P1217" s="103"/>
      <c r="Q1217" s="103"/>
      <c r="R1217" s="103"/>
      <c r="S1217" s="103"/>
      <c r="T1217" s="51"/>
      <c r="U1217" s="51"/>
      <c r="V1217" s="51"/>
    </row>
    <row r="1218" spans="1:22" ht="14.4">
      <c r="A1218" s="114"/>
      <c r="B1218" s="114"/>
      <c r="C1218" s="108"/>
      <c r="D1218" s="108"/>
      <c r="E1218" s="108"/>
      <c r="F1218" s="103"/>
      <c r="G1218" s="103"/>
      <c r="H1218" s="103"/>
      <c r="I1218" s="103"/>
      <c r="J1218" s="103"/>
      <c r="K1218" s="103"/>
      <c r="L1218" s="103"/>
      <c r="M1218" s="103"/>
      <c r="N1218" s="103"/>
      <c r="O1218" s="103"/>
      <c r="P1218" s="103"/>
      <c r="Q1218" s="103"/>
      <c r="R1218" s="103"/>
      <c r="S1218" s="103"/>
      <c r="T1218" s="51"/>
      <c r="U1218" s="51"/>
      <c r="V1218" s="51"/>
    </row>
    <row r="1219" spans="1:22" ht="14.4">
      <c r="A1219" s="114"/>
      <c r="B1219" s="114"/>
      <c r="C1219" s="108"/>
      <c r="D1219" s="108"/>
      <c r="E1219" s="108"/>
      <c r="F1219" s="103"/>
      <c r="G1219" s="103"/>
      <c r="H1219" s="103"/>
      <c r="I1219" s="103"/>
      <c r="J1219" s="103"/>
      <c r="K1219" s="103"/>
      <c r="L1219" s="103"/>
      <c r="M1219" s="103"/>
      <c r="N1219" s="103"/>
      <c r="O1219" s="103"/>
      <c r="P1219" s="103"/>
      <c r="Q1219" s="103"/>
      <c r="R1219" s="103"/>
      <c r="S1219" s="103"/>
      <c r="T1219" s="51"/>
      <c r="U1219" s="51"/>
      <c r="V1219" s="51"/>
    </row>
    <row r="1220" spans="1:22" ht="14.4">
      <c r="A1220" s="114"/>
      <c r="B1220" s="114"/>
      <c r="C1220" s="108"/>
      <c r="D1220" s="108"/>
      <c r="E1220" s="108"/>
      <c r="F1220" s="103"/>
      <c r="G1220" s="103"/>
      <c r="H1220" s="103"/>
      <c r="I1220" s="103"/>
      <c r="J1220" s="103"/>
      <c r="K1220" s="103"/>
      <c r="L1220" s="103"/>
      <c r="M1220" s="103"/>
      <c r="N1220" s="103"/>
      <c r="O1220" s="103"/>
      <c r="P1220" s="103"/>
      <c r="Q1220" s="103"/>
      <c r="R1220" s="103"/>
      <c r="S1220" s="103"/>
      <c r="T1220" s="51"/>
      <c r="U1220" s="51"/>
      <c r="V1220" s="51"/>
    </row>
    <row r="1221" spans="1:22" ht="14.4">
      <c r="A1221" s="114"/>
      <c r="B1221" s="114"/>
      <c r="C1221" s="108"/>
      <c r="D1221" s="108"/>
      <c r="E1221" s="108"/>
      <c r="F1221" s="103"/>
      <c r="G1221" s="103"/>
      <c r="H1221" s="103"/>
      <c r="I1221" s="103"/>
      <c r="J1221" s="103"/>
      <c r="K1221" s="103"/>
      <c r="L1221" s="103"/>
      <c r="M1221" s="103"/>
      <c r="N1221" s="103"/>
      <c r="O1221" s="103"/>
      <c r="P1221" s="103"/>
      <c r="Q1221" s="103"/>
      <c r="R1221" s="103"/>
      <c r="S1221" s="103"/>
      <c r="T1221" s="51"/>
      <c r="U1221" s="51"/>
      <c r="V1221" s="51"/>
    </row>
    <row r="1222" spans="1:22" ht="14.4">
      <c r="A1222" s="114"/>
      <c r="B1222" s="114"/>
      <c r="C1222" s="108"/>
      <c r="D1222" s="108"/>
      <c r="E1222" s="108"/>
      <c r="F1222" s="103"/>
      <c r="G1222" s="103"/>
      <c r="H1222" s="103"/>
      <c r="I1222" s="103"/>
      <c r="J1222" s="103"/>
      <c r="K1222" s="103"/>
      <c r="L1222" s="103"/>
      <c r="M1222" s="103"/>
      <c r="N1222" s="103"/>
      <c r="O1222" s="103"/>
      <c r="P1222" s="103"/>
      <c r="Q1222" s="103"/>
      <c r="R1222" s="103"/>
      <c r="S1222" s="103"/>
      <c r="T1222" s="51"/>
      <c r="U1222" s="51"/>
      <c r="V1222" s="51"/>
    </row>
    <row r="1223" spans="1:22" ht="14.4">
      <c r="A1223" s="114"/>
      <c r="B1223" s="114"/>
      <c r="C1223" s="108"/>
      <c r="D1223" s="108"/>
      <c r="E1223" s="108"/>
      <c r="F1223" s="103"/>
      <c r="G1223" s="103"/>
      <c r="H1223" s="103"/>
      <c r="I1223" s="103"/>
      <c r="J1223" s="103"/>
      <c r="K1223" s="103"/>
      <c r="L1223" s="103"/>
      <c r="M1223" s="103"/>
      <c r="N1223" s="103"/>
      <c r="O1223" s="103"/>
      <c r="P1223" s="103"/>
      <c r="Q1223" s="103"/>
      <c r="R1223" s="103"/>
      <c r="S1223" s="103"/>
      <c r="T1223" s="51"/>
      <c r="U1223" s="51"/>
      <c r="V1223" s="51"/>
    </row>
    <row r="1224" spans="1:22" ht="14.4">
      <c r="A1224" s="114"/>
      <c r="B1224" s="114"/>
      <c r="C1224" s="108"/>
      <c r="D1224" s="108"/>
      <c r="E1224" s="108"/>
      <c r="F1224" s="103"/>
      <c r="G1224" s="103"/>
      <c r="H1224" s="103"/>
      <c r="I1224" s="103"/>
      <c r="J1224" s="103"/>
      <c r="K1224" s="103"/>
      <c r="L1224" s="103"/>
      <c r="M1224" s="103"/>
      <c r="N1224" s="103"/>
      <c r="O1224" s="103"/>
      <c r="P1224" s="103"/>
      <c r="Q1224" s="103"/>
      <c r="R1224" s="103"/>
      <c r="S1224" s="103"/>
      <c r="T1224" s="51"/>
      <c r="U1224" s="51"/>
      <c r="V1224" s="51"/>
    </row>
    <row r="1225" spans="1:22" ht="14.4">
      <c r="A1225" s="114"/>
      <c r="B1225" s="114"/>
      <c r="C1225" s="108"/>
      <c r="D1225" s="108"/>
      <c r="E1225" s="108"/>
      <c r="F1225" s="103"/>
      <c r="G1225" s="103"/>
      <c r="H1225" s="103"/>
      <c r="I1225" s="103"/>
      <c r="J1225" s="103"/>
      <c r="K1225" s="103"/>
      <c r="L1225" s="103"/>
      <c r="M1225" s="103"/>
      <c r="N1225" s="103"/>
      <c r="O1225" s="103"/>
      <c r="P1225" s="103"/>
      <c r="Q1225" s="103"/>
      <c r="R1225" s="103"/>
      <c r="S1225" s="103"/>
      <c r="T1225" s="51"/>
      <c r="U1225" s="51"/>
      <c r="V1225" s="51"/>
    </row>
    <row r="1226" spans="1:22" ht="14.4">
      <c r="A1226" s="114"/>
      <c r="B1226" s="114"/>
      <c r="C1226" s="108"/>
      <c r="D1226" s="108"/>
      <c r="E1226" s="108"/>
      <c r="F1226" s="103"/>
      <c r="G1226" s="103"/>
      <c r="H1226" s="103"/>
      <c r="I1226" s="103"/>
      <c r="J1226" s="103"/>
      <c r="K1226" s="103"/>
      <c r="L1226" s="103"/>
      <c r="M1226" s="103"/>
      <c r="N1226" s="103"/>
      <c r="O1226" s="103"/>
      <c r="P1226" s="103"/>
      <c r="Q1226" s="103"/>
      <c r="R1226" s="103"/>
      <c r="S1226" s="103"/>
      <c r="T1226" s="51"/>
      <c r="U1226" s="51"/>
      <c r="V1226" s="51"/>
    </row>
    <row r="1227" spans="1:22" ht="14.4">
      <c r="A1227" s="114"/>
      <c r="B1227" s="114"/>
      <c r="C1227" s="108"/>
      <c r="D1227" s="108"/>
      <c r="E1227" s="108"/>
      <c r="F1227" s="103"/>
      <c r="G1227" s="103"/>
      <c r="H1227" s="103"/>
      <c r="I1227" s="103"/>
      <c r="J1227" s="103"/>
      <c r="K1227" s="103"/>
      <c r="L1227" s="103"/>
      <c r="M1227" s="103"/>
      <c r="N1227" s="103"/>
      <c r="O1227" s="103"/>
      <c r="P1227" s="103"/>
      <c r="Q1227" s="103"/>
      <c r="R1227" s="103"/>
      <c r="S1227" s="103"/>
      <c r="T1227" s="51"/>
      <c r="U1227" s="51"/>
      <c r="V1227" s="51"/>
    </row>
    <row r="1228" spans="1:22" ht="14.4">
      <c r="A1228" s="114"/>
      <c r="B1228" s="114"/>
      <c r="C1228" s="108"/>
      <c r="D1228" s="108"/>
      <c r="E1228" s="108"/>
      <c r="F1228" s="103"/>
      <c r="G1228" s="103"/>
      <c r="H1228" s="103"/>
      <c r="I1228" s="103"/>
      <c r="J1228" s="103"/>
      <c r="K1228" s="103"/>
      <c r="L1228" s="103"/>
      <c r="M1228" s="103"/>
      <c r="N1228" s="103"/>
      <c r="O1228" s="103"/>
      <c r="P1228" s="103"/>
      <c r="Q1228" s="103"/>
      <c r="R1228" s="103"/>
      <c r="S1228" s="103"/>
      <c r="T1228" s="51"/>
      <c r="U1228" s="51"/>
      <c r="V1228" s="51"/>
    </row>
    <row r="1229" spans="1:22" ht="14.4">
      <c r="A1229" s="114"/>
      <c r="B1229" s="114"/>
      <c r="C1229" s="108"/>
      <c r="D1229" s="108"/>
      <c r="E1229" s="108"/>
      <c r="F1229" s="103"/>
      <c r="G1229" s="103"/>
      <c r="H1229" s="103"/>
      <c r="I1229" s="103"/>
      <c r="J1229" s="103"/>
      <c r="K1229" s="103"/>
      <c r="L1229" s="103"/>
      <c r="M1229" s="103"/>
      <c r="N1229" s="103"/>
      <c r="O1229" s="103"/>
      <c r="P1229" s="103"/>
      <c r="Q1229" s="103"/>
      <c r="R1229" s="103"/>
      <c r="S1229" s="103"/>
      <c r="T1229" s="51"/>
      <c r="U1229" s="51"/>
      <c r="V1229" s="51"/>
    </row>
    <row r="1230" spans="1:22" ht="14.4">
      <c r="A1230" s="114"/>
      <c r="B1230" s="114"/>
      <c r="C1230" s="108"/>
      <c r="D1230" s="108"/>
      <c r="E1230" s="108"/>
      <c r="F1230" s="103"/>
      <c r="G1230" s="103"/>
      <c r="H1230" s="103"/>
      <c r="I1230" s="103"/>
      <c r="J1230" s="103"/>
      <c r="K1230" s="103"/>
      <c r="L1230" s="103"/>
      <c r="M1230" s="103"/>
      <c r="N1230" s="103"/>
      <c r="O1230" s="103"/>
      <c r="P1230" s="103"/>
      <c r="Q1230" s="103"/>
      <c r="R1230" s="103"/>
      <c r="S1230" s="103"/>
      <c r="T1230" s="51"/>
      <c r="U1230" s="51"/>
      <c r="V1230" s="51"/>
    </row>
    <row r="1231" spans="1:22" ht="14.4">
      <c r="A1231" s="114"/>
      <c r="B1231" s="114"/>
      <c r="C1231" s="108"/>
      <c r="D1231" s="108"/>
      <c r="E1231" s="108"/>
      <c r="F1231" s="103"/>
      <c r="G1231" s="103"/>
      <c r="H1231" s="103"/>
      <c r="I1231" s="103"/>
      <c r="J1231" s="103"/>
      <c r="K1231" s="103"/>
      <c r="L1231" s="103"/>
      <c r="M1231" s="103"/>
      <c r="N1231" s="103"/>
      <c r="O1231" s="103"/>
      <c r="P1231" s="103"/>
      <c r="Q1231" s="103"/>
      <c r="R1231" s="103"/>
      <c r="S1231" s="103"/>
      <c r="T1231" s="51"/>
      <c r="U1231" s="51"/>
      <c r="V1231" s="51"/>
    </row>
    <row r="1232" spans="1:22" ht="14.4">
      <c r="A1232" s="114"/>
      <c r="B1232" s="114"/>
      <c r="C1232" s="108"/>
      <c r="D1232" s="108"/>
      <c r="E1232" s="108"/>
      <c r="F1232" s="103"/>
      <c r="G1232" s="103"/>
      <c r="H1232" s="103"/>
      <c r="I1232" s="103"/>
      <c r="J1232" s="103"/>
      <c r="K1232" s="103"/>
      <c r="L1232" s="103"/>
      <c r="M1232" s="103"/>
      <c r="N1232" s="103"/>
      <c r="O1232" s="103"/>
      <c r="P1232" s="103"/>
      <c r="Q1232" s="103"/>
      <c r="R1232" s="103"/>
      <c r="S1232" s="103"/>
      <c r="T1232" s="51"/>
      <c r="U1232" s="51"/>
      <c r="V1232" s="51"/>
    </row>
    <row r="1233" spans="1:22" ht="14.4">
      <c r="A1233" s="114"/>
      <c r="B1233" s="114"/>
      <c r="C1233" s="108"/>
      <c r="D1233" s="108"/>
      <c r="E1233" s="108"/>
      <c r="F1233" s="103"/>
      <c r="G1233" s="103"/>
      <c r="H1233" s="103"/>
      <c r="I1233" s="103"/>
      <c r="J1233" s="103"/>
      <c r="K1233" s="103"/>
      <c r="L1233" s="103"/>
      <c r="M1233" s="103"/>
      <c r="N1233" s="103"/>
      <c r="O1233" s="103"/>
      <c r="P1233" s="103"/>
      <c r="Q1233" s="103"/>
      <c r="R1233" s="103"/>
      <c r="S1233" s="103"/>
      <c r="T1233" s="51"/>
      <c r="U1233" s="51"/>
      <c r="V1233" s="51"/>
    </row>
    <row r="1234" spans="1:22" ht="14.4">
      <c r="A1234" s="114"/>
      <c r="B1234" s="114"/>
      <c r="C1234" s="108"/>
      <c r="D1234" s="108"/>
      <c r="E1234" s="108"/>
      <c r="F1234" s="103"/>
      <c r="G1234" s="103"/>
      <c r="H1234" s="103"/>
      <c r="I1234" s="103"/>
      <c r="J1234" s="103"/>
      <c r="K1234" s="103"/>
      <c r="L1234" s="103"/>
      <c r="M1234" s="103"/>
      <c r="N1234" s="103"/>
      <c r="O1234" s="103"/>
      <c r="P1234" s="103"/>
      <c r="Q1234" s="103"/>
      <c r="R1234" s="103"/>
      <c r="S1234" s="103"/>
      <c r="T1234" s="51"/>
      <c r="U1234" s="51"/>
      <c r="V1234" s="51"/>
    </row>
    <row r="1235" spans="1:22" ht="14.4">
      <c r="A1235" s="114"/>
      <c r="B1235" s="114"/>
      <c r="C1235" s="108"/>
      <c r="D1235" s="108"/>
      <c r="E1235" s="108"/>
      <c r="F1235" s="103"/>
      <c r="G1235" s="103"/>
      <c r="H1235" s="103"/>
      <c r="I1235" s="103"/>
      <c r="J1235" s="103"/>
      <c r="K1235" s="103"/>
      <c r="L1235" s="103"/>
      <c r="M1235" s="103"/>
      <c r="N1235" s="103"/>
      <c r="O1235" s="103"/>
      <c r="P1235" s="103"/>
      <c r="Q1235" s="103"/>
      <c r="R1235" s="103"/>
      <c r="S1235" s="103"/>
      <c r="T1235" s="51"/>
      <c r="U1235" s="51"/>
      <c r="V1235" s="51"/>
    </row>
    <row r="1236" spans="1:22" ht="14.4">
      <c r="A1236" s="114"/>
      <c r="B1236" s="114"/>
      <c r="C1236" s="108"/>
      <c r="D1236" s="108"/>
      <c r="E1236" s="108"/>
      <c r="F1236" s="103"/>
      <c r="G1236" s="103"/>
      <c r="H1236" s="103"/>
      <c r="I1236" s="103"/>
      <c r="J1236" s="103"/>
      <c r="K1236" s="103"/>
      <c r="L1236" s="103"/>
      <c r="M1236" s="103"/>
      <c r="N1236" s="103"/>
      <c r="O1236" s="103"/>
      <c r="P1236" s="103"/>
      <c r="Q1236" s="103"/>
      <c r="R1236" s="103"/>
      <c r="S1236" s="103"/>
      <c r="T1236" s="51"/>
      <c r="U1236" s="51"/>
      <c r="V1236" s="51"/>
    </row>
    <row r="1237" spans="1:22" ht="14.4">
      <c r="A1237" s="114"/>
      <c r="B1237" s="114"/>
      <c r="C1237" s="108"/>
      <c r="D1237" s="108"/>
      <c r="E1237" s="108"/>
      <c r="F1237" s="103"/>
      <c r="G1237" s="103"/>
      <c r="H1237" s="103"/>
      <c r="I1237" s="103"/>
      <c r="J1237" s="103"/>
      <c r="K1237" s="103"/>
      <c r="L1237" s="103"/>
      <c r="M1237" s="103"/>
      <c r="N1237" s="103"/>
      <c r="O1237" s="103"/>
      <c r="P1237" s="103"/>
      <c r="Q1237" s="103"/>
      <c r="R1237" s="103"/>
      <c r="S1237" s="103"/>
      <c r="T1237" s="51"/>
      <c r="U1237" s="51"/>
      <c r="V1237" s="51"/>
    </row>
    <row r="1238" spans="1:22" ht="14.4">
      <c r="A1238" s="114"/>
      <c r="B1238" s="114"/>
      <c r="C1238" s="108"/>
      <c r="D1238" s="108"/>
      <c r="E1238" s="108"/>
      <c r="F1238" s="103"/>
      <c r="G1238" s="103"/>
      <c r="H1238" s="103"/>
      <c r="I1238" s="103"/>
      <c r="J1238" s="103"/>
      <c r="K1238" s="103"/>
      <c r="L1238" s="103"/>
      <c r="M1238" s="103"/>
      <c r="N1238" s="103"/>
      <c r="O1238" s="103"/>
      <c r="P1238" s="103"/>
      <c r="Q1238" s="103"/>
      <c r="R1238" s="103"/>
      <c r="S1238" s="103"/>
      <c r="T1238" s="51"/>
      <c r="U1238" s="51"/>
      <c r="V1238" s="51"/>
    </row>
    <row r="1239" spans="1:22" ht="14.4">
      <c r="A1239" s="114"/>
      <c r="B1239" s="114"/>
      <c r="C1239" s="108"/>
      <c r="D1239" s="108"/>
      <c r="E1239" s="108"/>
      <c r="F1239" s="103"/>
      <c r="G1239" s="103"/>
      <c r="H1239" s="103"/>
      <c r="I1239" s="103"/>
      <c r="J1239" s="103"/>
      <c r="K1239" s="103"/>
      <c r="L1239" s="103"/>
      <c r="M1239" s="103"/>
      <c r="N1239" s="103"/>
      <c r="O1239" s="103"/>
      <c r="P1239" s="103"/>
      <c r="Q1239" s="103"/>
      <c r="R1239" s="103"/>
      <c r="S1239" s="103"/>
      <c r="T1239" s="51"/>
      <c r="U1239" s="51"/>
      <c r="V1239" s="51"/>
    </row>
    <row r="1240" spans="1:22" ht="14.4">
      <c r="A1240" s="114"/>
      <c r="B1240" s="114"/>
      <c r="C1240" s="108"/>
      <c r="D1240" s="108"/>
      <c r="E1240" s="108"/>
      <c r="F1240" s="103"/>
      <c r="G1240" s="103"/>
      <c r="H1240" s="103"/>
      <c r="I1240" s="103"/>
      <c r="J1240" s="103"/>
      <c r="K1240" s="103"/>
      <c r="L1240" s="103"/>
      <c r="M1240" s="103"/>
      <c r="N1240" s="103"/>
      <c r="O1240" s="103"/>
      <c r="P1240" s="103"/>
      <c r="Q1240" s="103"/>
      <c r="R1240" s="103"/>
      <c r="S1240" s="103"/>
      <c r="T1240" s="51"/>
      <c r="U1240" s="51"/>
      <c r="V1240" s="51"/>
    </row>
    <row r="1241" spans="1:22" ht="14.4">
      <c r="A1241" s="114"/>
      <c r="B1241" s="114"/>
      <c r="C1241" s="108"/>
      <c r="D1241" s="108"/>
      <c r="E1241" s="108"/>
      <c r="F1241" s="103"/>
      <c r="G1241" s="103"/>
      <c r="H1241" s="103"/>
      <c r="I1241" s="103"/>
      <c r="J1241" s="103"/>
      <c r="K1241" s="103"/>
      <c r="L1241" s="103"/>
      <c r="M1241" s="103"/>
      <c r="N1241" s="103"/>
      <c r="O1241" s="103"/>
      <c r="P1241" s="103"/>
      <c r="Q1241" s="103"/>
      <c r="R1241" s="103"/>
      <c r="S1241" s="103"/>
      <c r="T1241" s="51"/>
      <c r="U1241" s="51"/>
      <c r="V1241" s="51"/>
    </row>
    <row r="1242" spans="1:22" ht="14.4">
      <c r="A1242" s="114"/>
      <c r="B1242" s="114"/>
      <c r="C1242" s="108"/>
      <c r="D1242" s="108"/>
      <c r="E1242" s="108"/>
      <c r="F1242" s="103"/>
      <c r="G1242" s="103"/>
      <c r="H1242" s="103"/>
      <c r="I1242" s="103"/>
      <c r="J1242" s="103"/>
      <c r="K1242" s="103"/>
      <c r="L1242" s="103"/>
      <c r="M1242" s="103"/>
      <c r="N1242" s="103"/>
      <c r="O1242" s="103"/>
      <c r="P1242" s="103"/>
      <c r="Q1242" s="103"/>
      <c r="R1242" s="103"/>
      <c r="S1242" s="103"/>
      <c r="T1242" s="51"/>
      <c r="U1242" s="51"/>
      <c r="V1242" s="51"/>
    </row>
    <row r="1243" spans="1:22" ht="14.4">
      <c r="A1243" s="114"/>
      <c r="B1243" s="114"/>
      <c r="C1243" s="108"/>
      <c r="D1243" s="108"/>
      <c r="E1243" s="108"/>
      <c r="F1243" s="103"/>
      <c r="G1243" s="103"/>
      <c r="H1243" s="103"/>
      <c r="I1243" s="103"/>
      <c r="J1243" s="103"/>
      <c r="K1243" s="103"/>
      <c r="L1243" s="103"/>
      <c r="M1243" s="103"/>
      <c r="N1243" s="103"/>
      <c r="O1243" s="103"/>
      <c r="P1243" s="103"/>
      <c r="Q1243" s="103"/>
      <c r="R1243" s="103"/>
      <c r="S1243" s="103"/>
      <c r="T1243" s="51"/>
      <c r="U1243" s="51"/>
      <c r="V1243" s="51"/>
    </row>
    <row r="1244" spans="1:22" ht="14.4">
      <c r="A1244" s="114"/>
      <c r="B1244" s="114"/>
      <c r="C1244" s="108"/>
      <c r="D1244" s="108"/>
      <c r="E1244" s="108"/>
      <c r="F1244" s="103"/>
      <c r="G1244" s="103"/>
      <c r="H1244" s="103"/>
      <c r="I1244" s="103"/>
      <c r="J1244" s="103"/>
      <c r="K1244" s="103"/>
      <c r="L1244" s="103"/>
      <c r="M1244" s="103"/>
      <c r="N1244" s="103"/>
      <c r="O1244" s="103"/>
      <c r="P1244" s="103"/>
      <c r="Q1244" s="103"/>
      <c r="R1244" s="103"/>
      <c r="S1244" s="103"/>
      <c r="T1244" s="51"/>
      <c r="U1244" s="51"/>
      <c r="V1244" s="51"/>
    </row>
    <row r="1245" spans="1:22" ht="14.4">
      <c r="A1245" s="114"/>
      <c r="B1245" s="114"/>
      <c r="C1245" s="108"/>
      <c r="D1245" s="108"/>
      <c r="E1245" s="108"/>
      <c r="F1245" s="103"/>
      <c r="G1245" s="103"/>
      <c r="H1245" s="103"/>
      <c r="I1245" s="103"/>
      <c r="J1245" s="103"/>
      <c r="K1245" s="103"/>
      <c r="L1245" s="103"/>
      <c r="M1245" s="103"/>
      <c r="N1245" s="103"/>
      <c r="O1245" s="103"/>
      <c r="P1245" s="103"/>
      <c r="Q1245" s="103"/>
      <c r="R1245" s="103"/>
      <c r="S1245" s="103"/>
      <c r="T1245" s="51"/>
      <c r="U1245" s="51"/>
      <c r="V1245" s="51"/>
    </row>
    <row r="1246" spans="1:22" ht="14.4">
      <c r="A1246" s="114"/>
      <c r="B1246" s="114"/>
      <c r="C1246" s="108"/>
      <c r="D1246" s="108"/>
      <c r="E1246" s="108"/>
      <c r="F1246" s="103"/>
      <c r="G1246" s="103"/>
      <c r="H1246" s="103"/>
      <c r="I1246" s="103"/>
      <c r="J1246" s="103"/>
      <c r="K1246" s="103"/>
      <c r="L1246" s="103"/>
      <c r="M1246" s="103"/>
      <c r="N1246" s="103"/>
      <c r="O1246" s="103"/>
      <c r="P1246" s="103"/>
      <c r="Q1246" s="103"/>
      <c r="R1246" s="103"/>
      <c r="S1246" s="103"/>
      <c r="T1246" s="51"/>
      <c r="U1246" s="51"/>
      <c r="V1246" s="51"/>
    </row>
    <row r="1247" spans="1:22" ht="14.4">
      <c r="A1247" s="114"/>
      <c r="B1247" s="114"/>
      <c r="C1247" s="108"/>
      <c r="D1247" s="108"/>
      <c r="E1247" s="108"/>
      <c r="F1247" s="103"/>
      <c r="G1247" s="103"/>
      <c r="H1247" s="103"/>
      <c r="I1247" s="103"/>
      <c r="J1247" s="103"/>
      <c r="K1247" s="103"/>
      <c r="L1247" s="103"/>
      <c r="M1247" s="103"/>
      <c r="N1247" s="103"/>
      <c r="O1247" s="103"/>
      <c r="P1247" s="103"/>
      <c r="Q1247" s="103"/>
      <c r="R1247" s="103"/>
      <c r="S1247" s="103"/>
      <c r="T1247" s="51"/>
      <c r="U1247" s="51"/>
      <c r="V1247" s="51"/>
    </row>
    <row r="1248" spans="1:22" ht="14.4">
      <c r="A1248" s="114"/>
      <c r="B1248" s="114"/>
      <c r="C1248" s="108"/>
      <c r="D1248" s="108"/>
      <c r="E1248" s="108"/>
      <c r="F1248" s="103"/>
      <c r="G1248" s="103"/>
      <c r="H1248" s="103"/>
      <c r="I1248" s="103"/>
      <c r="J1248" s="103"/>
      <c r="K1248" s="103"/>
      <c r="L1248" s="103"/>
      <c r="M1248" s="103"/>
      <c r="N1248" s="103"/>
      <c r="O1248" s="103"/>
      <c r="P1248" s="103"/>
      <c r="Q1248" s="103"/>
      <c r="R1248" s="103"/>
      <c r="S1248" s="103"/>
      <c r="T1248" s="51"/>
      <c r="U1248" s="51"/>
      <c r="V1248" s="51"/>
    </row>
    <row r="1249" spans="1:22" ht="14.4">
      <c r="A1249" s="114"/>
      <c r="B1249" s="114"/>
      <c r="C1249" s="108"/>
      <c r="D1249" s="108"/>
      <c r="E1249" s="108"/>
      <c r="F1249" s="103"/>
      <c r="G1249" s="103"/>
      <c r="H1249" s="103"/>
      <c r="I1249" s="103"/>
      <c r="J1249" s="103"/>
      <c r="K1249" s="103"/>
      <c r="L1249" s="103"/>
      <c r="M1249" s="103"/>
      <c r="N1249" s="103"/>
      <c r="O1249" s="103"/>
      <c r="P1249" s="103"/>
      <c r="Q1249" s="103"/>
      <c r="R1249" s="103"/>
      <c r="S1249" s="103"/>
      <c r="T1249" s="51"/>
      <c r="U1249" s="51"/>
      <c r="V1249" s="51"/>
    </row>
    <row r="1250" spans="1:22" ht="14.4">
      <c r="A1250" s="114"/>
      <c r="B1250" s="114"/>
      <c r="C1250" s="108"/>
      <c r="D1250" s="108"/>
      <c r="E1250" s="108"/>
      <c r="F1250" s="103"/>
      <c r="G1250" s="103"/>
      <c r="H1250" s="103"/>
      <c r="I1250" s="103"/>
      <c r="J1250" s="103"/>
      <c r="K1250" s="103"/>
      <c r="L1250" s="103"/>
      <c r="M1250" s="103"/>
      <c r="N1250" s="103"/>
      <c r="O1250" s="103"/>
      <c r="P1250" s="103"/>
      <c r="Q1250" s="103"/>
      <c r="R1250" s="103"/>
      <c r="S1250" s="103"/>
      <c r="T1250" s="51"/>
      <c r="U1250" s="51"/>
      <c r="V1250" s="51"/>
    </row>
    <row r="1251" spans="1:22" ht="14.4">
      <c r="A1251" s="114"/>
      <c r="B1251" s="114"/>
      <c r="C1251" s="108"/>
      <c r="D1251" s="108"/>
      <c r="E1251" s="108"/>
      <c r="F1251" s="103"/>
      <c r="G1251" s="103"/>
      <c r="H1251" s="103"/>
      <c r="I1251" s="103"/>
      <c r="J1251" s="103"/>
      <c r="K1251" s="103"/>
      <c r="L1251" s="103"/>
      <c r="M1251" s="103"/>
      <c r="N1251" s="103"/>
      <c r="O1251" s="103"/>
      <c r="P1251" s="103"/>
      <c r="Q1251" s="103"/>
      <c r="R1251" s="103"/>
      <c r="S1251" s="103"/>
      <c r="T1251" s="51"/>
      <c r="U1251" s="51"/>
      <c r="V1251" s="51"/>
    </row>
    <row r="1252" spans="1:22" ht="14.4">
      <c r="A1252" s="114"/>
      <c r="B1252" s="114"/>
      <c r="C1252" s="108"/>
      <c r="D1252" s="108"/>
      <c r="E1252" s="108"/>
      <c r="F1252" s="103"/>
      <c r="G1252" s="103"/>
      <c r="H1252" s="103"/>
      <c r="I1252" s="103"/>
      <c r="J1252" s="103"/>
      <c r="K1252" s="103"/>
      <c r="L1252" s="103"/>
      <c r="M1252" s="103"/>
      <c r="N1252" s="103"/>
      <c r="O1252" s="103"/>
      <c r="P1252" s="103"/>
      <c r="Q1252" s="103"/>
      <c r="R1252" s="103"/>
      <c r="S1252" s="103"/>
      <c r="T1252" s="51"/>
      <c r="U1252" s="51"/>
      <c r="V1252" s="51"/>
    </row>
    <row r="1253" spans="1:22" ht="14.4">
      <c r="A1253" s="114"/>
      <c r="B1253" s="114"/>
      <c r="C1253" s="108"/>
      <c r="D1253" s="108"/>
      <c r="E1253" s="108"/>
      <c r="F1253" s="103"/>
      <c r="G1253" s="103"/>
      <c r="H1253" s="103"/>
      <c r="I1253" s="103"/>
      <c r="J1253" s="103"/>
      <c r="K1253" s="103"/>
      <c r="L1253" s="103"/>
      <c r="M1253" s="103"/>
      <c r="N1253" s="103"/>
      <c r="O1253" s="103"/>
      <c r="P1253" s="103"/>
      <c r="Q1253" s="103"/>
      <c r="R1253" s="103"/>
      <c r="S1253" s="103"/>
      <c r="T1253" s="51"/>
      <c r="U1253" s="51"/>
      <c r="V1253" s="51"/>
    </row>
    <row r="1254" spans="1:22" ht="14.4">
      <c r="A1254" s="114"/>
      <c r="B1254" s="114"/>
      <c r="C1254" s="108"/>
      <c r="D1254" s="108"/>
      <c r="E1254" s="108"/>
      <c r="F1254" s="103"/>
      <c r="G1254" s="103"/>
      <c r="H1254" s="103"/>
      <c r="I1254" s="103"/>
      <c r="J1254" s="103"/>
      <c r="K1254" s="103"/>
      <c r="L1254" s="103"/>
      <c r="M1254" s="103"/>
      <c r="N1254" s="103"/>
      <c r="O1254" s="103"/>
      <c r="P1254" s="103"/>
      <c r="Q1254" s="103"/>
      <c r="R1254" s="103"/>
      <c r="S1254" s="103"/>
      <c r="T1254" s="51"/>
      <c r="U1254" s="51"/>
      <c r="V1254" s="51"/>
    </row>
    <row r="1255" spans="1:22" ht="14.4">
      <c r="A1255" s="114"/>
      <c r="B1255" s="114"/>
      <c r="C1255" s="108"/>
      <c r="D1255" s="108"/>
      <c r="E1255" s="108"/>
      <c r="F1255" s="103"/>
      <c r="G1255" s="103"/>
      <c r="H1255" s="103"/>
      <c r="I1255" s="103"/>
      <c r="J1255" s="103"/>
      <c r="K1255" s="103"/>
      <c r="L1255" s="103"/>
      <c r="M1255" s="103"/>
      <c r="N1255" s="103"/>
      <c r="O1255" s="103"/>
      <c r="P1255" s="103"/>
      <c r="Q1255" s="103"/>
      <c r="R1255" s="103"/>
      <c r="S1255" s="103"/>
      <c r="T1255" s="51"/>
      <c r="U1255" s="51"/>
      <c r="V1255" s="51"/>
    </row>
    <row r="1256" spans="1:22" ht="14.4">
      <c r="A1256" s="114"/>
      <c r="B1256" s="114"/>
      <c r="C1256" s="108"/>
      <c r="D1256" s="108"/>
      <c r="E1256" s="108"/>
      <c r="F1256" s="103"/>
      <c r="G1256" s="103"/>
      <c r="H1256" s="103"/>
      <c r="I1256" s="103"/>
      <c r="J1256" s="103"/>
      <c r="K1256" s="103"/>
      <c r="L1256" s="103"/>
      <c r="M1256" s="103"/>
      <c r="N1256" s="103"/>
      <c r="O1256" s="103"/>
      <c r="P1256" s="103"/>
      <c r="Q1256" s="103"/>
      <c r="R1256" s="103"/>
      <c r="S1256" s="103"/>
      <c r="T1256" s="51"/>
      <c r="U1256" s="51"/>
      <c r="V1256" s="51"/>
    </row>
    <row r="1257" spans="1:22" ht="14.4">
      <c r="A1257" s="114"/>
      <c r="B1257" s="114"/>
      <c r="C1257" s="108"/>
      <c r="D1257" s="108"/>
      <c r="E1257" s="108"/>
      <c r="F1257" s="103"/>
      <c r="G1257" s="103"/>
      <c r="H1257" s="103"/>
      <c r="I1257" s="103"/>
      <c r="J1257" s="103"/>
      <c r="K1257" s="103"/>
      <c r="L1257" s="103"/>
      <c r="M1257" s="103"/>
      <c r="N1257" s="103"/>
      <c r="O1257" s="103"/>
      <c r="P1257" s="103"/>
      <c r="Q1257" s="103"/>
      <c r="R1257" s="103"/>
      <c r="S1257" s="103"/>
      <c r="T1257" s="51"/>
      <c r="U1257" s="51"/>
      <c r="V1257" s="51"/>
    </row>
    <row r="1258" spans="1:22" ht="14.4">
      <c r="A1258" s="114"/>
      <c r="B1258" s="114"/>
      <c r="C1258" s="108"/>
      <c r="D1258" s="108"/>
      <c r="E1258" s="108"/>
      <c r="F1258" s="103"/>
      <c r="G1258" s="103"/>
      <c r="H1258" s="103"/>
      <c r="I1258" s="103"/>
      <c r="J1258" s="103"/>
      <c r="K1258" s="103"/>
      <c r="L1258" s="103"/>
      <c r="M1258" s="103"/>
      <c r="N1258" s="103"/>
      <c r="O1258" s="103"/>
      <c r="P1258" s="103"/>
      <c r="Q1258" s="103"/>
      <c r="R1258" s="103"/>
      <c r="S1258" s="103"/>
      <c r="T1258" s="51"/>
      <c r="U1258" s="51"/>
      <c r="V1258" s="51"/>
    </row>
    <row r="1259" spans="1:22" ht="14.4">
      <c r="A1259" s="114"/>
      <c r="B1259" s="114"/>
      <c r="C1259" s="108"/>
      <c r="D1259" s="108"/>
      <c r="E1259" s="108"/>
      <c r="F1259" s="103"/>
      <c r="G1259" s="103"/>
      <c r="H1259" s="103"/>
      <c r="I1259" s="103"/>
      <c r="J1259" s="103"/>
      <c r="K1259" s="103"/>
      <c r="L1259" s="103"/>
      <c r="M1259" s="103"/>
      <c r="N1259" s="103"/>
      <c r="O1259" s="103"/>
      <c r="P1259" s="103"/>
      <c r="Q1259" s="103"/>
      <c r="R1259" s="103"/>
      <c r="S1259" s="103"/>
      <c r="T1259" s="51"/>
      <c r="U1259" s="51"/>
      <c r="V1259" s="51"/>
    </row>
    <row r="1260" spans="1:22" ht="14.4">
      <c r="A1260" s="114"/>
      <c r="B1260" s="114"/>
      <c r="C1260" s="108"/>
      <c r="D1260" s="108"/>
      <c r="E1260" s="108"/>
      <c r="F1260" s="103"/>
      <c r="G1260" s="103"/>
      <c r="H1260" s="103"/>
      <c r="I1260" s="103"/>
      <c r="J1260" s="103"/>
      <c r="K1260" s="103"/>
      <c r="L1260" s="103"/>
      <c r="M1260" s="103"/>
      <c r="N1260" s="103"/>
      <c r="O1260" s="103"/>
      <c r="P1260" s="103"/>
      <c r="Q1260" s="103"/>
      <c r="R1260" s="103"/>
      <c r="S1260" s="103"/>
      <c r="T1260" s="51"/>
      <c r="U1260" s="51"/>
      <c r="V1260" s="51"/>
    </row>
    <row r="1261" spans="1:22" ht="14.4">
      <c r="A1261" s="114"/>
      <c r="B1261" s="114"/>
      <c r="C1261" s="108"/>
      <c r="D1261" s="108"/>
      <c r="E1261" s="108"/>
      <c r="F1261" s="103"/>
      <c r="G1261" s="103"/>
      <c r="H1261" s="103"/>
      <c r="I1261" s="103"/>
      <c r="J1261" s="103"/>
      <c r="K1261" s="103"/>
      <c r="L1261" s="103"/>
      <c r="M1261" s="103"/>
      <c r="N1261" s="103"/>
      <c r="O1261" s="103"/>
      <c r="P1261" s="103"/>
      <c r="Q1261" s="103"/>
      <c r="R1261" s="103"/>
      <c r="S1261" s="103"/>
      <c r="T1261" s="51"/>
      <c r="U1261" s="51"/>
      <c r="V1261" s="51"/>
    </row>
    <row r="1262" spans="1:22" ht="14.4">
      <c r="A1262" s="114"/>
      <c r="B1262" s="114"/>
      <c r="C1262" s="108"/>
      <c r="D1262" s="108"/>
      <c r="E1262" s="108"/>
      <c r="F1262" s="103"/>
      <c r="G1262" s="103"/>
      <c r="H1262" s="103"/>
      <c r="I1262" s="103"/>
      <c r="J1262" s="103"/>
      <c r="K1262" s="103"/>
      <c r="L1262" s="103"/>
      <c r="M1262" s="103"/>
      <c r="N1262" s="103"/>
      <c r="O1262" s="103"/>
      <c r="P1262" s="103"/>
      <c r="Q1262" s="103"/>
      <c r="R1262" s="103"/>
      <c r="S1262" s="103"/>
      <c r="T1262" s="51"/>
      <c r="U1262" s="51"/>
      <c r="V1262" s="51"/>
    </row>
    <row r="1263" spans="1:22" ht="14.4">
      <c r="A1263" s="114"/>
      <c r="B1263" s="114"/>
      <c r="C1263" s="108"/>
      <c r="D1263" s="108"/>
      <c r="E1263" s="108"/>
      <c r="F1263" s="103"/>
      <c r="G1263" s="103"/>
      <c r="H1263" s="103"/>
      <c r="I1263" s="103"/>
      <c r="J1263" s="103"/>
      <c r="K1263" s="103"/>
      <c r="L1263" s="103"/>
      <c r="M1263" s="103"/>
      <c r="N1263" s="103"/>
      <c r="O1263" s="103"/>
      <c r="P1263" s="103"/>
      <c r="Q1263" s="103"/>
      <c r="R1263" s="103"/>
      <c r="S1263" s="103"/>
      <c r="T1263" s="51"/>
      <c r="U1263" s="51"/>
      <c r="V1263" s="51"/>
    </row>
    <row r="1264" spans="1:22" ht="14.4">
      <c r="A1264" s="114"/>
      <c r="B1264" s="114"/>
      <c r="C1264" s="108"/>
      <c r="D1264" s="108"/>
      <c r="E1264" s="108"/>
      <c r="F1264" s="103"/>
      <c r="G1264" s="103"/>
      <c r="H1264" s="103"/>
      <c r="I1264" s="103"/>
      <c r="J1264" s="103"/>
      <c r="K1264" s="103"/>
      <c r="L1264" s="103"/>
      <c r="M1264" s="103"/>
      <c r="N1264" s="103"/>
      <c r="O1264" s="103"/>
      <c r="P1264" s="103"/>
      <c r="Q1264" s="103"/>
      <c r="R1264" s="103"/>
      <c r="S1264" s="103"/>
      <c r="T1264" s="51"/>
      <c r="U1264" s="51"/>
      <c r="V1264" s="51"/>
    </row>
    <row r="1265" spans="1:22" ht="14.4">
      <c r="A1265" s="114"/>
      <c r="B1265" s="114"/>
      <c r="C1265" s="108"/>
      <c r="D1265" s="108"/>
      <c r="E1265" s="108"/>
      <c r="F1265" s="103"/>
      <c r="G1265" s="103"/>
      <c r="H1265" s="103"/>
      <c r="I1265" s="103"/>
      <c r="J1265" s="103"/>
      <c r="K1265" s="103"/>
      <c r="L1265" s="103"/>
      <c r="M1265" s="103"/>
      <c r="N1265" s="103"/>
      <c r="O1265" s="103"/>
      <c r="P1265" s="103"/>
      <c r="Q1265" s="103"/>
      <c r="R1265" s="103"/>
      <c r="S1265" s="103"/>
      <c r="T1265" s="51"/>
      <c r="U1265" s="51"/>
      <c r="V1265" s="51"/>
    </row>
    <row r="1266" spans="1:22" ht="14.4">
      <c r="A1266" s="114"/>
      <c r="B1266" s="114"/>
      <c r="C1266" s="108"/>
      <c r="D1266" s="108"/>
      <c r="E1266" s="108"/>
      <c r="F1266" s="103"/>
      <c r="G1266" s="103"/>
      <c r="H1266" s="103"/>
      <c r="I1266" s="103"/>
      <c r="J1266" s="103"/>
      <c r="K1266" s="103"/>
      <c r="L1266" s="103"/>
      <c r="M1266" s="103"/>
      <c r="N1266" s="103"/>
      <c r="O1266" s="103"/>
      <c r="P1266" s="103"/>
      <c r="Q1266" s="103"/>
      <c r="R1266" s="103"/>
      <c r="S1266" s="103"/>
      <c r="T1266" s="51"/>
      <c r="U1266" s="51"/>
      <c r="V1266" s="51"/>
    </row>
    <row r="1267" spans="1:22" ht="14.4">
      <c r="A1267" s="114"/>
      <c r="B1267" s="114"/>
      <c r="C1267" s="108"/>
      <c r="D1267" s="108"/>
      <c r="E1267" s="108"/>
      <c r="F1267" s="103"/>
      <c r="G1267" s="103"/>
      <c r="H1267" s="103"/>
      <c r="I1267" s="103"/>
      <c r="J1267" s="103"/>
      <c r="K1267" s="103"/>
      <c r="L1267" s="103"/>
      <c r="M1267" s="103"/>
      <c r="N1267" s="103"/>
      <c r="O1267" s="103"/>
      <c r="P1267" s="103"/>
      <c r="Q1267" s="103"/>
      <c r="R1267" s="103"/>
      <c r="S1267" s="103"/>
      <c r="T1267" s="51"/>
      <c r="U1267" s="51"/>
      <c r="V1267" s="51"/>
    </row>
    <row r="1268" spans="1:22" ht="14.4">
      <c r="A1268" s="114"/>
      <c r="B1268" s="114"/>
      <c r="C1268" s="108"/>
      <c r="D1268" s="108"/>
      <c r="E1268" s="108"/>
      <c r="F1268" s="103"/>
      <c r="G1268" s="103"/>
      <c r="H1268" s="103"/>
      <c r="I1268" s="103"/>
      <c r="J1268" s="103"/>
      <c r="K1268" s="103"/>
      <c r="L1268" s="103"/>
      <c r="M1268" s="103"/>
      <c r="N1268" s="103"/>
      <c r="O1268" s="103"/>
      <c r="P1268" s="103"/>
      <c r="Q1268" s="103"/>
      <c r="R1268" s="103"/>
      <c r="S1268" s="103"/>
      <c r="T1268" s="51"/>
      <c r="U1268" s="51"/>
      <c r="V1268" s="51"/>
    </row>
    <row r="1269" spans="1:22" ht="14.4">
      <c r="A1269" s="114"/>
      <c r="B1269" s="114"/>
      <c r="C1269" s="108"/>
      <c r="D1269" s="108"/>
      <c r="E1269" s="108"/>
      <c r="F1269" s="103"/>
      <c r="G1269" s="103"/>
      <c r="H1269" s="103"/>
      <c r="I1269" s="103"/>
      <c r="J1269" s="103"/>
      <c r="K1269" s="103"/>
      <c r="L1269" s="103"/>
      <c r="M1269" s="103"/>
      <c r="N1269" s="103"/>
      <c r="O1269" s="103"/>
      <c r="P1269" s="103"/>
      <c r="Q1269" s="103"/>
      <c r="R1269" s="103"/>
      <c r="S1269" s="103"/>
      <c r="T1269" s="51"/>
      <c r="U1269" s="51"/>
      <c r="V1269" s="51"/>
    </row>
    <row r="1270" spans="1:22" ht="14.4">
      <c r="A1270" s="114"/>
      <c r="B1270" s="114"/>
      <c r="C1270" s="108"/>
      <c r="D1270" s="108"/>
      <c r="E1270" s="108"/>
      <c r="F1270" s="103"/>
      <c r="G1270" s="103"/>
      <c r="H1270" s="103"/>
      <c r="I1270" s="103"/>
      <c r="J1270" s="103"/>
      <c r="K1270" s="103"/>
      <c r="L1270" s="103"/>
      <c r="M1270" s="103"/>
      <c r="N1270" s="103"/>
      <c r="O1270" s="103"/>
      <c r="P1270" s="103"/>
      <c r="Q1270" s="103"/>
      <c r="R1270" s="103"/>
      <c r="S1270" s="103"/>
      <c r="T1270" s="51"/>
      <c r="U1270" s="51"/>
      <c r="V1270" s="51"/>
    </row>
    <row r="1271" spans="1:22" ht="14.4">
      <c r="A1271" s="114"/>
      <c r="B1271" s="114"/>
      <c r="C1271" s="108"/>
      <c r="D1271" s="108"/>
      <c r="E1271" s="108"/>
      <c r="F1271" s="103"/>
      <c r="G1271" s="103"/>
      <c r="H1271" s="103"/>
      <c r="I1271" s="103"/>
      <c r="J1271" s="103"/>
      <c r="K1271" s="103"/>
      <c r="L1271" s="103"/>
      <c r="M1271" s="103"/>
      <c r="N1271" s="103"/>
      <c r="O1271" s="103"/>
      <c r="P1271" s="103"/>
      <c r="Q1271" s="103"/>
      <c r="R1271" s="103"/>
      <c r="S1271" s="103"/>
      <c r="T1271" s="51"/>
      <c r="U1271" s="51"/>
      <c r="V1271" s="51"/>
    </row>
    <row r="1272" spans="1:22" ht="14.4">
      <c r="A1272" s="114"/>
      <c r="B1272" s="114"/>
      <c r="C1272" s="108"/>
      <c r="D1272" s="108"/>
      <c r="E1272" s="108"/>
      <c r="F1272" s="103"/>
      <c r="G1272" s="103"/>
      <c r="H1272" s="103"/>
      <c r="I1272" s="103"/>
      <c r="J1272" s="103"/>
      <c r="K1272" s="103"/>
      <c r="L1272" s="103"/>
      <c r="M1272" s="103"/>
      <c r="N1272" s="103"/>
      <c r="O1272" s="103"/>
      <c r="P1272" s="103"/>
      <c r="Q1272" s="103"/>
      <c r="R1272" s="103"/>
      <c r="S1272" s="103"/>
      <c r="T1272" s="51"/>
      <c r="U1272" s="51"/>
      <c r="V1272" s="51"/>
    </row>
    <row r="1273" spans="1:22" ht="14.4">
      <c r="A1273" s="114"/>
      <c r="B1273" s="114"/>
      <c r="C1273" s="108"/>
      <c r="D1273" s="108"/>
      <c r="E1273" s="108"/>
      <c r="F1273" s="103"/>
      <c r="G1273" s="103"/>
      <c r="H1273" s="103"/>
      <c r="I1273" s="103"/>
      <c r="J1273" s="103"/>
      <c r="K1273" s="103"/>
      <c r="L1273" s="103"/>
      <c r="M1273" s="103"/>
      <c r="N1273" s="103"/>
      <c r="O1273" s="103"/>
      <c r="P1273" s="103"/>
      <c r="Q1273" s="103"/>
      <c r="R1273" s="103"/>
      <c r="S1273" s="103"/>
      <c r="T1273" s="51"/>
      <c r="U1273" s="51"/>
      <c r="V1273" s="51"/>
    </row>
    <row r="1274" spans="1:22" ht="14.4">
      <c r="A1274" s="114"/>
      <c r="B1274" s="114"/>
      <c r="C1274" s="108"/>
      <c r="D1274" s="108"/>
      <c r="E1274" s="108"/>
      <c r="F1274" s="103"/>
      <c r="G1274" s="103"/>
      <c r="H1274" s="103"/>
      <c r="I1274" s="103"/>
      <c r="J1274" s="103"/>
      <c r="K1274" s="103"/>
      <c r="L1274" s="103"/>
      <c r="M1274" s="103"/>
      <c r="N1274" s="103"/>
      <c r="O1274" s="103"/>
      <c r="P1274" s="103"/>
      <c r="Q1274" s="103"/>
      <c r="R1274" s="103"/>
      <c r="S1274" s="103"/>
      <c r="T1274" s="51"/>
      <c r="U1274" s="51"/>
      <c r="V1274" s="51"/>
    </row>
    <row r="1275" spans="1:22" ht="14.4">
      <c r="A1275" s="114"/>
      <c r="B1275" s="114"/>
      <c r="C1275" s="108"/>
      <c r="D1275" s="108"/>
      <c r="E1275" s="108"/>
      <c r="F1275" s="103"/>
      <c r="G1275" s="103"/>
      <c r="H1275" s="103"/>
      <c r="I1275" s="103"/>
      <c r="J1275" s="103"/>
      <c r="K1275" s="103"/>
      <c r="L1275" s="103"/>
      <c r="M1275" s="103"/>
      <c r="N1275" s="103"/>
      <c r="O1275" s="103"/>
      <c r="P1275" s="103"/>
      <c r="Q1275" s="103"/>
      <c r="R1275" s="103"/>
      <c r="S1275" s="103"/>
      <c r="T1275" s="51"/>
      <c r="U1275" s="51"/>
      <c r="V1275" s="51"/>
    </row>
    <row r="1276" spans="1:22" ht="14.4">
      <c r="A1276" s="114"/>
      <c r="B1276" s="114"/>
      <c r="C1276" s="108"/>
      <c r="D1276" s="108"/>
      <c r="E1276" s="108"/>
      <c r="F1276" s="103"/>
      <c r="G1276" s="103"/>
      <c r="H1276" s="103"/>
      <c r="I1276" s="103"/>
      <c r="J1276" s="103"/>
      <c r="K1276" s="103"/>
      <c r="L1276" s="103"/>
      <c r="M1276" s="103"/>
      <c r="N1276" s="103"/>
      <c r="O1276" s="103"/>
      <c r="P1276" s="103"/>
      <c r="Q1276" s="103"/>
      <c r="R1276" s="103"/>
      <c r="S1276" s="103"/>
      <c r="T1276" s="51"/>
      <c r="U1276" s="51"/>
      <c r="V1276" s="51"/>
    </row>
    <row r="1277" spans="1:22" ht="14.4">
      <c r="A1277" s="114"/>
      <c r="B1277" s="114"/>
      <c r="C1277" s="108"/>
      <c r="D1277" s="108"/>
      <c r="E1277" s="108"/>
      <c r="F1277" s="103"/>
      <c r="G1277" s="103"/>
      <c r="H1277" s="103"/>
      <c r="I1277" s="103"/>
      <c r="J1277" s="103"/>
      <c r="K1277" s="103"/>
      <c r="L1277" s="103"/>
      <c r="M1277" s="103"/>
      <c r="N1277" s="103"/>
      <c r="O1277" s="103"/>
      <c r="P1277" s="103"/>
      <c r="Q1277" s="103"/>
      <c r="R1277" s="103"/>
      <c r="S1277" s="103"/>
      <c r="T1277" s="51"/>
      <c r="U1277" s="51"/>
      <c r="V1277" s="51"/>
    </row>
    <row r="1278" spans="1:22" ht="14.4">
      <c r="A1278" s="114"/>
      <c r="B1278" s="114"/>
      <c r="C1278" s="108"/>
      <c r="D1278" s="108"/>
      <c r="E1278" s="108"/>
      <c r="F1278" s="103"/>
      <c r="G1278" s="103"/>
      <c r="H1278" s="103"/>
      <c r="I1278" s="103"/>
      <c r="J1278" s="103"/>
      <c r="K1278" s="103"/>
      <c r="L1278" s="103"/>
      <c r="M1278" s="103"/>
      <c r="N1278" s="103"/>
      <c r="O1278" s="103"/>
      <c r="P1278" s="103"/>
      <c r="Q1278" s="103"/>
      <c r="R1278" s="103"/>
      <c r="S1278" s="103"/>
      <c r="T1278" s="51"/>
      <c r="U1278" s="51"/>
      <c r="V1278" s="51"/>
    </row>
    <row r="1279" spans="1:22" ht="14.4">
      <c r="A1279" s="114"/>
      <c r="B1279" s="114"/>
      <c r="C1279" s="108"/>
      <c r="D1279" s="108"/>
      <c r="E1279" s="108"/>
      <c r="F1279" s="103"/>
      <c r="G1279" s="103"/>
      <c r="H1279" s="103"/>
      <c r="I1279" s="103"/>
      <c r="J1279" s="103"/>
      <c r="K1279" s="103"/>
      <c r="L1279" s="103"/>
      <c r="M1279" s="103"/>
      <c r="N1279" s="103"/>
      <c r="O1279" s="103"/>
      <c r="P1279" s="103"/>
      <c r="Q1279" s="103"/>
      <c r="R1279" s="103"/>
      <c r="S1279" s="103"/>
      <c r="T1279" s="51"/>
      <c r="U1279" s="51"/>
      <c r="V1279" s="51"/>
    </row>
    <row r="1280" spans="1:22" ht="14.4">
      <c r="A1280" s="114"/>
      <c r="B1280" s="114"/>
      <c r="C1280" s="108"/>
      <c r="D1280" s="108"/>
      <c r="E1280" s="108"/>
      <c r="F1280" s="103"/>
      <c r="G1280" s="103"/>
      <c r="H1280" s="103"/>
      <c r="I1280" s="103"/>
      <c r="J1280" s="103"/>
      <c r="K1280" s="103"/>
      <c r="L1280" s="103"/>
      <c r="M1280" s="103"/>
      <c r="N1280" s="103"/>
      <c r="O1280" s="103"/>
      <c r="P1280" s="103"/>
      <c r="Q1280" s="103"/>
      <c r="R1280" s="103"/>
      <c r="S1280" s="103"/>
      <c r="T1280" s="51"/>
      <c r="U1280" s="51"/>
      <c r="V1280" s="51"/>
    </row>
    <row r="1281" spans="1:22" ht="14.4">
      <c r="A1281" s="114"/>
      <c r="B1281" s="114"/>
      <c r="C1281" s="108"/>
      <c r="D1281" s="108"/>
      <c r="E1281" s="108"/>
      <c r="F1281" s="103"/>
      <c r="G1281" s="103"/>
      <c r="H1281" s="103"/>
      <c r="I1281" s="103"/>
      <c r="J1281" s="103"/>
      <c r="K1281" s="103"/>
      <c r="L1281" s="103"/>
      <c r="M1281" s="103"/>
      <c r="N1281" s="103"/>
      <c r="O1281" s="103"/>
      <c r="P1281" s="103"/>
      <c r="Q1281" s="103"/>
      <c r="R1281" s="103"/>
      <c r="S1281" s="103"/>
      <c r="T1281" s="51"/>
      <c r="U1281" s="51"/>
      <c r="V1281" s="51"/>
    </row>
    <row r="1282" spans="1:22" ht="14.4">
      <c r="A1282" s="114"/>
      <c r="B1282" s="114"/>
      <c r="C1282" s="108"/>
      <c r="D1282" s="108"/>
      <c r="E1282" s="108"/>
      <c r="F1282" s="103"/>
      <c r="G1282" s="103"/>
      <c r="H1282" s="103"/>
      <c r="I1282" s="103"/>
      <c r="J1282" s="103"/>
      <c r="K1282" s="103"/>
      <c r="L1282" s="103"/>
      <c r="M1282" s="103"/>
      <c r="N1282" s="103"/>
      <c r="O1282" s="103"/>
      <c r="P1282" s="103"/>
      <c r="Q1282" s="103"/>
      <c r="R1282" s="103"/>
      <c r="S1282" s="103"/>
      <c r="T1282" s="51"/>
      <c r="U1282" s="51"/>
      <c r="V1282" s="51"/>
    </row>
    <row r="1283" spans="1:22" ht="14.4">
      <c r="A1283" s="114"/>
      <c r="B1283" s="114"/>
      <c r="C1283" s="108"/>
      <c r="D1283" s="108"/>
      <c r="E1283" s="108"/>
      <c r="F1283" s="103"/>
      <c r="G1283" s="103"/>
      <c r="H1283" s="103"/>
      <c r="I1283" s="103"/>
      <c r="J1283" s="103"/>
      <c r="K1283" s="103"/>
      <c r="L1283" s="103"/>
      <c r="M1283" s="103"/>
      <c r="N1283" s="103"/>
      <c r="O1283" s="103"/>
      <c r="P1283" s="103"/>
      <c r="Q1283" s="103"/>
      <c r="R1283" s="103"/>
      <c r="S1283" s="103"/>
      <c r="T1283" s="51"/>
      <c r="U1283" s="51"/>
      <c r="V1283" s="51"/>
    </row>
    <row r="1284" spans="1:22" ht="14.4">
      <c r="A1284" s="114"/>
      <c r="B1284" s="114"/>
      <c r="C1284" s="108"/>
      <c r="D1284" s="108"/>
      <c r="E1284" s="108"/>
      <c r="F1284" s="103"/>
      <c r="G1284" s="103"/>
      <c r="H1284" s="103"/>
      <c r="I1284" s="103"/>
      <c r="J1284" s="103"/>
      <c r="K1284" s="103"/>
      <c r="L1284" s="103"/>
      <c r="M1284" s="103"/>
      <c r="N1284" s="103"/>
      <c r="O1284" s="103"/>
      <c r="P1284" s="103"/>
      <c r="Q1284" s="103"/>
      <c r="R1284" s="103"/>
      <c r="S1284" s="103"/>
      <c r="T1284" s="51"/>
      <c r="U1284" s="51"/>
      <c r="V1284" s="51"/>
    </row>
    <row r="1285" spans="1:22" ht="14.4">
      <c r="A1285" s="114"/>
      <c r="B1285" s="114"/>
      <c r="C1285" s="108"/>
      <c r="D1285" s="108"/>
      <c r="E1285" s="108"/>
      <c r="F1285" s="103"/>
      <c r="G1285" s="103"/>
      <c r="H1285" s="103"/>
      <c r="I1285" s="103"/>
      <c r="J1285" s="103"/>
      <c r="K1285" s="103"/>
      <c r="L1285" s="103"/>
      <c r="M1285" s="103"/>
      <c r="N1285" s="103"/>
      <c r="O1285" s="103"/>
      <c r="P1285" s="103"/>
      <c r="Q1285" s="103"/>
      <c r="R1285" s="103"/>
      <c r="S1285" s="103"/>
      <c r="T1285" s="51"/>
      <c r="U1285" s="51"/>
      <c r="V1285" s="51"/>
    </row>
    <row r="1286" spans="1:22" ht="14.4">
      <c r="A1286" s="114"/>
      <c r="B1286" s="114"/>
      <c r="C1286" s="108"/>
      <c r="D1286" s="108"/>
      <c r="E1286" s="108"/>
      <c r="F1286" s="103"/>
      <c r="G1286" s="103"/>
      <c r="H1286" s="103"/>
      <c r="I1286" s="103"/>
      <c r="J1286" s="103"/>
      <c r="K1286" s="103"/>
      <c r="L1286" s="103"/>
      <c r="M1286" s="103"/>
      <c r="N1286" s="103"/>
      <c r="O1286" s="103"/>
      <c r="P1286" s="103"/>
      <c r="Q1286" s="103"/>
      <c r="R1286" s="103"/>
      <c r="S1286" s="103"/>
      <c r="T1286" s="51"/>
      <c r="U1286" s="51"/>
      <c r="V1286" s="51"/>
    </row>
    <row r="1287" spans="1:22" ht="14.4">
      <c r="A1287" s="114"/>
      <c r="B1287" s="114"/>
      <c r="C1287" s="108"/>
      <c r="D1287" s="108"/>
      <c r="E1287" s="108"/>
      <c r="F1287" s="103"/>
      <c r="G1287" s="103"/>
      <c r="H1287" s="103"/>
      <c r="I1287" s="103"/>
      <c r="J1287" s="103"/>
      <c r="K1287" s="103"/>
      <c r="L1287" s="103"/>
      <c r="M1287" s="103"/>
      <c r="N1287" s="103"/>
      <c r="O1287" s="103"/>
      <c r="P1287" s="103"/>
      <c r="Q1287" s="103"/>
      <c r="R1287" s="103"/>
      <c r="S1287" s="103"/>
      <c r="T1287" s="51"/>
      <c r="U1287" s="51"/>
      <c r="V1287" s="51"/>
    </row>
    <row r="1288" spans="1:22" ht="14.4">
      <c r="A1288" s="114"/>
      <c r="B1288" s="114"/>
      <c r="C1288" s="108"/>
      <c r="D1288" s="108"/>
      <c r="E1288" s="108"/>
      <c r="F1288" s="103"/>
      <c r="G1288" s="103"/>
      <c r="H1288" s="103"/>
      <c r="I1288" s="103"/>
      <c r="J1288" s="103"/>
      <c r="K1288" s="103"/>
      <c r="L1288" s="103"/>
      <c r="M1288" s="103"/>
      <c r="N1288" s="103"/>
      <c r="O1288" s="103"/>
      <c r="P1288" s="103"/>
      <c r="Q1288" s="103"/>
      <c r="R1288" s="103"/>
      <c r="S1288" s="103"/>
      <c r="T1288" s="51"/>
      <c r="U1288" s="51"/>
      <c r="V1288" s="51"/>
    </row>
    <row r="1289" spans="1:22" ht="14.4">
      <c r="A1289" s="114"/>
      <c r="B1289" s="114"/>
      <c r="C1289" s="108"/>
      <c r="D1289" s="108"/>
      <c r="E1289" s="108"/>
      <c r="F1289" s="103"/>
      <c r="G1289" s="103"/>
      <c r="H1289" s="103"/>
      <c r="I1289" s="103"/>
      <c r="J1289" s="103"/>
      <c r="K1289" s="103"/>
      <c r="L1289" s="103"/>
      <c r="M1289" s="103"/>
      <c r="N1289" s="103"/>
      <c r="O1289" s="103"/>
      <c r="P1289" s="103"/>
      <c r="Q1289" s="103"/>
      <c r="R1289" s="103"/>
      <c r="S1289" s="103"/>
      <c r="T1289" s="51"/>
      <c r="U1289" s="51"/>
      <c r="V1289" s="51"/>
    </row>
    <row r="1290" spans="1:22" ht="14.4">
      <c r="A1290" s="114"/>
      <c r="B1290" s="114"/>
      <c r="C1290" s="108"/>
      <c r="D1290" s="108"/>
      <c r="E1290" s="108"/>
      <c r="F1290" s="103"/>
      <c r="G1290" s="103"/>
      <c r="H1290" s="103"/>
      <c r="I1290" s="103"/>
      <c r="J1290" s="103"/>
      <c r="K1290" s="103"/>
      <c r="L1290" s="103"/>
      <c r="M1290" s="103"/>
      <c r="N1290" s="103"/>
      <c r="O1290" s="103"/>
      <c r="P1290" s="103"/>
      <c r="Q1290" s="103"/>
      <c r="R1290" s="103"/>
      <c r="S1290" s="103"/>
      <c r="T1290" s="51"/>
      <c r="U1290" s="51"/>
      <c r="V1290" s="51"/>
    </row>
    <row r="1291" spans="1:22" ht="14.4">
      <c r="A1291" s="114"/>
      <c r="B1291" s="114"/>
      <c r="C1291" s="108"/>
      <c r="D1291" s="108"/>
      <c r="E1291" s="108"/>
      <c r="F1291" s="103"/>
      <c r="G1291" s="103"/>
      <c r="H1291" s="103"/>
      <c r="I1291" s="103"/>
      <c r="J1291" s="103"/>
      <c r="K1291" s="103"/>
      <c r="L1291" s="103"/>
      <c r="M1291" s="103"/>
      <c r="N1291" s="103"/>
      <c r="O1291" s="103"/>
      <c r="P1291" s="103"/>
      <c r="Q1291" s="103"/>
      <c r="R1291" s="103"/>
      <c r="S1291" s="103"/>
      <c r="T1291" s="51"/>
      <c r="U1291" s="51"/>
      <c r="V1291" s="51"/>
    </row>
    <row r="1292" spans="1:22" ht="14.4">
      <c r="A1292" s="114"/>
      <c r="B1292" s="114"/>
      <c r="C1292" s="108"/>
      <c r="D1292" s="108"/>
      <c r="E1292" s="108"/>
      <c r="F1292" s="103"/>
      <c r="G1292" s="103"/>
      <c r="H1292" s="103"/>
      <c r="I1292" s="103"/>
      <c r="J1292" s="103"/>
      <c r="K1292" s="103"/>
      <c r="L1292" s="103"/>
      <c r="M1292" s="103"/>
      <c r="N1292" s="103"/>
      <c r="O1292" s="103"/>
      <c r="P1292" s="103"/>
      <c r="Q1292" s="103"/>
      <c r="R1292" s="103"/>
      <c r="S1292" s="103"/>
      <c r="T1292" s="51"/>
      <c r="U1292" s="51"/>
      <c r="V1292" s="51"/>
    </row>
    <row r="1293" spans="1:22" ht="14.4">
      <c r="A1293" s="114"/>
      <c r="B1293" s="114"/>
      <c r="C1293" s="108"/>
      <c r="D1293" s="108"/>
      <c r="E1293" s="108"/>
      <c r="F1293" s="103"/>
      <c r="G1293" s="103"/>
      <c r="H1293" s="103"/>
      <c r="I1293" s="103"/>
      <c r="J1293" s="103"/>
      <c r="K1293" s="103"/>
      <c r="L1293" s="103"/>
      <c r="M1293" s="103"/>
      <c r="N1293" s="103"/>
      <c r="O1293" s="103"/>
      <c r="P1293" s="103"/>
      <c r="Q1293" s="103"/>
      <c r="R1293" s="103"/>
      <c r="S1293" s="103"/>
      <c r="T1293" s="51"/>
      <c r="U1293" s="51"/>
      <c r="V1293" s="51"/>
    </row>
    <row r="1294" spans="1:22" ht="14.4">
      <c r="A1294" s="114"/>
      <c r="B1294" s="114"/>
      <c r="C1294" s="108"/>
      <c r="D1294" s="108"/>
      <c r="E1294" s="108"/>
      <c r="F1294" s="103"/>
      <c r="G1294" s="103"/>
      <c r="H1294" s="103"/>
      <c r="I1294" s="103"/>
      <c r="J1294" s="103"/>
      <c r="K1294" s="103"/>
      <c r="L1294" s="103"/>
      <c r="M1294" s="103"/>
      <c r="N1294" s="103"/>
      <c r="O1294" s="103"/>
      <c r="P1294" s="103"/>
      <c r="Q1294" s="103"/>
      <c r="R1294" s="103"/>
      <c r="S1294" s="103"/>
      <c r="T1294" s="51"/>
      <c r="U1294" s="51"/>
      <c r="V1294" s="51"/>
    </row>
    <row r="1295" spans="1:22" ht="14.4">
      <c r="A1295" s="114"/>
      <c r="B1295" s="114"/>
      <c r="C1295" s="108"/>
      <c r="D1295" s="108"/>
      <c r="E1295" s="108"/>
      <c r="F1295" s="103"/>
      <c r="G1295" s="103"/>
      <c r="H1295" s="103"/>
      <c r="I1295" s="103"/>
      <c r="J1295" s="103"/>
      <c r="K1295" s="103"/>
      <c r="L1295" s="103"/>
      <c r="M1295" s="103"/>
      <c r="N1295" s="103"/>
      <c r="O1295" s="103"/>
      <c r="P1295" s="103"/>
      <c r="Q1295" s="103"/>
      <c r="R1295" s="103"/>
      <c r="S1295" s="103"/>
      <c r="T1295" s="51"/>
      <c r="U1295" s="51"/>
      <c r="V1295" s="51"/>
    </row>
    <row r="1296" spans="1:22" ht="14.4">
      <c r="A1296" s="114"/>
      <c r="B1296" s="114"/>
      <c r="C1296" s="108"/>
      <c r="D1296" s="108"/>
      <c r="E1296" s="108"/>
      <c r="F1296" s="103"/>
      <c r="G1296" s="103"/>
      <c r="H1296" s="103"/>
      <c r="I1296" s="103"/>
      <c r="J1296" s="103"/>
      <c r="K1296" s="103"/>
      <c r="L1296" s="103"/>
      <c r="M1296" s="103"/>
      <c r="N1296" s="103"/>
      <c r="O1296" s="103"/>
      <c r="P1296" s="103"/>
      <c r="Q1296" s="103"/>
      <c r="R1296" s="103"/>
      <c r="S1296" s="103"/>
      <c r="T1296" s="51"/>
      <c r="U1296" s="51"/>
      <c r="V1296" s="51"/>
    </row>
    <row r="1297" spans="1:22" ht="14.4">
      <c r="A1297" s="114"/>
      <c r="B1297" s="114"/>
      <c r="C1297" s="108"/>
      <c r="D1297" s="108"/>
      <c r="E1297" s="108"/>
      <c r="F1297" s="103"/>
      <c r="G1297" s="103"/>
      <c r="H1297" s="103"/>
      <c r="I1297" s="103"/>
      <c r="J1297" s="103"/>
      <c r="K1297" s="103"/>
      <c r="L1297" s="103"/>
      <c r="M1297" s="103"/>
      <c r="N1297" s="103"/>
      <c r="O1297" s="103"/>
      <c r="P1297" s="103"/>
      <c r="Q1297" s="103"/>
      <c r="R1297" s="103"/>
      <c r="S1297" s="103"/>
      <c r="T1297" s="51"/>
      <c r="U1297" s="51"/>
      <c r="V1297" s="51"/>
    </row>
    <row r="1298" spans="1:22" ht="14.4">
      <c r="A1298" s="114"/>
      <c r="B1298" s="114"/>
      <c r="C1298" s="108"/>
      <c r="D1298" s="108"/>
      <c r="E1298" s="108"/>
      <c r="F1298" s="103"/>
      <c r="G1298" s="103"/>
      <c r="H1298" s="103"/>
      <c r="I1298" s="103"/>
      <c r="J1298" s="103"/>
      <c r="K1298" s="103"/>
      <c r="L1298" s="103"/>
      <c r="M1298" s="103"/>
      <c r="N1298" s="103"/>
      <c r="O1298" s="103"/>
      <c r="P1298" s="103"/>
      <c r="Q1298" s="103"/>
      <c r="R1298" s="103"/>
      <c r="S1298" s="103"/>
      <c r="T1298" s="51"/>
      <c r="U1298" s="51"/>
      <c r="V1298" s="51"/>
    </row>
    <row r="1299" spans="1:22" ht="14.4">
      <c r="A1299" s="114"/>
      <c r="B1299" s="114"/>
      <c r="C1299" s="108"/>
      <c r="D1299" s="108"/>
      <c r="E1299" s="108"/>
      <c r="F1299" s="103"/>
      <c r="G1299" s="103"/>
      <c r="H1299" s="103"/>
      <c r="I1299" s="103"/>
      <c r="J1299" s="103"/>
      <c r="K1299" s="103"/>
      <c r="L1299" s="103"/>
      <c r="M1299" s="103"/>
      <c r="N1299" s="103"/>
      <c r="O1299" s="103"/>
      <c r="P1299" s="103"/>
      <c r="Q1299" s="103"/>
      <c r="R1299" s="103"/>
      <c r="S1299" s="103"/>
      <c r="T1299" s="51"/>
      <c r="U1299" s="51"/>
      <c r="V1299" s="51"/>
    </row>
    <row r="1300" spans="1:22" ht="14.4">
      <c r="A1300" s="114"/>
      <c r="B1300" s="114"/>
      <c r="C1300" s="108"/>
      <c r="D1300" s="108"/>
      <c r="E1300" s="108"/>
      <c r="F1300" s="103"/>
      <c r="G1300" s="103"/>
      <c r="H1300" s="103"/>
      <c r="I1300" s="103"/>
      <c r="J1300" s="103"/>
      <c r="K1300" s="103"/>
      <c r="L1300" s="103"/>
      <c r="M1300" s="103"/>
      <c r="N1300" s="103"/>
      <c r="O1300" s="103"/>
      <c r="P1300" s="103"/>
      <c r="Q1300" s="103"/>
      <c r="R1300" s="103"/>
      <c r="S1300" s="103"/>
      <c r="T1300" s="51"/>
      <c r="U1300" s="51"/>
      <c r="V1300" s="51"/>
    </row>
    <row r="1301" spans="1:22" ht="14.4">
      <c r="A1301" s="114"/>
      <c r="B1301" s="114"/>
      <c r="C1301" s="108"/>
      <c r="D1301" s="108"/>
      <c r="E1301" s="108"/>
      <c r="F1301" s="103"/>
      <c r="G1301" s="103"/>
      <c r="H1301" s="103"/>
      <c r="I1301" s="103"/>
      <c r="J1301" s="103"/>
      <c r="K1301" s="103"/>
      <c r="L1301" s="103"/>
      <c r="M1301" s="103"/>
      <c r="N1301" s="103"/>
      <c r="O1301" s="103"/>
      <c r="P1301" s="103"/>
      <c r="Q1301" s="103"/>
      <c r="R1301" s="103"/>
      <c r="S1301" s="103"/>
      <c r="T1301" s="51"/>
      <c r="U1301" s="51"/>
      <c r="V1301" s="51"/>
    </row>
    <row r="1302" spans="1:22" ht="14.4">
      <c r="A1302" s="114"/>
      <c r="B1302" s="114"/>
      <c r="C1302" s="108"/>
      <c r="D1302" s="108"/>
      <c r="E1302" s="108"/>
      <c r="F1302" s="103"/>
      <c r="G1302" s="103"/>
      <c r="H1302" s="103"/>
      <c r="I1302" s="103"/>
      <c r="J1302" s="103"/>
      <c r="K1302" s="103"/>
      <c r="L1302" s="103"/>
      <c r="M1302" s="103"/>
      <c r="N1302" s="103"/>
      <c r="O1302" s="103"/>
      <c r="P1302" s="103"/>
      <c r="Q1302" s="103"/>
      <c r="R1302" s="103"/>
      <c r="S1302" s="103"/>
      <c r="T1302" s="51"/>
      <c r="U1302" s="51"/>
      <c r="V1302" s="51"/>
    </row>
    <row r="1303" spans="1:22" ht="14.4">
      <c r="A1303" s="114"/>
      <c r="B1303" s="114"/>
      <c r="C1303" s="108"/>
      <c r="D1303" s="108"/>
      <c r="E1303" s="108"/>
      <c r="F1303" s="103"/>
      <c r="G1303" s="103"/>
      <c r="H1303" s="103"/>
      <c r="I1303" s="103"/>
      <c r="J1303" s="103"/>
      <c r="K1303" s="103"/>
      <c r="L1303" s="103"/>
      <c r="M1303" s="103"/>
      <c r="N1303" s="103"/>
      <c r="O1303" s="103"/>
      <c r="P1303" s="103"/>
      <c r="Q1303" s="103"/>
      <c r="R1303" s="103"/>
      <c r="S1303" s="103"/>
      <c r="T1303" s="51"/>
      <c r="U1303" s="51"/>
      <c r="V1303" s="51"/>
    </row>
    <row r="1304" spans="1:22" ht="14.4">
      <c r="A1304" s="114"/>
      <c r="B1304" s="114"/>
      <c r="C1304" s="108"/>
      <c r="D1304" s="108"/>
      <c r="E1304" s="108"/>
      <c r="F1304" s="103"/>
      <c r="G1304" s="103"/>
      <c r="H1304" s="103"/>
      <c r="I1304" s="103"/>
      <c r="J1304" s="103"/>
      <c r="K1304" s="103"/>
      <c r="L1304" s="103"/>
      <c r="M1304" s="103"/>
      <c r="N1304" s="103"/>
      <c r="O1304" s="103"/>
      <c r="P1304" s="103"/>
      <c r="Q1304" s="103"/>
      <c r="R1304" s="103"/>
      <c r="S1304" s="103"/>
      <c r="T1304" s="51"/>
      <c r="U1304" s="51"/>
      <c r="V1304" s="51"/>
    </row>
    <row r="1305" spans="1:22" ht="14.4">
      <c r="A1305" s="114"/>
      <c r="B1305" s="114"/>
      <c r="C1305" s="108"/>
      <c r="D1305" s="108"/>
      <c r="E1305" s="108"/>
      <c r="F1305" s="103"/>
      <c r="G1305" s="103"/>
      <c r="H1305" s="103"/>
      <c r="I1305" s="103"/>
      <c r="J1305" s="103"/>
      <c r="K1305" s="103"/>
      <c r="L1305" s="103"/>
      <c r="M1305" s="103"/>
      <c r="N1305" s="103"/>
      <c r="O1305" s="103"/>
      <c r="P1305" s="103"/>
      <c r="Q1305" s="103"/>
      <c r="R1305" s="103"/>
      <c r="S1305" s="103"/>
      <c r="T1305" s="51"/>
      <c r="U1305" s="51"/>
      <c r="V1305" s="51"/>
    </row>
    <row r="1306" spans="1:22" ht="14.4">
      <c r="A1306" s="114"/>
      <c r="B1306" s="114"/>
      <c r="C1306" s="108"/>
      <c r="D1306" s="108"/>
      <c r="E1306" s="108"/>
      <c r="F1306" s="103"/>
      <c r="G1306" s="103"/>
      <c r="H1306" s="103"/>
      <c r="I1306" s="103"/>
      <c r="J1306" s="103"/>
      <c r="K1306" s="103"/>
      <c r="L1306" s="103"/>
      <c r="M1306" s="103"/>
      <c r="N1306" s="103"/>
      <c r="O1306" s="103"/>
      <c r="P1306" s="103"/>
      <c r="Q1306" s="103"/>
      <c r="R1306" s="103"/>
      <c r="S1306" s="103"/>
      <c r="T1306" s="51"/>
      <c r="U1306" s="51"/>
      <c r="V1306" s="51"/>
    </row>
    <row r="1307" spans="1:22" ht="14.4">
      <c r="A1307" s="114"/>
      <c r="B1307" s="114"/>
      <c r="C1307" s="108"/>
      <c r="D1307" s="108"/>
      <c r="E1307" s="108"/>
      <c r="F1307" s="103"/>
      <c r="G1307" s="103"/>
      <c r="H1307" s="103"/>
      <c r="I1307" s="103"/>
      <c r="J1307" s="103"/>
      <c r="K1307" s="103"/>
      <c r="L1307" s="103"/>
      <c r="M1307" s="103"/>
      <c r="N1307" s="103"/>
      <c r="O1307" s="103"/>
      <c r="P1307" s="103"/>
      <c r="Q1307" s="103"/>
      <c r="R1307" s="103"/>
      <c r="S1307" s="103"/>
      <c r="T1307" s="51"/>
      <c r="U1307" s="51"/>
      <c r="V1307" s="51"/>
    </row>
    <row r="1308" spans="1:22" ht="14.4">
      <c r="A1308" s="114"/>
      <c r="B1308" s="114"/>
      <c r="C1308" s="108"/>
      <c r="D1308" s="108"/>
      <c r="E1308" s="108"/>
      <c r="F1308" s="103"/>
      <c r="G1308" s="103"/>
      <c r="H1308" s="103"/>
      <c r="I1308" s="103"/>
      <c r="J1308" s="103"/>
      <c r="K1308" s="103"/>
      <c r="L1308" s="103"/>
      <c r="M1308" s="103"/>
      <c r="N1308" s="103"/>
      <c r="O1308" s="103"/>
      <c r="P1308" s="103"/>
      <c r="Q1308" s="103"/>
      <c r="R1308" s="103"/>
      <c r="S1308" s="103"/>
      <c r="T1308" s="51"/>
      <c r="U1308" s="51"/>
      <c r="V1308" s="51"/>
    </row>
    <row r="1309" spans="1:22" ht="14.4">
      <c r="A1309" s="114"/>
      <c r="B1309" s="114"/>
      <c r="C1309" s="108"/>
      <c r="D1309" s="108"/>
      <c r="E1309" s="108"/>
      <c r="F1309" s="103"/>
      <c r="G1309" s="103"/>
      <c r="H1309" s="103"/>
      <c r="I1309" s="103"/>
      <c r="J1309" s="103"/>
      <c r="K1309" s="103"/>
      <c r="L1309" s="103"/>
      <c r="M1309" s="103"/>
      <c r="N1309" s="103"/>
      <c r="O1309" s="103"/>
      <c r="P1309" s="103"/>
      <c r="Q1309" s="103"/>
      <c r="R1309" s="103"/>
      <c r="S1309" s="103"/>
      <c r="T1309" s="51"/>
      <c r="U1309" s="51"/>
      <c r="V1309" s="51"/>
    </row>
    <row r="1310" spans="1:22" ht="14.4">
      <c r="A1310" s="114"/>
      <c r="B1310" s="114"/>
      <c r="C1310" s="108"/>
      <c r="D1310" s="108"/>
      <c r="E1310" s="108"/>
      <c r="F1310" s="103"/>
      <c r="G1310" s="103"/>
      <c r="H1310" s="103"/>
      <c r="I1310" s="103"/>
      <c r="J1310" s="103"/>
      <c r="K1310" s="103"/>
      <c r="L1310" s="103"/>
      <c r="M1310" s="103"/>
      <c r="N1310" s="103"/>
      <c r="O1310" s="103"/>
      <c r="P1310" s="103"/>
      <c r="Q1310" s="103"/>
      <c r="R1310" s="103"/>
      <c r="S1310" s="103"/>
      <c r="T1310" s="51"/>
      <c r="U1310" s="51"/>
      <c r="V1310" s="51"/>
    </row>
    <row r="1311" spans="1:22" ht="14.4">
      <c r="A1311" s="114"/>
      <c r="B1311" s="114"/>
      <c r="C1311" s="108"/>
      <c r="D1311" s="108"/>
      <c r="E1311" s="108"/>
      <c r="F1311" s="103"/>
      <c r="G1311" s="103"/>
      <c r="H1311" s="103"/>
      <c r="I1311" s="103"/>
      <c r="J1311" s="103"/>
      <c r="K1311" s="103"/>
      <c r="L1311" s="103"/>
      <c r="M1311" s="103"/>
      <c r="N1311" s="103"/>
      <c r="O1311" s="103"/>
      <c r="P1311" s="103"/>
      <c r="Q1311" s="103"/>
      <c r="R1311" s="103"/>
      <c r="S1311" s="103"/>
      <c r="T1311" s="51"/>
      <c r="U1311" s="51"/>
      <c r="V1311" s="51"/>
    </row>
    <row r="1312" spans="1:22" ht="14.4">
      <c r="A1312" s="114"/>
      <c r="B1312" s="114"/>
      <c r="C1312" s="108"/>
      <c r="D1312" s="108"/>
      <c r="E1312" s="108"/>
      <c r="F1312" s="103"/>
      <c r="G1312" s="103"/>
      <c r="H1312" s="103"/>
      <c r="I1312" s="103"/>
      <c r="J1312" s="103"/>
      <c r="K1312" s="103"/>
      <c r="L1312" s="103"/>
      <c r="M1312" s="103"/>
      <c r="N1312" s="103"/>
      <c r="O1312" s="103"/>
      <c r="P1312" s="103"/>
      <c r="Q1312" s="103"/>
      <c r="R1312" s="103"/>
      <c r="S1312" s="103"/>
      <c r="T1312" s="51"/>
      <c r="U1312" s="51"/>
      <c r="V1312" s="51"/>
    </row>
    <row r="1313" spans="1:22" ht="14.4">
      <c r="A1313" s="114"/>
      <c r="B1313" s="114"/>
      <c r="C1313" s="108"/>
      <c r="D1313" s="108"/>
      <c r="E1313" s="108"/>
      <c r="F1313" s="103"/>
      <c r="G1313" s="103"/>
      <c r="H1313" s="103"/>
      <c r="I1313" s="103"/>
      <c r="J1313" s="103"/>
      <c r="K1313" s="103"/>
      <c r="L1313" s="103"/>
      <c r="M1313" s="103"/>
      <c r="N1313" s="103"/>
      <c r="O1313" s="103"/>
      <c r="P1313" s="103"/>
      <c r="Q1313" s="103"/>
      <c r="R1313" s="103"/>
      <c r="S1313" s="103"/>
      <c r="T1313" s="51"/>
      <c r="U1313" s="51"/>
      <c r="V1313" s="51"/>
    </row>
    <row r="1314" spans="1:22" ht="14.4">
      <c r="A1314" s="114"/>
      <c r="B1314" s="114"/>
      <c r="C1314" s="108"/>
      <c r="D1314" s="108"/>
      <c r="E1314" s="108"/>
      <c r="F1314" s="103"/>
      <c r="G1314" s="103"/>
      <c r="H1314" s="103"/>
      <c r="I1314" s="103"/>
      <c r="J1314" s="103"/>
      <c r="K1314" s="103"/>
      <c r="L1314" s="103"/>
      <c r="M1314" s="103"/>
      <c r="N1314" s="103"/>
      <c r="O1314" s="103"/>
      <c r="P1314" s="103"/>
      <c r="Q1314" s="103"/>
      <c r="R1314" s="103"/>
      <c r="S1314" s="103"/>
      <c r="T1314" s="51"/>
      <c r="U1314" s="51"/>
      <c r="V1314" s="51"/>
    </row>
    <row r="1315" spans="1:22" ht="14.4">
      <c r="A1315" s="114"/>
      <c r="B1315" s="114"/>
      <c r="C1315" s="108"/>
      <c r="D1315" s="108"/>
      <c r="E1315" s="108"/>
      <c r="F1315" s="103"/>
      <c r="G1315" s="103"/>
      <c r="H1315" s="103"/>
      <c r="I1315" s="103"/>
      <c r="J1315" s="103"/>
      <c r="K1315" s="103"/>
      <c r="L1315" s="103"/>
      <c r="M1315" s="103"/>
      <c r="N1315" s="103"/>
      <c r="O1315" s="103"/>
      <c r="P1315" s="103"/>
      <c r="Q1315" s="103"/>
      <c r="R1315" s="103"/>
      <c r="S1315" s="103"/>
      <c r="T1315" s="51"/>
      <c r="U1315" s="51"/>
      <c r="V1315" s="51"/>
    </row>
  </sheetData>
  <mergeCells count="3">
    <mergeCell ref="A2:E2"/>
    <mergeCell ref="A3:E3"/>
    <mergeCell ref="A5:E5"/>
  </mergeCells>
  <hyperlinks>
    <hyperlink ref="A1" location="'Table of Contents'!A1" display="RETURN TO Table of Contents" xr:uid="{00000000-0004-0000-0500-000000000000}"/>
  </hyperlinks>
  <printOptions horizontalCentered="1"/>
  <pageMargins left="0.7" right="0.7" top="0.75" bottom="0.75" header="0.3" footer="0.3"/>
  <pageSetup scale="69" fitToHeight="14" orientation="portrait" r:id="rId1"/>
  <headerFooter>
    <oddFooter>&amp;R&amp;P of &amp;N</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XFA212"/>
  <sheetViews>
    <sheetView showGridLines="0" zoomScale="130" zoomScaleNormal="130" zoomScaleSheetLayoutView="100" workbookViewId="0">
      <selection activeCell="B135" sqref="B135"/>
    </sheetView>
  </sheetViews>
  <sheetFormatPr defaultColWidth="12.6640625" defaultRowHeight="13.2"/>
  <cols>
    <col min="1" max="1" width="28.6640625" style="73" customWidth="1"/>
    <col min="2" max="2" width="88" style="73" customWidth="1"/>
    <col min="3" max="3" width="11.88671875" style="73" customWidth="1"/>
    <col min="4" max="5" width="12.6640625" style="73"/>
    <col min="6" max="16384" width="12.6640625" style="42"/>
  </cols>
  <sheetData>
    <row r="1" spans="1:20" s="143" customFormat="1" ht="15.6">
      <c r="A1" s="139" t="s">
        <v>3399</v>
      </c>
      <c r="B1" s="142"/>
      <c r="C1" s="146"/>
      <c r="D1" s="147"/>
      <c r="E1" s="147"/>
    </row>
    <row r="2" spans="1:20" ht="23.4">
      <c r="A2" s="260" t="s">
        <v>1887</v>
      </c>
      <c r="B2" s="260"/>
      <c r="C2" s="260"/>
      <c r="D2" s="260"/>
      <c r="E2" s="260"/>
    </row>
    <row r="3" spans="1:20" ht="23.4">
      <c r="A3" s="260"/>
      <c r="B3" s="260"/>
      <c r="C3" s="260"/>
      <c r="D3" s="260"/>
      <c r="E3" s="260"/>
    </row>
    <row r="4" spans="1:20" ht="23.4">
      <c r="A4" s="43"/>
      <c r="B4" s="43"/>
      <c r="C4" s="43"/>
      <c r="D4" s="43"/>
      <c r="E4" s="43"/>
    </row>
    <row r="5" spans="1:20" s="115" customFormat="1" ht="38.25" customHeight="1">
      <c r="A5" s="264" t="s">
        <v>1888</v>
      </c>
      <c r="B5" s="264"/>
      <c r="C5" s="264"/>
      <c r="D5" s="264"/>
      <c r="E5" s="264"/>
    </row>
    <row r="6" spans="1:20" s="115" customFormat="1" ht="25.5" customHeight="1">
      <c r="A6" s="264" t="s">
        <v>1889</v>
      </c>
      <c r="B6" s="264"/>
      <c r="C6" s="264"/>
      <c r="D6" s="264"/>
      <c r="E6" s="264"/>
    </row>
    <row r="7" spans="1:20" s="69" customFormat="1">
      <c r="A7" s="116"/>
    </row>
    <row r="9" spans="1:20" ht="21.75" customHeight="1" thickBot="1">
      <c r="A9" s="117" t="s">
        <v>1890</v>
      </c>
      <c r="C9" s="99"/>
      <c r="D9" s="99"/>
      <c r="E9" s="99"/>
    </row>
    <row r="10" spans="1:20" ht="27.75" customHeight="1">
      <c r="A10" s="118" t="s">
        <v>845</v>
      </c>
      <c r="B10" s="119" t="s">
        <v>0</v>
      </c>
      <c r="C10" s="120" t="s">
        <v>1</v>
      </c>
      <c r="D10" s="120" t="s">
        <v>846</v>
      </c>
      <c r="E10" s="121" t="s">
        <v>825</v>
      </c>
      <c r="F10" s="122"/>
      <c r="G10" s="122"/>
      <c r="H10" s="122"/>
      <c r="I10" s="122"/>
      <c r="J10" s="122"/>
      <c r="K10" s="122"/>
      <c r="L10" s="122"/>
      <c r="M10" s="122"/>
      <c r="N10" s="122"/>
      <c r="O10" s="122"/>
      <c r="P10" s="122"/>
      <c r="Q10" s="122"/>
      <c r="R10" s="122"/>
      <c r="S10" s="122"/>
      <c r="T10" s="122"/>
    </row>
    <row r="11" spans="1:20" ht="27.9" customHeight="1">
      <c r="A11" s="181" t="s">
        <v>1891</v>
      </c>
      <c r="B11" s="186" t="s">
        <v>1892</v>
      </c>
      <c r="C11" s="183">
        <v>495</v>
      </c>
      <c r="D11" s="183">
        <f>ROUND(C11*(1-0.1),0)</f>
        <v>446</v>
      </c>
      <c r="E11" s="185" t="s">
        <v>827</v>
      </c>
      <c r="F11" s="122"/>
      <c r="G11" s="122"/>
      <c r="H11" s="122"/>
      <c r="I11" s="122"/>
      <c r="J11" s="122"/>
      <c r="K11" s="122"/>
      <c r="L11" s="122"/>
      <c r="M11" s="122"/>
      <c r="N11" s="122"/>
      <c r="O11" s="122"/>
      <c r="P11" s="122"/>
      <c r="Q11" s="122"/>
      <c r="R11" s="122"/>
      <c r="S11" s="122"/>
      <c r="T11" s="122"/>
    </row>
    <row r="12" spans="1:20" ht="27.9" customHeight="1" thickBot="1">
      <c r="A12" s="188" t="s">
        <v>1893</v>
      </c>
      <c r="B12" s="189" t="s">
        <v>1894</v>
      </c>
      <c r="C12" s="190">
        <v>495</v>
      </c>
      <c r="D12" s="190">
        <f>ROUND(C12*(1-0.1),0)</f>
        <v>446</v>
      </c>
      <c r="E12" s="191" t="s">
        <v>827</v>
      </c>
      <c r="F12" s="122"/>
      <c r="G12" s="122"/>
      <c r="H12" s="122"/>
      <c r="I12" s="122"/>
      <c r="J12" s="122"/>
      <c r="K12" s="122"/>
      <c r="L12" s="122"/>
      <c r="M12" s="122"/>
      <c r="N12" s="122"/>
      <c r="O12" s="122"/>
      <c r="P12" s="122"/>
      <c r="Q12" s="122"/>
      <c r="R12" s="122"/>
      <c r="S12" s="122"/>
      <c r="T12" s="122"/>
    </row>
    <row r="13" spans="1:20" ht="27.9" customHeight="1">
      <c r="C13" s="123"/>
      <c r="D13" s="124"/>
      <c r="E13" s="125"/>
      <c r="F13" s="122"/>
      <c r="G13" s="122"/>
      <c r="H13" s="122"/>
      <c r="I13" s="122"/>
      <c r="J13" s="122"/>
      <c r="K13" s="122"/>
      <c r="L13" s="122"/>
      <c r="M13" s="122"/>
      <c r="N13" s="122"/>
      <c r="O13" s="122"/>
      <c r="P13" s="122"/>
      <c r="Q13" s="122"/>
      <c r="R13" s="122"/>
      <c r="S13" s="122"/>
      <c r="T13" s="122"/>
    </row>
    <row r="14" spans="1:20" ht="27.9" customHeight="1" thickBot="1">
      <c r="A14" s="67" t="s">
        <v>1895</v>
      </c>
      <c r="C14" s="123"/>
      <c r="D14" s="124"/>
      <c r="E14" s="126"/>
      <c r="F14" s="122"/>
      <c r="G14" s="122"/>
      <c r="H14" s="122"/>
      <c r="I14" s="122"/>
      <c r="J14" s="122"/>
      <c r="K14" s="122"/>
      <c r="L14" s="122"/>
      <c r="M14" s="122"/>
      <c r="N14" s="122"/>
      <c r="O14" s="122"/>
      <c r="P14" s="122"/>
      <c r="Q14" s="122"/>
      <c r="R14" s="122"/>
      <c r="S14" s="122"/>
      <c r="T14" s="122"/>
    </row>
    <row r="15" spans="1:20" ht="27.9" customHeight="1" thickBot="1">
      <c r="A15" s="30" t="s">
        <v>845</v>
      </c>
      <c r="B15" s="31" t="s">
        <v>0</v>
      </c>
      <c r="C15" s="68" t="s">
        <v>1</v>
      </c>
      <c r="D15" s="68" t="s">
        <v>846</v>
      </c>
      <c r="E15" s="32" t="s">
        <v>825</v>
      </c>
      <c r="F15" s="122"/>
      <c r="G15" s="122"/>
      <c r="H15" s="122"/>
      <c r="I15" s="122"/>
      <c r="J15" s="122"/>
      <c r="K15" s="122"/>
      <c r="L15" s="122"/>
      <c r="M15" s="122"/>
      <c r="N15" s="122"/>
      <c r="O15" s="122"/>
      <c r="P15" s="122"/>
      <c r="Q15" s="122"/>
      <c r="R15" s="122"/>
      <c r="S15" s="122"/>
      <c r="T15" s="122"/>
    </row>
    <row r="16" spans="1:20" ht="27.9" customHeight="1">
      <c r="A16" s="181" t="s">
        <v>1896</v>
      </c>
      <c r="B16" s="186" t="s">
        <v>1897</v>
      </c>
      <c r="C16" s="183">
        <v>295</v>
      </c>
      <c r="D16" s="183">
        <f>ROUND(C16*(1-0.1),0)</f>
        <v>266</v>
      </c>
      <c r="E16" s="185" t="s">
        <v>827</v>
      </c>
      <c r="F16" s="122"/>
      <c r="G16" s="122"/>
      <c r="H16" s="122"/>
      <c r="I16" s="122"/>
      <c r="J16" s="122"/>
      <c r="K16" s="122"/>
      <c r="L16" s="122"/>
      <c r="M16" s="122"/>
      <c r="N16" s="122"/>
      <c r="O16" s="122"/>
      <c r="P16" s="122"/>
      <c r="Q16" s="122"/>
      <c r="R16" s="122"/>
      <c r="S16" s="122"/>
      <c r="T16" s="122"/>
    </row>
    <row r="17" spans="1:22" ht="27.9" customHeight="1">
      <c r="A17" s="181" t="s">
        <v>1898</v>
      </c>
      <c r="B17" s="186" t="s">
        <v>1899</v>
      </c>
      <c r="C17" s="183">
        <v>205</v>
      </c>
      <c r="D17" s="183">
        <f>ROUND(C17*(1-0.1),0)</f>
        <v>185</v>
      </c>
      <c r="E17" s="185" t="s">
        <v>827</v>
      </c>
      <c r="F17" s="122"/>
      <c r="G17" s="122"/>
      <c r="H17" s="122"/>
      <c r="I17" s="122"/>
      <c r="J17" s="122"/>
      <c r="K17" s="122"/>
      <c r="L17" s="122"/>
      <c r="M17" s="122"/>
      <c r="N17" s="122"/>
      <c r="O17" s="122"/>
      <c r="P17" s="122"/>
      <c r="Q17" s="122"/>
      <c r="R17" s="122"/>
      <c r="S17" s="122"/>
      <c r="T17" s="122"/>
    </row>
    <row r="18" spans="1:22" ht="27.9" customHeight="1" thickBot="1">
      <c r="A18" s="188" t="s">
        <v>1900</v>
      </c>
      <c r="B18" s="189" t="s">
        <v>1901</v>
      </c>
      <c r="C18" s="190">
        <v>175</v>
      </c>
      <c r="D18" s="190">
        <f>ROUND(C18*(1-0.1),0)</f>
        <v>158</v>
      </c>
      <c r="E18" s="191" t="s">
        <v>827</v>
      </c>
      <c r="F18" s="122"/>
      <c r="G18" s="122"/>
      <c r="H18" s="122"/>
      <c r="I18" s="122"/>
      <c r="J18" s="122"/>
      <c r="K18" s="122"/>
      <c r="L18" s="122"/>
      <c r="M18" s="122"/>
      <c r="N18" s="122"/>
      <c r="O18" s="122"/>
      <c r="P18" s="122"/>
      <c r="Q18" s="122"/>
      <c r="R18" s="122"/>
      <c r="S18" s="122"/>
      <c r="T18" s="122"/>
    </row>
    <row r="19" spans="1:22" ht="27.9" customHeight="1">
      <c r="C19" s="123"/>
      <c r="D19" s="124"/>
      <c r="E19" s="125"/>
      <c r="F19" s="122"/>
      <c r="G19" s="122"/>
      <c r="H19" s="122"/>
      <c r="I19" s="122"/>
      <c r="J19" s="122"/>
      <c r="K19" s="122"/>
      <c r="L19" s="122"/>
      <c r="M19" s="122"/>
      <c r="N19" s="122"/>
      <c r="O19" s="122"/>
      <c r="P19" s="122"/>
      <c r="Q19" s="122"/>
      <c r="R19" s="122"/>
      <c r="S19" s="122"/>
      <c r="T19" s="122"/>
    </row>
    <row r="20" spans="1:22" ht="27.9" customHeight="1" thickBot="1">
      <c r="A20" s="67" t="s">
        <v>1902</v>
      </c>
      <c r="C20" s="123"/>
      <c r="D20" s="124"/>
      <c r="E20" s="126"/>
      <c r="F20" s="122"/>
      <c r="G20" s="122"/>
      <c r="H20" s="122"/>
      <c r="I20" s="122"/>
      <c r="J20" s="122"/>
      <c r="K20" s="122"/>
      <c r="L20" s="122"/>
      <c r="M20" s="122"/>
      <c r="N20" s="122"/>
      <c r="O20" s="122"/>
      <c r="P20" s="122"/>
      <c r="Q20" s="122"/>
      <c r="R20" s="122"/>
      <c r="S20" s="122"/>
      <c r="T20" s="122"/>
    </row>
    <row r="21" spans="1:22" ht="31.8" thickBot="1">
      <c r="A21" s="30" t="s">
        <v>845</v>
      </c>
      <c r="B21" s="31" t="s">
        <v>0</v>
      </c>
      <c r="C21" s="68" t="s">
        <v>1</v>
      </c>
      <c r="D21" s="68" t="s">
        <v>846</v>
      </c>
      <c r="E21" s="32" t="s">
        <v>825</v>
      </c>
      <c r="F21" s="122"/>
      <c r="G21" s="122"/>
      <c r="H21" s="122"/>
      <c r="I21" s="122"/>
      <c r="J21" s="122"/>
      <c r="K21" s="122"/>
      <c r="L21" s="122"/>
      <c r="M21" s="122"/>
      <c r="N21" s="122"/>
      <c r="O21" s="122"/>
      <c r="P21" s="122"/>
      <c r="Q21" s="122"/>
      <c r="R21" s="122"/>
      <c r="S21" s="122"/>
      <c r="T21" s="122"/>
    </row>
    <row r="22" spans="1:22" ht="27.9" customHeight="1">
      <c r="A22" s="181" t="s">
        <v>1903</v>
      </c>
      <c r="B22" s="186" t="s">
        <v>1904</v>
      </c>
      <c r="C22" s="183">
        <v>1150</v>
      </c>
      <c r="D22" s="183">
        <f>ROUND(C22*(1-0.1),0)</f>
        <v>1035</v>
      </c>
      <c r="E22" s="185" t="s">
        <v>827</v>
      </c>
      <c r="F22" s="122"/>
      <c r="G22" s="122"/>
      <c r="H22" s="122"/>
      <c r="I22" s="122"/>
      <c r="J22" s="122"/>
      <c r="K22" s="122"/>
      <c r="L22" s="122"/>
      <c r="M22" s="122"/>
      <c r="N22" s="122"/>
      <c r="O22" s="122"/>
      <c r="P22" s="122"/>
      <c r="Q22" s="122"/>
      <c r="R22" s="122"/>
      <c r="S22" s="122"/>
      <c r="T22" s="122"/>
    </row>
    <row r="23" spans="1:22" ht="27.9" customHeight="1">
      <c r="A23" s="181" t="s">
        <v>1905</v>
      </c>
      <c r="B23" s="186" t="s">
        <v>1906</v>
      </c>
      <c r="C23" s="183">
        <v>1150</v>
      </c>
      <c r="D23" s="183">
        <f>ROUND(C23*(1-0.1),0)</f>
        <v>1035</v>
      </c>
      <c r="E23" s="185" t="s">
        <v>827</v>
      </c>
      <c r="F23" s="122"/>
      <c r="G23" s="122"/>
      <c r="H23" s="122"/>
      <c r="I23" s="122"/>
      <c r="J23" s="122"/>
      <c r="K23" s="122"/>
      <c r="L23" s="122"/>
      <c r="M23" s="122"/>
      <c r="N23" s="122"/>
      <c r="O23" s="122"/>
      <c r="P23" s="122"/>
      <c r="Q23" s="122"/>
      <c r="R23" s="122"/>
      <c r="S23" s="122"/>
      <c r="T23" s="122"/>
    </row>
    <row r="24" spans="1:22" ht="27.9" customHeight="1" thickBot="1">
      <c r="A24" s="188" t="s">
        <v>2821</v>
      </c>
      <c r="B24" s="189" t="s">
        <v>2822</v>
      </c>
      <c r="C24" s="190">
        <v>1500</v>
      </c>
      <c r="D24" s="190">
        <f>ROUND(C24*(1-0.1),0)</f>
        <v>1350</v>
      </c>
      <c r="E24" s="191" t="s">
        <v>827</v>
      </c>
      <c r="F24" s="122"/>
      <c r="G24" s="122"/>
      <c r="H24" s="122"/>
      <c r="I24" s="122"/>
      <c r="J24" s="122"/>
      <c r="K24" s="122"/>
      <c r="L24" s="122"/>
      <c r="M24" s="122"/>
      <c r="N24" s="122"/>
      <c r="O24" s="122"/>
      <c r="P24" s="122"/>
      <c r="Q24" s="122"/>
      <c r="R24" s="122"/>
      <c r="S24" s="122"/>
      <c r="T24" s="122"/>
    </row>
    <row r="25" spans="1:22" ht="27.9" customHeight="1">
      <c r="C25" s="123"/>
      <c r="D25" s="124"/>
      <c r="E25" s="125"/>
      <c r="F25" s="122"/>
      <c r="G25" s="122"/>
      <c r="H25" s="122"/>
      <c r="I25" s="122"/>
      <c r="J25" s="122"/>
      <c r="K25" s="122"/>
      <c r="L25" s="122"/>
      <c r="M25" s="122"/>
      <c r="N25" s="122"/>
      <c r="O25" s="122"/>
      <c r="P25" s="122"/>
      <c r="Q25" s="122"/>
      <c r="R25" s="122"/>
      <c r="S25" s="122"/>
      <c r="T25" s="122"/>
    </row>
    <row r="26" spans="1:22" ht="27.9" customHeight="1" thickBot="1">
      <c r="A26" s="67" t="s">
        <v>1907</v>
      </c>
      <c r="C26" s="123"/>
      <c r="D26" s="124"/>
      <c r="E26" s="126"/>
      <c r="F26" s="122"/>
      <c r="G26" s="122"/>
      <c r="H26" s="122"/>
      <c r="I26" s="122"/>
      <c r="J26" s="122"/>
      <c r="K26" s="122"/>
      <c r="L26" s="122"/>
      <c r="M26" s="122"/>
      <c r="N26" s="122"/>
      <c r="O26" s="122"/>
      <c r="P26" s="122"/>
      <c r="Q26" s="122"/>
      <c r="R26" s="122"/>
      <c r="S26" s="122"/>
      <c r="T26" s="122"/>
    </row>
    <row r="27" spans="1:22" ht="32.25" customHeight="1" thickBot="1">
      <c r="A27" s="30" t="s">
        <v>845</v>
      </c>
      <c r="B27" s="31" t="s">
        <v>0</v>
      </c>
      <c r="C27" s="68" t="s">
        <v>1</v>
      </c>
      <c r="D27" s="68" t="s">
        <v>846</v>
      </c>
      <c r="E27" s="32" t="s">
        <v>825</v>
      </c>
      <c r="F27" s="122"/>
      <c r="G27" s="122"/>
      <c r="H27" s="122"/>
      <c r="I27" s="122"/>
      <c r="J27" s="122"/>
      <c r="K27" s="122"/>
      <c r="L27" s="122"/>
      <c r="M27" s="122"/>
      <c r="N27" s="122"/>
      <c r="O27" s="122"/>
      <c r="P27" s="122"/>
      <c r="Q27" s="122"/>
      <c r="R27" s="122"/>
      <c r="S27" s="122"/>
      <c r="T27" s="122"/>
    </row>
    <row r="28" spans="1:22" ht="15.75" customHeight="1">
      <c r="A28" s="58" t="s">
        <v>1908</v>
      </c>
      <c r="B28" s="59"/>
      <c r="C28" s="86"/>
      <c r="D28" s="86"/>
      <c r="E28" s="87"/>
      <c r="F28" s="103"/>
      <c r="G28" s="103"/>
      <c r="H28" s="103"/>
      <c r="I28" s="103"/>
      <c r="J28" s="103"/>
      <c r="K28" s="103"/>
      <c r="L28" s="103"/>
      <c r="M28" s="103"/>
      <c r="N28" s="103"/>
      <c r="O28" s="103"/>
      <c r="P28" s="103"/>
      <c r="Q28" s="103"/>
      <c r="R28" s="103"/>
      <c r="S28" s="103"/>
      <c r="T28" s="51"/>
      <c r="U28" s="51"/>
      <c r="V28" s="51"/>
    </row>
    <row r="29" spans="1:22" ht="27.9" customHeight="1">
      <c r="A29" s="181" t="s">
        <v>1909</v>
      </c>
      <c r="B29" s="186" t="s">
        <v>1910</v>
      </c>
      <c r="C29" s="183">
        <v>595</v>
      </c>
      <c r="D29" s="183">
        <f t="shared" ref="D29:D44" si="0">ROUND(C29*(1-0.1),0)</f>
        <v>536</v>
      </c>
      <c r="E29" s="185" t="s">
        <v>827</v>
      </c>
      <c r="F29" s="122"/>
      <c r="G29" s="122"/>
      <c r="H29" s="122"/>
      <c r="I29" s="122"/>
      <c r="J29" s="122"/>
      <c r="K29" s="122"/>
      <c r="L29" s="122"/>
      <c r="M29" s="122"/>
      <c r="N29" s="122"/>
      <c r="O29" s="122"/>
      <c r="P29" s="122"/>
      <c r="Q29" s="122"/>
      <c r="R29" s="122"/>
      <c r="S29" s="122"/>
      <c r="T29" s="122"/>
    </row>
    <row r="30" spans="1:22" ht="27.9" customHeight="1">
      <c r="A30" s="181" t="s">
        <v>1911</v>
      </c>
      <c r="B30" s="186" t="s">
        <v>1912</v>
      </c>
      <c r="C30" s="183">
        <v>400</v>
      </c>
      <c r="D30" s="183">
        <f t="shared" si="0"/>
        <v>360</v>
      </c>
      <c r="E30" s="185" t="s">
        <v>827</v>
      </c>
      <c r="F30" s="122"/>
      <c r="G30" s="122"/>
      <c r="H30" s="122"/>
      <c r="I30" s="122"/>
      <c r="J30" s="122"/>
      <c r="K30" s="122"/>
      <c r="L30" s="122"/>
      <c r="M30" s="122"/>
      <c r="N30" s="122"/>
      <c r="O30" s="122"/>
      <c r="P30" s="122"/>
      <c r="Q30" s="122"/>
      <c r="R30" s="122"/>
      <c r="S30" s="122"/>
      <c r="T30" s="122"/>
    </row>
    <row r="31" spans="1:22" ht="27.9" customHeight="1">
      <c r="A31" s="181" t="s">
        <v>1913</v>
      </c>
      <c r="B31" s="186" t="s">
        <v>1914</v>
      </c>
      <c r="C31" s="183">
        <v>270</v>
      </c>
      <c r="D31" s="183">
        <f t="shared" si="0"/>
        <v>243</v>
      </c>
      <c r="E31" s="185" t="s">
        <v>827</v>
      </c>
      <c r="F31" s="122"/>
      <c r="G31" s="122"/>
      <c r="H31" s="122"/>
      <c r="I31" s="122"/>
      <c r="J31" s="122"/>
      <c r="K31" s="122"/>
      <c r="L31" s="122"/>
      <c r="M31" s="122"/>
      <c r="N31" s="122"/>
      <c r="O31" s="122"/>
      <c r="P31" s="122"/>
      <c r="Q31" s="122"/>
      <c r="R31" s="122"/>
      <c r="S31" s="122"/>
      <c r="T31" s="122"/>
    </row>
    <row r="32" spans="1:22" ht="27.9" customHeight="1">
      <c r="A32" s="181" t="s">
        <v>1915</v>
      </c>
      <c r="B32" s="186" t="s">
        <v>1916</v>
      </c>
      <c r="C32" s="183">
        <v>250</v>
      </c>
      <c r="D32" s="183">
        <f t="shared" si="0"/>
        <v>225</v>
      </c>
      <c r="E32" s="185" t="s">
        <v>827</v>
      </c>
      <c r="F32" s="122"/>
      <c r="G32" s="122"/>
      <c r="H32" s="122"/>
      <c r="I32" s="122"/>
      <c r="J32" s="122"/>
      <c r="K32" s="122"/>
      <c r="L32" s="122"/>
      <c r="M32" s="122"/>
      <c r="N32" s="122"/>
      <c r="O32" s="122"/>
      <c r="P32" s="122"/>
      <c r="Q32" s="122"/>
      <c r="R32" s="122"/>
      <c r="S32" s="122"/>
      <c r="T32" s="122"/>
    </row>
    <row r="33" spans="1:22" ht="15.75" customHeight="1">
      <c r="A33" s="58" t="s">
        <v>1917</v>
      </c>
      <c r="B33" s="59"/>
      <c r="C33" s="86"/>
      <c r="D33" s="86"/>
      <c r="E33" s="63"/>
      <c r="F33" s="103"/>
      <c r="G33" s="103"/>
      <c r="H33" s="103"/>
      <c r="I33" s="103"/>
      <c r="J33" s="103"/>
      <c r="K33" s="103"/>
      <c r="L33" s="103"/>
      <c r="M33" s="103"/>
      <c r="N33" s="103"/>
      <c r="O33" s="103"/>
      <c r="P33" s="103"/>
      <c r="Q33" s="103"/>
      <c r="R33" s="103"/>
      <c r="S33" s="103"/>
      <c r="T33" s="51"/>
      <c r="U33" s="51"/>
      <c r="V33" s="51"/>
    </row>
    <row r="34" spans="1:22" ht="27.9" customHeight="1">
      <c r="A34" s="181" t="s">
        <v>949</v>
      </c>
      <c r="B34" s="186" t="s">
        <v>1918</v>
      </c>
      <c r="C34" s="183">
        <v>595</v>
      </c>
      <c r="D34" s="183">
        <f t="shared" si="0"/>
        <v>536</v>
      </c>
      <c r="E34" s="185" t="s">
        <v>827</v>
      </c>
      <c r="F34" s="122"/>
      <c r="G34" s="122"/>
      <c r="H34" s="122"/>
      <c r="I34" s="122"/>
      <c r="J34" s="122"/>
      <c r="K34" s="122"/>
      <c r="L34" s="122"/>
      <c r="M34" s="122"/>
      <c r="N34" s="122"/>
      <c r="O34" s="122"/>
      <c r="P34" s="122"/>
      <c r="Q34" s="122"/>
      <c r="R34" s="122"/>
      <c r="S34" s="122"/>
      <c r="T34" s="122"/>
    </row>
    <row r="35" spans="1:22" ht="27.9" customHeight="1">
      <c r="A35" s="181" t="s">
        <v>1919</v>
      </c>
      <c r="B35" s="186" t="s">
        <v>1920</v>
      </c>
      <c r="C35" s="183">
        <v>400</v>
      </c>
      <c r="D35" s="183">
        <f t="shared" si="0"/>
        <v>360</v>
      </c>
      <c r="E35" s="185" t="s">
        <v>827</v>
      </c>
      <c r="F35" s="122"/>
      <c r="G35" s="122"/>
      <c r="H35" s="122"/>
      <c r="I35" s="122"/>
      <c r="J35" s="122"/>
      <c r="K35" s="122"/>
      <c r="L35" s="122"/>
      <c r="M35" s="122"/>
      <c r="N35" s="122"/>
      <c r="O35" s="122"/>
      <c r="P35" s="122"/>
      <c r="Q35" s="122"/>
      <c r="R35" s="122"/>
      <c r="S35" s="122"/>
      <c r="T35" s="122"/>
    </row>
    <row r="36" spans="1:22" ht="27.9" customHeight="1">
      <c r="A36" s="181" t="s">
        <v>1921</v>
      </c>
      <c r="B36" s="186" t="s">
        <v>1922</v>
      </c>
      <c r="C36" s="183">
        <v>270</v>
      </c>
      <c r="D36" s="183">
        <f t="shared" si="0"/>
        <v>243</v>
      </c>
      <c r="E36" s="185" t="s">
        <v>827</v>
      </c>
      <c r="F36" s="122"/>
      <c r="G36" s="122"/>
      <c r="H36" s="122"/>
      <c r="I36" s="122"/>
      <c r="J36" s="122"/>
      <c r="K36" s="122"/>
      <c r="L36" s="122"/>
      <c r="M36" s="122"/>
      <c r="N36" s="122"/>
      <c r="O36" s="122"/>
      <c r="P36" s="122"/>
      <c r="Q36" s="122"/>
      <c r="R36" s="122"/>
      <c r="S36" s="122"/>
      <c r="T36" s="122"/>
    </row>
    <row r="37" spans="1:22" ht="27.9" customHeight="1">
      <c r="A37" s="181" t="s">
        <v>1923</v>
      </c>
      <c r="B37" s="186" t="s">
        <v>1924</v>
      </c>
      <c r="C37" s="183">
        <v>250</v>
      </c>
      <c r="D37" s="183">
        <f t="shared" si="0"/>
        <v>225</v>
      </c>
      <c r="E37" s="185" t="s">
        <v>827</v>
      </c>
      <c r="F37" s="122"/>
      <c r="G37" s="122"/>
      <c r="H37" s="122"/>
      <c r="I37" s="122"/>
      <c r="J37" s="122"/>
      <c r="K37" s="122"/>
      <c r="L37" s="122"/>
      <c r="M37" s="122"/>
      <c r="N37" s="122"/>
      <c r="O37" s="122"/>
      <c r="P37" s="122"/>
      <c r="Q37" s="122"/>
      <c r="R37" s="122"/>
      <c r="S37" s="122"/>
      <c r="T37" s="122"/>
    </row>
    <row r="38" spans="1:22" ht="15.75" customHeight="1">
      <c r="A38" s="58" t="s">
        <v>1925</v>
      </c>
      <c r="B38" s="59"/>
      <c r="C38" s="86"/>
      <c r="D38" s="86"/>
      <c r="E38" s="63"/>
      <c r="F38" s="103"/>
      <c r="G38" s="103"/>
      <c r="H38" s="103"/>
      <c r="I38" s="103"/>
      <c r="J38" s="103"/>
      <c r="K38" s="103"/>
      <c r="L38" s="103"/>
      <c r="M38" s="103"/>
      <c r="N38" s="103"/>
      <c r="O38" s="103"/>
      <c r="P38" s="103"/>
      <c r="Q38" s="103"/>
      <c r="R38" s="103"/>
      <c r="S38" s="103"/>
      <c r="T38" s="51"/>
      <c r="U38" s="51"/>
      <c r="V38" s="51"/>
    </row>
    <row r="39" spans="1:22" ht="27.9" customHeight="1">
      <c r="A39" s="181" t="s">
        <v>950</v>
      </c>
      <c r="B39" s="186" t="s">
        <v>1926</v>
      </c>
      <c r="C39" s="183">
        <v>325</v>
      </c>
      <c r="D39" s="183">
        <f t="shared" si="0"/>
        <v>293</v>
      </c>
      <c r="E39" s="185" t="s">
        <v>827</v>
      </c>
      <c r="F39" s="122"/>
      <c r="G39" s="122"/>
      <c r="H39" s="122"/>
      <c r="I39" s="122"/>
      <c r="J39" s="122"/>
      <c r="K39" s="122"/>
      <c r="L39" s="122"/>
      <c r="M39" s="122"/>
      <c r="N39" s="122"/>
      <c r="O39" s="122"/>
      <c r="P39" s="122"/>
      <c r="Q39" s="122"/>
      <c r="R39" s="122"/>
      <c r="S39" s="122"/>
      <c r="T39" s="122"/>
    </row>
    <row r="40" spans="1:22" ht="27.9" customHeight="1">
      <c r="A40" s="181" t="s">
        <v>1927</v>
      </c>
      <c r="B40" s="186" t="s">
        <v>1928</v>
      </c>
      <c r="C40" s="183">
        <v>195</v>
      </c>
      <c r="D40" s="183">
        <f t="shared" si="0"/>
        <v>176</v>
      </c>
      <c r="E40" s="185" t="s">
        <v>827</v>
      </c>
      <c r="F40" s="122"/>
      <c r="G40" s="122"/>
      <c r="H40" s="122"/>
      <c r="I40" s="122"/>
      <c r="J40" s="122"/>
      <c r="K40" s="122"/>
      <c r="L40" s="122"/>
      <c r="M40" s="122"/>
      <c r="N40" s="122"/>
      <c r="O40" s="122"/>
      <c r="P40" s="122"/>
      <c r="Q40" s="122"/>
      <c r="R40" s="122"/>
      <c r="S40" s="122"/>
      <c r="T40" s="122"/>
    </row>
    <row r="41" spans="1:22" ht="27.9" customHeight="1">
      <c r="A41" s="181" t="s">
        <v>1929</v>
      </c>
      <c r="B41" s="186" t="s">
        <v>1930</v>
      </c>
      <c r="C41" s="183">
        <v>150</v>
      </c>
      <c r="D41" s="183">
        <f t="shared" si="0"/>
        <v>135</v>
      </c>
      <c r="E41" s="185" t="s">
        <v>827</v>
      </c>
      <c r="F41" s="122"/>
      <c r="G41" s="122"/>
      <c r="H41" s="122"/>
      <c r="I41" s="122"/>
      <c r="J41" s="122"/>
      <c r="K41" s="122"/>
      <c r="L41" s="122"/>
      <c r="M41" s="122"/>
      <c r="N41" s="122"/>
      <c r="O41" s="122"/>
      <c r="P41" s="122"/>
      <c r="Q41" s="122"/>
      <c r="R41" s="122"/>
      <c r="S41" s="122"/>
      <c r="T41" s="122"/>
    </row>
    <row r="42" spans="1:22" ht="27.9" customHeight="1">
      <c r="A42" s="181" t="s">
        <v>1931</v>
      </c>
      <c r="B42" s="186" t="s">
        <v>1932</v>
      </c>
      <c r="C42" s="183">
        <v>138</v>
      </c>
      <c r="D42" s="183">
        <f t="shared" si="0"/>
        <v>124</v>
      </c>
      <c r="E42" s="185" t="s">
        <v>827</v>
      </c>
      <c r="F42" s="122"/>
      <c r="G42" s="122"/>
      <c r="H42" s="122"/>
      <c r="I42" s="122"/>
      <c r="J42" s="122"/>
      <c r="K42" s="122"/>
      <c r="L42" s="122"/>
      <c r="M42" s="122"/>
      <c r="N42" s="122"/>
      <c r="O42" s="122"/>
      <c r="P42" s="122"/>
      <c r="Q42" s="122"/>
      <c r="R42" s="122"/>
      <c r="S42" s="122"/>
      <c r="T42" s="122"/>
    </row>
    <row r="43" spans="1:22" ht="15.75" customHeight="1">
      <c r="A43" s="58" t="s">
        <v>1933</v>
      </c>
      <c r="B43" s="59"/>
      <c r="C43" s="86"/>
      <c r="D43" s="86"/>
      <c r="E43" s="63"/>
      <c r="F43" s="103"/>
      <c r="G43" s="103"/>
      <c r="H43" s="103"/>
      <c r="I43" s="103"/>
      <c r="J43" s="103"/>
      <c r="K43" s="103"/>
      <c r="L43" s="103"/>
      <c r="M43" s="103"/>
      <c r="N43" s="103"/>
      <c r="O43" s="103"/>
      <c r="P43" s="103"/>
      <c r="Q43" s="103"/>
      <c r="R43" s="103"/>
      <c r="S43" s="103"/>
      <c r="T43" s="51"/>
      <c r="U43" s="51"/>
      <c r="V43" s="51"/>
    </row>
    <row r="44" spans="1:22" ht="27.9" customHeight="1" thickBot="1">
      <c r="A44" s="188" t="s">
        <v>951</v>
      </c>
      <c r="B44" s="189" t="s">
        <v>1934</v>
      </c>
      <c r="C44" s="190">
        <v>595</v>
      </c>
      <c r="D44" s="190">
        <f t="shared" si="0"/>
        <v>536</v>
      </c>
      <c r="E44" s="191" t="s">
        <v>827</v>
      </c>
      <c r="F44" s="122"/>
      <c r="G44" s="122"/>
      <c r="H44" s="122"/>
      <c r="I44" s="122"/>
      <c r="J44" s="122"/>
      <c r="K44" s="122"/>
      <c r="L44" s="122"/>
      <c r="M44" s="122"/>
      <c r="N44" s="122"/>
      <c r="O44" s="122"/>
      <c r="P44" s="122"/>
      <c r="Q44" s="122"/>
      <c r="R44" s="122"/>
      <c r="S44" s="122"/>
      <c r="T44" s="122"/>
    </row>
    <row r="45" spans="1:22" ht="27.9" customHeight="1">
      <c r="C45" s="123"/>
      <c r="D45" s="124"/>
      <c r="E45" s="125"/>
      <c r="F45" s="122"/>
      <c r="G45" s="122"/>
      <c r="H45" s="122"/>
      <c r="I45" s="122"/>
      <c r="J45" s="122"/>
      <c r="K45" s="122"/>
      <c r="L45" s="122"/>
      <c r="M45" s="122"/>
      <c r="N45" s="122"/>
      <c r="O45" s="122"/>
      <c r="P45" s="122"/>
      <c r="Q45" s="122"/>
      <c r="R45" s="122"/>
      <c r="S45" s="122"/>
      <c r="T45" s="122"/>
    </row>
    <row r="46" spans="1:22" ht="27.9" customHeight="1" thickBot="1">
      <c r="A46" s="67" t="s">
        <v>1935</v>
      </c>
      <c r="C46" s="123"/>
      <c r="D46" s="124"/>
      <c r="E46" s="126"/>
      <c r="F46" s="122"/>
      <c r="G46" s="122"/>
      <c r="H46" s="122"/>
      <c r="I46" s="122"/>
      <c r="J46" s="122"/>
      <c r="K46" s="122"/>
      <c r="L46" s="122"/>
      <c r="M46" s="122"/>
      <c r="N46" s="122"/>
      <c r="O46" s="122"/>
      <c r="P46" s="122"/>
      <c r="Q46" s="122"/>
      <c r="R46" s="122"/>
      <c r="S46" s="122"/>
      <c r="T46" s="122"/>
    </row>
    <row r="47" spans="1:22" ht="27.9" customHeight="1" thickBot="1">
      <c r="A47" s="30" t="s">
        <v>845</v>
      </c>
      <c r="B47" s="31" t="s">
        <v>0</v>
      </c>
      <c r="C47" s="68" t="s">
        <v>1</v>
      </c>
      <c r="D47" s="68" t="s">
        <v>846</v>
      </c>
      <c r="E47" s="32" t="s">
        <v>825</v>
      </c>
      <c r="F47" s="122"/>
      <c r="G47" s="122"/>
      <c r="H47" s="122"/>
      <c r="I47" s="122"/>
      <c r="J47" s="122"/>
      <c r="K47" s="122"/>
      <c r="L47" s="122"/>
      <c r="M47" s="122"/>
      <c r="N47" s="122"/>
      <c r="O47" s="122"/>
      <c r="P47" s="122"/>
      <c r="Q47" s="122"/>
      <c r="R47" s="122"/>
      <c r="S47" s="122"/>
      <c r="T47" s="122"/>
    </row>
    <row r="48" spans="1:22" ht="27.9" customHeight="1">
      <c r="A48" s="181" t="s">
        <v>952</v>
      </c>
      <c r="B48" s="186" t="s">
        <v>953</v>
      </c>
      <c r="C48" s="183">
        <v>720</v>
      </c>
      <c r="D48" s="183">
        <f t="shared" ref="D48:D71" si="1">ROUND(C48*(1-0.1),0)</f>
        <v>648</v>
      </c>
      <c r="E48" s="185" t="s">
        <v>827</v>
      </c>
      <c r="F48" s="122"/>
      <c r="G48" s="122"/>
      <c r="H48" s="122"/>
      <c r="I48" s="122"/>
      <c r="J48" s="122"/>
      <c r="K48" s="122"/>
      <c r="L48" s="122"/>
      <c r="M48" s="122"/>
      <c r="N48" s="122"/>
      <c r="O48" s="122"/>
      <c r="P48" s="122"/>
      <c r="Q48" s="122"/>
      <c r="R48" s="122"/>
      <c r="S48" s="122"/>
      <c r="T48" s="122"/>
    </row>
    <row r="49" spans="1:20" ht="27.9" customHeight="1">
      <c r="A49" s="181" t="s">
        <v>954</v>
      </c>
      <c r="B49" s="186" t="s">
        <v>1936</v>
      </c>
      <c r="C49" s="183">
        <v>1790</v>
      </c>
      <c r="D49" s="183">
        <f t="shared" si="1"/>
        <v>1611</v>
      </c>
      <c r="E49" s="185" t="s">
        <v>827</v>
      </c>
      <c r="F49" s="122"/>
      <c r="G49" s="122"/>
      <c r="H49" s="122"/>
      <c r="I49" s="122"/>
      <c r="J49" s="122"/>
      <c r="K49" s="122"/>
      <c r="L49" s="122"/>
      <c r="M49" s="122"/>
      <c r="N49" s="122"/>
      <c r="O49" s="122"/>
      <c r="P49" s="122"/>
      <c r="Q49" s="122"/>
      <c r="R49" s="122"/>
      <c r="S49" s="122"/>
      <c r="T49" s="122"/>
    </row>
    <row r="50" spans="1:20" ht="27.9" customHeight="1">
      <c r="A50" s="181" t="s">
        <v>955</v>
      </c>
      <c r="B50" s="186" t="s">
        <v>956</v>
      </c>
      <c r="C50" s="183">
        <v>720</v>
      </c>
      <c r="D50" s="183">
        <f t="shared" si="1"/>
        <v>648</v>
      </c>
      <c r="E50" s="185" t="s">
        <v>827</v>
      </c>
      <c r="F50" s="122"/>
      <c r="G50" s="122"/>
      <c r="H50" s="122"/>
      <c r="I50" s="122"/>
      <c r="J50" s="122"/>
      <c r="K50" s="122"/>
      <c r="L50" s="122"/>
      <c r="M50" s="122"/>
      <c r="N50" s="122"/>
      <c r="O50" s="122"/>
      <c r="P50" s="122"/>
      <c r="Q50" s="122"/>
      <c r="R50" s="122"/>
      <c r="S50" s="122"/>
      <c r="T50" s="122"/>
    </row>
    <row r="51" spans="1:20" ht="27.9" customHeight="1">
      <c r="A51" s="181" t="s">
        <v>957</v>
      </c>
      <c r="B51" s="186" t="s">
        <v>1937</v>
      </c>
      <c r="C51" s="183">
        <v>145</v>
      </c>
      <c r="D51" s="183">
        <f t="shared" si="1"/>
        <v>131</v>
      </c>
      <c r="E51" s="185" t="s">
        <v>827</v>
      </c>
      <c r="F51" s="122"/>
      <c r="G51" s="122"/>
      <c r="H51" s="122"/>
      <c r="I51" s="122"/>
      <c r="J51" s="122"/>
      <c r="K51" s="122"/>
      <c r="L51" s="122"/>
      <c r="M51" s="122"/>
      <c r="N51" s="122"/>
      <c r="O51" s="122"/>
      <c r="P51" s="122"/>
      <c r="Q51" s="122"/>
      <c r="R51" s="122"/>
      <c r="S51" s="122"/>
      <c r="T51" s="122"/>
    </row>
    <row r="52" spans="1:20" ht="27.9" customHeight="1">
      <c r="A52" s="181" t="s">
        <v>958</v>
      </c>
      <c r="B52" s="186" t="s">
        <v>959</v>
      </c>
      <c r="C52" s="183">
        <v>185</v>
      </c>
      <c r="D52" s="183">
        <f t="shared" si="1"/>
        <v>167</v>
      </c>
      <c r="E52" s="185" t="s">
        <v>827</v>
      </c>
      <c r="F52" s="122"/>
      <c r="G52" s="122"/>
      <c r="H52" s="122"/>
      <c r="I52" s="122"/>
      <c r="J52" s="122"/>
      <c r="K52" s="122"/>
      <c r="L52" s="122"/>
      <c r="M52" s="122"/>
      <c r="N52" s="122"/>
      <c r="O52" s="122"/>
      <c r="P52" s="122"/>
      <c r="Q52" s="122"/>
      <c r="R52" s="122"/>
      <c r="S52" s="122"/>
      <c r="T52" s="122"/>
    </row>
    <row r="53" spans="1:20" ht="27.9" customHeight="1">
      <c r="A53" s="181" t="s">
        <v>960</v>
      </c>
      <c r="B53" s="186" t="s">
        <v>961</v>
      </c>
      <c r="C53" s="183">
        <v>1425</v>
      </c>
      <c r="D53" s="183">
        <f t="shared" si="1"/>
        <v>1283</v>
      </c>
      <c r="E53" s="185" t="s">
        <v>827</v>
      </c>
      <c r="F53" s="122"/>
      <c r="G53" s="122"/>
      <c r="H53" s="122"/>
      <c r="I53" s="122"/>
      <c r="J53" s="122"/>
      <c r="K53" s="122"/>
      <c r="L53" s="122"/>
      <c r="M53" s="122"/>
      <c r="N53" s="122"/>
      <c r="O53" s="122"/>
      <c r="P53" s="122"/>
      <c r="Q53" s="122"/>
      <c r="R53" s="122"/>
      <c r="S53" s="122"/>
      <c r="T53" s="122"/>
    </row>
    <row r="54" spans="1:20" ht="27.9" customHeight="1">
      <c r="A54" s="181" t="s">
        <v>962</v>
      </c>
      <c r="B54" s="186" t="s">
        <v>963</v>
      </c>
      <c r="C54" s="183">
        <v>245</v>
      </c>
      <c r="D54" s="183">
        <f t="shared" si="1"/>
        <v>221</v>
      </c>
      <c r="E54" s="185" t="s">
        <v>827</v>
      </c>
      <c r="F54" s="122"/>
      <c r="G54" s="122"/>
      <c r="H54" s="122"/>
      <c r="I54" s="122"/>
      <c r="J54" s="122"/>
      <c r="K54" s="122"/>
      <c r="L54" s="122"/>
      <c r="M54" s="122"/>
      <c r="N54" s="122"/>
      <c r="O54" s="122"/>
      <c r="P54" s="122"/>
      <c r="Q54" s="122"/>
      <c r="R54" s="122"/>
      <c r="S54" s="122"/>
      <c r="T54" s="122"/>
    </row>
    <row r="55" spans="1:20" ht="27.9" customHeight="1">
      <c r="A55" s="181" t="s">
        <v>964</v>
      </c>
      <c r="B55" s="186" t="s">
        <v>965</v>
      </c>
      <c r="C55" s="183">
        <v>1880</v>
      </c>
      <c r="D55" s="183">
        <f t="shared" si="1"/>
        <v>1692</v>
      </c>
      <c r="E55" s="185" t="s">
        <v>827</v>
      </c>
      <c r="F55" s="122"/>
      <c r="G55" s="122"/>
      <c r="H55" s="122"/>
      <c r="I55" s="122"/>
      <c r="J55" s="122"/>
      <c r="K55" s="122"/>
      <c r="L55" s="122"/>
      <c r="M55" s="122"/>
      <c r="N55" s="122"/>
      <c r="O55" s="122"/>
      <c r="P55" s="122"/>
      <c r="Q55" s="122"/>
      <c r="R55" s="122"/>
      <c r="S55" s="122"/>
      <c r="T55" s="122"/>
    </row>
    <row r="56" spans="1:20" ht="27.9" customHeight="1">
      <c r="A56" s="181" t="s">
        <v>966</v>
      </c>
      <c r="B56" s="186" t="s">
        <v>967</v>
      </c>
      <c r="C56" s="183">
        <v>2150</v>
      </c>
      <c r="D56" s="183">
        <f t="shared" si="1"/>
        <v>1935</v>
      </c>
      <c r="E56" s="185" t="s">
        <v>827</v>
      </c>
      <c r="F56" s="122"/>
      <c r="G56" s="122"/>
      <c r="H56" s="122"/>
      <c r="I56" s="122"/>
      <c r="J56" s="122"/>
      <c r="K56" s="122"/>
      <c r="L56" s="122"/>
      <c r="M56" s="122"/>
      <c r="N56" s="122"/>
      <c r="O56" s="122"/>
      <c r="P56" s="122"/>
      <c r="Q56" s="122"/>
      <c r="R56" s="122"/>
      <c r="S56" s="122"/>
      <c r="T56" s="122"/>
    </row>
    <row r="57" spans="1:20" ht="27.9" customHeight="1">
      <c r="A57" s="181" t="s">
        <v>968</v>
      </c>
      <c r="B57" s="186" t="s">
        <v>969</v>
      </c>
      <c r="C57" s="183">
        <v>720</v>
      </c>
      <c r="D57" s="183">
        <f t="shared" si="1"/>
        <v>648</v>
      </c>
      <c r="E57" s="185" t="s">
        <v>827</v>
      </c>
      <c r="F57" s="122"/>
      <c r="G57" s="122"/>
      <c r="H57" s="122"/>
      <c r="I57" s="122"/>
      <c r="J57" s="122"/>
      <c r="K57" s="122"/>
      <c r="L57" s="122"/>
      <c r="M57" s="122"/>
      <c r="N57" s="122"/>
      <c r="O57" s="122"/>
      <c r="P57" s="122"/>
      <c r="Q57" s="122"/>
      <c r="R57" s="122"/>
      <c r="S57" s="122"/>
      <c r="T57" s="122"/>
    </row>
    <row r="58" spans="1:20" ht="27.9" customHeight="1">
      <c r="A58" s="181" t="s">
        <v>970</v>
      </c>
      <c r="B58" s="186" t="s">
        <v>1938</v>
      </c>
      <c r="C58" s="183">
        <v>575</v>
      </c>
      <c r="D58" s="183">
        <f t="shared" si="1"/>
        <v>518</v>
      </c>
      <c r="E58" s="185" t="s">
        <v>827</v>
      </c>
      <c r="F58" s="122"/>
      <c r="G58" s="122"/>
      <c r="H58" s="122"/>
      <c r="I58" s="122"/>
      <c r="J58" s="122"/>
      <c r="K58" s="122"/>
      <c r="L58" s="122"/>
      <c r="M58" s="122"/>
      <c r="N58" s="122"/>
      <c r="O58" s="122"/>
      <c r="P58" s="122"/>
      <c r="Q58" s="122"/>
      <c r="R58" s="122"/>
      <c r="S58" s="122"/>
      <c r="T58" s="122"/>
    </row>
    <row r="59" spans="1:20" ht="27.9" customHeight="1">
      <c r="A59" s="181" t="s">
        <v>971</v>
      </c>
      <c r="B59" s="186" t="s">
        <v>1939</v>
      </c>
      <c r="C59" s="183">
        <v>2000</v>
      </c>
      <c r="D59" s="183">
        <f t="shared" si="1"/>
        <v>1800</v>
      </c>
      <c r="E59" s="185" t="s">
        <v>827</v>
      </c>
      <c r="F59" s="122"/>
      <c r="G59" s="122"/>
      <c r="H59" s="122"/>
      <c r="I59" s="122"/>
      <c r="J59" s="122"/>
      <c r="K59" s="122"/>
      <c r="L59" s="122"/>
      <c r="M59" s="122"/>
      <c r="N59" s="122"/>
      <c r="O59" s="122"/>
      <c r="P59" s="122"/>
      <c r="Q59" s="122"/>
      <c r="R59" s="122"/>
      <c r="S59" s="122"/>
      <c r="T59" s="122"/>
    </row>
    <row r="60" spans="1:20" ht="27.9" customHeight="1">
      <c r="A60" s="181" t="s">
        <v>972</v>
      </c>
      <c r="B60" s="186" t="s">
        <v>973</v>
      </c>
      <c r="C60" s="183">
        <v>720</v>
      </c>
      <c r="D60" s="183">
        <f t="shared" si="1"/>
        <v>648</v>
      </c>
      <c r="E60" s="185" t="s">
        <v>827</v>
      </c>
      <c r="F60" s="122"/>
      <c r="G60" s="122"/>
      <c r="H60" s="122"/>
      <c r="I60" s="122"/>
      <c r="J60" s="122"/>
      <c r="K60" s="122"/>
      <c r="L60" s="122"/>
      <c r="M60" s="122"/>
      <c r="N60" s="122"/>
      <c r="O60" s="122"/>
      <c r="P60" s="122"/>
      <c r="Q60" s="122"/>
      <c r="R60" s="122"/>
      <c r="S60" s="122"/>
      <c r="T60" s="122"/>
    </row>
    <row r="61" spans="1:20" ht="27.9" customHeight="1">
      <c r="A61" s="181" t="s">
        <v>974</v>
      </c>
      <c r="B61" s="186" t="s">
        <v>1940</v>
      </c>
      <c r="C61" s="183">
        <v>720</v>
      </c>
      <c r="D61" s="183">
        <f t="shared" si="1"/>
        <v>648</v>
      </c>
      <c r="E61" s="185" t="s">
        <v>827</v>
      </c>
      <c r="F61" s="122"/>
      <c r="G61" s="122"/>
      <c r="H61" s="122"/>
      <c r="I61" s="122"/>
      <c r="J61" s="122"/>
      <c r="K61" s="122"/>
      <c r="L61" s="122"/>
      <c r="M61" s="122"/>
      <c r="N61" s="122"/>
      <c r="O61" s="122"/>
      <c r="P61" s="122"/>
      <c r="Q61" s="122"/>
      <c r="R61" s="122"/>
      <c r="S61" s="122"/>
      <c r="T61" s="122"/>
    </row>
    <row r="62" spans="1:20" ht="27.9" customHeight="1">
      <c r="A62" s="181" t="s">
        <v>975</v>
      </c>
      <c r="B62" s="186" t="s">
        <v>1941</v>
      </c>
      <c r="C62" s="183">
        <v>1450</v>
      </c>
      <c r="D62" s="183">
        <f t="shared" si="1"/>
        <v>1305</v>
      </c>
      <c r="E62" s="185" t="s">
        <v>827</v>
      </c>
      <c r="F62" s="122"/>
      <c r="G62" s="122"/>
      <c r="H62" s="122"/>
      <c r="I62" s="122"/>
      <c r="J62" s="122"/>
      <c r="K62" s="122"/>
      <c r="L62" s="122"/>
      <c r="M62" s="122"/>
      <c r="N62" s="122"/>
      <c r="O62" s="122"/>
      <c r="P62" s="122"/>
      <c r="Q62" s="122"/>
      <c r="R62" s="122"/>
      <c r="S62" s="122"/>
      <c r="T62" s="122"/>
    </row>
    <row r="63" spans="1:20" ht="27.9" customHeight="1">
      <c r="A63" s="181" t="s">
        <v>2823</v>
      </c>
      <c r="B63" s="186" t="s">
        <v>2824</v>
      </c>
      <c r="C63" s="183">
        <v>55</v>
      </c>
      <c r="D63" s="183">
        <f t="shared" si="1"/>
        <v>50</v>
      </c>
      <c r="E63" s="185" t="s">
        <v>827</v>
      </c>
      <c r="F63" s="122"/>
      <c r="G63" s="122"/>
      <c r="H63" s="122"/>
      <c r="I63" s="122"/>
      <c r="J63" s="122"/>
      <c r="K63" s="122"/>
      <c r="L63" s="122"/>
      <c r="M63" s="122"/>
      <c r="N63" s="122"/>
      <c r="O63" s="122"/>
      <c r="P63" s="122"/>
      <c r="Q63" s="122"/>
      <c r="R63" s="122"/>
      <c r="S63" s="122"/>
      <c r="T63" s="122"/>
    </row>
    <row r="64" spans="1:20" ht="27.9" customHeight="1">
      <c r="A64" s="181" t="s">
        <v>2825</v>
      </c>
      <c r="B64" s="186" t="s">
        <v>2826</v>
      </c>
      <c r="C64" s="183">
        <v>770</v>
      </c>
      <c r="D64" s="183">
        <f t="shared" si="1"/>
        <v>693</v>
      </c>
      <c r="E64" s="185" t="s">
        <v>827</v>
      </c>
      <c r="F64" s="122"/>
      <c r="G64" s="122"/>
      <c r="H64" s="122"/>
      <c r="I64" s="122"/>
      <c r="J64" s="122"/>
      <c r="K64" s="122"/>
      <c r="L64" s="122"/>
      <c r="M64" s="122"/>
      <c r="N64" s="122"/>
      <c r="O64" s="122"/>
      <c r="P64" s="122"/>
      <c r="Q64" s="122"/>
      <c r="R64" s="122"/>
      <c r="S64" s="122"/>
      <c r="T64" s="122"/>
    </row>
    <row r="65" spans="1:1023 1025:2048 2050:6143 6145:7168 7170:11263 11265:12288 12290:16381" ht="27.9" customHeight="1">
      <c r="A65" s="181" t="s">
        <v>2827</v>
      </c>
      <c r="B65" s="186" t="s">
        <v>2828</v>
      </c>
      <c r="C65" s="183">
        <v>3295</v>
      </c>
      <c r="D65" s="183">
        <f t="shared" si="1"/>
        <v>2966</v>
      </c>
      <c r="E65" s="185" t="s">
        <v>827</v>
      </c>
      <c r="F65" s="122"/>
      <c r="G65" s="122"/>
      <c r="H65" s="122"/>
      <c r="I65" s="122"/>
      <c r="J65" s="122"/>
      <c r="K65" s="122"/>
      <c r="L65" s="122"/>
      <c r="M65" s="122"/>
      <c r="N65" s="122"/>
      <c r="O65" s="122"/>
      <c r="P65" s="122"/>
      <c r="Q65" s="122"/>
      <c r="R65" s="122"/>
      <c r="S65" s="122"/>
      <c r="T65" s="122"/>
    </row>
    <row r="66" spans="1:1023 1025:2048 2050:6143 6145:7168 7170:11263 11265:12288 12290:16381" ht="27.9" customHeight="1">
      <c r="A66" s="181" t="s">
        <v>2829</v>
      </c>
      <c r="B66" s="186" t="s">
        <v>2830</v>
      </c>
      <c r="C66" s="183">
        <v>30</v>
      </c>
      <c r="D66" s="183">
        <f t="shared" si="1"/>
        <v>27</v>
      </c>
      <c r="E66" s="185" t="s">
        <v>827</v>
      </c>
      <c r="F66" s="122"/>
      <c r="G66" s="122"/>
      <c r="H66" s="122"/>
      <c r="I66" s="122"/>
      <c r="J66" s="122"/>
      <c r="K66" s="122"/>
      <c r="L66" s="122"/>
      <c r="M66" s="122"/>
      <c r="N66" s="122"/>
      <c r="O66" s="122"/>
      <c r="P66" s="122"/>
      <c r="Q66" s="122"/>
      <c r="R66" s="122"/>
      <c r="S66" s="122"/>
      <c r="T66" s="122"/>
    </row>
    <row r="67" spans="1:1023 1025:2048 2050:6143 6145:7168 7170:11263 11265:12288 12290:16381" ht="27.9" customHeight="1">
      <c r="A67" s="181" t="s">
        <v>2831</v>
      </c>
      <c r="B67" s="186" t="s">
        <v>2832</v>
      </c>
      <c r="C67" s="183">
        <v>500</v>
      </c>
      <c r="D67" s="183">
        <f t="shared" si="1"/>
        <v>450</v>
      </c>
      <c r="E67" s="185" t="s">
        <v>827</v>
      </c>
      <c r="F67" s="122"/>
      <c r="G67" s="122"/>
      <c r="H67" s="122"/>
      <c r="I67" s="122"/>
      <c r="J67" s="122"/>
      <c r="K67" s="122"/>
      <c r="L67" s="122"/>
      <c r="M67" s="122"/>
      <c r="N67" s="122"/>
      <c r="O67" s="122"/>
      <c r="P67" s="122"/>
      <c r="Q67" s="122"/>
      <c r="R67" s="122"/>
      <c r="S67" s="122"/>
      <c r="T67" s="122"/>
    </row>
    <row r="68" spans="1:1023 1025:2048 2050:6143 6145:7168 7170:11263 11265:12288 12290:16381" ht="27.9" customHeight="1">
      <c r="A68" s="181" t="s">
        <v>2833</v>
      </c>
      <c r="B68" s="186" t="s">
        <v>2834</v>
      </c>
      <c r="C68" s="183">
        <v>2000</v>
      </c>
      <c r="D68" s="183">
        <f t="shared" si="1"/>
        <v>1800</v>
      </c>
      <c r="E68" s="185" t="s">
        <v>827</v>
      </c>
      <c r="F68" s="122"/>
      <c r="G68" s="122"/>
      <c r="H68" s="122"/>
      <c r="I68" s="122"/>
      <c r="J68" s="122"/>
      <c r="K68" s="122"/>
      <c r="L68" s="122"/>
      <c r="M68" s="122"/>
      <c r="N68" s="122"/>
      <c r="O68" s="122"/>
      <c r="P68" s="122"/>
      <c r="Q68" s="122"/>
      <c r="R68" s="122"/>
      <c r="S68" s="122"/>
      <c r="T68" s="122"/>
    </row>
    <row r="69" spans="1:1023 1025:2048 2050:6143 6145:7168 7170:11263 11265:12288 12290:16381" ht="27.9" customHeight="1">
      <c r="A69" s="181" t="s">
        <v>2835</v>
      </c>
      <c r="B69" s="186" t="s">
        <v>2836</v>
      </c>
      <c r="C69" s="183">
        <v>240</v>
      </c>
      <c r="D69" s="183">
        <f t="shared" si="1"/>
        <v>216</v>
      </c>
      <c r="E69" s="185" t="s">
        <v>827</v>
      </c>
      <c r="F69" s="122"/>
      <c r="G69" s="122"/>
      <c r="H69" s="122"/>
      <c r="I69" s="122"/>
      <c r="J69" s="122"/>
      <c r="K69" s="122"/>
      <c r="L69" s="122"/>
      <c r="M69" s="122"/>
      <c r="N69" s="122"/>
      <c r="O69" s="122"/>
      <c r="P69" s="122"/>
      <c r="Q69" s="122"/>
      <c r="R69" s="122"/>
      <c r="S69" s="122"/>
      <c r="T69" s="122"/>
    </row>
    <row r="70" spans="1:1023 1025:2048 2050:6143 6145:7168 7170:11263 11265:12288 12290:16381" ht="27.9" customHeight="1">
      <c r="A70" s="181" t="s">
        <v>2837</v>
      </c>
      <c r="B70" s="186" t="s">
        <v>2838</v>
      </c>
      <c r="C70" s="183">
        <v>4000</v>
      </c>
      <c r="D70" s="183">
        <f t="shared" si="1"/>
        <v>3600</v>
      </c>
      <c r="E70" s="185" t="s">
        <v>827</v>
      </c>
      <c r="F70" s="122"/>
      <c r="G70" s="122"/>
      <c r="H70" s="122"/>
      <c r="I70" s="122"/>
      <c r="J70" s="122"/>
      <c r="K70" s="122"/>
      <c r="L70" s="122"/>
      <c r="M70" s="122"/>
      <c r="N70" s="122"/>
      <c r="O70" s="122"/>
      <c r="P70" s="122"/>
      <c r="Q70" s="122"/>
      <c r="R70" s="122"/>
      <c r="S70" s="122"/>
      <c r="T70" s="122"/>
    </row>
    <row r="71" spans="1:1023 1025:2048 2050:6143 6145:7168 7170:11263 11265:12288 12290:16381" ht="27.9" customHeight="1" thickBot="1">
      <c r="A71" s="188" t="s">
        <v>2839</v>
      </c>
      <c r="B71" s="189" t="s">
        <v>2840</v>
      </c>
      <c r="C71" s="190">
        <v>18000</v>
      </c>
      <c r="D71" s="190">
        <f t="shared" si="1"/>
        <v>16200</v>
      </c>
      <c r="E71" s="191" t="s">
        <v>827</v>
      </c>
      <c r="F71" s="122"/>
      <c r="G71" s="122"/>
      <c r="H71" s="122"/>
      <c r="I71" s="122"/>
      <c r="J71" s="122"/>
      <c r="K71" s="122"/>
      <c r="L71" s="122"/>
      <c r="M71" s="122"/>
      <c r="N71" s="122"/>
      <c r="O71" s="122"/>
      <c r="P71" s="122"/>
      <c r="Q71" s="122"/>
      <c r="R71" s="122"/>
      <c r="S71" s="122"/>
      <c r="T71" s="122"/>
    </row>
    <row r="72" spans="1:1023 1025:2048 2050:6143 6145:7168 7170:11263 11265:12288 12290:16381" ht="27.9" customHeight="1">
      <c r="C72" s="123"/>
      <c r="F72" s="122"/>
      <c r="G72" s="122"/>
      <c r="J72" s="127"/>
      <c r="K72" s="122"/>
      <c r="L72" s="122"/>
      <c r="O72" s="127"/>
      <c r="P72" s="122"/>
      <c r="Q72" s="128"/>
      <c r="T72" s="127"/>
      <c r="U72" s="122"/>
      <c r="V72" s="128"/>
      <c r="Y72" s="127"/>
      <c r="Z72" s="122"/>
      <c r="AA72" s="128"/>
      <c r="AD72" s="127"/>
      <c r="AE72" s="122"/>
      <c r="AF72" s="128"/>
      <c r="AI72" s="127"/>
      <c r="AJ72" s="122"/>
      <c r="AK72" s="128"/>
      <c r="AN72" s="127"/>
      <c r="AO72" s="122"/>
      <c r="AP72" s="128"/>
      <c r="AS72" s="127"/>
      <c r="AT72" s="122"/>
      <c r="AU72" s="128"/>
      <c r="AX72" s="127"/>
      <c r="AY72" s="122"/>
      <c r="AZ72" s="128"/>
      <c r="BC72" s="127"/>
      <c r="BD72" s="122"/>
      <c r="BE72" s="128"/>
      <c r="BH72" s="127"/>
      <c r="BI72" s="122"/>
      <c r="BJ72" s="128"/>
      <c r="BM72" s="127"/>
      <c r="BN72" s="122"/>
      <c r="BO72" s="128"/>
      <c r="BR72" s="127"/>
      <c r="BS72" s="122"/>
      <c r="BT72" s="128"/>
      <c r="BW72" s="127"/>
      <c r="BX72" s="122"/>
      <c r="BY72" s="128"/>
      <c r="CB72" s="127"/>
      <c r="CC72" s="122"/>
      <c r="CD72" s="128"/>
      <c r="CG72" s="127"/>
      <c r="CH72" s="122"/>
      <c r="CI72" s="128"/>
      <c r="CL72" s="127"/>
      <c r="CM72" s="122"/>
      <c r="CN72" s="128"/>
      <c r="CQ72" s="127"/>
      <c r="CR72" s="122"/>
      <c r="CS72" s="128"/>
      <c r="CV72" s="127"/>
      <c r="CW72" s="122"/>
      <c r="CX72" s="128"/>
      <c r="DA72" s="127"/>
      <c r="DB72" s="122"/>
      <c r="DC72" s="128"/>
      <c r="DF72" s="127"/>
      <c r="DG72" s="122"/>
      <c r="DH72" s="128"/>
      <c r="DK72" s="127"/>
      <c r="DL72" s="122"/>
      <c r="DM72" s="128"/>
      <c r="DP72" s="127"/>
      <c r="DQ72" s="122"/>
      <c r="DR72" s="128"/>
      <c r="DU72" s="127"/>
      <c r="DV72" s="122"/>
      <c r="DW72" s="128"/>
      <c r="DZ72" s="127"/>
      <c r="EA72" s="122"/>
      <c r="EB72" s="128"/>
      <c r="EE72" s="127"/>
      <c r="EF72" s="122"/>
      <c r="EG72" s="128"/>
      <c r="EJ72" s="127"/>
      <c r="EK72" s="122"/>
      <c r="EL72" s="128"/>
      <c r="EO72" s="127"/>
      <c r="EP72" s="122"/>
      <c r="EQ72" s="128"/>
      <c r="ET72" s="127"/>
      <c r="EU72" s="122"/>
      <c r="EV72" s="128"/>
      <c r="EY72" s="127"/>
      <c r="EZ72" s="122"/>
      <c r="FA72" s="128"/>
      <c r="FD72" s="127"/>
      <c r="FE72" s="122"/>
      <c r="FF72" s="128"/>
      <c r="FI72" s="127"/>
      <c r="FJ72" s="122"/>
      <c r="FK72" s="128"/>
      <c r="FN72" s="127"/>
      <c r="FO72" s="122"/>
      <c r="FP72" s="128"/>
      <c r="FS72" s="127"/>
      <c r="FT72" s="122"/>
      <c r="FU72" s="128"/>
      <c r="FX72" s="127"/>
      <c r="FY72" s="122"/>
      <c r="FZ72" s="128"/>
      <c r="GC72" s="127"/>
      <c r="GD72" s="122"/>
      <c r="GE72" s="128"/>
      <c r="GH72" s="127"/>
      <c r="GI72" s="122"/>
      <c r="GJ72" s="128"/>
      <c r="GM72" s="127"/>
      <c r="GN72" s="122"/>
      <c r="GO72" s="128"/>
      <c r="GR72" s="127"/>
      <c r="GS72" s="122"/>
      <c r="GT72" s="128"/>
      <c r="GW72" s="127"/>
      <c r="GX72" s="122"/>
      <c r="GY72" s="128"/>
      <c r="HB72" s="127"/>
      <c r="HC72" s="122"/>
      <c r="HD72" s="128"/>
      <c r="HG72" s="127"/>
      <c r="HH72" s="122"/>
      <c r="HI72" s="128"/>
      <c r="HL72" s="127"/>
      <c r="HM72" s="122"/>
      <c r="HN72" s="128"/>
      <c r="HQ72" s="127"/>
      <c r="HR72" s="122"/>
      <c r="HS72" s="128"/>
      <c r="HV72" s="127"/>
      <c r="HW72" s="122"/>
      <c r="HX72" s="128"/>
      <c r="IA72" s="127"/>
      <c r="IB72" s="122"/>
      <c r="IC72" s="128"/>
      <c r="IF72" s="127"/>
      <c r="IG72" s="122"/>
      <c r="IH72" s="128"/>
      <c r="IK72" s="127"/>
      <c r="IL72" s="122"/>
      <c r="IM72" s="128"/>
      <c r="IP72" s="127"/>
      <c r="IQ72" s="122"/>
      <c r="IR72" s="128"/>
      <c r="IU72" s="127"/>
      <c r="IV72" s="122"/>
      <c r="IW72" s="128"/>
      <c r="IZ72" s="127"/>
      <c r="JA72" s="122"/>
      <c r="JB72" s="128"/>
      <c r="JE72" s="127"/>
      <c r="JF72" s="122"/>
      <c r="JG72" s="128"/>
      <c r="JJ72" s="127"/>
      <c r="JK72" s="122"/>
      <c r="JL72" s="128"/>
      <c r="JO72" s="127"/>
      <c r="JP72" s="122"/>
      <c r="JQ72" s="128"/>
      <c r="JT72" s="127"/>
      <c r="JU72" s="122"/>
      <c r="JV72" s="128"/>
      <c r="JY72" s="127"/>
      <c r="JZ72" s="122"/>
      <c r="KA72" s="128"/>
      <c r="KD72" s="127"/>
      <c r="KE72" s="122"/>
      <c r="KF72" s="128"/>
      <c r="KI72" s="127"/>
      <c r="KJ72" s="122"/>
      <c r="KK72" s="128"/>
      <c r="KN72" s="127"/>
      <c r="KO72" s="122"/>
      <c r="KP72" s="128"/>
      <c r="KS72" s="127"/>
      <c r="KT72" s="122"/>
      <c r="KU72" s="128"/>
      <c r="KX72" s="127"/>
      <c r="KY72" s="122"/>
      <c r="KZ72" s="128"/>
      <c r="LC72" s="127"/>
      <c r="LD72" s="122"/>
      <c r="LE72" s="128"/>
      <c r="LH72" s="127"/>
      <c r="LI72" s="122"/>
      <c r="LJ72" s="128"/>
      <c r="LM72" s="127"/>
      <c r="LN72" s="122"/>
      <c r="LO72" s="128"/>
      <c r="LR72" s="127"/>
      <c r="LS72" s="122"/>
      <c r="LT72" s="128"/>
      <c r="LW72" s="127"/>
      <c r="LX72" s="122"/>
      <c r="LY72" s="128"/>
      <c r="MB72" s="127"/>
      <c r="MC72" s="122"/>
      <c r="MD72" s="128"/>
      <c r="MG72" s="127"/>
      <c r="MH72" s="122"/>
      <c r="MI72" s="128"/>
      <c r="ML72" s="127"/>
      <c r="MM72" s="122"/>
      <c r="MN72" s="128"/>
      <c r="MQ72" s="127"/>
      <c r="MR72" s="122"/>
      <c r="MS72" s="128"/>
      <c r="MV72" s="127"/>
      <c r="MW72" s="122"/>
      <c r="MX72" s="128"/>
      <c r="NA72" s="127"/>
      <c r="NB72" s="122"/>
      <c r="NC72" s="128"/>
      <c r="NF72" s="127"/>
      <c r="NG72" s="122"/>
      <c r="NH72" s="128"/>
      <c r="NK72" s="127"/>
      <c r="NL72" s="122"/>
      <c r="NM72" s="128"/>
      <c r="NP72" s="127"/>
      <c r="NQ72" s="122"/>
      <c r="NR72" s="128"/>
      <c r="NU72" s="127"/>
      <c r="NV72" s="122"/>
      <c r="NW72" s="128"/>
      <c r="NZ72" s="127"/>
      <c r="OA72" s="122"/>
      <c r="OB72" s="128"/>
      <c r="OE72" s="127"/>
      <c r="OF72" s="122"/>
      <c r="OG72" s="128"/>
      <c r="OJ72" s="127"/>
      <c r="OK72" s="122"/>
      <c r="OL72" s="128"/>
      <c r="OO72" s="127"/>
      <c r="OP72" s="122"/>
      <c r="OQ72" s="128"/>
      <c r="OT72" s="127"/>
      <c r="OU72" s="122"/>
      <c r="OV72" s="128"/>
      <c r="OY72" s="127"/>
      <c r="OZ72" s="122"/>
      <c r="PA72" s="128"/>
      <c r="PD72" s="127"/>
      <c r="PE72" s="122"/>
      <c r="PF72" s="128"/>
      <c r="PI72" s="127"/>
      <c r="PJ72" s="122"/>
      <c r="PK72" s="128"/>
      <c r="PN72" s="127"/>
      <c r="PO72" s="122"/>
      <c r="PP72" s="128"/>
      <c r="PS72" s="127"/>
      <c r="PT72" s="122"/>
      <c r="PU72" s="128"/>
      <c r="PX72" s="127"/>
      <c r="PY72" s="122"/>
      <c r="PZ72" s="128"/>
      <c r="QC72" s="127"/>
      <c r="QD72" s="122"/>
      <c r="QE72" s="128"/>
      <c r="QH72" s="127"/>
      <c r="QI72" s="122"/>
      <c r="QJ72" s="128"/>
      <c r="QM72" s="127"/>
      <c r="QN72" s="122"/>
      <c r="QO72" s="128"/>
      <c r="QR72" s="127"/>
      <c r="QS72" s="122"/>
      <c r="QT72" s="128"/>
      <c r="QW72" s="127"/>
      <c r="QX72" s="122"/>
      <c r="QY72" s="128"/>
      <c r="RB72" s="127"/>
      <c r="RC72" s="122"/>
      <c r="RD72" s="128"/>
      <c r="RG72" s="127"/>
      <c r="RH72" s="122"/>
      <c r="RI72" s="128"/>
      <c r="RL72" s="127"/>
      <c r="RM72" s="122"/>
      <c r="RN72" s="128"/>
      <c r="RQ72" s="127"/>
      <c r="RR72" s="122"/>
      <c r="RS72" s="128"/>
      <c r="RV72" s="127"/>
      <c r="RW72" s="122"/>
      <c r="RX72" s="128"/>
      <c r="SA72" s="127"/>
      <c r="SB72" s="122"/>
      <c r="SC72" s="128"/>
      <c r="SF72" s="127"/>
      <c r="SG72" s="122"/>
      <c r="SH72" s="128"/>
      <c r="SK72" s="127"/>
      <c r="SL72" s="122"/>
      <c r="SM72" s="128"/>
      <c r="SP72" s="127"/>
      <c r="SQ72" s="122"/>
      <c r="SR72" s="128"/>
      <c r="SU72" s="127"/>
      <c r="SV72" s="122"/>
      <c r="SW72" s="128"/>
      <c r="SZ72" s="127"/>
      <c r="TA72" s="122"/>
      <c r="TB72" s="128"/>
      <c r="TE72" s="127"/>
      <c r="TF72" s="122"/>
      <c r="TG72" s="128"/>
      <c r="TJ72" s="127"/>
      <c r="TK72" s="122"/>
      <c r="TL72" s="128"/>
      <c r="TO72" s="127"/>
      <c r="TP72" s="122"/>
      <c r="TQ72" s="128"/>
      <c r="TT72" s="127"/>
      <c r="TU72" s="122"/>
      <c r="TV72" s="128"/>
      <c r="TY72" s="127"/>
      <c r="TZ72" s="122"/>
      <c r="UA72" s="128"/>
      <c r="UD72" s="127"/>
      <c r="UE72" s="122"/>
      <c r="UF72" s="128"/>
      <c r="UI72" s="127"/>
      <c r="UJ72" s="122"/>
      <c r="UK72" s="128"/>
      <c r="UN72" s="127"/>
      <c r="UO72" s="122"/>
      <c r="UP72" s="128"/>
      <c r="US72" s="127"/>
      <c r="UT72" s="122"/>
      <c r="UU72" s="128"/>
      <c r="UX72" s="127"/>
      <c r="UY72" s="122"/>
      <c r="UZ72" s="128"/>
      <c r="VC72" s="127"/>
      <c r="VD72" s="122"/>
      <c r="VE72" s="128"/>
      <c r="VH72" s="127"/>
      <c r="VI72" s="122"/>
      <c r="VJ72" s="128"/>
      <c r="VM72" s="127"/>
      <c r="VN72" s="122"/>
      <c r="VO72" s="128"/>
      <c r="VR72" s="127"/>
      <c r="VS72" s="122"/>
      <c r="VT72" s="128"/>
      <c r="VW72" s="127"/>
      <c r="VX72" s="122"/>
      <c r="VY72" s="128"/>
      <c r="WB72" s="127"/>
      <c r="WC72" s="122"/>
      <c r="WD72" s="128"/>
      <c r="WG72" s="127"/>
      <c r="WH72" s="122"/>
      <c r="WI72" s="128"/>
      <c r="WL72" s="127"/>
      <c r="WM72" s="122"/>
      <c r="WN72" s="128"/>
      <c r="WQ72" s="127"/>
      <c r="WR72" s="122"/>
      <c r="WS72" s="128"/>
      <c r="WV72" s="127"/>
      <c r="WW72" s="122"/>
      <c r="WX72" s="128"/>
      <c r="XA72" s="127"/>
      <c r="XB72" s="122"/>
      <c r="XC72" s="128"/>
      <c r="XF72" s="127"/>
      <c r="XG72" s="122"/>
      <c r="XH72" s="128"/>
      <c r="XK72" s="127"/>
      <c r="XL72" s="122"/>
      <c r="XM72" s="128"/>
      <c r="XP72" s="127"/>
      <c r="XQ72" s="122"/>
      <c r="XR72" s="128"/>
      <c r="XU72" s="127"/>
      <c r="XV72" s="122"/>
      <c r="XW72" s="128"/>
      <c r="XZ72" s="127"/>
      <c r="YA72" s="122"/>
      <c r="YB72" s="128"/>
      <c r="YE72" s="127"/>
      <c r="YF72" s="122"/>
      <c r="YG72" s="128"/>
      <c r="YJ72" s="127"/>
      <c r="YK72" s="122"/>
      <c r="YL72" s="128"/>
      <c r="YO72" s="127"/>
      <c r="YP72" s="122"/>
      <c r="YQ72" s="128"/>
      <c r="YT72" s="127"/>
      <c r="YU72" s="122"/>
      <c r="YV72" s="128"/>
      <c r="YY72" s="127"/>
      <c r="YZ72" s="122"/>
      <c r="ZA72" s="128"/>
      <c r="ZD72" s="127"/>
      <c r="ZE72" s="122"/>
      <c r="ZF72" s="128"/>
      <c r="ZI72" s="127"/>
      <c r="ZJ72" s="122"/>
      <c r="ZK72" s="128"/>
      <c r="ZN72" s="127"/>
      <c r="ZO72" s="122"/>
      <c r="ZP72" s="128"/>
      <c r="ZS72" s="127"/>
      <c r="ZT72" s="122"/>
      <c r="ZU72" s="128"/>
      <c r="ZX72" s="127"/>
      <c r="ZY72" s="122"/>
      <c r="ZZ72" s="128"/>
      <c r="AAC72" s="127"/>
      <c r="AAD72" s="122"/>
      <c r="AAE72" s="128"/>
      <c r="AAH72" s="127"/>
      <c r="AAI72" s="122"/>
      <c r="AAJ72" s="128"/>
      <c r="AAM72" s="127"/>
      <c r="AAN72" s="122"/>
      <c r="AAO72" s="128"/>
      <c r="AAR72" s="127"/>
      <c r="AAS72" s="122"/>
      <c r="AAT72" s="128"/>
      <c r="AAW72" s="127"/>
      <c r="AAX72" s="122"/>
      <c r="AAY72" s="128"/>
      <c r="ABB72" s="127"/>
      <c r="ABC72" s="122"/>
      <c r="ABD72" s="128"/>
      <c r="ABG72" s="127"/>
      <c r="ABH72" s="122"/>
      <c r="ABI72" s="128"/>
      <c r="ABL72" s="127"/>
      <c r="ABM72" s="122"/>
      <c r="ABN72" s="128"/>
      <c r="ABQ72" s="127"/>
      <c r="ABR72" s="122"/>
      <c r="ABS72" s="128"/>
      <c r="ABV72" s="127"/>
      <c r="ABW72" s="122"/>
      <c r="ABX72" s="128"/>
      <c r="ACA72" s="127"/>
      <c r="ACB72" s="122"/>
      <c r="ACC72" s="128"/>
      <c r="ACF72" s="127"/>
      <c r="ACG72" s="122"/>
      <c r="ACH72" s="128"/>
      <c r="ACK72" s="127"/>
      <c r="ACL72" s="122"/>
      <c r="ACM72" s="128"/>
      <c r="ACP72" s="127"/>
      <c r="ACQ72" s="122"/>
      <c r="ACR72" s="128"/>
      <c r="ACU72" s="127"/>
      <c r="ACV72" s="122"/>
      <c r="ACW72" s="128"/>
      <c r="ACZ72" s="127"/>
      <c r="ADA72" s="122"/>
      <c r="ADB72" s="128"/>
      <c r="ADE72" s="127"/>
      <c r="ADF72" s="122"/>
      <c r="ADG72" s="128"/>
      <c r="ADJ72" s="127"/>
      <c r="ADK72" s="122"/>
      <c r="ADL72" s="128"/>
      <c r="ADO72" s="127"/>
      <c r="ADP72" s="122"/>
      <c r="ADQ72" s="128"/>
      <c r="ADT72" s="127"/>
      <c r="ADU72" s="122"/>
      <c r="ADV72" s="128"/>
      <c r="ADY72" s="127"/>
      <c r="ADZ72" s="122"/>
      <c r="AEA72" s="128"/>
      <c r="AED72" s="127"/>
      <c r="AEE72" s="122"/>
      <c r="AEF72" s="128"/>
      <c r="AEI72" s="127"/>
      <c r="AEJ72" s="122"/>
      <c r="AEK72" s="128"/>
      <c r="AEN72" s="127"/>
      <c r="AEO72" s="122"/>
      <c r="AEP72" s="128"/>
      <c r="AES72" s="127"/>
      <c r="AET72" s="122"/>
      <c r="AEU72" s="128"/>
      <c r="AEX72" s="127"/>
      <c r="AEY72" s="122"/>
      <c r="AEZ72" s="128"/>
      <c r="AFC72" s="127"/>
      <c r="AFD72" s="122"/>
      <c r="AFE72" s="128"/>
      <c r="AFH72" s="127"/>
      <c r="AFI72" s="122"/>
      <c r="AFJ72" s="128"/>
      <c r="AFM72" s="127"/>
      <c r="AFN72" s="122"/>
      <c r="AFO72" s="128"/>
      <c r="AFR72" s="127"/>
      <c r="AFS72" s="122"/>
      <c r="AFT72" s="128"/>
      <c r="AFW72" s="127"/>
      <c r="AFX72" s="122"/>
      <c r="AFY72" s="128"/>
      <c r="AGB72" s="127"/>
      <c r="AGC72" s="122"/>
      <c r="AGD72" s="128"/>
      <c r="AGG72" s="127"/>
      <c r="AGH72" s="122"/>
      <c r="AGI72" s="128"/>
      <c r="AGL72" s="127"/>
      <c r="AGM72" s="122"/>
      <c r="AGN72" s="128"/>
      <c r="AGQ72" s="127"/>
      <c r="AGR72" s="122"/>
      <c r="AGS72" s="128"/>
      <c r="AGV72" s="127"/>
      <c r="AGW72" s="122"/>
      <c r="AGX72" s="128"/>
      <c r="AHA72" s="127"/>
      <c r="AHB72" s="122"/>
      <c r="AHC72" s="128"/>
      <c r="AHF72" s="127"/>
      <c r="AHG72" s="122"/>
      <c r="AHH72" s="128"/>
      <c r="AHK72" s="127"/>
      <c r="AHL72" s="122"/>
      <c r="AHM72" s="128"/>
      <c r="AHP72" s="127"/>
      <c r="AHQ72" s="122"/>
      <c r="AHR72" s="128"/>
      <c r="AHU72" s="127"/>
      <c r="AHV72" s="122"/>
      <c r="AHW72" s="128"/>
      <c r="AHZ72" s="127"/>
      <c r="AIA72" s="122"/>
      <c r="AIB72" s="128"/>
      <c r="AIE72" s="127"/>
      <c r="AIF72" s="122"/>
      <c r="AIG72" s="128"/>
      <c r="AIJ72" s="127"/>
      <c r="AIK72" s="122"/>
      <c r="AIL72" s="128"/>
      <c r="AIO72" s="127"/>
      <c r="AIP72" s="122"/>
      <c r="AIQ72" s="128"/>
      <c r="AIT72" s="127"/>
      <c r="AIU72" s="122"/>
      <c r="AIV72" s="128"/>
      <c r="AIY72" s="127"/>
      <c r="AIZ72" s="122"/>
      <c r="AJA72" s="128"/>
      <c r="AJD72" s="127"/>
      <c r="AJE72" s="122"/>
      <c r="AJF72" s="128"/>
      <c r="AJI72" s="127"/>
      <c r="AJJ72" s="122"/>
      <c r="AJK72" s="128"/>
      <c r="AJN72" s="127"/>
      <c r="AJO72" s="122"/>
      <c r="AJP72" s="128"/>
      <c r="AJS72" s="127"/>
      <c r="AJT72" s="122"/>
      <c r="AJU72" s="128"/>
      <c r="AJX72" s="127"/>
      <c r="AJY72" s="122"/>
      <c r="AJZ72" s="128"/>
      <c r="AKC72" s="127"/>
      <c r="AKD72" s="122"/>
      <c r="AKE72" s="128"/>
      <c r="AKH72" s="127"/>
      <c r="AKI72" s="122"/>
      <c r="AKJ72" s="128"/>
      <c r="AKM72" s="127"/>
      <c r="AKN72" s="122"/>
      <c r="AKO72" s="128"/>
      <c r="AKR72" s="127"/>
      <c r="AKS72" s="122"/>
      <c r="AKT72" s="128"/>
      <c r="AKW72" s="127"/>
      <c r="AKX72" s="122"/>
      <c r="AKY72" s="128"/>
      <c r="ALB72" s="127"/>
      <c r="ALC72" s="122"/>
      <c r="ALD72" s="128"/>
      <c r="ALG72" s="127"/>
      <c r="ALH72" s="122"/>
      <c r="ALI72" s="128"/>
      <c r="ALL72" s="127"/>
      <c r="ALM72" s="122"/>
      <c r="ALN72" s="128"/>
      <c r="ALQ72" s="127"/>
      <c r="ALR72" s="122"/>
      <c r="ALS72" s="128"/>
      <c r="ALV72" s="127"/>
      <c r="ALW72" s="122"/>
      <c r="ALX72" s="128"/>
      <c r="AMA72" s="127"/>
      <c r="AMB72" s="122"/>
      <c r="AMC72" s="128"/>
      <c r="AMF72" s="127"/>
      <c r="AMG72" s="122"/>
      <c r="AMH72" s="128"/>
      <c r="AMK72" s="127"/>
      <c r="AML72" s="122"/>
      <c r="AMM72" s="128"/>
      <c r="AMP72" s="127"/>
      <c r="AMQ72" s="122"/>
      <c r="AMR72" s="128"/>
      <c r="AMU72" s="127"/>
      <c r="AMV72" s="122"/>
      <c r="AMW72" s="128"/>
      <c r="AMZ72" s="127"/>
      <c r="ANA72" s="122"/>
      <c r="ANB72" s="128"/>
      <c r="ANE72" s="127"/>
      <c r="ANF72" s="122"/>
      <c r="ANG72" s="128"/>
      <c r="ANJ72" s="127"/>
      <c r="ANK72" s="122"/>
      <c r="ANL72" s="128"/>
      <c r="ANO72" s="127"/>
      <c r="ANP72" s="122"/>
      <c r="ANQ72" s="128"/>
      <c r="ANT72" s="127"/>
      <c r="ANU72" s="122"/>
      <c r="ANV72" s="128"/>
      <c r="ANY72" s="127"/>
      <c r="ANZ72" s="122"/>
      <c r="AOA72" s="128"/>
      <c r="AOD72" s="127"/>
      <c r="AOE72" s="122"/>
      <c r="AOF72" s="128"/>
      <c r="AOI72" s="127"/>
      <c r="AOJ72" s="122"/>
      <c r="AOK72" s="128"/>
      <c r="AON72" s="127"/>
      <c r="AOO72" s="122"/>
      <c r="AOP72" s="128"/>
      <c r="AOS72" s="127"/>
      <c r="AOT72" s="122"/>
      <c r="AOU72" s="128"/>
      <c r="AOX72" s="127"/>
      <c r="AOY72" s="122"/>
      <c r="AOZ72" s="128"/>
      <c r="APC72" s="127"/>
      <c r="APD72" s="122"/>
      <c r="APE72" s="128"/>
      <c r="APH72" s="127"/>
      <c r="API72" s="122"/>
      <c r="APJ72" s="128"/>
      <c r="APM72" s="127"/>
      <c r="APN72" s="122"/>
      <c r="APO72" s="128"/>
      <c r="APR72" s="127"/>
      <c r="APS72" s="122"/>
      <c r="APT72" s="128"/>
      <c r="APW72" s="127"/>
      <c r="APX72" s="122"/>
      <c r="APY72" s="128"/>
      <c r="AQB72" s="127"/>
      <c r="AQC72" s="122"/>
      <c r="AQD72" s="128"/>
      <c r="AQG72" s="127"/>
      <c r="AQH72" s="122"/>
      <c r="AQI72" s="128"/>
      <c r="AQL72" s="127"/>
      <c r="AQM72" s="122"/>
      <c r="AQN72" s="128"/>
      <c r="AQQ72" s="127"/>
      <c r="AQR72" s="122"/>
      <c r="AQS72" s="128"/>
      <c r="AQV72" s="127"/>
      <c r="AQW72" s="122"/>
      <c r="AQX72" s="128"/>
      <c r="ARA72" s="127"/>
      <c r="ARB72" s="122"/>
      <c r="ARC72" s="128"/>
      <c r="ARF72" s="127"/>
      <c r="ARG72" s="122"/>
      <c r="ARH72" s="128"/>
      <c r="ARK72" s="127"/>
      <c r="ARL72" s="122"/>
      <c r="ARM72" s="128"/>
      <c r="ARP72" s="127"/>
      <c r="ARQ72" s="122"/>
      <c r="ARR72" s="128"/>
      <c r="ARU72" s="127"/>
      <c r="ARV72" s="122"/>
      <c r="ARW72" s="128"/>
      <c r="ARZ72" s="127"/>
      <c r="ASA72" s="122"/>
      <c r="ASB72" s="128"/>
      <c r="ASE72" s="127"/>
      <c r="ASF72" s="122"/>
      <c r="ASG72" s="128"/>
      <c r="ASJ72" s="127"/>
      <c r="ASK72" s="122"/>
      <c r="ASL72" s="128"/>
      <c r="ASO72" s="127"/>
      <c r="ASP72" s="122"/>
      <c r="ASQ72" s="128"/>
      <c r="AST72" s="127"/>
      <c r="ASU72" s="122"/>
      <c r="ASV72" s="128"/>
      <c r="ASY72" s="127"/>
      <c r="ASZ72" s="122"/>
      <c r="ATA72" s="128"/>
      <c r="ATD72" s="127"/>
      <c r="ATE72" s="122"/>
      <c r="ATF72" s="128"/>
      <c r="ATI72" s="127"/>
      <c r="ATJ72" s="122"/>
      <c r="ATK72" s="128"/>
      <c r="ATN72" s="127"/>
      <c r="ATO72" s="122"/>
      <c r="ATP72" s="128"/>
      <c r="ATS72" s="127"/>
      <c r="ATT72" s="122"/>
      <c r="ATU72" s="128"/>
      <c r="ATX72" s="127"/>
      <c r="ATY72" s="122"/>
      <c r="ATZ72" s="128"/>
      <c r="AUC72" s="127"/>
      <c r="AUD72" s="122"/>
      <c r="AUE72" s="128"/>
      <c r="AUH72" s="127"/>
      <c r="AUI72" s="122"/>
      <c r="AUJ72" s="128"/>
      <c r="AUM72" s="127"/>
      <c r="AUN72" s="122"/>
      <c r="AUO72" s="128"/>
      <c r="AUR72" s="127"/>
      <c r="AUS72" s="122"/>
      <c r="AUT72" s="128"/>
      <c r="AUW72" s="127"/>
      <c r="AUX72" s="122"/>
      <c r="AUY72" s="128"/>
      <c r="AVB72" s="127"/>
      <c r="AVC72" s="122"/>
      <c r="AVD72" s="128"/>
      <c r="AVG72" s="127"/>
      <c r="AVH72" s="122"/>
      <c r="AVI72" s="128"/>
      <c r="AVL72" s="127"/>
      <c r="AVM72" s="122"/>
      <c r="AVN72" s="128"/>
      <c r="AVQ72" s="127"/>
      <c r="AVR72" s="122"/>
      <c r="AVS72" s="128"/>
      <c r="AVV72" s="127"/>
      <c r="AVW72" s="122"/>
      <c r="AVX72" s="128"/>
      <c r="AWA72" s="127"/>
      <c r="AWB72" s="122"/>
      <c r="AWC72" s="128"/>
      <c r="AWF72" s="127"/>
      <c r="AWG72" s="122"/>
      <c r="AWH72" s="128"/>
      <c r="AWK72" s="127"/>
      <c r="AWL72" s="122"/>
      <c r="AWM72" s="128"/>
      <c r="AWP72" s="127"/>
      <c r="AWQ72" s="122"/>
      <c r="AWR72" s="128"/>
      <c r="AWU72" s="127"/>
      <c r="AWV72" s="122"/>
      <c r="AWW72" s="128"/>
      <c r="AWZ72" s="127"/>
      <c r="AXA72" s="122"/>
      <c r="AXB72" s="128"/>
      <c r="AXE72" s="127"/>
      <c r="AXF72" s="122"/>
      <c r="AXG72" s="128"/>
      <c r="AXJ72" s="127"/>
      <c r="AXK72" s="122"/>
      <c r="AXL72" s="128"/>
      <c r="AXO72" s="127"/>
      <c r="AXP72" s="122"/>
      <c r="AXQ72" s="128"/>
      <c r="AXT72" s="127"/>
      <c r="AXU72" s="122"/>
      <c r="AXV72" s="128"/>
      <c r="AXY72" s="127"/>
      <c r="AXZ72" s="122"/>
      <c r="AYA72" s="128"/>
      <c r="AYD72" s="127"/>
      <c r="AYE72" s="122"/>
      <c r="AYF72" s="128"/>
      <c r="AYI72" s="127"/>
      <c r="AYJ72" s="122"/>
      <c r="AYK72" s="128"/>
      <c r="AYN72" s="127"/>
      <c r="AYO72" s="122"/>
      <c r="AYP72" s="128"/>
      <c r="AYS72" s="127"/>
      <c r="AYT72" s="122"/>
      <c r="AYU72" s="128"/>
      <c r="AYX72" s="127"/>
      <c r="AYY72" s="122"/>
      <c r="AYZ72" s="128"/>
      <c r="AZC72" s="127"/>
      <c r="AZD72" s="122"/>
      <c r="AZE72" s="128"/>
      <c r="AZH72" s="127"/>
      <c r="AZI72" s="122"/>
      <c r="AZJ72" s="128"/>
      <c r="AZM72" s="127"/>
      <c r="AZN72" s="122"/>
      <c r="AZO72" s="128"/>
      <c r="AZR72" s="127"/>
      <c r="AZS72" s="122"/>
      <c r="AZT72" s="128"/>
      <c r="AZW72" s="127"/>
      <c r="AZX72" s="122"/>
      <c r="AZY72" s="128"/>
      <c r="BAB72" s="127"/>
      <c r="BAC72" s="122"/>
      <c r="BAD72" s="128"/>
      <c r="BAG72" s="127"/>
      <c r="BAH72" s="122"/>
      <c r="BAI72" s="128"/>
      <c r="BAL72" s="127"/>
      <c r="BAM72" s="122"/>
      <c r="BAN72" s="128"/>
      <c r="BAQ72" s="127"/>
      <c r="BAR72" s="122"/>
      <c r="BAS72" s="128"/>
      <c r="BAV72" s="127"/>
      <c r="BAW72" s="122"/>
      <c r="BAX72" s="128"/>
      <c r="BBA72" s="127"/>
      <c r="BBB72" s="122"/>
      <c r="BBC72" s="128"/>
      <c r="BBF72" s="127"/>
      <c r="BBG72" s="122"/>
      <c r="BBH72" s="128"/>
      <c r="BBK72" s="127"/>
      <c r="BBL72" s="122"/>
      <c r="BBM72" s="128"/>
      <c r="BBP72" s="127"/>
      <c r="BBQ72" s="122"/>
      <c r="BBR72" s="128"/>
      <c r="BBU72" s="127"/>
      <c r="BBV72" s="122"/>
      <c r="BBW72" s="128"/>
      <c r="BBZ72" s="127"/>
      <c r="BCA72" s="122"/>
      <c r="BCB72" s="128"/>
      <c r="BCE72" s="127"/>
      <c r="BCF72" s="122"/>
      <c r="BCG72" s="128"/>
      <c r="BCJ72" s="127"/>
      <c r="BCK72" s="122"/>
      <c r="BCL72" s="128"/>
      <c r="BCO72" s="127"/>
      <c r="BCP72" s="122"/>
      <c r="BCQ72" s="128"/>
      <c r="BCT72" s="127"/>
      <c r="BCU72" s="122"/>
      <c r="BCV72" s="128"/>
      <c r="BCY72" s="127"/>
      <c r="BCZ72" s="122"/>
      <c r="BDA72" s="128"/>
      <c r="BDD72" s="127"/>
      <c r="BDE72" s="122"/>
      <c r="BDF72" s="128"/>
      <c r="BDI72" s="127"/>
      <c r="BDJ72" s="122"/>
      <c r="BDK72" s="128"/>
      <c r="BDN72" s="127"/>
      <c r="BDO72" s="122"/>
      <c r="BDP72" s="128"/>
      <c r="BDS72" s="127"/>
      <c r="BDT72" s="122"/>
      <c r="BDU72" s="128"/>
      <c r="BDX72" s="127"/>
      <c r="BDY72" s="122"/>
      <c r="BDZ72" s="128"/>
      <c r="BEC72" s="127"/>
      <c r="BED72" s="122"/>
      <c r="BEE72" s="128"/>
      <c r="BEH72" s="127"/>
      <c r="BEI72" s="122"/>
      <c r="BEJ72" s="128"/>
      <c r="BEM72" s="127"/>
      <c r="BEN72" s="122"/>
      <c r="BEO72" s="128"/>
      <c r="BER72" s="127"/>
      <c r="BES72" s="122"/>
      <c r="BET72" s="128"/>
      <c r="BEW72" s="127"/>
      <c r="BEX72" s="122"/>
      <c r="BEY72" s="128"/>
      <c r="BFB72" s="127"/>
      <c r="BFC72" s="122"/>
      <c r="BFD72" s="128"/>
      <c r="BFG72" s="127"/>
      <c r="BFH72" s="122"/>
      <c r="BFI72" s="128"/>
      <c r="BFL72" s="127"/>
      <c r="BFM72" s="122"/>
      <c r="BFN72" s="128"/>
      <c r="BFQ72" s="127"/>
      <c r="BFR72" s="122"/>
      <c r="BFS72" s="128"/>
      <c r="BFV72" s="127"/>
      <c r="BFW72" s="122"/>
      <c r="BFX72" s="128"/>
      <c r="BGA72" s="127"/>
      <c r="BGB72" s="122"/>
      <c r="BGC72" s="128"/>
      <c r="BGF72" s="127"/>
      <c r="BGG72" s="122"/>
      <c r="BGH72" s="128"/>
      <c r="BGK72" s="127"/>
      <c r="BGL72" s="122"/>
      <c r="BGM72" s="128"/>
      <c r="BGP72" s="127"/>
      <c r="BGQ72" s="122"/>
      <c r="BGR72" s="128"/>
      <c r="BGU72" s="127"/>
      <c r="BGV72" s="122"/>
      <c r="BGW72" s="128"/>
      <c r="BGZ72" s="127"/>
      <c r="BHA72" s="122"/>
      <c r="BHB72" s="128"/>
      <c r="BHE72" s="127"/>
      <c r="BHF72" s="122"/>
      <c r="BHG72" s="128"/>
      <c r="BHJ72" s="127"/>
      <c r="BHK72" s="122"/>
      <c r="BHL72" s="128"/>
      <c r="BHO72" s="127"/>
      <c r="BHP72" s="122"/>
      <c r="BHQ72" s="128"/>
      <c r="BHT72" s="127"/>
      <c r="BHU72" s="122"/>
      <c r="BHV72" s="128"/>
      <c r="BHY72" s="127"/>
      <c r="BHZ72" s="122"/>
      <c r="BIA72" s="128"/>
      <c r="BID72" s="127"/>
      <c r="BIE72" s="122"/>
      <c r="BIF72" s="128"/>
      <c r="BII72" s="127"/>
      <c r="BIJ72" s="122"/>
      <c r="BIK72" s="128"/>
      <c r="BIN72" s="127"/>
      <c r="BIO72" s="122"/>
      <c r="BIP72" s="128"/>
      <c r="BIS72" s="127"/>
      <c r="BIT72" s="122"/>
      <c r="BIU72" s="128"/>
      <c r="BIX72" s="127"/>
      <c r="BIY72" s="122"/>
      <c r="BIZ72" s="128"/>
      <c r="BJC72" s="127"/>
      <c r="BJD72" s="122"/>
      <c r="BJE72" s="128"/>
      <c r="BJH72" s="127"/>
      <c r="BJI72" s="122"/>
      <c r="BJJ72" s="128"/>
      <c r="BJM72" s="127"/>
      <c r="BJN72" s="122"/>
      <c r="BJO72" s="128"/>
      <c r="BJR72" s="127"/>
      <c r="BJS72" s="122"/>
      <c r="BJT72" s="128"/>
      <c r="BJW72" s="127"/>
      <c r="BJX72" s="122"/>
      <c r="BJY72" s="128"/>
      <c r="BKB72" s="127"/>
      <c r="BKC72" s="122"/>
      <c r="BKD72" s="128"/>
      <c r="BKG72" s="127"/>
      <c r="BKH72" s="122"/>
      <c r="BKI72" s="128"/>
      <c r="BKL72" s="127"/>
      <c r="BKM72" s="122"/>
      <c r="BKN72" s="128"/>
      <c r="BKQ72" s="127"/>
      <c r="BKR72" s="122"/>
      <c r="BKS72" s="128"/>
      <c r="BKV72" s="127"/>
      <c r="BKW72" s="122"/>
      <c r="BKX72" s="128"/>
      <c r="BLA72" s="127"/>
      <c r="BLB72" s="122"/>
      <c r="BLC72" s="128"/>
      <c r="BLF72" s="127"/>
      <c r="BLG72" s="122"/>
      <c r="BLH72" s="128"/>
      <c r="BLK72" s="127"/>
      <c r="BLL72" s="122"/>
      <c r="BLM72" s="128"/>
      <c r="BLP72" s="127"/>
      <c r="BLQ72" s="122"/>
      <c r="BLR72" s="128"/>
      <c r="BLU72" s="127"/>
      <c r="BLV72" s="122"/>
      <c r="BLW72" s="128"/>
      <c r="BLZ72" s="127"/>
      <c r="BMA72" s="122"/>
      <c r="BMB72" s="128"/>
      <c r="BME72" s="127"/>
      <c r="BMF72" s="122"/>
      <c r="BMG72" s="128"/>
      <c r="BMJ72" s="127"/>
      <c r="BMK72" s="122"/>
      <c r="BML72" s="128"/>
      <c r="BMO72" s="127"/>
      <c r="BMP72" s="122"/>
      <c r="BMQ72" s="128"/>
      <c r="BMT72" s="127"/>
      <c r="BMU72" s="122"/>
      <c r="BMV72" s="128"/>
      <c r="BMY72" s="127"/>
      <c r="BMZ72" s="122"/>
      <c r="BNA72" s="128"/>
      <c r="BND72" s="127"/>
      <c r="BNE72" s="122"/>
      <c r="BNF72" s="128"/>
      <c r="BNI72" s="127"/>
      <c r="BNJ72" s="122"/>
      <c r="BNK72" s="128"/>
      <c r="BNN72" s="127"/>
      <c r="BNO72" s="122"/>
      <c r="BNP72" s="128"/>
      <c r="BNS72" s="127"/>
      <c r="BNT72" s="122"/>
      <c r="BNU72" s="128"/>
      <c r="BNX72" s="127"/>
      <c r="BNY72" s="122"/>
      <c r="BNZ72" s="128"/>
      <c r="BOC72" s="127"/>
      <c r="BOD72" s="122"/>
      <c r="BOE72" s="128"/>
      <c r="BOH72" s="127"/>
      <c r="BOI72" s="122"/>
      <c r="BOJ72" s="128"/>
      <c r="BOM72" s="127"/>
      <c r="BON72" s="122"/>
      <c r="BOO72" s="128"/>
      <c r="BOR72" s="127"/>
      <c r="BOS72" s="122"/>
      <c r="BOT72" s="128"/>
      <c r="BOW72" s="127"/>
      <c r="BOX72" s="122"/>
      <c r="BOY72" s="128"/>
      <c r="BPB72" s="127"/>
      <c r="BPC72" s="122"/>
      <c r="BPD72" s="128"/>
      <c r="BPG72" s="127"/>
      <c r="BPH72" s="122"/>
      <c r="BPI72" s="128"/>
      <c r="BPL72" s="127"/>
      <c r="BPM72" s="122"/>
      <c r="BPN72" s="128"/>
      <c r="BPQ72" s="127"/>
      <c r="BPR72" s="122"/>
      <c r="BPS72" s="128"/>
      <c r="BPV72" s="127"/>
      <c r="BPW72" s="122"/>
      <c r="BPX72" s="128"/>
      <c r="BQA72" s="127"/>
      <c r="BQB72" s="122"/>
      <c r="BQC72" s="128"/>
      <c r="BQF72" s="127"/>
      <c r="BQG72" s="122"/>
      <c r="BQH72" s="128"/>
      <c r="BQK72" s="127"/>
      <c r="BQL72" s="122"/>
      <c r="BQM72" s="128"/>
      <c r="BQP72" s="127"/>
      <c r="BQQ72" s="122"/>
      <c r="BQR72" s="128"/>
      <c r="BQU72" s="127"/>
      <c r="BQV72" s="122"/>
      <c r="BQW72" s="128"/>
      <c r="BQZ72" s="127"/>
      <c r="BRA72" s="122"/>
      <c r="BRB72" s="128"/>
      <c r="BRE72" s="127"/>
      <c r="BRF72" s="122"/>
      <c r="BRG72" s="128"/>
      <c r="BRJ72" s="127"/>
      <c r="BRK72" s="122"/>
      <c r="BRL72" s="128"/>
      <c r="BRO72" s="127"/>
      <c r="BRP72" s="122"/>
      <c r="BRQ72" s="128"/>
      <c r="BRT72" s="127"/>
      <c r="BRU72" s="122"/>
      <c r="BRV72" s="128"/>
      <c r="BRY72" s="127"/>
      <c r="BRZ72" s="122"/>
      <c r="BSA72" s="128"/>
      <c r="BSD72" s="127"/>
      <c r="BSE72" s="122"/>
      <c r="BSF72" s="128"/>
      <c r="BSI72" s="127"/>
      <c r="BSJ72" s="122"/>
      <c r="BSK72" s="128"/>
      <c r="BSN72" s="127"/>
      <c r="BSO72" s="122"/>
      <c r="BSP72" s="128"/>
      <c r="BSS72" s="127"/>
      <c r="BST72" s="122"/>
      <c r="BSU72" s="128"/>
      <c r="BSX72" s="127"/>
      <c r="BSY72" s="122"/>
      <c r="BSZ72" s="128"/>
      <c r="BTC72" s="127"/>
      <c r="BTD72" s="122"/>
      <c r="BTE72" s="128"/>
      <c r="BTH72" s="127"/>
      <c r="BTI72" s="122"/>
      <c r="BTJ72" s="128"/>
      <c r="BTM72" s="127"/>
      <c r="BTN72" s="122"/>
      <c r="BTO72" s="128"/>
      <c r="BTR72" s="127"/>
      <c r="BTS72" s="122"/>
      <c r="BTT72" s="128"/>
      <c r="BTW72" s="127"/>
      <c r="BTX72" s="122"/>
      <c r="BTY72" s="128"/>
      <c r="BUB72" s="127"/>
      <c r="BUC72" s="122"/>
      <c r="BUD72" s="128"/>
      <c r="BUG72" s="127"/>
      <c r="BUH72" s="122"/>
      <c r="BUI72" s="128"/>
      <c r="BUL72" s="127"/>
      <c r="BUM72" s="122"/>
      <c r="BUN72" s="128"/>
      <c r="BUQ72" s="127"/>
      <c r="BUR72" s="122"/>
      <c r="BUS72" s="128"/>
      <c r="BUV72" s="127"/>
      <c r="BUW72" s="122"/>
      <c r="BUX72" s="128"/>
      <c r="BVA72" s="127"/>
      <c r="BVB72" s="122"/>
      <c r="BVC72" s="128"/>
      <c r="BVF72" s="127"/>
      <c r="BVG72" s="122"/>
      <c r="BVH72" s="128"/>
      <c r="BVK72" s="127"/>
      <c r="BVL72" s="122"/>
      <c r="BVM72" s="128"/>
      <c r="BVP72" s="127"/>
      <c r="BVQ72" s="122"/>
      <c r="BVR72" s="128"/>
      <c r="BVU72" s="127"/>
      <c r="BVV72" s="122"/>
      <c r="BVW72" s="128"/>
      <c r="BVZ72" s="127"/>
      <c r="BWA72" s="122"/>
      <c r="BWB72" s="128"/>
      <c r="BWE72" s="127"/>
      <c r="BWF72" s="122"/>
      <c r="BWG72" s="128"/>
      <c r="BWJ72" s="127"/>
      <c r="BWK72" s="122"/>
      <c r="BWL72" s="128"/>
      <c r="BWO72" s="127"/>
      <c r="BWP72" s="122"/>
      <c r="BWQ72" s="128"/>
      <c r="BWT72" s="127"/>
      <c r="BWU72" s="122"/>
      <c r="BWV72" s="128"/>
      <c r="BWY72" s="127"/>
      <c r="BWZ72" s="122"/>
      <c r="BXA72" s="128"/>
      <c r="BXD72" s="127"/>
      <c r="BXE72" s="122"/>
      <c r="BXF72" s="128"/>
      <c r="BXI72" s="127"/>
      <c r="BXJ72" s="122"/>
      <c r="BXK72" s="128"/>
      <c r="BXN72" s="127"/>
      <c r="BXO72" s="122"/>
      <c r="BXP72" s="128"/>
      <c r="BXS72" s="127"/>
      <c r="BXT72" s="122"/>
      <c r="BXU72" s="128"/>
      <c r="BXX72" s="127"/>
      <c r="BXY72" s="122"/>
      <c r="BXZ72" s="128"/>
      <c r="BYC72" s="127"/>
      <c r="BYD72" s="122"/>
      <c r="BYE72" s="128"/>
      <c r="BYH72" s="127"/>
      <c r="BYI72" s="122"/>
      <c r="BYJ72" s="128"/>
      <c r="BYM72" s="127"/>
      <c r="BYN72" s="122"/>
      <c r="BYO72" s="128"/>
      <c r="BYR72" s="127"/>
      <c r="BYS72" s="122"/>
      <c r="BYT72" s="128"/>
      <c r="BYW72" s="127"/>
      <c r="BYX72" s="122"/>
      <c r="BYY72" s="128"/>
      <c r="BZB72" s="127"/>
      <c r="BZC72" s="122"/>
      <c r="BZD72" s="128"/>
      <c r="BZG72" s="127"/>
      <c r="BZH72" s="122"/>
      <c r="BZI72" s="128"/>
      <c r="BZL72" s="127"/>
      <c r="BZM72" s="122"/>
      <c r="BZN72" s="128"/>
      <c r="BZQ72" s="127"/>
      <c r="BZR72" s="122"/>
      <c r="BZS72" s="128"/>
      <c r="BZV72" s="127"/>
      <c r="BZW72" s="122"/>
      <c r="BZX72" s="128"/>
      <c r="CAA72" s="127"/>
      <c r="CAB72" s="122"/>
      <c r="CAC72" s="128"/>
      <c r="CAF72" s="127"/>
      <c r="CAG72" s="122"/>
      <c r="CAH72" s="128"/>
      <c r="CAK72" s="127"/>
      <c r="CAL72" s="122"/>
      <c r="CAM72" s="128"/>
      <c r="CAP72" s="127"/>
      <c r="CAQ72" s="122"/>
      <c r="CAR72" s="128"/>
      <c r="CAU72" s="127"/>
      <c r="CAV72" s="122"/>
      <c r="CAW72" s="128"/>
      <c r="CAZ72" s="127"/>
      <c r="CBA72" s="122"/>
      <c r="CBB72" s="128"/>
      <c r="CBE72" s="127"/>
      <c r="CBF72" s="122"/>
      <c r="CBG72" s="128"/>
      <c r="CBJ72" s="127"/>
      <c r="CBK72" s="122"/>
      <c r="CBL72" s="128"/>
      <c r="CBO72" s="127"/>
      <c r="CBP72" s="122"/>
      <c r="CBQ72" s="128"/>
      <c r="CBT72" s="127"/>
      <c r="CBU72" s="122"/>
      <c r="CBV72" s="128"/>
      <c r="CBY72" s="127"/>
      <c r="CBZ72" s="122"/>
      <c r="CCA72" s="128"/>
      <c r="CCD72" s="127"/>
      <c r="CCE72" s="122"/>
      <c r="CCF72" s="128"/>
      <c r="CCI72" s="127"/>
      <c r="CCJ72" s="122"/>
      <c r="CCK72" s="128"/>
      <c r="CCN72" s="127"/>
      <c r="CCO72" s="122"/>
      <c r="CCP72" s="128"/>
      <c r="CCS72" s="127"/>
      <c r="CCT72" s="122"/>
      <c r="CCU72" s="128"/>
      <c r="CCX72" s="127"/>
      <c r="CCY72" s="122"/>
      <c r="CCZ72" s="128"/>
      <c r="CDC72" s="127"/>
      <c r="CDD72" s="122"/>
      <c r="CDE72" s="128"/>
      <c r="CDH72" s="127"/>
      <c r="CDI72" s="122"/>
      <c r="CDJ72" s="128"/>
      <c r="CDM72" s="127"/>
      <c r="CDN72" s="122"/>
      <c r="CDO72" s="128"/>
      <c r="CDR72" s="127"/>
      <c r="CDS72" s="122"/>
      <c r="CDT72" s="128"/>
      <c r="CDW72" s="127"/>
      <c r="CDX72" s="122"/>
      <c r="CDY72" s="128"/>
      <c r="CEB72" s="127"/>
      <c r="CEC72" s="122"/>
      <c r="CED72" s="128"/>
      <c r="CEG72" s="127"/>
      <c r="CEH72" s="122"/>
      <c r="CEI72" s="128"/>
      <c r="CEL72" s="127"/>
      <c r="CEM72" s="122"/>
      <c r="CEN72" s="128"/>
      <c r="CEQ72" s="127"/>
      <c r="CER72" s="122"/>
      <c r="CES72" s="128"/>
      <c r="CEV72" s="127"/>
      <c r="CEW72" s="122"/>
      <c r="CEX72" s="128"/>
      <c r="CFA72" s="127"/>
      <c r="CFB72" s="122"/>
      <c r="CFC72" s="128"/>
      <c r="CFF72" s="127"/>
      <c r="CFG72" s="122"/>
      <c r="CFH72" s="128"/>
      <c r="CFK72" s="127"/>
      <c r="CFL72" s="122"/>
      <c r="CFM72" s="128"/>
      <c r="CFP72" s="127"/>
      <c r="CFQ72" s="122"/>
      <c r="CFR72" s="128"/>
      <c r="CFU72" s="127"/>
      <c r="CFV72" s="122"/>
      <c r="CFW72" s="128"/>
      <c r="CFZ72" s="127"/>
      <c r="CGA72" s="122"/>
      <c r="CGB72" s="128"/>
      <c r="CGE72" s="127"/>
      <c r="CGF72" s="122"/>
      <c r="CGG72" s="128"/>
      <c r="CGJ72" s="127"/>
      <c r="CGK72" s="122"/>
      <c r="CGL72" s="128"/>
      <c r="CGO72" s="127"/>
      <c r="CGP72" s="122"/>
      <c r="CGQ72" s="128"/>
      <c r="CGT72" s="127"/>
      <c r="CGU72" s="122"/>
      <c r="CGV72" s="128"/>
      <c r="CGY72" s="127"/>
      <c r="CGZ72" s="122"/>
      <c r="CHA72" s="128"/>
      <c r="CHD72" s="127"/>
      <c r="CHE72" s="122"/>
      <c r="CHF72" s="128"/>
      <c r="CHI72" s="127"/>
      <c r="CHJ72" s="122"/>
      <c r="CHK72" s="128"/>
      <c r="CHN72" s="127"/>
      <c r="CHO72" s="122"/>
      <c r="CHP72" s="128"/>
      <c r="CHS72" s="127"/>
      <c r="CHT72" s="122"/>
      <c r="CHU72" s="128"/>
      <c r="CHX72" s="127"/>
      <c r="CHY72" s="122"/>
      <c r="CHZ72" s="128"/>
      <c r="CIC72" s="127"/>
      <c r="CID72" s="122"/>
      <c r="CIE72" s="128"/>
      <c r="CIH72" s="127"/>
      <c r="CII72" s="122"/>
      <c r="CIJ72" s="128"/>
      <c r="CIM72" s="127"/>
      <c r="CIN72" s="122"/>
      <c r="CIO72" s="128"/>
      <c r="CIR72" s="127"/>
      <c r="CIS72" s="122"/>
      <c r="CIT72" s="128"/>
      <c r="CIW72" s="127"/>
      <c r="CIX72" s="122"/>
      <c r="CIY72" s="128"/>
      <c r="CJB72" s="127"/>
      <c r="CJC72" s="122"/>
      <c r="CJD72" s="128"/>
      <c r="CJG72" s="127"/>
      <c r="CJH72" s="122"/>
      <c r="CJI72" s="128"/>
      <c r="CJL72" s="127"/>
      <c r="CJM72" s="122"/>
      <c r="CJN72" s="128"/>
      <c r="CJQ72" s="127"/>
      <c r="CJR72" s="122"/>
      <c r="CJS72" s="128"/>
      <c r="CJV72" s="127"/>
      <c r="CJW72" s="122"/>
      <c r="CJX72" s="128"/>
      <c r="CKA72" s="127"/>
      <c r="CKB72" s="122"/>
      <c r="CKC72" s="128"/>
      <c r="CKF72" s="127"/>
      <c r="CKG72" s="122"/>
      <c r="CKH72" s="128"/>
      <c r="CKK72" s="127"/>
      <c r="CKL72" s="122"/>
      <c r="CKM72" s="128"/>
      <c r="CKP72" s="127"/>
      <c r="CKQ72" s="122"/>
      <c r="CKR72" s="128"/>
      <c r="CKU72" s="127"/>
      <c r="CKV72" s="122"/>
      <c r="CKW72" s="128"/>
      <c r="CKZ72" s="127"/>
      <c r="CLA72" s="122"/>
      <c r="CLB72" s="128"/>
      <c r="CLE72" s="127"/>
      <c r="CLF72" s="122"/>
      <c r="CLG72" s="128"/>
      <c r="CLJ72" s="127"/>
      <c r="CLK72" s="122"/>
      <c r="CLL72" s="128"/>
      <c r="CLO72" s="127"/>
      <c r="CLP72" s="122"/>
      <c r="CLQ72" s="128"/>
      <c r="CLT72" s="127"/>
      <c r="CLU72" s="122"/>
      <c r="CLV72" s="128"/>
      <c r="CLY72" s="127"/>
      <c r="CLZ72" s="122"/>
      <c r="CMA72" s="128"/>
      <c r="CMD72" s="127"/>
      <c r="CME72" s="122"/>
      <c r="CMF72" s="128"/>
      <c r="CMI72" s="127"/>
      <c r="CMJ72" s="122"/>
      <c r="CMK72" s="128"/>
      <c r="CMN72" s="127"/>
      <c r="CMO72" s="122"/>
      <c r="CMP72" s="128"/>
      <c r="CMS72" s="127"/>
      <c r="CMT72" s="122"/>
      <c r="CMU72" s="128"/>
      <c r="CMX72" s="127"/>
      <c r="CMY72" s="122"/>
      <c r="CMZ72" s="128"/>
      <c r="CNC72" s="127"/>
      <c r="CND72" s="122"/>
      <c r="CNE72" s="128"/>
      <c r="CNH72" s="127"/>
      <c r="CNI72" s="122"/>
      <c r="CNJ72" s="128"/>
      <c r="CNM72" s="127"/>
      <c r="CNN72" s="122"/>
      <c r="CNO72" s="128"/>
      <c r="CNR72" s="127"/>
      <c r="CNS72" s="122"/>
      <c r="CNT72" s="128"/>
      <c r="CNW72" s="127"/>
      <c r="CNX72" s="122"/>
      <c r="CNY72" s="128"/>
      <c r="COB72" s="127"/>
      <c r="COC72" s="122"/>
      <c r="COD72" s="128"/>
      <c r="COG72" s="127"/>
      <c r="COH72" s="122"/>
      <c r="COI72" s="128"/>
      <c r="COL72" s="127"/>
      <c r="COM72" s="122"/>
      <c r="CON72" s="128"/>
      <c r="COQ72" s="127"/>
      <c r="COR72" s="122"/>
      <c r="COS72" s="128"/>
      <c r="COV72" s="127"/>
      <c r="COW72" s="122"/>
      <c r="COX72" s="128"/>
      <c r="CPA72" s="127"/>
      <c r="CPB72" s="122"/>
      <c r="CPC72" s="128"/>
      <c r="CPF72" s="127"/>
      <c r="CPG72" s="122"/>
      <c r="CPH72" s="128"/>
      <c r="CPK72" s="127"/>
      <c r="CPL72" s="122"/>
      <c r="CPM72" s="128"/>
      <c r="CPP72" s="127"/>
      <c r="CPQ72" s="122"/>
      <c r="CPR72" s="128"/>
      <c r="CPU72" s="127"/>
      <c r="CPV72" s="122"/>
      <c r="CPW72" s="128"/>
      <c r="CPZ72" s="127"/>
      <c r="CQA72" s="122"/>
      <c r="CQB72" s="128"/>
      <c r="CQE72" s="127"/>
      <c r="CQF72" s="122"/>
      <c r="CQG72" s="128"/>
      <c r="CQJ72" s="127"/>
      <c r="CQK72" s="122"/>
      <c r="CQL72" s="128"/>
      <c r="CQO72" s="127"/>
      <c r="CQP72" s="122"/>
      <c r="CQQ72" s="128"/>
      <c r="CQT72" s="127"/>
      <c r="CQU72" s="122"/>
      <c r="CQV72" s="128"/>
      <c r="CQY72" s="127"/>
      <c r="CQZ72" s="122"/>
      <c r="CRA72" s="128"/>
      <c r="CRD72" s="127"/>
      <c r="CRE72" s="122"/>
      <c r="CRF72" s="128"/>
      <c r="CRI72" s="127"/>
      <c r="CRJ72" s="122"/>
      <c r="CRK72" s="128"/>
      <c r="CRN72" s="127"/>
      <c r="CRO72" s="122"/>
      <c r="CRP72" s="128"/>
      <c r="CRS72" s="127"/>
      <c r="CRT72" s="122"/>
      <c r="CRU72" s="128"/>
      <c r="CRX72" s="127"/>
      <c r="CRY72" s="122"/>
      <c r="CRZ72" s="128"/>
      <c r="CSC72" s="127"/>
      <c r="CSD72" s="122"/>
      <c r="CSE72" s="128"/>
      <c r="CSH72" s="127"/>
      <c r="CSI72" s="122"/>
      <c r="CSJ72" s="128"/>
      <c r="CSM72" s="127"/>
      <c r="CSN72" s="122"/>
      <c r="CSO72" s="128"/>
      <c r="CSR72" s="127"/>
      <c r="CSS72" s="122"/>
      <c r="CST72" s="128"/>
      <c r="CSW72" s="127"/>
      <c r="CSX72" s="122"/>
      <c r="CSY72" s="128"/>
      <c r="CTB72" s="127"/>
      <c r="CTC72" s="122"/>
      <c r="CTD72" s="128"/>
      <c r="CTG72" s="127"/>
      <c r="CTH72" s="122"/>
      <c r="CTI72" s="128"/>
      <c r="CTL72" s="127"/>
      <c r="CTM72" s="122"/>
      <c r="CTN72" s="128"/>
      <c r="CTQ72" s="127"/>
      <c r="CTR72" s="122"/>
      <c r="CTS72" s="128"/>
      <c r="CTV72" s="127"/>
      <c r="CTW72" s="122"/>
      <c r="CTX72" s="128"/>
      <c r="CUA72" s="127"/>
      <c r="CUB72" s="122"/>
      <c r="CUC72" s="128"/>
      <c r="CUF72" s="127"/>
      <c r="CUG72" s="122"/>
      <c r="CUH72" s="128"/>
      <c r="CUK72" s="127"/>
      <c r="CUL72" s="122"/>
      <c r="CUM72" s="128"/>
      <c r="CUP72" s="127"/>
      <c r="CUQ72" s="122"/>
      <c r="CUR72" s="128"/>
      <c r="CUU72" s="127"/>
      <c r="CUV72" s="122"/>
      <c r="CUW72" s="128"/>
      <c r="CUZ72" s="127"/>
      <c r="CVA72" s="122"/>
      <c r="CVB72" s="128"/>
      <c r="CVE72" s="127"/>
      <c r="CVF72" s="122"/>
      <c r="CVG72" s="128"/>
      <c r="CVJ72" s="127"/>
      <c r="CVK72" s="122"/>
      <c r="CVL72" s="128"/>
      <c r="CVO72" s="127"/>
      <c r="CVP72" s="122"/>
      <c r="CVQ72" s="128"/>
      <c r="CVT72" s="127"/>
      <c r="CVU72" s="122"/>
      <c r="CVV72" s="128"/>
      <c r="CVY72" s="127"/>
      <c r="CVZ72" s="122"/>
      <c r="CWA72" s="128"/>
      <c r="CWD72" s="127"/>
      <c r="CWE72" s="122"/>
      <c r="CWF72" s="128"/>
      <c r="CWI72" s="127"/>
      <c r="CWJ72" s="122"/>
      <c r="CWK72" s="128"/>
      <c r="CWN72" s="127"/>
      <c r="CWO72" s="122"/>
      <c r="CWP72" s="128"/>
      <c r="CWS72" s="127"/>
      <c r="CWT72" s="122"/>
      <c r="CWU72" s="128"/>
      <c r="CWX72" s="127"/>
      <c r="CWY72" s="122"/>
      <c r="CWZ72" s="128"/>
      <c r="CXC72" s="127"/>
      <c r="CXD72" s="122"/>
      <c r="CXE72" s="128"/>
      <c r="CXH72" s="127"/>
      <c r="CXI72" s="122"/>
      <c r="CXJ72" s="128"/>
      <c r="CXM72" s="127"/>
      <c r="CXN72" s="122"/>
      <c r="CXO72" s="128"/>
      <c r="CXR72" s="127"/>
      <c r="CXS72" s="122"/>
      <c r="CXT72" s="128"/>
      <c r="CXW72" s="127"/>
      <c r="CXX72" s="122"/>
      <c r="CXY72" s="128"/>
      <c r="CYB72" s="127"/>
      <c r="CYC72" s="122"/>
      <c r="CYD72" s="128"/>
      <c r="CYG72" s="127"/>
      <c r="CYH72" s="122"/>
      <c r="CYI72" s="128"/>
      <c r="CYL72" s="127"/>
      <c r="CYM72" s="122"/>
      <c r="CYN72" s="128"/>
      <c r="CYQ72" s="127"/>
      <c r="CYR72" s="122"/>
      <c r="CYS72" s="128"/>
      <c r="CYV72" s="127"/>
      <c r="CYW72" s="122"/>
      <c r="CYX72" s="128"/>
      <c r="CZA72" s="127"/>
      <c r="CZB72" s="122"/>
      <c r="CZC72" s="128"/>
      <c r="CZF72" s="127"/>
      <c r="CZG72" s="122"/>
      <c r="CZH72" s="128"/>
      <c r="CZK72" s="127"/>
      <c r="CZL72" s="122"/>
      <c r="CZM72" s="128"/>
      <c r="CZP72" s="127"/>
      <c r="CZQ72" s="122"/>
      <c r="CZR72" s="128"/>
      <c r="CZU72" s="127"/>
      <c r="CZV72" s="122"/>
      <c r="CZW72" s="128"/>
      <c r="CZZ72" s="127"/>
      <c r="DAA72" s="122"/>
      <c r="DAB72" s="128"/>
      <c r="DAE72" s="127"/>
      <c r="DAF72" s="122"/>
      <c r="DAG72" s="128"/>
      <c r="DAJ72" s="127"/>
      <c r="DAK72" s="122"/>
      <c r="DAL72" s="128"/>
      <c r="DAO72" s="127"/>
      <c r="DAP72" s="122"/>
      <c r="DAQ72" s="128"/>
      <c r="DAT72" s="127"/>
      <c r="DAU72" s="122"/>
      <c r="DAV72" s="128"/>
      <c r="DAY72" s="127"/>
      <c r="DAZ72" s="122"/>
      <c r="DBA72" s="128"/>
      <c r="DBD72" s="127"/>
      <c r="DBE72" s="122"/>
      <c r="DBF72" s="128"/>
      <c r="DBI72" s="127"/>
      <c r="DBJ72" s="122"/>
      <c r="DBK72" s="128"/>
      <c r="DBN72" s="127"/>
      <c r="DBO72" s="122"/>
      <c r="DBP72" s="128"/>
      <c r="DBS72" s="127"/>
      <c r="DBT72" s="122"/>
      <c r="DBU72" s="128"/>
      <c r="DBX72" s="127"/>
      <c r="DBY72" s="122"/>
      <c r="DBZ72" s="128"/>
      <c r="DCC72" s="127"/>
      <c r="DCD72" s="122"/>
      <c r="DCE72" s="128"/>
      <c r="DCH72" s="127"/>
      <c r="DCI72" s="122"/>
      <c r="DCJ72" s="128"/>
      <c r="DCM72" s="127"/>
      <c r="DCN72" s="122"/>
      <c r="DCO72" s="128"/>
      <c r="DCR72" s="127"/>
      <c r="DCS72" s="122"/>
      <c r="DCT72" s="128"/>
      <c r="DCW72" s="127"/>
      <c r="DCX72" s="122"/>
      <c r="DCY72" s="128"/>
      <c r="DDB72" s="127"/>
      <c r="DDC72" s="122"/>
      <c r="DDD72" s="128"/>
      <c r="DDG72" s="127"/>
      <c r="DDH72" s="122"/>
      <c r="DDI72" s="128"/>
      <c r="DDL72" s="127"/>
      <c r="DDM72" s="122"/>
      <c r="DDN72" s="128"/>
      <c r="DDQ72" s="127"/>
      <c r="DDR72" s="122"/>
      <c r="DDS72" s="128"/>
      <c r="DDV72" s="127"/>
      <c r="DDW72" s="122"/>
      <c r="DDX72" s="128"/>
      <c r="DEA72" s="127"/>
      <c r="DEB72" s="122"/>
      <c r="DEC72" s="128"/>
      <c r="DEF72" s="127"/>
      <c r="DEG72" s="122"/>
      <c r="DEH72" s="128"/>
      <c r="DEK72" s="127"/>
      <c r="DEL72" s="122"/>
      <c r="DEM72" s="128"/>
      <c r="DEP72" s="127"/>
      <c r="DEQ72" s="122"/>
      <c r="DER72" s="128"/>
      <c r="DEU72" s="127"/>
      <c r="DEV72" s="122"/>
      <c r="DEW72" s="128"/>
      <c r="DEZ72" s="127"/>
      <c r="DFA72" s="122"/>
      <c r="DFB72" s="128"/>
      <c r="DFE72" s="127"/>
      <c r="DFF72" s="122"/>
      <c r="DFG72" s="128"/>
      <c r="DFJ72" s="127"/>
      <c r="DFK72" s="122"/>
      <c r="DFL72" s="128"/>
      <c r="DFO72" s="127"/>
      <c r="DFP72" s="122"/>
      <c r="DFQ72" s="128"/>
      <c r="DFT72" s="127"/>
      <c r="DFU72" s="122"/>
      <c r="DFV72" s="128"/>
      <c r="DFY72" s="127"/>
      <c r="DFZ72" s="122"/>
      <c r="DGA72" s="128"/>
      <c r="DGD72" s="127"/>
      <c r="DGE72" s="122"/>
      <c r="DGF72" s="128"/>
      <c r="DGI72" s="127"/>
      <c r="DGJ72" s="122"/>
      <c r="DGK72" s="128"/>
      <c r="DGN72" s="127"/>
      <c r="DGO72" s="122"/>
      <c r="DGP72" s="128"/>
      <c r="DGS72" s="127"/>
      <c r="DGT72" s="122"/>
      <c r="DGU72" s="128"/>
      <c r="DGX72" s="127"/>
      <c r="DGY72" s="122"/>
      <c r="DGZ72" s="128"/>
      <c r="DHC72" s="127"/>
      <c r="DHD72" s="122"/>
      <c r="DHE72" s="128"/>
      <c r="DHH72" s="127"/>
      <c r="DHI72" s="122"/>
      <c r="DHJ72" s="128"/>
      <c r="DHM72" s="127"/>
      <c r="DHN72" s="122"/>
      <c r="DHO72" s="128"/>
      <c r="DHR72" s="127"/>
      <c r="DHS72" s="122"/>
      <c r="DHT72" s="128"/>
      <c r="DHW72" s="127"/>
      <c r="DHX72" s="122"/>
      <c r="DHY72" s="128"/>
      <c r="DIB72" s="127"/>
      <c r="DIC72" s="122"/>
      <c r="DID72" s="128"/>
      <c r="DIG72" s="127"/>
      <c r="DIH72" s="122"/>
      <c r="DII72" s="128"/>
      <c r="DIL72" s="127"/>
      <c r="DIM72" s="122"/>
      <c r="DIN72" s="128"/>
      <c r="DIQ72" s="127"/>
      <c r="DIR72" s="122"/>
      <c r="DIS72" s="128"/>
      <c r="DIV72" s="127"/>
      <c r="DIW72" s="122"/>
      <c r="DIX72" s="128"/>
      <c r="DJA72" s="127"/>
      <c r="DJB72" s="122"/>
      <c r="DJC72" s="128"/>
      <c r="DJF72" s="127"/>
      <c r="DJG72" s="122"/>
      <c r="DJH72" s="128"/>
      <c r="DJK72" s="127"/>
      <c r="DJL72" s="122"/>
      <c r="DJM72" s="128"/>
      <c r="DJP72" s="127"/>
      <c r="DJQ72" s="122"/>
      <c r="DJR72" s="128"/>
      <c r="DJU72" s="127"/>
      <c r="DJV72" s="122"/>
      <c r="DJW72" s="128"/>
      <c r="DJZ72" s="127"/>
      <c r="DKA72" s="122"/>
      <c r="DKB72" s="128"/>
      <c r="DKE72" s="127"/>
      <c r="DKF72" s="122"/>
      <c r="DKG72" s="128"/>
      <c r="DKJ72" s="127"/>
      <c r="DKK72" s="122"/>
      <c r="DKL72" s="128"/>
      <c r="DKO72" s="127"/>
      <c r="DKP72" s="122"/>
      <c r="DKQ72" s="128"/>
      <c r="DKT72" s="127"/>
      <c r="DKU72" s="122"/>
      <c r="DKV72" s="128"/>
      <c r="DKY72" s="127"/>
      <c r="DKZ72" s="122"/>
      <c r="DLA72" s="128"/>
      <c r="DLD72" s="127"/>
      <c r="DLE72" s="122"/>
      <c r="DLF72" s="128"/>
      <c r="DLI72" s="127"/>
      <c r="DLJ72" s="122"/>
      <c r="DLK72" s="128"/>
      <c r="DLN72" s="127"/>
      <c r="DLO72" s="122"/>
      <c r="DLP72" s="128"/>
      <c r="DLS72" s="127"/>
      <c r="DLT72" s="122"/>
      <c r="DLU72" s="128"/>
      <c r="DLX72" s="127"/>
      <c r="DLY72" s="122"/>
      <c r="DLZ72" s="128"/>
      <c r="DMC72" s="127"/>
      <c r="DMD72" s="122"/>
      <c r="DME72" s="128"/>
      <c r="DMH72" s="127"/>
      <c r="DMI72" s="122"/>
      <c r="DMJ72" s="128"/>
      <c r="DMM72" s="127"/>
      <c r="DMN72" s="122"/>
      <c r="DMO72" s="128"/>
      <c r="DMR72" s="127"/>
      <c r="DMS72" s="122"/>
      <c r="DMT72" s="128"/>
      <c r="DMW72" s="127"/>
      <c r="DMX72" s="122"/>
      <c r="DMY72" s="128"/>
      <c r="DNB72" s="127"/>
      <c r="DNC72" s="122"/>
      <c r="DND72" s="128"/>
      <c r="DNG72" s="127"/>
      <c r="DNH72" s="122"/>
      <c r="DNI72" s="128"/>
      <c r="DNL72" s="127"/>
      <c r="DNM72" s="122"/>
      <c r="DNN72" s="128"/>
      <c r="DNQ72" s="127"/>
      <c r="DNR72" s="122"/>
      <c r="DNS72" s="128"/>
      <c r="DNV72" s="127"/>
      <c r="DNW72" s="122"/>
      <c r="DNX72" s="128"/>
      <c r="DOA72" s="127"/>
      <c r="DOB72" s="122"/>
      <c r="DOC72" s="128"/>
      <c r="DOF72" s="127"/>
      <c r="DOG72" s="122"/>
      <c r="DOH72" s="128"/>
      <c r="DOK72" s="127"/>
      <c r="DOL72" s="122"/>
      <c r="DOM72" s="128"/>
      <c r="DOP72" s="127"/>
      <c r="DOQ72" s="122"/>
      <c r="DOR72" s="128"/>
      <c r="DOU72" s="127"/>
      <c r="DOV72" s="122"/>
      <c r="DOW72" s="128"/>
      <c r="DOZ72" s="127"/>
      <c r="DPA72" s="122"/>
      <c r="DPB72" s="128"/>
      <c r="DPE72" s="127"/>
      <c r="DPF72" s="122"/>
      <c r="DPG72" s="128"/>
      <c r="DPJ72" s="127"/>
      <c r="DPK72" s="122"/>
      <c r="DPL72" s="128"/>
      <c r="DPO72" s="127"/>
      <c r="DPP72" s="122"/>
      <c r="DPQ72" s="128"/>
      <c r="DPT72" s="127"/>
      <c r="DPU72" s="122"/>
      <c r="DPV72" s="128"/>
      <c r="DPY72" s="127"/>
      <c r="DPZ72" s="122"/>
      <c r="DQA72" s="128"/>
      <c r="DQD72" s="127"/>
      <c r="DQE72" s="122"/>
      <c r="DQF72" s="128"/>
      <c r="DQI72" s="127"/>
      <c r="DQJ72" s="122"/>
      <c r="DQK72" s="128"/>
      <c r="DQN72" s="127"/>
      <c r="DQO72" s="122"/>
      <c r="DQP72" s="128"/>
      <c r="DQS72" s="127"/>
      <c r="DQT72" s="122"/>
      <c r="DQU72" s="128"/>
      <c r="DQX72" s="127"/>
      <c r="DQY72" s="122"/>
      <c r="DQZ72" s="128"/>
      <c r="DRC72" s="127"/>
      <c r="DRD72" s="122"/>
      <c r="DRE72" s="128"/>
      <c r="DRH72" s="127"/>
      <c r="DRI72" s="122"/>
      <c r="DRJ72" s="128"/>
      <c r="DRM72" s="127"/>
      <c r="DRN72" s="122"/>
      <c r="DRO72" s="128"/>
      <c r="DRR72" s="127"/>
      <c r="DRS72" s="122"/>
      <c r="DRT72" s="128"/>
      <c r="DRW72" s="127"/>
      <c r="DRX72" s="122"/>
      <c r="DRY72" s="128"/>
      <c r="DSB72" s="127"/>
      <c r="DSC72" s="122"/>
      <c r="DSD72" s="128"/>
      <c r="DSG72" s="127"/>
      <c r="DSH72" s="122"/>
      <c r="DSI72" s="128"/>
      <c r="DSL72" s="127"/>
      <c r="DSM72" s="122"/>
      <c r="DSN72" s="128"/>
      <c r="DSQ72" s="127"/>
      <c r="DSR72" s="122"/>
      <c r="DSS72" s="128"/>
      <c r="DSV72" s="127"/>
      <c r="DSW72" s="122"/>
      <c r="DSX72" s="128"/>
      <c r="DTA72" s="127"/>
      <c r="DTB72" s="122"/>
      <c r="DTC72" s="128"/>
      <c r="DTF72" s="127"/>
      <c r="DTG72" s="122"/>
      <c r="DTH72" s="128"/>
      <c r="DTK72" s="127"/>
      <c r="DTL72" s="122"/>
      <c r="DTM72" s="128"/>
      <c r="DTP72" s="127"/>
      <c r="DTQ72" s="122"/>
      <c r="DTR72" s="128"/>
      <c r="DTU72" s="127"/>
      <c r="DTV72" s="122"/>
      <c r="DTW72" s="128"/>
      <c r="DTZ72" s="127"/>
      <c r="DUA72" s="122"/>
      <c r="DUB72" s="128"/>
      <c r="DUE72" s="127"/>
      <c r="DUF72" s="122"/>
      <c r="DUG72" s="128"/>
      <c r="DUJ72" s="127"/>
      <c r="DUK72" s="122"/>
      <c r="DUL72" s="128"/>
      <c r="DUO72" s="127"/>
      <c r="DUP72" s="122"/>
      <c r="DUQ72" s="128"/>
      <c r="DUT72" s="127"/>
      <c r="DUU72" s="122"/>
      <c r="DUV72" s="128"/>
      <c r="DUY72" s="127"/>
      <c r="DUZ72" s="122"/>
      <c r="DVA72" s="128"/>
      <c r="DVD72" s="127"/>
      <c r="DVE72" s="122"/>
      <c r="DVF72" s="128"/>
      <c r="DVI72" s="127"/>
      <c r="DVJ72" s="122"/>
      <c r="DVK72" s="128"/>
      <c r="DVN72" s="127"/>
      <c r="DVO72" s="122"/>
      <c r="DVP72" s="128"/>
      <c r="DVS72" s="127"/>
      <c r="DVT72" s="122"/>
      <c r="DVU72" s="128"/>
      <c r="DVX72" s="127"/>
      <c r="DVY72" s="122"/>
      <c r="DVZ72" s="128"/>
      <c r="DWC72" s="127"/>
      <c r="DWD72" s="122"/>
      <c r="DWE72" s="128"/>
      <c r="DWH72" s="127"/>
      <c r="DWI72" s="122"/>
      <c r="DWJ72" s="128"/>
      <c r="DWM72" s="127"/>
      <c r="DWN72" s="122"/>
      <c r="DWO72" s="128"/>
      <c r="DWR72" s="127"/>
      <c r="DWS72" s="122"/>
      <c r="DWT72" s="128"/>
      <c r="DWW72" s="127"/>
      <c r="DWX72" s="122"/>
      <c r="DWY72" s="128"/>
      <c r="DXB72" s="127"/>
      <c r="DXC72" s="122"/>
      <c r="DXD72" s="128"/>
      <c r="DXG72" s="127"/>
      <c r="DXH72" s="122"/>
      <c r="DXI72" s="128"/>
      <c r="DXL72" s="127"/>
      <c r="DXM72" s="122"/>
      <c r="DXN72" s="128"/>
      <c r="DXQ72" s="127"/>
      <c r="DXR72" s="122"/>
      <c r="DXS72" s="128"/>
      <c r="DXV72" s="127"/>
      <c r="DXW72" s="122"/>
      <c r="DXX72" s="128"/>
      <c r="DYA72" s="127"/>
      <c r="DYB72" s="122"/>
      <c r="DYC72" s="128"/>
      <c r="DYF72" s="127"/>
      <c r="DYG72" s="122"/>
      <c r="DYH72" s="128"/>
      <c r="DYK72" s="127"/>
      <c r="DYL72" s="122"/>
      <c r="DYM72" s="128"/>
      <c r="DYP72" s="127"/>
      <c r="DYQ72" s="122"/>
      <c r="DYR72" s="128"/>
      <c r="DYU72" s="127"/>
      <c r="DYV72" s="122"/>
      <c r="DYW72" s="128"/>
      <c r="DYZ72" s="127"/>
      <c r="DZA72" s="122"/>
      <c r="DZB72" s="128"/>
      <c r="DZE72" s="127"/>
      <c r="DZF72" s="122"/>
      <c r="DZG72" s="128"/>
      <c r="DZJ72" s="127"/>
      <c r="DZK72" s="122"/>
      <c r="DZL72" s="128"/>
      <c r="DZO72" s="127"/>
      <c r="DZP72" s="122"/>
      <c r="DZQ72" s="128"/>
      <c r="DZT72" s="127"/>
      <c r="DZU72" s="122"/>
      <c r="DZV72" s="128"/>
      <c r="DZY72" s="127"/>
      <c r="DZZ72" s="122"/>
      <c r="EAA72" s="128"/>
      <c r="EAD72" s="127"/>
      <c r="EAE72" s="122"/>
      <c r="EAF72" s="128"/>
      <c r="EAI72" s="127"/>
      <c r="EAJ72" s="122"/>
      <c r="EAK72" s="128"/>
      <c r="EAN72" s="127"/>
      <c r="EAO72" s="122"/>
      <c r="EAP72" s="128"/>
      <c r="EAS72" s="127"/>
      <c r="EAT72" s="122"/>
      <c r="EAU72" s="128"/>
      <c r="EAX72" s="127"/>
      <c r="EAY72" s="122"/>
      <c r="EAZ72" s="128"/>
      <c r="EBC72" s="127"/>
      <c r="EBD72" s="122"/>
      <c r="EBE72" s="128"/>
      <c r="EBH72" s="127"/>
      <c r="EBI72" s="122"/>
      <c r="EBJ72" s="128"/>
      <c r="EBM72" s="127"/>
      <c r="EBN72" s="122"/>
      <c r="EBO72" s="128"/>
      <c r="EBR72" s="127"/>
      <c r="EBS72" s="122"/>
      <c r="EBT72" s="128"/>
      <c r="EBW72" s="127"/>
      <c r="EBX72" s="122"/>
      <c r="EBY72" s="128"/>
      <c r="ECB72" s="127"/>
      <c r="ECC72" s="122"/>
      <c r="ECD72" s="128"/>
      <c r="ECG72" s="127"/>
      <c r="ECH72" s="122"/>
      <c r="ECI72" s="128"/>
      <c r="ECL72" s="127"/>
      <c r="ECM72" s="122"/>
      <c r="ECN72" s="128"/>
      <c r="ECQ72" s="127"/>
      <c r="ECR72" s="122"/>
      <c r="ECS72" s="128"/>
      <c r="ECV72" s="127"/>
      <c r="ECW72" s="122"/>
      <c r="ECX72" s="128"/>
      <c r="EDA72" s="127"/>
      <c r="EDB72" s="122"/>
      <c r="EDC72" s="128"/>
      <c r="EDF72" s="127"/>
      <c r="EDG72" s="122"/>
      <c r="EDH72" s="128"/>
      <c r="EDK72" s="127"/>
      <c r="EDL72" s="122"/>
      <c r="EDM72" s="128"/>
      <c r="EDP72" s="127"/>
      <c r="EDQ72" s="122"/>
      <c r="EDR72" s="128"/>
      <c r="EDU72" s="127"/>
      <c r="EDV72" s="122"/>
      <c r="EDW72" s="128"/>
      <c r="EDZ72" s="127"/>
      <c r="EEA72" s="122"/>
      <c r="EEB72" s="128"/>
      <c r="EEE72" s="127"/>
      <c r="EEF72" s="122"/>
      <c r="EEG72" s="128"/>
      <c r="EEJ72" s="127"/>
      <c r="EEK72" s="122"/>
      <c r="EEL72" s="128"/>
      <c r="EEO72" s="127"/>
      <c r="EEP72" s="122"/>
      <c r="EEQ72" s="128"/>
      <c r="EET72" s="127"/>
      <c r="EEU72" s="122"/>
      <c r="EEV72" s="128"/>
      <c r="EEY72" s="127"/>
      <c r="EEZ72" s="122"/>
      <c r="EFA72" s="128"/>
      <c r="EFD72" s="127"/>
      <c r="EFE72" s="122"/>
      <c r="EFF72" s="128"/>
      <c r="EFI72" s="127"/>
      <c r="EFJ72" s="122"/>
      <c r="EFK72" s="128"/>
      <c r="EFN72" s="127"/>
      <c r="EFO72" s="122"/>
      <c r="EFP72" s="128"/>
      <c r="EFS72" s="127"/>
      <c r="EFT72" s="122"/>
      <c r="EFU72" s="128"/>
      <c r="EFX72" s="127"/>
      <c r="EFY72" s="122"/>
      <c r="EFZ72" s="128"/>
      <c r="EGC72" s="127"/>
      <c r="EGD72" s="122"/>
      <c r="EGE72" s="128"/>
      <c r="EGH72" s="127"/>
      <c r="EGI72" s="122"/>
      <c r="EGJ72" s="128"/>
      <c r="EGM72" s="127"/>
      <c r="EGN72" s="122"/>
      <c r="EGO72" s="128"/>
      <c r="EGR72" s="127"/>
      <c r="EGS72" s="122"/>
      <c r="EGT72" s="128"/>
      <c r="EGW72" s="127"/>
      <c r="EGX72" s="122"/>
      <c r="EGY72" s="128"/>
      <c r="EHB72" s="127"/>
      <c r="EHC72" s="122"/>
      <c r="EHD72" s="128"/>
      <c r="EHG72" s="127"/>
      <c r="EHH72" s="122"/>
      <c r="EHI72" s="128"/>
      <c r="EHL72" s="127"/>
      <c r="EHM72" s="122"/>
      <c r="EHN72" s="128"/>
      <c r="EHQ72" s="127"/>
      <c r="EHR72" s="122"/>
      <c r="EHS72" s="128"/>
      <c r="EHV72" s="127"/>
      <c r="EHW72" s="122"/>
      <c r="EHX72" s="128"/>
      <c r="EIA72" s="127"/>
      <c r="EIB72" s="122"/>
      <c r="EIC72" s="128"/>
      <c r="EIF72" s="127"/>
      <c r="EIG72" s="122"/>
      <c r="EIH72" s="128"/>
      <c r="EIK72" s="127"/>
      <c r="EIL72" s="122"/>
      <c r="EIM72" s="128"/>
      <c r="EIP72" s="127"/>
      <c r="EIQ72" s="122"/>
      <c r="EIR72" s="128"/>
      <c r="EIU72" s="127"/>
      <c r="EIV72" s="122"/>
      <c r="EIW72" s="128"/>
      <c r="EIZ72" s="127"/>
      <c r="EJA72" s="122"/>
      <c r="EJB72" s="128"/>
      <c r="EJE72" s="127"/>
      <c r="EJF72" s="122"/>
      <c r="EJG72" s="128"/>
      <c r="EJJ72" s="127"/>
      <c r="EJK72" s="122"/>
      <c r="EJL72" s="128"/>
      <c r="EJO72" s="127"/>
      <c r="EJP72" s="122"/>
      <c r="EJQ72" s="128"/>
      <c r="EJT72" s="127"/>
      <c r="EJU72" s="122"/>
      <c r="EJV72" s="128"/>
      <c r="EJY72" s="127"/>
      <c r="EJZ72" s="122"/>
      <c r="EKA72" s="128"/>
      <c r="EKD72" s="127"/>
      <c r="EKE72" s="122"/>
      <c r="EKF72" s="128"/>
      <c r="EKI72" s="127"/>
      <c r="EKJ72" s="122"/>
      <c r="EKK72" s="128"/>
      <c r="EKN72" s="127"/>
      <c r="EKO72" s="122"/>
      <c r="EKP72" s="128"/>
      <c r="EKS72" s="127"/>
      <c r="EKT72" s="122"/>
      <c r="EKU72" s="128"/>
      <c r="EKX72" s="127"/>
      <c r="EKY72" s="122"/>
      <c r="EKZ72" s="128"/>
      <c r="ELC72" s="127"/>
      <c r="ELD72" s="122"/>
      <c r="ELE72" s="128"/>
      <c r="ELH72" s="127"/>
      <c r="ELI72" s="122"/>
      <c r="ELJ72" s="128"/>
      <c r="ELM72" s="127"/>
      <c r="ELN72" s="122"/>
      <c r="ELO72" s="128"/>
      <c r="ELR72" s="127"/>
      <c r="ELS72" s="122"/>
      <c r="ELT72" s="128"/>
      <c r="ELW72" s="127"/>
      <c r="ELX72" s="122"/>
      <c r="ELY72" s="128"/>
      <c r="EMB72" s="127"/>
      <c r="EMC72" s="122"/>
      <c r="EMD72" s="128"/>
      <c r="EMG72" s="127"/>
      <c r="EMH72" s="122"/>
      <c r="EMI72" s="128"/>
      <c r="EML72" s="127"/>
      <c r="EMM72" s="122"/>
      <c r="EMN72" s="128"/>
      <c r="EMQ72" s="127"/>
      <c r="EMR72" s="122"/>
      <c r="EMS72" s="128"/>
      <c r="EMV72" s="127"/>
      <c r="EMW72" s="122"/>
      <c r="EMX72" s="128"/>
      <c r="ENA72" s="127"/>
      <c r="ENB72" s="122"/>
      <c r="ENC72" s="128"/>
      <c r="ENF72" s="127"/>
      <c r="ENG72" s="122"/>
      <c r="ENH72" s="128"/>
      <c r="ENK72" s="127"/>
      <c r="ENL72" s="122"/>
      <c r="ENM72" s="128"/>
      <c r="ENP72" s="127"/>
      <c r="ENQ72" s="122"/>
      <c r="ENR72" s="128"/>
      <c r="ENU72" s="127"/>
      <c r="ENV72" s="122"/>
      <c r="ENW72" s="128"/>
      <c r="ENZ72" s="127"/>
      <c r="EOA72" s="122"/>
      <c r="EOB72" s="128"/>
      <c r="EOE72" s="127"/>
      <c r="EOF72" s="122"/>
      <c r="EOG72" s="128"/>
      <c r="EOJ72" s="127"/>
      <c r="EOK72" s="122"/>
      <c r="EOL72" s="128"/>
      <c r="EOO72" s="127"/>
      <c r="EOP72" s="122"/>
      <c r="EOQ72" s="128"/>
      <c r="EOT72" s="127"/>
      <c r="EOU72" s="122"/>
      <c r="EOV72" s="128"/>
      <c r="EOY72" s="127"/>
      <c r="EOZ72" s="122"/>
      <c r="EPA72" s="128"/>
      <c r="EPD72" s="127"/>
      <c r="EPE72" s="122"/>
      <c r="EPF72" s="128"/>
      <c r="EPI72" s="127"/>
      <c r="EPJ72" s="122"/>
      <c r="EPK72" s="128"/>
      <c r="EPN72" s="127"/>
      <c r="EPO72" s="122"/>
      <c r="EPP72" s="128"/>
      <c r="EPS72" s="127"/>
      <c r="EPT72" s="122"/>
      <c r="EPU72" s="128"/>
      <c r="EPX72" s="127"/>
      <c r="EPY72" s="122"/>
      <c r="EPZ72" s="128"/>
      <c r="EQC72" s="127"/>
      <c r="EQD72" s="122"/>
      <c r="EQE72" s="128"/>
      <c r="EQH72" s="127"/>
      <c r="EQI72" s="122"/>
      <c r="EQJ72" s="128"/>
      <c r="EQM72" s="127"/>
      <c r="EQN72" s="122"/>
      <c r="EQO72" s="128"/>
      <c r="EQR72" s="127"/>
      <c r="EQS72" s="122"/>
      <c r="EQT72" s="128"/>
      <c r="EQW72" s="127"/>
      <c r="EQX72" s="122"/>
      <c r="EQY72" s="128"/>
      <c r="ERB72" s="127"/>
      <c r="ERC72" s="122"/>
      <c r="ERD72" s="128"/>
      <c r="ERG72" s="127"/>
      <c r="ERH72" s="122"/>
      <c r="ERI72" s="128"/>
      <c r="ERL72" s="127"/>
      <c r="ERM72" s="122"/>
      <c r="ERN72" s="128"/>
      <c r="ERQ72" s="127"/>
      <c r="ERR72" s="122"/>
      <c r="ERS72" s="128"/>
      <c r="ERV72" s="127"/>
      <c r="ERW72" s="122"/>
      <c r="ERX72" s="128"/>
      <c r="ESA72" s="127"/>
      <c r="ESB72" s="122"/>
      <c r="ESC72" s="128"/>
      <c r="ESF72" s="127"/>
      <c r="ESG72" s="122"/>
      <c r="ESH72" s="128"/>
      <c r="ESK72" s="127"/>
      <c r="ESL72" s="122"/>
      <c r="ESM72" s="128"/>
      <c r="ESP72" s="127"/>
      <c r="ESQ72" s="122"/>
      <c r="ESR72" s="128"/>
      <c r="ESU72" s="127"/>
      <c r="ESV72" s="122"/>
      <c r="ESW72" s="128"/>
      <c r="ESZ72" s="127"/>
      <c r="ETA72" s="122"/>
      <c r="ETB72" s="128"/>
      <c r="ETE72" s="127"/>
      <c r="ETF72" s="122"/>
      <c r="ETG72" s="128"/>
      <c r="ETJ72" s="127"/>
      <c r="ETK72" s="122"/>
      <c r="ETL72" s="128"/>
      <c r="ETO72" s="127"/>
      <c r="ETP72" s="122"/>
      <c r="ETQ72" s="128"/>
      <c r="ETT72" s="127"/>
      <c r="ETU72" s="122"/>
      <c r="ETV72" s="128"/>
      <c r="ETY72" s="127"/>
      <c r="ETZ72" s="122"/>
      <c r="EUA72" s="128"/>
      <c r="EUD72" s="127"/>
      <c r="EUE72" s="122"/>
      <c r="EUF72" s="128"/>
      <c r="EUI72" s="127"/>
      <c r="EUJ72" s="122"/>
      <c r="EUK72" s="128"/>
      <c r="EUN72" s="127"/>
      <c r="EUO72" s="122"/>
      <c r="EUP72" s="128"/>
      <c r="EUS72" s="127"/>
      <c r="EUT72" s="122"/>
      <c r="EUU72" s="128"/>
      <c r="EUX72" s="127"/>
      <c r="EUY72" s="122"/>
      <c r="EUZ72" s="128"/>
      <c r="EVC72" s="127"/>
      <c r="EVD72" s="122"/>
      <c r="EVE72" s="128"/>
      <c r="EVH72" s="127"/>
      <c r="EVI72" s="122"/>
      <c r="EVJ72" s="128"/>
      <c r="EVM72" s="127"/>
      <c r="EVN72" s="122"/>
      <c r="EVO72" s="128"/>
      <c r="EVR72" s="127"/>
      <c r="EVS72" s="122"/>
      <c r="EVT72" s="128"/>
      <c r="EVW72" s="127"/>
      <c r="EVX72" s="122"/>
      <c r="EVY72" s="128"/>
      <c r="EWB72" s="127"/>
      <c r="EWC72" s="122"/>
      <c r="EWD72" s="128"/>
      <c r="EWG72" s="127"/>
      <c r="EWH72" s="122"/>
      <c r="EWI72" s="128"/>
      <c r="EWL72" s="127"/>
      <c r="EWM72" s="122"/>
      <c r="EWN72" s="128"/>
      <c r="EWQ72" s="127"/>
      <c r="EWR72" s="122"/>
      <c r="EWS72" s="128"/>
      <c r="EWV72" s="127"/>
      <c r="EWW72" s="122"/>
      <c r="EWX72" s="128"/>
      <c r="EXA72" s="127"/>
      <c r="EXB72" s="122"/>
      <c r="EXC72" s="128"/>
      <c r="EXF72" s="127"/>
      <c r="EXG72" s="122"/>
      <c r="EXH72" s="128"/>
      <c r="EXK72" s="127"/>
      <c r="EXL72" s="122"/>
      <c r="EXM72" s="128"/>
      <c r="EXP72" s="127"/>
      <c r="EXQ72" s="122"/>
      <c r="EXR72" s="128"/>
      <c r="EXU72" s="127"/>
      <c r="EXV72" s="122"/>
      <c r="EXW72" s="128"/>
      <c r="EXZ72" s="127"/>
      <c r="EYA72" s="122"/>
      <c r="EYB72" s="128"/>
      <c r="EYE72" s="127"/>
      <c r="EYF72" s="122"/>
      <c r="EYG72" s="128"/>
      <c r="EYJ72" s="127"/>
      <c r="EYK72" s="122"/>
      <c r="EYL72" s="128"/>
      <c r="EYO72" s="127"/>
      <c r="EYP72" s="122"/>
      <c r="EYQ72" s="128"/>
      <c r="EYT72" s="127"/>
      <c r="EYU72" s="122"/>
      <c r="EYV72" s="128"/>
      <c r="EYY72" s="127"/>
      <c r="EYZ72" s="122"/>
      <c r="EZA72" s="128"/>
      <c r="EZD72" s="127"/>
      <c r="EZE72" s="122"/>
      <c r="EZF72" s="128"/>
      <c r="EZI72" s="127"/>
      <c r="EZJ72" s="122"/>
      <c r="EZK72" s="128"/>
      <c r="EZN72" s="127"/>
      <c r="EZO72" s="122"/>
      <c r="EZP72" s="128"/>
      <c r="EZS72" s="127"/>
      <c r="EZT72" s="122"/>
      <c r="EZU72" s="128"/>
      <c r="EZX72" s="127"/>
      <c r="EZY72" s="122"/>
      <c r="EZZ72" s="128"/>
      <c r="FAC72" s="127"/>
      <c r="FAD72" s="122"/>
      <c r="FAE72" s="128"/>
      <c r="FAH72" s="127"/>
      <c r="FAI72" s="122"/>
      <c r="FAJ72" s="128"/>
      <c r="FAM72" s="127"/>
      <c r="FAN72" s="122"/>
      <c r="FAO72" s="128"/>
      <c r="FAR72" s="127"/>
      <c r="FAS72" s="122"/>
      <c r="FAT72" s="128"/>
      <c r="FAW72" s="127"/>
      <c r="FAX72" s="122"/>
      <c r="FAY72" s="128"/>
      <c r="FBB72" s="127"/>
      <c r="FBC72" s="122"/>
      <c r="FBD72" s="128"/>
      <c r="FBG72" s="127"/>
      <c r="FBH72" s="122"/>
      <c r="FBI72" s="128"/>
      <c r="FBL72" s="127"/>
      <c r="FBM72" s="122"/>
      <c r="FBN72" s="128"/>
      <c r="FBQ72" s="127"/>
      <c r="FBR72" s="122"/>
      <c r="FBS72" s="128"/>
      <c r="FBV72" s="127"/>
      <c r="FBW72" s="122"/>
      <c r="FBX72" s="128"/>
      <c r="FCA72" s="127"/>
      <c r="FCB72" s="122"/>
      <c r="FCC72" s="128"/>
      <c r="FCF72" s="127"/>
      <c r="FCG72" s="122"/>
      <c r="FCH72" s="128"/>
      <c r="FCK72" s="127"/>
      <c r="FCL72" s="122"/>
      <c r="FCM72" s="128"/>
      <c r="FCP72" s="127"/>
      <c r="FCQ72" s="122"/>
      <c r="FCR72" s="128"/>
      <c r="FCU72" s="127"/>
      <c r="FCV72" s="122"/>
      <c r="FCW72" s="128"/>
      <c r="FCZ72" s="127"/>
      <c r="FDA72" s="122"/>
      <c r="FDB72" s="128"/>
      <c r="FDE72" s="127"/>
      <c r="FDF72" s="122"/>
      <c r="FDG72" s="128"/>
      <c r="FDJ72" s="127"/>
      <c r="FDK72" s="122"/>
      <c r="FDL72" s="128"/>
      <c r="FDO72" s="127"/>
      <c r="FDP72" s="122"/>
      <c r="FDQ72" s="128"/>
      <c r="FDT72" s="127"/>
      <c r="FDU72" s="122"/>
      <c r="FDV72" s="128"/>
      <c r="FDY72" s="127"/>
      <c r="FDZ72" s="122"/>
      <c r="FEA72" s="128"/>
      <c r="FED72" s="127"/>
      <c r="FEE72" s="122"/>
      <c r="FEF72" s="128"/>
      <c r="FEI72" s="127"/>
      <c r="FEJ72" s="122"/>
      <c r="FEK72" s="128"/>
      <c r="FEN72" s="127"/>
      <c r="FEO72" s="122"/>
      <c r="FEP72" s="128"/>
      <c r="FES72" s="127"/>
      <c r="FET72" s="122"/>
      <c r="FEU72" s="128"/>
      <c r="FEX72" s="127"/>
      <c r="FEY72" s="122"/>
      <c r="FEZ72" s="128"/>
      <c r="FFC72" s="127"/>
      <c r="FFD72" s="122"/>
      <c r="FFE72" s="128"/>
      <c r="FFH72" s="127"/>
      <c r="FFI72" s="122"/>
      <c r="FFJ72" s="128"/>
      <c r="FFM72" s="127"/>
      <c r="FFN72" s="122"/>
      <c r="FFO72" s="128"/>
      <c r="FFR72" s="127"/>
      <c r="FFS72" s="122"/>
      <c r="FFT72" s="128"/>
      <c r="FFW72" s="127"/>
      <c r="FFX72" s="122"/>
      <c r="FFY72" s="128"/>
      <c r="FGB72" s="127"/>
      <c r="FGC72" s="122"/>
      <c r="FGD72" s="128"/>
      <c r="FGG72" s="127"/>
      <c r="FGH72" s="122"/>
      <c r="FGI72" s="128"/>
      <c r="FGL72" s="127"/>
      <c r="FGM72" s="122"/>
      <c r="FGN72" s="128"/>
      <c r="FGQ72" s="127"/>
      <c r="FGR72" s="122"/>
      <c r="FGS72" s="128"/>
      <c r="FGV72" s="127"/>
      <c r="FGW72" s="122"/>
      <c r="FGX72" s="128"/>
      <c r="FHA72" s="127"/>
      <c r="FHB72" s="122"/>
      <c r="FHC72" s="128"/>
      <c r="FHF72" s="127"/>
      <c r="FHG72" s="122"/>
      <c r="FHH72" s="128"/>
      <c r="FHK72" s="127"/>
      <c r="FHL72" s="122"/>
      <c r="FHM72" s="128"/>
      <c r="FHP72" s="127"/>
      <c r="FHQ72" s="122"/>
      <c r="FHR72" s="128"/>
      <c r="FHU72" s="127"/>
      <c r="FHV72" s="122"/>
      <c r="FHW72" s="128"/>
      <c r="FHZ72" s="127"/>
      <c r="FIA72" s="122"/>
      <c r="FIB72" s="128"/>
      <c r="FIE72" s="127"/>
      <c r="FIF72" s="122"/>
      <c r="FIG72" s="128"/>
      <c r="FIJ72" s="127"/>
      <c r="FIK72" s="122"/>
      <c r="FIL72" s="128"/>
      <c r="FIO72" s="127"/>
      <c r="FIP72" s="122"/>
      <c r="FIQ72" s="128"/>
      <c r="FIT72" s="127"/>
      <c r="FIU72" s="122"/>
      <c r="FIV72" s="128"/>
      <c r="FIY72" s="127"/>
      <c r="FIZ72" s="122"/>
      <c r="FJA72" s="128"/>
      <c r="FJD72" s="127"/>
      <c r="FJE72" s="122"/>
      <c r="FJF72" s="128"/>
      <c r="FJI72" s="127"/>
      <c r="FJJ72" s="122"/>
      <c r="FJK72" s="128"/>
      <c r="FJN72" s="127"/>
      <c r="FJO72" s="122"/>
      <c r="FJP72" s="128"/>
      <c r="FJS72" s="127"/>
      <c r="FJT72" s="122"/>
      <c r="FJU72" s="128"/>
      <c r="FJX72" s="127"/>
      <c r="FJY72" s="122"/>
      <c r="FJZ72" s="128"/>
      <c r="FKC72" s="127"/>
      <c r="FKD72" s="122"/>
      <c r="FKE72" s="128"/>
      <c r="FKH72" s="127"/>
      <c r="FKI72" s="122"/>
      <c r="FKJ72" s="128"/>
      <c r="FKM72" s="127"/>
      <c r="FKN72" s="122"/>
      <c r="FKO72" s="128"/>
      <c r="FKR72" s="127"/>
      <c r="FKS72" s="122"/>
      <c r="FKT72" s="128"/>
      <c r="FKW72" s="127"/>
      <c r="FKX72" s="122"/>
      <c r="FKY72" s="128"/>
      <c r="FLB72" s="127"/>
      <c r="FLC72" s="122"/>
      <c r="FLD72" s="128"/>
      <c r="FLG72" s="127"/>
      <c r="FLH72" s="122"/>
      <c r="FLI72" s="128"/>
      <c r="FLL72" s="127"/>
      <c r="FLM72" s="122"/>
      <c r="FLN72" s="128"/>
      <c r="FLQ72" s="127"/>
      <c r="FLR72" s="122"/>
      <c r="FLS72" s="128"/>
      <c r="FLV72" s="127"/>
      <c r="FLW72" s="122"/>
      <c r="FLX72" s="128"/>
      <c r="FMA72" s="127"/>
      <c r="FMB72" s="122"/>
      <c r="FMC72" s="128"/>
      <c r="FMF72" s="127"/>
      <c r="FMG72" s="122"/>
      <c r="FMH72" s="128"/>
      <c r="FMK72" s="127"/>
      <c r="FML72" s="122"/>
      <c r="FMM72" s="128"/>
      <c r="FMP72" s="127"/>
      <c r="FMQ72" s="122"/>
      <c r="FMR72" s="128"/>
      <c r="FMU72" s="127"/>
      <c r="FMV72" s="122"/>
      <c r="FMW72" s="128"/>
      <c r="FMZ72" s="127"/>
      <c r="FNA72" s="122"/>
      <c r="FNB72" s="128"/>
      <c r="FNE72" s="127"/>
      <c r="FNF72" s="122"/>
      <c r="FNG72" s="128"/>
      <c r="FNJ72" s="127"/>
      <c r="FNK72" s="122"/>
      <c r="FNL72" s="128"/>
      <c r="FNO72" s="127"/>
      <c r="FNP72" s="122"/>
      <c r="FNQ72" s="128"/>
      <c r="FNT72" s="127"/>
      <c r="FNU72" s="122"/>
      <c r="FNV72" s="128"/>
      <c r="FNY72" s="127"/>
      <c r="FNZ72" s="122"/>
      <c r="FOA72" s="128"/>
      <c r="FOD72" s="127"/>
      <c r="FOE72" s="122"/>
      <c r="FOF72" s="128"/>
      <c r="FOI72" s="127"/>
      <c r="FOJ72" s="122"/>
      <c r="FOK72" s="128"/>
      <c r="FON72" s="127"/>
      <c r="FOO72" s="122"/>
      <c r="FOP72" s="128"/>
      <c r="FOS72" s="127"/>
      <c r="FOT72" s="122"/>
      <c r="FOU72" s="128"/>
      <c r="FOX72" s="127"/>
      <c r="FOY72" s="122"/>
      <c r="FOZ72" s="128"/>
      <c r="FPC72" s="127"/>
      <c r="FPD72" s="122"/>
      <c r="FPE72" s="128"/>
      <c r="FPH72" s="127"/>
      <c r="FPI72" s="122"/>
      <c r="FPJ72" s="128"/>
      <c r="FPM72" s="127"/>
      <c r="FPN72" s="122"/>
      <c r="FPO72" s="128"/>
      <c r="FPR72" s="127"/>
      <c r="FPS72" s="122"/>
      <c r="FPT72" s="128"/>
      <c r="FPW72" s="127"/>
      <c r="FPX72" s="122"/>
      <c r="FPY72" s="128"/>
      <c r="FQB72" s="127"/>
      <c r="FQC72" s="122"/>
      <c r="FQD72" s="128"/>
      <c r="FQG72" s="127"/>
      <c r="FQH72" s="122"/>
      <c r="FQI72" s="128"/>
      <c r="FQL72" s="127"/>
      <c r="FQM72" s="122"/>
      <c r="FQN72" s="128"/>
      <c r="FQQ72" s="127"/>
      <c r="FQR72" s="122"/>
      <c r="FQS72" s="128"/>
      <c r="FQV72" s="127"/>
      <c r="FQW72" s="122"/>
      <c r="FQX72" s="128"/>
      <c r="FRA72" s="127"/>
      <c r="FRB72" s="122"/>
      <c r="FRC72" s="128"/>
      <c r="FRF72" s="127"/>
      <c r="FRG72" s="122"/>
      <c r="FRH72" s="128"/>
      <c r="FRK72" s="127"/>
      <c r="FRL72" s="122"/>
      <c r="FRM72" s="128"/>
      <c r="FRP72" s="127"/>
      <c r="FRQ72" s="122"/>
      <c r="FRR72" s="128"/>
      <c r="FRU72" s="127"/>
      <c r="FRV72" s="122"/>
      <c r="FRW72" s="128"/>
      <c r="FRZ72" s="127"/>
      <c r="FSA72" s="122"/>
      <c r="FSB72" s="128"/>
      <c r="FSE72" s="127"/>
      <c r="FSF72" s="122"/>
      <c r="FSG72" s="128"/>
      <c r="FSJ72" s="127"/>
      <c r="FSK72" s="122"/>
      <c r="FSL72" s="128"/>
      <c r="FSO72" s="127"/>
      <c r="FSP72" s="122"/>
      <c r="FSQ72" s="128"/>
      <c r="FST72" s="127"/>
      <c r="FSU72" s="122"/>
      <c r="FSV72" s="128"/>
      <c r="FSY72" s="127"/>
      <c r="FSZ72" s="122"/>
      <c r="FTA72" s="128"/>
      <c r="FTD72" s="127"/>
      <c r="FTE72" s="122"/>
      <c r="FTF72" s="128"/>
      <c r="FTI72" s="127"/>
      <c r="FTJ72" s="122"/>
      <c r="FTK72" s="128"/>
      <c r="FTN72" s="127"/>
      <c r="FTO72" s="122"/>
      <c r="FTP72" s="128"/>
      <c r="FTS72" s="127"/>
      <c r="FTT72" s="122"/>
      <c r="FTU72" s="128"/>
      <c r="FTX72" s="127"/>
      <c r="FTY72" s="122"/>
      <c r="FTZ72" s="128"/>
      <c r="FUC72" s="127"/>
      <c r="FUD72" s="122"/>
      <c r="FUE72" s="128"/>
      <c r="FUH72" s="127"/>
      <c r="FUI72" s="122"/>
      <c r="FUJ72" s="128"/>
      <c r="FUM72" s="127"/>
      <c r="FUN72" s="122"/>
      <c r="FUO72" s="128"/>
      <c r="FUR72" s="127"/>
      <c r="FUS72" s="122"/>
      <c r="FUT72" s="128"/>
      <c r="FUW72" s="127"/>
      <c r="FUX72" s="122"/>
      <c r="FUY72" s="128"/>
      <c r="FVB72" s="127"/>
      <c r="FVC72" s="122"/>
      <c r="FVD72" s="128"/>
      <c r="FVG72" s="127"/>
      <c r="FVH72" s="122"/>
      <c r="FVI72" s="128"/>
      <c r="FVL72" s="127"/>
      <c r="FVM72" s="122"/>
      <c r="FVN72" s="128"/>
      <c r="FVQ72" s="127"/>
      <c r="FVR72" s="122"/>
      <c r="FVS72" s="128"/>
      <c r="FVV72" s="127"/>
      <c r="FVW72" s="122"/>
      <c r="FVX72" s="128"/>
      <c r="FWA72" s="127"/>
      <c r="FWB72" s="122"/>
      <c r="FWC72" s="128"/>
      <c r="FWF72" s="127"/>
      <c r="FWG72" s="122"/>
      <c r="FWH72" s="128"/>
      <c r="FWK72" s="127"/>
      <c r="FWL72" s="122"/>
      <c r="FWM72" s="128"/>
      <c r="FWP72" s="127"/>
      <c r="FWQ72" s="122"/>
      <c r="FWR72" s="128"/>
      <c r="FWU72" s="127"/>
      <c r="FWV72" s="122"/>
      <c r="FWW72" s="128"/>
      <c r="FWZ72" s="127"/>
      <c r="FXA72" s="122"/>
      <c r="FXB72" s="128"/>
      <c r="FXE72" s="127"/>
      <c r="FXF72" s="122"/>
      <c r="FXG72" s="128"/>
      <c r="FXJ72" s="127"/>
      <c r="FXK72" s="122"/>
      <c r="FXL72" s="128"/>
      <c r="FXO72" s="127"/>
      <c r="FXP72" s="122"/>
      <c r="FXQ72" s="128"/>
      <c r="FXT72" s="127"/>
      <c r="FXU72" s="122"/>
      <c r="FXV72" s="128"/>
      <c r="FXY72" s="127"/>
      <c r="FXZ72" s="122"/>
      <c r="FYA72" s="128"/>
      <c r="FYD72" s="127"/>
      <c r="FYE72" s="122"/>
      <c r="FYF72" s="128"/>
      <c r="FYI72" s="127"/>
      <c r="FYJ72" s="122"/>
      <c r="FYK72" s="128"/>
      <c r="FYN72" s="127"/>
      <c r="FYO72" s="122"/>
      <c r="FYP72" s="128"/>
      <c r="FYS72" s="127"/>
      <c r="FYT72" s="122"/>
      <c r="FYU72" s="128"/>
      <c r="FYX72" s="127"/>
      <c r="FYY72" s="122"/>
      <c r="FYZ72" s="128"/>
      <c r="FZC72" s="127"/>
      <c r="FZD72" s="122"/>
      <c r="FZE72" s="128"/>
      <c r="FZH72" s="127"/>
      <c r="FZI72" s="122"/>
      <c r="FZJ72" s="128"/>
      <c r="FZM72" s="127"/>
      <c r="FZN72" s="122"/>
      <c r="FZO72" s="128"/>
      <c r="FZR72" s="127"/>
      <c r="FZS72" s="122"/>
      <c r="FZT72" s="128"/>
      <c r="FZW72" s="127"/>
      <c r="FZX72" s="122"/>
      <c r="FZY72" s="128"/>
      <c r="GAB72" s="127"/>
      <c r="GAC72" s="122"/>
      <c r="GAD72" s="128"/>
      <c r="GAG72" s="127"/>
      <c r="GAH72" s="122"/>
      <c r="GAI72" s="128"/>
      <c r="GAL72" s="127"/>
      <c r="GAM72" s="122"/>
      <c r="GAN72" s="128"/>
      <c r="GAQ72" s="127"/>
      <c r="GAR72" s="122"/>
      <c r="GAS72" s="128"/>
      <c r="GAV72" s="127"/>
      <c r="GAW72" s="122"/>
      <c r="GAX72" s="128"/>
      <c r="GBA72" s="127"/>
      <c r="GBB72" s="122"/>
      <c r="GBC72" s="128"/>
      <c r="GBF72" s="127"/>
      <c r="GBG72" s="122"/>
      <c r="GBH72" s="128"/>
      <c r="GBK72" s="127"/>
      <c r="GBL72" s="122"/>
      <c r="GBM72" s="128"/>
      <c r="GBP72" s="127"/>
      <c r="GBQ72" s="122"/>
      <c r="GBR72" s="128"/>
      <c r="GBU72" s="127"/>
      <c r="GBV72" s="122"/>
      <c r="GBW72" s="128"/>
      <c r="GBZ72" s="127"/>
      <c r="GCA72" s="122"/>
      <c r="GCB72" s="128"/>
      <c r="GCE72" s="127"/>
      <c r="GCF72" s="122"/>
      <c r="GCG72" s="128"/>
      <c r="GCJ72" s="127"/>
      <c r="GCK72" s="122"/>
      <c r="GCL72" s="128"/>
      <c r="GCO72" s="127"/>
      <c r="GCP72" s="122"/>
      <c r="GCQ72" s="128"/>
      <c r="GCT72" s="127"/>
      <c r="GCU72" s="122"/>
      <c r="GCV72" s="128"/>
      <c r="GCY72" s="127"/>
      <c r="GCZ72" s="122"/>
      <c r="GDA72" s="128"/>
      <c r="GDD72" s="127"/>
      <c r="GDE72" s="122"/>
      <c r="GDF72" s="128"/>
      <c r="GDI72" s="127"/>
      <c r="GDJ72" s="122"/>
      <c r="GDK72" s="128"/>
      <c r="GDN72" s="127"/>
      <c r="GDO72" s="122"/>
      <c r="GDP72" s="128"/>
      <c r="GDS72" s="127"/>
      <c r="GDT72" s="122"/>
      <c r="GDU72" s="128"/>
      <c r="GDX72" s="127"/>
      <c r="GDY72" s="122"/>
      <c r="GDZ72" s="128"/>
      <c r="GEC72" s="127"/>
      <c r="GED72" s="122"/>
      <c r="GEE72" s="128"/>
      <c r="GEH72" s="127"/>
      <c r="GEI72" s="122"/>
      <c r="GEJ72" s="128"/>
      <c r="GEM72" s="127"/>
      <c r="GEN72" s="122"/>
      <c r="GEO72" s="128"/>
      <c r="GER72" s="127"/>
      <c r="GES72" s="122"/>
      <c r="GET72" s="128"/>
      <c r="GEW72" s="127"/>
      <c r="GEX72" s="122"/>
      <c r="GEY72" s="128"/>
      <c r="GFB72" s="127"/>
      <c r="GFC72" s="122"/>
      <c r="GFD72" s="128"/>
      <c r="GFG72" s="127"/>
      <c r="GFH72" s="122"/>
      <c r="GFI72" s="128"/>
      <c r="GFL72" s="127"/>
      <c r="GFM72" s="122"/>
      <c r="GFN72" s="128"/>
      <c r="GFQ72" s="127"/>
      <c r="GFR72" s="122"/>
      <c r="GFS72" s="128"/>
      <c r="GFV72" s="127"/>
      <c r="GFW72" s="122"/>
      <c r="GFX72" s="128"/>
      <c r="GGA72" s="127"/>
      <c r="GGB72" s="122"/>
      <c r="GGC72" s="128"/>
      <c r="GGF72" s="127"/>
      <c r="GGG72" s="122"/>
      <c r="GGH72" s="128"/>
      <c r="GGK72" s="127"/>
      <c r="GGL72" s="122"/>
      <c r="GGM72" s="128"/>
      <c r="GGP72" s="127"/>
      <c r="GGQ72" s="122"/>
      <c r="GGR72" s="128"/>
      <c r="GGU72" s="127"/>
      <c r="GGV72" s="122"/>
      <c r="GGW72" s="128"/>
      <c r="GGZ72" s="127"/>
      <c r="GHA72" s="122"/>
      <c r="GHB72" s="128"/>
      <c r="GHE72" s="127"/>
      <c r="GHF72" s="122"/>
      <c r="GHG72" s="128"/>
      <c r="GHJ72" s="127"/>
      <c r="GHK72" s="122"/>
      <c r="GHL72" s="128"/>
      <c r="GHO72" s="127"/>
      <c r="GHP72" s="122"/>
      <c r="GHQ72" s="128"/>
      <c r="GHT72" s="127"/>
      <c r="GHU72" s="122"/>
      <c r="GHV72" s="128"/>
      <c r="GHY72" s="127"/>
      <c r="GHZ72" s="122"/>
      <c r="GIA72" s="128"/>
      <c r="GID72" s="127"/>
      <c r="GIE72" s="122"/>
      <c r="GIF72" s="128"/>
      <c r="GII72" s="127"/>
      <c r="GIJ72" s="122"/>
      <c r="GIK72" s="128"/>
      <c r="GIN72" s="127"/>
      <c r="GIO72" s="122"/>
      <c r="GIP72" s="128"/>
      <c r="GIS72" s="127"/>
      <c r="GIT72" s="122"/>
      <c r="GIU72" s="128"/>
      <c r="GIX72" s="127"/>
      <c r="GIY72" s="122"/>
      <c r="GIZ72" s="128"/>
      <c r="GJC72" s="127"/>
      <c r="GJD72" s="122"/>
      <c r="GJE72" s="128"/>
      <c r="GJH72" s="127"/>
      <c r="GJI72" s="122"/>
      <c r="GJJ72" s="128"/>
      <c r="GJM72" s="127"/>
      <c r="GJN72" s="122"/>
      <c r="GJO72" s="128"/>
      <c r="GJR72" s="127"/>
      <c r="GJS72" s="122"/>
      <c r="GJT72" s="128"/>
      <c r="GJW72" s="127"/>
      <c r="GJX72" s="122"/>
      <c r="GJY72" s="128"/>
      <c r="GKB72" s="127"/>
      <c r="GKC72" s="122"/>
      <c r="GKD72" s="128"/>
      <c r="GKG72" s="127"/>
      <c r="GKH72" s="122"/>
      <c r="GKI72" s="128"/>
      <c r="GKL72" s="127"/>
      <c r="GKM72" s="122"/>
      <c r="GKN72" s="128"/>
      <c r="GKQ72" s="127"/>
      <c r="GKR72" s="122"/>
      <c r="GKS72" s="128"/>
      <c r="GKV72" s="127"/>
      <c r="GKW72" s="122"/>
      <c r="GKX72" s="128"/>
      <c r="GLA72" s="127"/>
      <c r="GLB72" s="122"/>
      <c r="GLC72" s="128"/>
      <c r="GLF72" s="127"/>
      <c r="GLG72" s="122"/>
      <c r="GLH72" s="128"/>
      <c r="GLK72" s="127"/>
      <c r="GLL72" s="122"/>
      <c r="GLM72" s="128"/>
      <c r="GLP72" s="127"/>
      <c r="GLQ72" s="122"/>
      <c r="GLR72" s="128"/>
      <c r="GLU72" s="127"/>
      <c r="GLV72" s="122"/>
      <c r="GLW72" s="128"/>
      <c r="GLZ72" s="127"/>
      <c r="GMA72" s="122"/>
      <c r="GMB72" s="128"/>
      <c r="GME72" s="127"/>
      <c r="GMF72" s="122"/>
      <c r="GMG72" s="128"/>
      <c r="GMJ72" s="127"/>
      <c r="GMK72" s="122"/>
      <c r="GML72" s="128"/>
      <c r="GMO72" s="127"/>
      <c r="GMP72" s="122"/>
      <c r="GMQ72" s="128"/>
      <c r="GMT72" s="127"/>
      <c r="GMU72" s="122"/>
      <c r="GMV72" s="128"/>
      <c r="GMY72" s="127"/>
      <c r="GMZ72" s="122"/>
      <c r="GNA72" s="128"/>
      <c r="GND72" s="127"/>
      <c r="GNE72" s="122"/>
      <c r="GNF72" s="128"/>
      <c r="GNI72" s="127"/>
      <c r="GNJ72" s="122"/>
      <c r="GNK72" s="128"/>
      <c r="GNN72" s="127"/>
      <c r="GNO72" s="122"/>
      <c r="GNP72" s="128"/>
      <c r="GNS72" s="127"/>
      <c r="GNT72" s="122"/>
      <c r="GNU72" s="128"/>
      <c r="GNX72" s="127"/>
      <c r="GNY72" s="122"/>
      <c r="GNZ72" s="128"/>
      <c r="GOC72" s="127"/>
      <c r="GOD72" s="122"/>
      <c r="GOE72" s="128"/>
      <c r="GOH72" s="127"/>
      <c r="GOI72" s="122"/>
      <c r="GOJ72" s="128"/>
      <c r="GOM72" s="127"/>
      <c r="GON72" s="122"/>
      <c r="GOO72" s="128"/>
      <c r="GOR72" s="127"/>
      <c r="GOS72" s="122"/>
      <c r="GOT72" s="128"/>
      <c r="GOW72" s="127"/>
      <c r="GOX72" s="122"/>
      <c r="GOY72" s="128"/>
      <c r="GPB72" s="127"/>
      <c r="GPC72" s="122"/>
      <c r="GPD72" s="128"/>
      <c r="GPG72" s="127"/>
      <c r="GPH72" s="122"/>
      <c r="GPI72" s="128"/>
      <c r="GPL72" s="127"/>
      <c r="GPM72" s="122"/>
      <c r="GPN72" s="128"/>
      <c r="GPQ72" s="127"/>
      <c r="GPR72" s="122"/>
      <c r="GPS72" s="128"/>
      <c r="GPV72" s="127"/>
      <c r="GPW72" s="122"/>
      <c r="GPX72" s="128"/>
      <c r="GQA72" s="127"/>
      <c r="GQB72" s="122"/>
      <c r="GQC72" s="128"/>
      <c r="GQF72" s="127"/>
      <c r="GQG72" s="122"/>
      <c r="GQH72" s="128"/>
      <c r="GQK72" s="127"/>
      <c r="GQL72" s="122"/>
      <c r="GQM72" s="128"/>
      <c r="GQP72" s="127"/>
      <c r="GQQ72" s="122"/>
      <c r="GQR72" s="128"/>
      <c r="GQU72" s="127"/>
      <c r="GQV72" s="122"/>
      <c r="GQW72" s="128"/>
      <c r="GQZ72" s="127"/>
      <c r="GRA72" s="122"/>
      <c r="GRB72" s="128"/>
      <c r="GRE72" s="127"/>
      <c r="GRF72" s="122"/>
      <c r="GRG72" s="128"/>
      <c r="GRJ72" s="127"/>
      <c r="GRK72" s="122"/>
      <c r="GRL72" s="128"/>
      <c r="GRO72" s="127"/>
      <c r="GRP72" s="122"/>
      <c r="GRQ72" s="128"/>
      <c r="GRT72" s="127"/>
      <c r="GRU72" s="122"/>
      <c r="GRV72" s="128"/>
      <c r="GRY72" s="127"/>
      <c r="GRZ72" s="122"/>
      <c r="GSA72" s="128"/>
      <c r="GSD72" s="127"/>
      <c r="GSE72" s="122"/>
      <c r="GSF72" s="128"/>
      <c r="GSI72" s="127"/>
      <c r="GSJ72" s="122"/>
      <c r="GSK72" s="128"/>
      <c r="GSN72" s="127"/>
      <c r="GSO72" s="122"/>
      <c r="GSP72" s="128"/>
      <c r="GSS72" s="127"/>
      <c r="GST72" s="122"/>
      <c r="GSU72" s="128"/>
      <c r="GSX72" s="127"/>
      <c r="GSY72" s="122"/>
      <c r="GSZ72" s="128"/>
      <c r="GTC72" s="127"/>
      <c r="GTD72" s="122"/>
      <c r="GTE72" s="128"/>
      <c r="GTH72" s="127"/>
      <c r="GTI72" s="122"/>
      <c r="GTJ72" s="128"/>
      <c r="GTM72" s="127"/>
      <c r="GTN72" s="122"/>
      <c r="GTO72" s="128"/>
      <c r="GTR72" s="127"/>
      <c r="GTS72" s="122"/>
      <c r="GTT72" s="128"/>
      <c r="GTW72" s="127"/>
      <c r="GTX72" s="122"/>
      <c r="GTY72" s="128"/>
      <c r="GUB72" s="127"/>
      <c r="GUC72" s="122"/>
      <c r="GUD72" s="128"/>
      <c r="GUG72" s="127"/>
      <c r="GUH72" s="122"/>
      <c r="GUI72" s="128"/>
      <c r="GUL72" s="127"/>
      <c r="GUM72" s="122"/>
      <c r="GUN72" s="128"/>
      <c r="GUQ72" s="127"/>
      <c r="GUR72" s="122"/>
      <c r="GUS72" s="128"/>
      <c r="GUV72" s="127"/>
      <c r="GUW72" s="122"/>
      <c r="GUX72" s="128"/>
      <c r="GVA72" s="127"/>
      <c r="GVB72" s="122"/>
      <c r="GVC72" s="128"/>
      <c r="GVF72" s="127"/>
      <c r="GVG72" s="122"/>
      <c r="GVH72" s="128"/>
      <c r="GVK72" s="127"/>
      <c r="GVL72" s="122"/>
      <c r="GVM72" s="128"/>
      <c r="GVP72" s="127"/>
      <c r="GVQ72" s="122"/>
      <c r="GVR72" s="128"/>
      <c r="GVU72" s="127"/>
      <c r="GVV72" s="122"/>
      <c r="GVW72" s="128"/>
      <c r="GVZ72" s="127"/>
      <c r="GWA72" s="122"/>
      <c r="GWB72" s="128"/>
      <c r="GWE72" s="127"/>
      <c r="GWF72" s="122"/>
      <c r="GWG72" s="128"/>
      <c r="GWJ72" s="127"/>
      <c r="GWK72" s="122"/>
      <c r="GWL72" s="128"/>
      <c r="GWO72" s="127"/>
      <c r="GWP72" s="122"/>
      <c r="GWQ72" s="128"/>
      <c r="GWT72" s="127"/>
      <c r="GWU72" s="122"/>
      <c r="GWV72" s="128"/>
      <c r="GWY72" s="127"/>
      <c r="GWZ72" s="122"/>
      <c r="GXA72" s="128"/>
      <c r="GXD72" s="127"/>
      <c r="GXE72" s="122"/>
      <c r="GXF72" s="128"/>
      <c r="GXI72" s="127"/>
      <c r="GXJ72" s="122"/>
      <c r="GXK72" s="128"/>
      <c r="GXN72" s="127"/>
      <c r="GXO72" s="122"/>
      <c r="GXP72" s="128"/>
      <c r="GXS72" s="127"/>
      <c r="GXT72" s="122"/>
      <c r="GXU72" s="128"/>
      <c r="GXX72" s="127"/>
      <c r="GXY72" s="122"/>
      <c r="GXZ72" s="128"/>
      <c r="GYC72" s="127"/>
      <c r="GYD72" s="122"/>
      <c r="GYE72" s="128"/>
      <c r="GYH72" s="127"/>
      <c r="GYI72" s="122"/>
      <c r="GYJ72" s="128"/>
      <c r="GYM72" s="127"/>
      <c r="GYN72" s="122"/>
      <c r="GYO72" s="128"/>
      <c r="GYR72" s="127"/>
      <c r="GYS72" s="122"/>
      <c r="GYT72" s="128"/>
      <c r="GYW72" s="127"/>
      <c r="GYX72" s="122"/>
      <c r="GYY72" s="128"/>
      <c r="GZB72" s="127"/>
      <c r="GZC72" s="122"/>
      <c r="GZD72" s="128"/>
      <c r="GZG72" s="127"/>
      <c r="GZH72" s="122"/>
      <c r="GZI72" s="128"/>
      <c r="GZL72" s="127"/>
      <c r="GZM72" s="122"/>
      <c r="GZN72" s="128"/>
      <c r="GZQ72" s="127"/>
      <c r="GZR72" s="122"/>
      <c r="GZS72" s="128"/>
      <c r="GZV72" s="127"/>
      <c r="GZW72" s="122"/>
      <c r="GZX72" s="128"/>
      <c r="HAA72" s="127"/>
      <c r="HAB72" s="122"/>
      <c r="HAC72" s="128"/>
      <c r="HAF72" s="127"/>
      <c r="HAG72" s="122"/>
      <c r="HAH72" s="128"/>
      <c r="HAK72" s="127"/>
      <c r="HAL72" s="122"/>
      <c r="HAM72" s="128"/>
      <c r="HAP72" s="127"/>
      <c r="HAQ72" s="122"/>
      <c r="HAR72" s="128"/>
      <c r="HAU72" s="127"/>
      <c r="HAV72" s="122"/>
      <c r="HAW72" s="128"/>
      <c r="HAZ72" s="127"/>
      <c r="HBA72" s="122"/>
      <c r="HBB72" s="128"/>
      <c r="HBE72" s="127"/>
      <c r="HBF72" s="122"/>
      <c r="HBG72" s="128"/>
      <c r="HBJ72" s="127"/>
      <c r="HBK72" s="122"/>
      <c r="HBL72" s="128"/>
      <c r="HBO72" s="127"/>
      <c r="HBP72" s="122"/>
      <c r="HBQ72" s="128"/>
      <c r="HBT72" s="127"/>
      <c r="HBU72" s="122"/>
      <c r="HBV72" s="128"/>
      <c r="HBY72" s="127"/>
      <c r="HBZ72" s="122"/>
      <c r="HCA72" s="128"/>
      <c r="HCD72" s="127"/>
      <c r="HCE72" s="122"/>
      <c r="HCF72" s="128"/>
      <c r="HCI72" s="127"/>
      <c r="HCJ72" s="122"/>
      <c r="HCK72" s="128"/>
      <c r="HCN72" s="127"/>
      <c r="HCO72" s="122"/>
      <c r="HCP72" s="128"/>
      <c r="HCS72" s="127"/>
      <c r="HCT72" s="122"/>
      <c r="HCU72" s="128"/>
      <c r="HCX72" s="127"/>
      <c r="HCY72" s="122"/>
      <c r="HCZ72" s="128"/>
      <c r="HDC72" s="127"/>
      <c r="HDD72" s="122"/>
      <c r="HDE72" s="128"/>
      <c r="HDH72" s="127"/>
      <c r="HDI72" s="122"/>
      <c r="HDJ72" s="128"/>
      <c r="HDM72" s="127"/>
      <c r="HDN72" s="122"/>
      <c r="HDO72" s="128"/>
      <c r="HDR72" s="127"/>
      <c r="HDS72" s="122"/>
      <c r="HDT72" s="128"/>
      <c r="HDW72" s="127"/>
      <c r="HDX72" s="122"/>
      <c r="HDY72" s="128"/>
      <c r="HEB72" s="127"/>
      <c r="HEC72" s="122"/>
      <c r="HED72" s="128"/>
      <c r="HEG72" s="127"/>
      <c r="HEH72" s="122"/>
      <c r="HEI72" s="128"/>
      <c r="HEL72" s="127"/>
      <c r="HEM72" s="122"/>
      <c r="HEN72" s="128"/>
      <c r="HEQ72" s="127"/>
      <c r="HER72" s="122"/>
      <c r="HES72" s="128"/>
      <c r="HEV72" s="127"/>
      <c r="HEW72" s="122"/>
      <c r="HEX72" s="128"/>
      <c r="HFA72" s="127"/>
      <c r="HFB72" s="122"/>
      <c r="HFC72" s="128"/>
      <c r="HFF72" s="127"/>
      <c r="HFG72" s="122"/>
      <c r="HFH72" s="128"/>
      <c r="HFK72" s="127"/>
      <c r="HFL72" s="122"/>
      <c r="HFM72" s="128"/>
      <c r="HFP72" s="127"/>
      <c r="HFQ72" s="122"/>
      <c r="HFR72" s="128"/>
      <c r="HFU72" s="127"/>
      <c r="HFV72" s="122"/>
      <c r="HFW72" s="128"/>
      <c r="HFZ72" s="127"/>
      <c r="HGA72" s="122"/>
      <c r="HGB72" s="128"/>
      <c r="HGE72" s="127"/>
      <c r="HGF72" s="122"/>
      <c r="HGG72" s="128"/>
      <c r="HGJ72" s="127"/>
      <c r="HGK72" s="122"/>
      <c r="HGL72" s="128"/>
      <c r="HGO72" s="127"/>
      <c r="HGP72" s="122"/>
      <c r="HGQ72" s="128"/>
      <c r="HGT72" s="127"/>
      <c r="HGU72" s="122"/>
      <c r="HGV72" s="128"/>
      <c r="HGY72" s="127"/>
      <c r="HGZ72" s="122"/>
      <c r="HHA72" s="128"/>
      <c r="HHD72" s="127"/>
      <c r="HHE72" s="122"/>
      <c r="HHF72" s="128"/>
      <c r="HHI72" s="127"/>
      <c r="HHJ72" s="122"/>
      <c r="HHK72" s="128"/>
      <c r="HHN72" s="127"/>
      <c r="HHO72" s="122"/>
      <c r="HHP72" s="128"/>
      <c r="HHS72" s="127"/>
      <c r="HHT72" s="122"/>
      <c r="HHU72" s="128"/>
      <c r="HHX72" s="127"/>
      <c r="HHY72" s="122"/>
      <c r="HHZ72" s="128"/>
      <c r="HIC72" s="127"/>
      <c r="HID72" s="122"/>
      <c r="HIE72" s="128"/>
      <c r="HIH72" s="127"/>
      <c r="HII72" s="122"/>
      <c r="HIJ72" s="128"/>
      <c r="HIM72" s="127"/>
      <c r="HIN72" s="122"/>
      <c r="HIO72" s="128"/>
      <c r="HIR72" s="127"/>
      <c r="HIS72" s="122"/>
      <c r="HIT72" s="128"/>
      <c r="HIW72" s="127"/>
      <c r="HIX72" s="122"/>
      <c r="HIY72" s="128"/>
      <c r="HJB72" s="127"/>
      <c r="HJC72" s="122"/>
      <c r="HJD72" s="128"/>
      <c r="HJG72" s="127"/>
      <c r="HJH72" s="122"/>
      <c r="HJI72" s="128"/>
      <c r="HJL72" s="127"/>
      <c r="HJM72" s="122"/>
      <c r="HJN72" s="128"/>
      <c r="HJQ72" s="127"/>
      <c r="HJR72" s="122"/>
      <c r="HJS72" s="128"/>
      <c r="HJV72" s="127"/>
      <c r="HJW72" s="122"/>
      <c r="HJX72" s="128"/>
      <c r="HKA72" s="127"/>
      <c r="HKB72" s="122"/>
      <c r="HKC72" s="128"/>
      <c r="HKF72" s="127"/>
      <c r="HKG72" s="122"/>
      <c r="HKH72" s="128"/>
      <c r="HKK72" s="127"/>
      <c r="HKL72" s="122"/>
      <c r="HKM72" s="128"/>
      <c r="HKP72" s="127"/>
      <c r="HKQ72" s="122"/>
      <c r="HKR72" s="128"/>
      <c r="HKU72" s="127"/>
      <c r="HKV72" s="122"/>
      <c r="HKW72" s="128"/>
      <c r="HKZ72" s="127"/>
      <c r="HLA72" s="122"/>
      <c r="HLB72" s="128"/>
      <c r="HLE72" s="127"/>
      <c r="HLF72" s="122"/>
      <c r="HLG72" s="128"/>
      <c r="HLJ72" s="127"/>
      <c r="HLK72" s="122"/>
      <c r="HLL72" s="128"/>
      <c r="HLO72" s="127"/>
      <c r="HLP72" s="122"/>
      <c r="HLQ72" s="128"/>
      <c r="HLT72" s="127"/>
      <c r="HLU72" s="122"/>
      <c r="HLV72" s="128"/>
      <c r="HLY72" s="127"/>
      <c r="HLZ72" s="122"/>
      <c r="HMA72" s="128"/>
      <c r="HMD72" s="127"/>
      <c r="HME72" s="122"/>
      <c r="HMF72" s="128"/>
      <c r="HMI72" s="127"/>
      <c r="HMJ72" s="122"/>
      <c r="HMK72" s="128"/>
      <c r="HMN72" s="127"/>
      <c r="HMO72" s="122"/>
      <c r="HMP72" s="128"/>
      <c r="HMS72" s="127"/>
      <c r="HMT72" s="122"/>
      <c r="HMU72" s="128"/>
      <c r="HMX72" s="127"/>
      <c r="HMY72" s="122"/>
      <c r="HMZ72" s="128"/>
      <c r="HNC72" s="127"/>
      <c r="HND72" s="122"/>
      <c r="HNE72" s="128"/>
      <c r="HNH72" s="127"/>
      <c r="HNI72" s="122"/>
      <c r="HNJ72" s="128"/>
      <c r="HNM72" s="127"/>
      <c r="HNN72" s="122"/>
      <c r="HNO72" s="128"/>
      <c r="HNR72" s="127"/>
      <c r="HNS72" s="122"/>
      <c r="HNT72" s="128"/>
      <c r="HNW72" s="127"/>
      <c r="HNX72" s="122"/>
      <c r="HNY72" s="128"/>
      <c r="HOB72" s="127"/>
      <c r="HOC72" s="122"/>
      <c r="HOD72" s="128"/>
      <c r="HOG72" s="127"/>
      <c r="HOH72" s="122"/>
      <c r="HOI72" s="128"/>
      <c r="HOL72" s="127"/>
      <c r="HOM72" s="122"/>
      <c r="HON72" s="128"/>
      <c r="HOQ72" s="127"/>
      <c r="HOR72" s="122"/>
      <c r="HOS72" s="128"/>
      <c r="HOV72" s="127"/>
      <c r="HOW72" s="122"/>
      <c r="HOX72" s="128"/>
      <c r="HPA72" s="127"/>
      <c r="HPB72" s="122"/>
      <c r="HPC72" s="128"/>
      <c r="HPF72" s="127"/>
      <c r="HPG72" s="122"/>
      <c r="HPH72" s="128"/>
      <c r="HPK72" s="127"/>
      <c r="HPL72" s="122"/>
      <c r="HPM72" s="128"/>
      <c r="HPP72" s="127"/>
      <c r="HPQ72" s="122"/>
      <c r="HPR72" s="128"/>
      <c r="HPU72" s="127"/>
      <c r="HPV72" s="122"/>
      <c r="HPW72" s="128"/>
      <c r="HPZ72" s="127"/>
      <c r="HQA72" s="122"/>
      <c r="HQB72" s="128"/>
      <c r="HQE72" s="127"/>
      <c r="HQF72" s="122"/>
      <c r="HQG72" s="128"/>
      <c r="HQJ72" s="127"/>
      <c r="HQK72" s="122"/>
      <c r="HQL72" s="128"/>
      <c r="HQO72" s="127"/>
      <c r="HQP72" s="122"/>
      <c r="HQQ72" s="128"/>
      <c r="HQT72" s="127"/>
      <c r="HQU72" s="122"/>
      <c r="HQV72" s="128"/>
      <c r="HQY72" s="127"/>
      <c r="HQZ72" s="122"/>
      <c r="HRA72" s="128"/>
      <c r="HRD72" s="127"/>
      <c r="HRE72" s="122"/>
      <c r="HRF72" s="128"/>
      <c r="HRI72" s="127"/>
      <c r="HRJ72" s="122"/>
      <c r="HRK72" s="128"/>
      <c r="HRN72" s="127"/>
      <c r="HRO72" s="122"/>
      <c r="HRP72" s="128"/>
      <c r="HRS72" s="127"/>
      <c r="HRT72" s="122"/>
      <c r="HRU72" s="128"/>
      <c r="HRX72" s="127"/>
      <c r="HRY72" s="122"/>
      <c r="HRZ72" s="128"/>
      <c r="HSC72" s="127"/>
      <c r="HSD72" s="122"/>
      <c r="HSE72" s="128"/>
      <c r="HSH72" s="127"/>
      <c r="HSI72" s="122"/>
      <c r="HSJ72" s="128"/>
      <c r="HSM72" s="127"/>
      <c r="HSN72" s="122"/>
      <c r="HSO72" s="128"/>
      <c r="HSR72" s="127"/>
      <c r="HSS72" s="122"/>
      <c r="HST72" s="128"/>
      <c r="HSW72" s="127"/>
      <c r="HSX72" s="122"/>
      <c r="HSY72" s="128"/>
      <c r="HTB72" s="127"/>
      <c r="HTC72" s="122"/>
      <c r="HTD72" s="128"/>
      <c r="HTG72" s="127"/>
      <c r="HTH72" s="122"/>
      <c r="HTI72" s="128"/>
      <c r="HTL72" s="127"/>
      <c r="HTM72" s="122"/>
      <c r="HTN72" s="128"/>
      <c r="HTQ72" s="127"/>
      <c r="HTR72" s="122"/>
      <c r="HTS72" s="128"/>
      <c r="HTV72" s="127"/>
      <c r="HTW72" s="122"/>
      <c r="HTX72" s="128"/>
      <c r="HUA72" s="127"/>
      <c r="HUB72" s="122"/>
      <c r="HUC72" s="128"/>
      <c r="HUF72" s="127"/>
      <c r="HUG72" s="122"/>
      <c r="HUH72" s="128"/>
      <c r="HUK72" s="127"/>
      <c r="HUL72" s="122"/>
      <c r="HUM72" s="128"/>
      <c r="HUP72" s="127"/>
      <c r="HUQ72" s="122"/>
      <c r="HUR72" s="128"/>
      <c r="HUU72" s="127"/>
      <c r="HUV72" s="122"/>
      <c r="HUW72" s="128"/>
      <c r="HUZ72" s="127"/>
      <c r="HVA72" s="122"/>
      <c r="HVB72" s="128"/>
      <c r="HVE72" s="127"/>
      <c r="HVF72" s="122"/>
      <c r="HVG72" s="128"/>
      <c r="HVJ72" s="127"/>
      <c r="HVK72" s="122"/>
      <c r="HVL72" s="128"/>
      <c r="HVO72" s="127"/>
      <c r="HVP72" s="122"/>
      <c r="HVQ72" s="128"/>
      <c r="HVT72" s="127"/>
      <c r="HVU72" s="122"/>
      <c r="HVV72" s="128"/>
      <c r="HVY72" s="127"/>
      <c r="HVZ72" s="122"/>
      <c r="HWA72" s="128"/>
      <c r="HWD72" s="127"/>
      <c r="HWE72" s="122"/>
      <c r="HWF72" s="128"/>
      <c r="HWI72" s="127"/>
      <c r="HWJ72" s="122"/>
      <c r="HWK72" s="128"/>
      <c r="HWN72" s="127"/>
      <c r="HWO72" s="122"/>
      <c r="HWP72" s="128"/>
      <c r="HWS72" s="127"/>
      <c r="HWT72" s="122"/>
      <c r="HWU72" s="128"/>
      <c r="HWX72" s="127"/>
      <c r="HWY72" s="122"/>
      <c r="HWZ72" s="128"/>
      <c r="HXC72" s="127"/>
      <c r="HXD72" s="122"/>
      <c r="HXE72" s="128"/>
      <c r="HXH72" s="127"/>
      <c r="HXI72" s="122"/>
      <c r="HXJ72" s="128"/>
      <c r="HXM72" s="127"/>
      <c r="HXN72" s="122"/>
      <c r="HXO72" s="128"/>
      <c r="HXR72" s="127"/>
      <c r="HXS72" s="122"/>
      <c r="HXT72" s="128"/>
      <c r="HXW72" s="127"/>
      <c r="HXX72" s="122"/>
      <c r="HXY72" s="128"/>
      <c r="HYB72" s="127"/>
      <c r="HYC72" s="122"/>
      <c r="HYD72" s="128"/>
      <c r="HYG72" s="127"/>
      <c r="HYH72" s="122"/>
      <c r="HYI72" s="128"/>
      <c r="HYL72" s="127"/>
      <c r="HYM72" s="122"/>
      <c r="HYN72" s="128"/>
      <c r="HYQ72" s="127"/>
      <c r="HYR72" s="122"/>
      <c r="HYS72" s="128"/>
      <c r="HYV72" s="127"/>
      <c r="HYW72" s="122"/>
      <c r="HYX72" s="128"/>
      <c r="HZA72" s="127"/>
      <c r="HZB72" s="122"/>
      <c r="HZC72" s="128"/>
      <c r="HZF72" s="127"/>
      <c r="HZG72" s="122"/>
      <c r="HZH72" s="128"/>
      <c r="HZK72" s="127"/>
      <c r="HZL72" s="122"/>
      <c r="HZM72" s="128"/>
      <c r="HZP72" s="127"/>
      <c r="HZQ72" s="122"/>
      <c r="HZR72" s="128"/>
      <c r="HZU72" s="127"/>
      <c r="HZV72" s="122"/>
      <c r="HZW72" s="128"/>
      <c r="HZZ72" s="127"/>
      <c r="IAA72" s="122"/>
      <c r="IAB72" s="128"/>
      <c r="IAE72" s="127"/>
      <c r="IAF72" s="122"/>
      <c r="IAG72" s="128"/>
      <c r="IAJ72" s="127"/>
      <c r="IAK72" s="122"/>
      <c r="IAL72" s="128"/>
      <c r="IAO72" s="127"/>
      <c r="IAP72" s="122"/>
      <c r="IAQ72" s="128"/>
      <c r="IAT72" s="127"/>
      <c r="IAU72" s="122"/>
      <c r="IAV72" s="128"/>
      <c r="IAY72" s="127"/>
      <c r="IAZ72" s="122"/>
      <c r="IBA72" s="128"/>
      <c r="IBD72" s="127"/>
      <c r="IBE72" s="122"/>
      <c r="IBF72" s="128"/>
      <c r="IBI72" s="127"/>
      <c r="IBJ72" s="122"/>
      <c r="IBK72" s="128"/>
      <c r="IBN72" s="127"/>
      <c r="IBO72" s="122"/>
      <c r="IBP72" s="128"/>
      <c r="IBS72" s="127"/>
      <c r="IBT72" s="122"/>
      <c r="IBU72" s="128"/>
      <c r="IBX72" s="127"/>
      <c r="IBY72" s="122"/>
      <c r="IBZ72" s="128"/>
      <c r="ICC72" s="127"/>
      <c r="ICD72" s="122"/>
      <c r="ICE72" s="128"/>
      <c r="ICH72" s="127"/>
      <c r="ICI72" s="122"/>
      <c r="ICJ72" s="128"/>
      <c r="ICM72" s="127"/>
      <c r="ICN72" s="122"/>
      <c r="ICO72" s="128"/>
      <c r="ICR72" s="127"/>
      <c r="ICS72" s="122"/>
      <c r="ICT72" s="128"/>
      <c r="ICW72" s="127"/>
      <c r="ICX72" s="122"/>
      <c r="ICY72" s="128"/>
      <c r="IDB72" s="127"/>
      <c r="IDC72" s="122"/>
      <c r="IDD72" s="128"/>
      <c r="IDG72" s="127"/>
      <c r="IDH72" s="122"/>
      <c r="IDI72" s="128"/>
      <c r="IDL72" s="127"/>
      <c r="IDM72" s="122"/>
      <c r="IDN72" s="128"/>
      <c r="IDQ72" s="127"/>
      <c r="IDR72" s="122"/>
      <c r="IDS72" s="128"/>
      <c r="IDV72" s="127"/>
      <c r="IDW72" s="122"/>
      <c r="IDX72" s="128"/>
      <c r="IEA72" s="127"/>
      <c r="IEB72" s="122"/>
      <c r="IEC72" s="128"/>
      <c r="IEF72" s="127"/>
      <c r="IEG72" s="122"/>
      <c r="IEH72" s="128"/>
      <c r="IEK72" s="127"/>
      <c r="IEL72" s="122"/>
      <c r="IEM72" s="128"/>
      <c r="IEP72" s="127"/>
      <c r="IEQ72" s="122"/>
      <c r="IER72" s="128"/>
      <c r="IEU72" s="127"/>
      <c r="IEV72" s="122"/>
      <c r="IEW72" s="128"/>
      <c r="IEZ72" s="127"/>
      <c r="IFA72" s="122"/>
      <c r="IFB72" s="128"/>
      <c r="IFE72" s="127"/>
      <c r="IFF72" s="122"/>
      <c r="IFG72" s="128"/>
      <c r="IFJ72" s="127"/>
      <c r="IFK72" s="122"/>
      <c r="IFL72" s="128"/>
      <c r="IFO72" s="127"/>
      <c r="IFP72" s="122"/>
      <c r="IFQ72" s="128"/>
      <c r="IFT72" s="127"/>
      <c r="IFU72" s="122"/>
      <c r="IFV72" s="128"/>
      <c r="IFY72" s="127"/>
      <c r="IFZ72" s="122"/>
      <c r="IGA72" s="128"/>
      <c r="IGD72" s="127"/>
      <c r="IGE72" s="122"/>
      <c r="IGF72" s="128"/>
      <c r="IGI72" s="127"/>
      <c r="IGJ72" s="122"/>
      <c r="IGK72" s="128"/>
      <c r="IGN72" s="127"/>
      <c r="IGO72" s="122"/>
      <c r="IGP72" s="128"/>
      <c r="IGS72" s="127"/>
      <c r="IGT72" s="122"/>
      <c r="IGU72" s="128"/>
      <c r="IGX72" s="127"/>
      <c r="IGY72" s="122"/>
      <c r="IGZ72" s="128"/>
      <c r="IHC72" s="127"/>
      <c r="IHD72" s="122"/>
      <c r="IHE72" s="128"/>
      <c r="IHH72" s="127"/>
      <c r="IHI72" s="122"/>
      <c r="IHJ72" s="128"/>
      <c r="IHM72" s="127"/>
      <c r="IHN72" s="122"/>
      <c r="IHO72" s="128"/>
      <c r="IHR72" s="127"/>
      <c r="IHS72" s="122"/>
      <c r="IHT72" s="128"/>
      <c r="IHW72" s="127"/>
      <c r="IHX72" s="122"/>
      <c r="IHY72" s="128"/>
      <c r="IIB72" s="127"/>
      <c r="IIC72" s="122"/>
      <c r="IID72" s="128"/>
      <c r="IIG72" s="127"/>
      <c r="IIH72" s="122"/>
      <c r="III72" s="128"/>
      <c r="IIL72" s="127"/>
      <c r="IIM72" s="122"/>
      <c r="IIN72" s="128"/>
      <c r="IIQ72" s="127"/>
      <c r="IIR72" s="122"/>
      <c r="IIS72" s="128"/>
      <c r="IIV72" s="127"/>
      <c r="IIW72" s="122"/>
      <c r="IIX72" s="128"/>
      <c r="IJA72" s="127"/>
      <c r="IJB72" s="122"/>
      <c r="IJC72" s="128"/>
      <c r="IJF72" s="127"/>
      <c r="IJG72" s="122"/>
      <c r="IJH72" s="128"/>
      <c r="IJK72" s="127"/>
      <c r="IJL72" s="122"/>
      <c r="IJM72" s="128"/>
      <c r="IJP72" s="127"/>
      <c r="IJQ72" s="122"/>
      <c r="IJR72" s="128"/>
      <c r="IJU72" s="127"/>
      <c r="IJV72" s="122"/>
      <c r="IJW72" s="128"/>
      <c r="IJZ72" s="127"/>
      <c r="IKA72" s="122"/>
      <c r="IKB72" s="128"/>
      <c r="IKE72" s="127"/>
      <c r="IKF72" s="122"/>
      <c r="IKG72" s="128"/>
      <c r="IKJ72" s="127"/>
      <c r="IKK72" s="122"/>
      <c r="IKL72" s="128"/>
      <c r="IKO72" s="127"/>
      <c r="IKP72" s="122"/>
      <c r="IKQ72" s="128"/>
      <c r="IKT72" s="127"/>
      <c r="IKU72" s="122"/>
      <c r="IKV72" s="128"/>
      <c r="IKY72" s="127"/>
      <c r="IKZ72" s="122"/>
      <c r="ILA72" s="128"/>
      <c r="ILD72" s="127"/>
      <c r="ILE72" s="122"/>
      <c r="ILF72" s="128"/>
      <c r="ILI72" s="127"/>
      <c r="ILJ72" s="122"/>
      <c r="ILK72" s="128"/>
      <c r="ILN72" s="127"/>
      <c r="ILO72" s="122"/>
      <c r="ILP72" s="128"/>
      <c r="ILS72" s="127"/>
      <c r="ILT72" s="122"/>
      <c r="ILU72" s="128"/>
      <c r="ILX72" s="127"/>
      <c r="ILY72" s="122"/>
      <c r="ILZ72" s="128"/>
      <c r="IMC72" s="127"/>
      <c r="IMD72" s="122"/>
      <c r="IME72" s="128"/>
      <c r="IMH72" s="127"/>
      <c r="IMI72" s="122"/>
      <c r="IMJ72" s="128"/>
      <c r="IMM72" s="127"/>
      <c r="IMN72" s="122"/>
      <c r="IMO72" s="128"/>
      <c r="IMR72" s="127"/>
      <c r="IMS72" s="122"/>
      <c r="IMT72" s="128"/>
      <c r="IMW72" s="127"/>
      <c r="IMX72" s="122"/>
      <c r="IMY72" s="128"/>
      <c r="INB72" s="127"/>
      <c r="INC72" s="122"/>
      <c r="IND72" s="128"/>
      <c r="ING72" s="127"/>
      <c r="INH72" s="122"/>
      <c r="INI72" s="128"/>
      <c r="INL72" s="127"/>
      <c r="INM72" s="122"/>
      <c r="INN72" s="128"/>
      <c r="INQ72" s="127"/>
      <c r="INR72" s="122"/>
      <c r="INS72" s="128"/>
      <c r="INV72" s="127"/>
      <c r="INW72" s="122"/>
      <c r="INX72" s="128"/>
      <c r="IOA72" s="127"/>
      <c r="IOB72" s="122"/>
      <c r="IOC72" s="128"/>
      <c r="IOF72" s="127"/>
      <c r="IOG72" s="122"/>
      <c r="IOH72" s="128"/>
      <c r="IOK72" s="127"/>
      <c r="IOL72" s="122"/>
      <c r="IOM72" s="128"/>
      <c r="IOP72" s="127"/>
      <c r="IOQ72" s="122"/>
      <c r="IOR72" s="128"/>
      <c r="IOU72" s="127"/>
      <c r="IOV72" s="122"/>
      <c r="IOW72" s="128"/>
      <c r="IOZ72" s="127"/>
      <c r="IPA72" s="122"/>
      <c r="IPB72" s="128"/>
      <c r="IPE72" s="127"/>
      <c r="IPF72" s="122"/>
      <c r="IPG72" s="128"/>
      <c r="IPJ72" s="127"/>
      <c r="IPK72" s="122"/>
      <c r="IPL72" s="128"/>
      <c r="IPO72" s="127"/>
      <c r="IPP72" s="122"/>
      <c r="IPQ72" s="128"/>
      <c r="IPT72" s="127"/>
      <c r="IPU72" s="122"/>
      <c r="IPV72" s="128"/>
      <c r="IPY72" s="127"/>
      <c r="IPZ72" s="122"/>
      <c r="IQA72" s="128"/>
      <c r="IQD72" s="127"/>
      <c r="IQE72" s="122"/>
      <c r="IQF72" s="128"/>
      <c r="IQI72" s="127"/>
      <c r="IQJ72" s="122"/>
      <c r="IQK72" s="128"/>
      <c r="IQN72" s="127"/>
      <c r="IQO72" s="122"/>
      <c r="IQP72" s="128"/>
      <c r="IQS72" s="127"/>
      <c r="IQT72" s="122"/>
      <c r="IQU72" s="128"/>
      <c r="IQX72" s="127"/>
      <c r="IQY72" s="122"/>
      <c r="IQZ72" s="128"/>
      <c r="IRC72" s="127"/>
      <c r="IRD72" s="122"/>
      <c r="IRE72" s="128"/>
      <c r="IRH72" s="127"/>
      <c r="IRI72" s="122"/>
      <c r="IRJ72" s="128"/>
      <c r="IRM72" s="127"/>
      <c r="IRN72" s="122"/>
      <c r="IRO72" s="128"/>
      <c r="IRR72" s="127"/>
      <c r="IRS72" s="122"/>
      <c r="IRT72" s="128"/>
      <c r="IRW72" s="127"/>
      <c r="IRX72" s="122"/>
      <c r="IRY72" s="128"/>
      <c r="ISB72" s="127"/>
      <c r="ISC72" s="122"/>
      <c r="ISD72" s="128"/>
      <c r="ISG72" s="127"/>
      <c r="ISH72" s="122"/>
      <c r="ISI72" s="128"/>
      <c r="ISL72" s="127"/>
      <c r="ISM72" s="122"/>
      <c r="ISN72" s="128"/>
      <c r="ISQ72" s="127"/>
      <c r="ISR72" s="122"/>
      <c r="ISS72" s="128"/>
      <c r="ISV72" s="127"/>
      <c r="ISW72" s="122"/>
      <c r="ISX72" s="128"/>
      <c r="ITA72" s="127"/>
      <c r="ITB72" s="122"/>
      <c r="ITC72" s="128"/>
      <c r="ITF72" s="127"/>
      <c r="ITG72" s="122"/>
      <c r="ITH72" s="128"/>
      <c r="ITK72" s="127"/>
      <c r="ITL72" s="122"/>
      <c r="ITM72" s="128"/>
      <c r="ITP72" s="127"/>
      <c r="ITQ72" s="122"/>
      <c r="ITR72" s="128"/>
      <c r="ITU72" s="127"/>
      <c r="ITV72" s="122"/>
      <c r="ITW72" s="128"/>
      <c r="ITZ72" s="127"/>
      <c r="IUA72" s="122"/>
      <c r="IUB72" s="128"/>
      <c r="IUE72" s="127"/>
      <c r="IUF72" s="122"/>
      <c r="IUG72" s="128"/>
      <c r="IUJ72" s="127"/>
      <c r="IUK72" s="122"/>
      <c r="IUL72" s="128"/>
      <c r="IUO72" s="127"/>
      <c r="IUP72" s="122"/>
      <c r="IUQ72" s="128"/>
      <c r="IUT72" s="127"/>
      <c r="IUU72" s="122"/>
      <c r="IUV72" s="128"/>
      <c r="IUY72" s="127"/>
      <c r="IUZ72" s="122"/>
      <c r="IVA72" s="128"/>
      <c r="IVD72" s="127"/>
      <c r="IVE72" s="122"/>
      <c r="IVF72" s="128"/>
      <c r="IVI72" s="127"/>
      <c r="IVJ72" s="122"/>
      <c r="IVK72" s="128"/>
      <c r="IVN72" s="127"/>
      <c r="IVO72" s="122"/>
      <c r="IVP72" s="128"/>
      <c r="IVS72" s="127"/>
      <c r="IVT72" s="122"/>
      <c r="IVU72" s="128"/>
      <c r="IVX72" s="127"/>
      <c r="IVY72" s="122"/>
      <c r="IVZ72" s="128"/>
      <c r="IWC72" s="127"/>
      <c r="IWD72" s="122"/>
      <c r="IWE72" s="128"/>
      <c r="IWH72" s="127"/>
      <c r="IWI72" s="122"/>
      <c r="IWJ72" s="128"/>
      <c r="IWM72" s="127"/>
      <c r="IWN72" s="122"/>
      <c r="IWO72" s="128"/>
      <c r="IWR72" s="127"/>
      <c r="IWS72" s="122"/>
      <c r="IWT72" s="128"/>
      <c r="IWW72" s="127"/>
      <c r="IWX72" s="122"/>
      <c r="IWY72" s="128"/>
      <c r="IXB72" s="127"/>
      <c r="IXC72" s="122"/>
      <c r="IXD72" s="128"/>
      <c r="IXG72" s="127"/>
      <c r="IXH72" s="122"/>
      <c r="IXI72" s="128"/>
      <c r="IXL72" s="127"/>
      <c r="IXM72" s="122"/>
      <c r="IXN72" s="128"/>
      <c r="IXQ72" s="127"/>
      <c r="IXR72" s="122"/>
      <c r="IXS72" s="128"/>
      <c r="IXV72" s="127"/>
      <c r="IXW72" s="122"/>
      <c r="IXX72" s="128"/>
      <c r="IYA72" s="127"/>
      <c r="IYB72" s="122"/>
      <c r="IYC72" s="128"/>
      <c r="IYF72" s="127"/>
      <c r="IYG72" s="122"/>
      <c r="IYH72" s="128"/>
      <c r="IYK72" s="127"/>
      <c r="IYL72" s="122"/>
      <c r="IYM72" s="128"/>
      <c r="IYP72" s="127"/>
      <c r="IYQ72" s="122"/>
      <c r="IYR72" s="128"/>
      <c r="IYU72" s="127"/>
      <c r="IYV72" s="122"/>
      <c r="IYW72" s="128"/>
      <c r="IYZ72" s="127"/>
      <c r="IZA72" s="122"/>
      <c r="IZB72" s="128"/>
      <c r="IZE72" s="127"/>
      <c r="IZF72" s="122"/>
      <c r="IZG72" s="128"/>
      <c r="IZJ72" s="127"/>
      <c r="IZK72" s="122"/>
      <c r="IZL72" s="128"/>
      <c r="IZO72" s="127"/>
      <c r="IZP72" s="122"/>
      <c r="IZQ72" s="128"/>
      <c r="IZT72" s="127"/>
      <c r="IZU72" s="122"/>
      <c r="IZV72" s="128"/>
      <c r="IZY72" s="127"/>
      <c r="IZZ72" s="122"/>
      <c r="JAA72" s="128"/>
      <c r="JAD72" s="127"/>
      <c r="JAE72" s="122"/>
      <c r="JAF72" s="128"/>
      <c r="JAI72" s="127"/>
      <c r="JAJ72" s="122"/>
      <c r="JAK72" s="128"/>
      <c r="JAN72" s="127"/>
      <c r="JAO72" s="122"/>
      <c r="JAP72" s="128"/>
      <c r="JAS72" s="127"/>
      <c r="JAT72" s="122"/>
      <c r="JAU72" s="128"/>
      <c r="JAX72" s="127"/>
      <c r="JAY72" s="122"/>
      <c r="JAZ72" s="128"/>
      <c r="JBC72" s="127"/>
      <c r="JBD72" s="122"/>
      <c r="JBE72" s="128"/>
      <c r="JBH72" s="127"/>
      <c r="JBI72" s="122"/>
      <c r="JBJ72" s="128"/>
      <c r="JBM72" s="127"/>
      <c r="JBN72" s="122"/>
      <c r="JBO72" s="128"/>
      <c r="JBR72" s="127"/>
      <c r="JBS72" s="122"/>
      <c r="JBT72" s="128"/>
      <c r="JBW72" s="127"/>
      <c r="JBX72" s="122"/>
      <c r="JBY72" s="128"/>
      <c r="JCB72" s="127"/>
      <c r="JCC72" s="122"/>
      <c r="JCD72" s="128"/>
      <c r="JCG72" s="127"/>
      <c r="JCH72" s="122"/>
      <c r="JCI72" s="128"/>
      <c r="JCL72" s="127"/>
      <c r="JCM72" s="122"/>
      <c r="JCN72" s="128"/>
      <c r="JCQ72" s="127"/>
      <c r="JCR72" s="122"/>
      <c r="JCS72" s="128"/>
      <c r="JCV72" s="127"/>
      <c r="JCW72" s="122"/>
      <c r="JCX72" s="128"/>
      <c r="JDA72" s="127"/>
      <c r="JDB72" s="122"/>
      <c r="JDC72" s="128"/>
      <c r="JDF72" s="127"/>
      <c r="JDG72" s="122"/>
      <c r="JDH72" s="128"/>
      <c r="JDK72" s="127"/>
      <c r="JDL72" s="122"/>
      <c r="JDM72" s="128"/>
      <c r="JDP72" s="127"/>
      <c r="JDQ72" s="122"/>
      <c r="JDR72" s="128"/>
      <c r="JDU72" s="127"/>
      <c r="JDV72" s="122"/>
      <c r="JDW72" s="128"/>
      <c r="JDZ72" s="127"/>
      <c r="JEA72" s="122"/>
      <c r="JEB72" s="128"/>
      <c r="JEE72" s="127"/>
      <c r="JEF72" s="122"/>
      <c r="JEG72" s="128"/>
      <c r="JEJ72" s="127"/>
      <c r="JEK72" s="122"/>
      <c r="JEL72" s="128"/>
      <c r="JEO72" s="127"/>
      <c r="JEP72" s="122"/>
      <c r="JEQ72" s="128"/>
      <c r="JET72" s="127"/>
      <c r="JEU72" s="122"/>
      <c r="JEV72" s="128"/>
      <c r="JEY72" s="127"/>
      <c r="JEZ72" s="122"/>
      <c r="JFA72" s="128"/>
      <c r="JFD72" s="127"/>
      <c r="JFE72" s="122"/>
      <c r="JFF72" s="128"/>
      <c r="JFI72" s="127"/>
      <c r="JFJ72" s="122"/>
      <c r="JFK72" s="128"/>
      <c r="JFN72" s="127"/>
      <c r="JFO72" s="122"/>
      <c r="JFP72" s="128"/>
      <c r="JFS72" s="127"/>
      <c r="JFT72" s="122"/>
      <c r="JFU72" s="128"/>
      <c r="JFX72" s="127"/>
      <c r="JFY72" s="122"/>
      <c r="JFZ72" s="128"/>
      <c r="JGC72" s="127"/>
      <c r="JGD72" s="122"/>
      <c r="JGE72" s="128"/>
      <c r="JGH72" s="127"/>
      <c r="JGI72" s="122"/>
      <c r="JGJ72" s="128"/>
      <c r="JGM72" s="127"/>
      <c r="JGN72" s="122"/>
      <c r="JGO72" s="128"/>
      <c r="JGR72" s="127"/>
      <c r="JGS72" s="122"/>
      <c r="JGT72" s="128"/>
      <c r="JGW72" s="127"/>
      <c r="JGX72" s="122"/>
      <c r="JGY72" s="128"/>
      <c r="JHB72" s="127"/>
      <c r="JHC72" s="122"/>
      <c r="JHD72" s="128"/>
      <c r="JHG72" s="127"/>
      <c r="JHH72" s="122"/>
      <c r="JHI72" s="128"/>
      <c r="JHL72" s="127"/>
      <c r="JHM72" s="122"/>
      <c r="JHN72" s="128"/>
      <c r="JHQ72" s="127"/>
      <c r="JHR72" s="122"/>
      <c r="JHS72" s="128"/>
      <c r="JHV72" s="127"/>
      <c r="JHW72" s="122"/>
      <c r="JHX72" s="128"/>
      <c r="JIA72" s="127"/>
      <c r="JIB72" s="122"/>
      <c r="JIC72" s="128"/>
      <c r="JIF72" s="127"/>
      <c r="JIG72" s="122"/>
      <c r="JIH72" s="128"/>
      <c r="JIK72" s="127"/>
      <c r="JIL72" s="122"/>
      <c r="JIM72" s="128"/>
      <c r="JIP72" s="127"/>
      <c r="JIQ72" s="122"/>
      <c r="JIR72" s="128"/>
      <c r="JIU72" s="127"/>
      <c r="JIV72" s="122"/>
      <c r="JIW72" s="128"/>
      <c r="JIZ72" s="127"/>
      <c r="JJA72" s="122"/>
      <c r="JJB72" s="128"/>
      <c r="JJE72" s="127"/>
      <c r="JJF72" s="122"/>
      <c r="JJG72" s="128"/>
      <c r="JJJ72" s="127"/>
      <c r="JJK72" s="122"/>
      <c r="JJL72" s="128"/>
      <c r="JJO72" s="127"/>
      <c r="JJP72" s="122"/>
      <c r="JJQ72" s="128"/>
      <c r="JJT72" s="127"/>
      <c r="JJU72" s="122"/>
      <c r="JJV72" s="128"/>
      <c r="JJY72" s="127"/>
      <c r="JJZ72" s="122"/>
      <c r="JKA72" s="128"/>
      <c r="JKD72" s="127"/>
      <c r="JKE72" s="122"/>
      <c r="JKF72" s="128"/>
      <c r="JKI72" s="127"/>
      <c r="JKJ72" s="122"/>
      <c r="JKK72" s="128"/>
      <c r="JKN72" s="127"/>
      <c r="JKO72" s="122"/>
      <c r="JKP72" s="128"/>
      <c r="JKS72" s="127"/>
      <c r="JKT72" s="122"/>
      <c r="JKU72" s="128"/>
      <c r="JKX72" s="127"/>
      <c r="JKY72" s="122"/>
      <c r="JKZ72" s="128"/>
      <c r="JLC72" s="127"/>
      <c r="JLD72" s="122"/>
      <c r="JLE72" s="128"/>
      <c r="JLH72" s="127"/>
      <c r="JLI72" s="122"/>
      <c r="JLJ72" s="128"/>
      <c r="JLM72" s="127"/>
      <c r="JLN72" s="122"/>
      <c r="JLO72" s="128"/>
      <c r="JLR72" s="127"/>
      <c r="JLS72" s="122"/>
      <c r="JLT72" s="128"/>
      <c r="JLW72" s="127"/>
      <c r="JLX72" s="122"/>
      <c r="JLY72" s="128"/>
      <c r="JMB72" s="127"/>
      <c r="JMC72" s="122"/>
      <c r="JMD72" s="128"/>
      <c r="JMG72" s="127"/>
      <c r="JMH72" s="122"/>
      <c r="JMI72" s="128"/>
      <c r="JML72" s="127"/>
      <c r="JMM72" s="122"/>
      <c r="JMN72" s="128"/>
      <c r="JMQ72" s="127"/>
      <c r="JMR72" s="122"/>
      <c r="JMS72" s="128"/>
      <c r="JMV72" s="127"/>
      <c r="JMW72" s="122"/>
      <c r="JMX72" s="128"/>
      <c r="JNA72" s="127"/>
      <c r="JNB72" s="122"/>
      <c r="JNC72" s="128"/>
      <c r="JNF72" s="127"/>
      <c r="JNG72" s="122"/>
      <c r="JNH72" s="128"/>
      <c r="JNK72" s="127"/>
      <c r="JNL72" s="122"/>
      <c r="JNM72" s="128"/>
      <c r="JNP72" s="127"/>
      <c r="JNQ72" s="122"/>
      <c r="JNR72" s="128"/>
      <c r="JNU72" s="127"/>
      <c r="JNV72" s="122"/>
      <c r="JNW72" s="128"/>
      <c r="JNZ72" s="127"/>
      <c r="JOA72" s="122"/>
      <c r="JOB72" s="128"/>
      <c r="JOE72" s="127"/>
      <c r="JOF72" s="122"/>
      <c r="JOG72" s="128"/>
      <c r="JOJ72" s="127"/>
      <c r="JOK72" s="122"/>
      <c r="JOL72" s="128"/>
      <c r="JOO72" s="127"/>
      <c r="JOP72" s="122"/>
      <c r="JOQ72" s="128"/>
      <c r="JOT72" s="127"/>
      <c r="JOU72" s="122"/>
      <c r="JOV72" s="128"/>
      <c r="JOY72" s="127"/>
      <c r="JOZ72" s="122"/>
      <c r="JPA72" s="128"/>
      <c r="JPD72" s="127"/>
      <c r="JPE72" s="122"/>
      <c r="JPF72" s="128"/>
      <c r="JPI72" s="127"/>
      <c r="JPJ72" s="122"/>
      <c r="JPK72" s="128"/>
      <c r="JPN72" s="127"/>
      <c r="JPO72" s="122"/>
      <c r="JPP72" s="128"/>
      <c r="JPS72" s="127"/>
      <c r="JPT72" s="122"/>
      <c r="JPU72" s="128"/>
      <c r="JPX72" s="127"/>
      <c r="JPY72" s="122"/>
      <c r="JPZ72" s="128"/>
      <c r="JQC72" s="127"/>
      <c r="JQD72" s="122"/>
      <c r="JQE72" s="128"/>
      <c r="JQH72" s="127"/>
      <c r="JQI72" s="122"/>
      <c r="JQJ72" s="128"/>
      <c r="JQM72" s="127"/>
      <c r="JQN72" s="122"/>
      <c r="JQO72" s="128"/>
      <c r="JQR72" s="127"/>
      <c r="JQS72" s="122"/>
      <c r="JQT72" s="128"/>
      <c r="JQW72" s="127"/>
      <c r="JQX72" s="122"/>
      <c r="JQY72" s="128"/>
      <c r="JRB72" s="127"/>
      <c r="JRC72" s="122"/>
      <c r="JRD72" s="128"/>
      <c r="JRG72" s="127"/>
      <c r="JRH72" s="122"/>
      <c r="JRI72" s="128"/>
      <c r="JRL72" s="127"/>
      <c r="JRM72" s="122"/>
      <c r="JRN72" s="128"/>
      <c r="JRQ72" s="127"/>
      <c r="JRR72" s="122"/>
      <c r="JRS72" s="128"/>
      <c r="JRV72" s="127"/>
      <c r="JRW72" s="122"/>
      <c r="JRX72" s="128"/>
      <c r="JSA72" s="127"/>
      <c r="JSB72" s="122"/>
      <c r="JSC72" s="128"/>
      <c r="JSF72" s="127"/>
      <c r="JSG72" s="122"/>
      <c r="JSH72" s="128"/>
      <c r="JSK72" s="127"/>
      <c r="JSL72" s="122"/>
      <c r="JSM72" s="128"/>
      <c r="JSP72" s="127"/>
      <c r="JSQ72" s="122"/>
      <c r="JSR72" s="128"/>
      <c r="JSU72" s="127"/>
      <c r="JSV72" s="122"/>
      <c r="JSW72" s="128"/>
      <c r="JSZ72" s="127"/>
      <c r="JTA72" s="122"/>
      <c r="JTB72" s="128"/>
      <c r="JTE72" s="127"/>
      <c r="JTF72" s="122"/>
      <c r="JTG72" s="128"/>
      <c r="JTJ72" s="127"/>
      <c r="JTK72" s="122"/>
      <c r="JTL72" s="128"/>
      <c r="JTO72" s="127"/>
      <c r="JTP72" s="122"/>
      <c r="JTQ72" s="128"/>
      <c r="JTT72" s="127"/>
      <c r="JTU72" s="122"/>
      <c r="JTV72" s="128"/>
      <c r="JTY72" s="127"/>
      <c r="JTZ72" s="122"/>
      <c r="JUA72" s="128"/>
      <c r="JUD72" s="127"/>
      <c r="JUE72" s="122"/>
      <c r="JUF72" s="128"/>
      <c r="JUI72" s="127"/>
      <c r="JUJ72" s="122"/>
      <c r="JUK72" s="128"/>
      <c r="JUN72" s="127"/>
      <c r="JUO72" s="122"/>
      <c r="JUP72" s="128"/>
      <c r="JUS72" s="127"/>
      <c r="JUT72" s="122"/>
      <c r="JUU72" s="128"/>
      <c r="JUX72" s="127"/>
      <c r="JUY72" s="122"/>
      <c r="JUZ72" s="128"/>
      <c r="JVC72" s="127"/>
      <c r="JVD72" s="122"/>
      <c r="JVE72" s="128"/>
      <c r="JVH72" s="127"/>
      <c r="JVI72" s="122"/>
      <c r="JVJ72" s="128"/>
      <c r="JVM72" s="127"/>
      <c r="JVN72" s="122"/>
      <c r="JVO72" s="128"/>
      <c r="JVR72" s="127"/>
      <c r="JVS72" s="122"/>
      <c r="JVT72" s="128"/>
      <c r="JVW72" s="127"/>
      <c r="JVX72" s="122"/>
      <c r="JVY72" s="128"/>
      <c r="JWB72" s="127"/>
      <c r="JWC72" s="122"/>
      <c r="JWD72" s="128"/>
      <c r="JWG72" s="127"/>
      <c r="JWH72" s="122"/>
      <c r="JWI72" s="128"/>
      <c r="JWL72" s="127"/>
      <c r="JWM72" s="122"/>
      <c r="JWN72" s="128"/>
      <c r="JWQ72" s="127"/>
      <c r="JWR72" s="122"/>
      <c r="JWS72" s="128"/>
      <c r="JWV72" s="127"/>
      <c r="JWW72" s="122"/>
      <c r="JWX72" s="128"/>
      <c r="JXA72" s="127"/>
      <c r="JXB72" s="122"/>
      <c r="JXC72" s="128"/>
      <c r="JXF72" s="127"/>
      <c r="JXG72" s="122"/>
      <c r="JXH72" s="128"/>
      <c r="JXK72" s="127"/>
      <c r="JXL72" s="122"/>
      <c r="JXM72" s="128"/>
      <c r="JXP72" s="127"/>
      <c r="JXQ72" s="122"/>
      <c r="JXR72" s="128"/>
      <c r="JXU72" s="127"/>
      <c r="JXV72" s="122"/>
      <c r="JXW72" s="128"/>
      <c r="JXZ72" s="127"/>
      <c r="JYA72" s="122"/>
      <c r="JYB72" s="128"/>
      <c r="JYE72" s="127"/>
      <c r="JYF72" s="122"/>
      <c r="JYG72" s="128"/>
      <c r="JYJ72" s="127"/>
      <c r="JYK72" s="122"/>
      <c r="JYL72" s="128"/>
      <c r="JYO72" s="127"/>
      <c r="JYP72" s="122"/>
      <c r="JYQ72" s="128"/>
      <c r="JYT72" s="127"/>
      <c r="JYU72" s="122"/>
      <c r="JYV72" s="128"/>
      <c r="JYY72" s="127"/>
      <c r="JYZ72" s="122"/>
      <c r="JZA72" s="128"/>
      <c r="JZD72" s="127"/>
      <c r="JZE72" s="122"/>
      <c r="JZF72" s="128"/>
      <c r="JZI72" s="127"/>
      <c r="JZJ72" s="122"/>
      <c r="JZK72" s="128"/>
      <c r="JZN72" s="127"/>
      <c r="JZO72" s="122"/>
      <c r="JZP72" s="128"/>
      <c r="JZS72" s="127"/>
      <c r="JZT72" s="122"/>
      <c r="JZU72" s="128"/>
      <c r="JZX72" s="127"/>
      <c r="JZY72" s="122"/>
      <c r="JZZ72" s="128"/>
      <c r="KAC72" s="127"/>
      <c r="KAD72" s="122"/>
      <c r="KAE72" s="128"/>
      <c r="KAH72" s="127"/>
      <c r="KAI72" s="122"/>
      <c r="KAJ72" s="128"/>
      <c r="KAM72" s="127"/>
      <c r="KAN72" s="122"/>
      <c r="KAO72" s="128"/>
      <c r="KAR72" s="127"/>
      <c r="KAS72" s="122"/>
      <c r="KAT72" s="128"/>
      <c r="KAW72" s="127"/>
      <c r="KAX72" s="122"/>
      <c r="KAY72" s="128"/>
      <c r="KBB72" s="127"/>
      <c r="KBC72" s="122"/>
      <c r="KBD72" s="128"/>
      <c r="KBG72" s="127"/>
      <c r="KBH72" s="122"/>
      <c r="KBI72" s="128"/>
      <c r="KBL72" s="127"/>
      <c r="KBM72" s="122"/>
      <c r="KBN72" s="128"/>
      <c r="KBQ72" s="127"/>
      <c r="KBR72" s="122"/>
      <c r="KBS72" s="128"/>
      <c r="KBV72" s="127"/>
      <c r="KBW72" s="122"/>
      <c r="KBX72" s="128"/>
      <c r="KCA72" s="127"/>
      <c r="KCB72" s="122"/>
      <c r="KCC72" s="128"/>
      <c r="KCF72" s="127"/>
      <c r="KCG72" s="122"/>
      <c r="KCH72" s="128"/>
      <c r="KCK72" s="127"/>
      <c r="KCL72" s="122"/>
      <c r="KCM72" s="128"/>
      <c r="KCP72" s="127"/>
      <c r="KCQ72" s="122"/>
      <c r="KCR72" s="128"/>
      <c r="KCU72" s="127"/>
      <c r="KCV72" s="122"/>
      <c r="KCW72" s="128"/>
      <c r="KCZ72" s="127"/>
      <c r="KDA72" s="122"/>
      <c r="KDB72" s="128"/>
      <c r="KDE72" s="127"/>
      <c r="KDF72" s="122"/>
      <c r="KDG72" s="128"/>
      <c r="KDJ72" s="127"/>
      <c r="KDK72" s="122"/>
      <c r="KDL72" s="128"/>
      <c r="KDO72" s="127"/>
      <c r="KDP72" s="122"/>
      <c r="KDQ72" s="128"/>
      <c r="KDT72" s="127"/>
      <c r="KDU72" s="122"/>
      <c r="KDV72" s="128"/>
      <c r="KDY72" s="127"/>
      <c r="KDZ72" s="122"/>
      <c r="KEA72" s="128"/>
      <c r="KED72" s="127"/>
      <c r="KEE72" s="122"/>
      <c r="KEF72" s="128"/>
      <c r="KEI72" s="127"/>
      <c r="KEJ72" s="122"/>
      <c r="KEK72" s="128"/>
      <c r="KEN72" s="127"/>
      <c r="KEO72" s="122"/>
      <c r="KEP72" s="128"/>
      <c r="KES72" s="127"/>
      <c r="KET72" s="122"/>
      <c r="KEU72" s="128"/>
      <c r="KEX72" s="127"/>
      <c r="KEY72" s="122"/>
      <c r="KEZ72" s="128"/>
      <c r="KFC72" s="127"/>
      <c r="KFD72" s="122"/>
      <c r="KFE72" s="128"/>
      <c r="KFH72" s="127"/>
      <c r="KFI72" s="122"/>
      <c r="KFJ72" s="128"/>
      <c r="KFM72" s="127"/>
      <c r="KFN72" s="122"/>
      <c r="KFO72" s="128"/>
      <c r="KFR72" s="127"/>
      <c r="KFS72" s="122"/>
      <c r="KFT72" s="128"/>
      <c r="KFW72" s="127"/>
      <c r="KFX72" s="122"/>
      <c r="KFY72" s="128"/>
      <c r="KGB72" s="127"/>
      <c r="KGC72" s="122"/>
      <c r="KGD72" s="128"/>
      <c r="KGG72" s="127"/>
      <c r="KGH72" s="122"/>
      <c r="KGI72" s="128"/>
      <c r="KGL72" s="127"/>
      <c r="KGM72" s="122"/>
      <c r="KGN72" s="128"/>
      <c r="KGQ72" s="127"/>
      <c r="KGR72" s="122"/>
      <c r="KGS72" s="128"/>
      <c r="KGV72" s="127"/>
      <c r="KGW72" s="122"/>
      <c r="KGX72" s="128"/>
      <c r="KHA72" s="127"/>
      <c r="KHB72" s="122"/>
      <c r="KHC72" s="128"/>
      <c r="KHF72" s="127"/>
      <c r="KHG72" s="122"/>
      <c r="KHH72" s="128"/>
      <c r="KHK72" s="127"/>
      <c r="KHL72" s="122"/>
      <c r="KHM72" s="128"/>
      <c r="KHP72" s="127"/>
      <c r="KHQ72" s="122"/>
      <c r="KHR72" s="128"/>
      <c r="KHU72" s="127"/>
      <c r="KHV72" s="122"/>
      <c r="KHW72" s="128"/>
      <c r="KHZ72" s="127"/>
      <c r="KIA72" s="122"/>
      <c r="KIB72" s="128"/>
      <c r="KIE72" s="127"/>
      <c r="KIF72" s="122"/>
      <c r="KIG72" s="128"/>
      <c r="KIJ72" s="127"/>
      <c r="KIK72" s="122"/>
      <c r="KIL72" s="128"/>
      <c r="KIO72" s="127"/>
      <c r="KIP72" s="122"/>
      <c r="KIQ72" s="128"/>
      <c r="KIT72" s="127"/>
      <c r="KIU72" s="122"/>
      <c r="KIV72" s="128"/>
      <c r="KIY72" s="127"/>
      <c r="KIZ72" s="122"/>
      <c r="KJA72" s="128"/>
      <c r="KJD72" s="127"/>
      <c r="KJE72" s="122"/>
      <c r="KJF72" s="128"/>
      <c r="KJI72" s="127"/>
      <c r="KJJ72" s="122"/>
      <c r="KJK72" s="128"/>
      <c r="KJN72" s="127"/>
      <c r="KJO72" s="122"/>
      <c r="KJP72" s="128"/>
      <c r="KJS72" s="127"/>
      <c r="KJT72" s="122"/>
      <c r="KJU72" s="128"/>
      <c r="KJX72" s="127"/>
      <c r="KJY72" s="122"/>
      <c r="KJZ72" s="128"/>
      <c r="KKC72" s="127"/>
      <c r="KKD72" s="122"/>
      <c r="KKE72" s="128"/>
      <c r="KKH72" s="127"/>
      <c r="KKI72" s="122"/>
      <c r="KKJ72" s="128"/>
      <c r="KKM72" s="127"/>
      <c r="KKN72" s="122"/>
      <c r="KKO72" s="128"/>
      <c r="KKR72" s="127"/>
      <c r="KKS72" s="122"/>
      <c r="KKT72" s="128"/>
      <c r="KKW72" s="127"/>
      <c r="KKX72" s="122"/>
      <c r="KKY72" s="128"/>
      <c r="KLB72" s="127"/>
      <c r="KLC72" s="122"/>
      <c r="KLD72" s="128"/>
      <c r="KLG72" s="127"/>
      <c r="KLH72" s="122"/>
      <c r="KLI72" s="128"/>
      <c r="KLL72" s="127"/>
      <c r="KLM72" s="122"/>
      <c r="KLN72" s="128"/>
      <c r="KLQ72" s="127"/>
      <c r="KLR72" s="122"/>
      <c r="KLS72" s="128"/>
      <c r="KLV72" s="127"/>
      <c r="KLW72" s="122"/>
      <c r="KLX72" s="128"/>
      <c r="KMA72" s="127"/>
      <c r="KMB72" s="122"/>
      <c r="KMC72" s="128"/>
      <c r="KMF72" s="127"/>
      <c r="KMG72" s="122"/>
      <c r="KMH72" s="128"/>
      <c r="KMK72" s="127"/>
      <c r="KML72" s="122"/>
      <c r="KMM72" s="128"/>
      <c r="KMP72" s="127"/>
      <c r="KMQ72" s="122"/>
      <c r="KMR72" s="128"/>
      <c r="KMU72" s="127"/>
      <c r="KMV72" s="122"/>
      <c r="KMW72" s="128"/>
      <c r="KMZ72" s="127"/>
      <c r="KNA72" s="122"/>
      <c r="KNB72" s="128"/>
      <c r="KNE72" s="127"/>
      <c r="KNF72" s="122"/>
      <c r="KNG72" s="128"/>
      <c r="KNJ72" s="127"/>
      <c r="KNK72" s="122"/>
      <c r="KNL72" s="128"/>
      <c r="KNO72" s="127"/>
      <c r="KNP72" s="122"/>
      <c r="KNQ72" s="128"/>
      <c r="KNT72" s="127"/>
      <c r="KNU72" s="122"/>
      <c r="KNV72" s="128"/>
      <c r="KNY72" s="127"/>
      <c r="KNZ72" s="122"/>
      <c r="KOA72" s="128"/>
      <c r="KOD72" s="127"/>
      <c r="KOE72" s="122"/>
      <c r="KOF72" s="128"/>
      <c r="KOI72" s="127"/>
      <c r="KOJ72" s="122"/>
      <c r="KOK72" s="128"/>
      <c r="KON72" s="127"/>
      <c r="KOO72" s="122"/>
      <c r="KOP72" s="128"/>
      <c r="KOS72" s="127"/>
      <c r="KOT72" s="122"/>
      <c r="KOU72" s="128"/>
      <c r="KOX72" s="127"/>
      <c r="KOY72" s="122"/>
      <c r="KOZ72" s="128"/>
      <c r="KPC72" s="127"/>
      <c r="KPD72" s="122"/>
      <c r="KPE72" s="128"/>
      <c r="KPH72" s="127"/>
      <c r="KPI72" s="122"/>
      <c r="KPJ72" s="128"/>
      <c r="KPM72" s="127"/>
      <c r="KPN72" s="122"/>
      <c r="KPO72" s="128"/>
      <c r="KPR72" s="127"/>
      <c r="KPS72" s="122"/>
      <c r="KPT72" s="128"/>
      <c r="KPW72" s="127"/>
      <c r="KPX72" s="122"/>
      <c r="KPY72" s="128"/>
      <c r="KQB72" s="127"/>
      <c r="KQC72" s="122"/>
      <c r="KQD72" s="128"/>
      <c r="KQG72" s="127"/>
      <c r="KQH72" s="122"/>
      <c r="KQI72" s="128"/>
      <c r="KQL72" s="127"/>
      <c r="KQM72" s="122"/>
      <c r="KQN72" s="128"/>
      <c r="KQQ72" s="127"/>
      <c r="KQR72" s="122"/>
      <c r="KQS72" s="128"/>
      <c r="KQV72" s="127"/>
      <c r="KQW72" s="122"/>
      <c r="KQX72" s="128"/>
      <c r="KRA72" s="127"/>
      <c r="KRB72" s="122"/>
      <c r="KRC72" s="128"/>
      <c r="KRF72" s="127"/>
      <c r="KRG72" s="122"/>
      <c r="KRH72" s="128"/>
      <c r="KRK72" s="127"/>
      <c r="KRL72" s="122"/>
      <c r="KRM72" s="128"/>
      <c r="KRP72" s="127"/>
      <c r="KRQ72" s="122"/>
      <c r="KRR72" s="128"/>
      <c r="KRU72" s="127"/>
      <c r="KRV72" s="122"/>
      <c r="KRW72" s="128"/>
      <c r="KRZ72" s="127"/>
      <c r="KSA72" s="122"/>
      <c r="KSB72" s="128"/>
      <c r="KSE72" s="127"/>
      <c r="KSF72" s="122"/>
      <c r="KSG72" s="128"/>
      <c r="KSJ72" s="127"/>
      <c r="KSK72" s="122"/>
      <c r="KSL72" s="128"/>
      <c r="KSO72" s="127"/>
      <c r="KSP72" s="122"/>
      <c r="KSQ72" s="128"/>
      <c r="KST72" s="127"/>
      <c r="KSU72" s="122"/>
      <c r="KSV72" s="128"/>
      <c r="KSY72" s="127"/>
      <c r="KSZ72" s="122"/>
      <c r="KTA72" s="128"/>
      <c r="KTD72" s="127"/>
      <c r="KTE72" s="122"/>
      <c r="KTF72" s="128"/>
      <c r="KTI72" s="127"/>
      <c r="KTJ72" s="122"/>
      <c r="KTK72" s="128"/>
      <c r="KTN72" s="127"/>
      <c r="KTO72" s="122"/>
      <c r="KTP72" s="128"/>
      <c r="KTS72" s="127"/>
      <c r="KTT72" s="122"/>
      <c r="KTU72" s="128"/>
      <c r="KTX72" s="127"/>
      <c r="KTY72" s="122"/>
      <c r="KTZ72" s="128"/>
      <c r="KUC72" s="127"/>
      <c r="KUD72" s="122"/>
      <c r="KUE72" s="128"/>
      <c r="KUH72" s="127"/>
      <c r="KUI72" s="122"/>
      <c r="KUJ72" s="128"/>
      <c r="KUM72" s="127"/>
      <c r="KUN72" s="122"/>
      <c r="KUO72" s="128"/>
      <c r="KUR72" s="127"/>
      <c r="KUS72" s="122"/>
      <c r="KUT72" s="128"/>
      <c r="KUW72" s="127"/>
      <c r="KUX72" s="122"/>
      <c r="KUY72" s="128"/>
      <c r="KVB72" s="127"/>
      <c r="KVC72" s="122"/>
      <c r="KVD72" s="128"/>
      <c r="KVG72" s="127"/>
      <c r="KVH72" s="122"/>
      <c r="KVI72" s="128"/>
      <c r="KVL72" s="127"/>
      <c r="KVM72" s="122"/>
      <c r="KVN72" s="128"/>
      <c r="KVQ72" s="127"/>
      <c r="KVR72" s="122"/>
      <c r="KVS72" s="128"/>
      <c r="KVV72" s="127"/>
      <c r="KVW72" s="122"/>
      <c r="KVX72" s="128"/>
      <c r="KWA72" s="127"/>
      <c r="KWB72" s="122"/>
      <c r="KWC72" s="128"/>
      <c r="KWF72" s="127"/>
      <c r="KWG72" s="122"/>
      <c r="KWH72" s="128"/>
      <c r="KWK72" s="127"/>
      <c r="KWL72" s="122"/>
      <c r="KWM72" s="128"/>
      <c r="KWP72" s="127"/>
      <c r="KWQ72" s="122"/>
      <c r="KWR72" s="128"/>
      <c r="KWU72" s="127"/>
      <c r="KWV72" s="122"/>
      <c r="KWW72" s="128"/>
      <c r="KWZ72" s="127"/>
      <c r="KXA72" s="122"/>
      <c r="KXB72" s="128"/>
      <c r="KXE72" s="127"/>
      <c r="KXF72" s="122"/>
      <c r="KXG72" s="128"/>
      <c r="KXJ72" s="127"/>
      <c r="KXK72" s="122"/>
      <c r="KXL72" s="128"/>
      <c r="KXO72" s="127"/>
      <c r="KXP72" s="122"/>
      <c r="KXQ72" s="128"/>
      <c r="KXT72" s="127"/>
      <c r="KXU72" s="122"/>
      <c r="KXV72" s="128"/>
      <c r="KXY72" s="127"/>
      <c r="KXZ72" s="122"/>
      <c r="KYA72" s="128"/>
      <c r="KYD72" s="127"/>
      <c r="KYE72" s="122"/>
      <c r="KYF72" s="128"/>
      <c r="KYI72" s="127"/>
      <c r="KYJ72" s="122"/>
      <c r="KYK72" s="128"/>
      <c r="KYN72" s="127"/>
      <c r="KYO72" s="122"/>
      <c r="KYP72" s="128"/>
      <c r="KYS72" s="127"/>
      <c r="KYT72" s="122"/>
      <c r="KYU72" s="128"/>
      <c r="KYX72" s="127"/>
      <c r="KYY72" s="122"/>
      <c r="KYZ72" s="128"/>
      <c r="KZC72" s="127"/>
      <c r="KZD72" s="122"/>
      <c r="KZE72" s="128"/>
      <c r="KZH72" s="127"/>
      <c r="KZI72" s="122"/>
      <c r="KZJ72" s="128"/>
      <c r="KZM72" s="127"/>
      <c r="KZN72" s="122"/>
      <c r="KZO72" s="128"/>
      <c r="KZR72" s="127"/>
      <c r="KZS72" s="122"/>
      <c r="KZT72" s="128"/>
      <c r="KZW72" s="127"/>
      <c r="KZX72" s="122"/>
      <c r="KZY72" s="128"/>
      <c r="LAB72" s="127"/>
      <c r="LAC72" s="122"/>
      <c r="LAD72" s="128"/>
      <c r="LAG72" s="127"/>
      <c r="LAH72" s="122"/>
      <c r="LAI72" s="128"/>
      <c r="LAL72" s="127"/>
      <c r="LAM72" s="122"/>
      <c r="LAN72" s="128"/>
      <c r="LAQ72" s="127"/>
      <c r="LAR72" s="122"/>
      <c r="LAS72" s="128"/>
      <c r="LAV72" s="127"/>
      <c r="LAW72" s="122"/>
      <c r="LAX72" s="128"/>
      <c r="LBA72" s="127"/>
      <c r="LBB72" s="122"/>
      <c r="LBC72" s="128"/>
      <c r="LBF72" s="127"/>
      <c r="LBG72" s="122"/>
      <c r="LBH72" s="128"/>
      <c r="LBK72" s="127"/>
      <c r="LBL72" s="122"/>
      <c r="LBM72" s="128"/>
      <c r="LBP72" s="127"/>
      <c r="LBQ72" s="122"/>
      <c r="LBR72" s="128"/>
      <c r="LBU72" s="127"/>
      <c r="LBV72" s="122"/>
      <c r="LBW72" s="128"/>
      <c r="LBZ72" s="127"/>
      <c r="LCA72" s="122"/>
      <c r="LCB72" s="128"/>
      <c r="LCE72" s="127"/>
      <c r="LCF72" s="122"/>
      <c r="LCG72" s="128"/>
      <c r="LCJ72" s="127"/>
      <c r="LCK72" s="122"/>
      <c r="LCL72" s="128"/>
      <c r="LCO72" s="127"/>
      <c r="LCP72" s="122"/>
      <c r="LCQ72" s="128"/>
      <c r="LCT72" s="127"/>
      <c r="LCU72" s="122"/>
      <c r="LCV72" s="128"/>
      <c r="LCY72" s="127"/>
      <c r="LCZ72" s="122"/>
      <c r="LDA72" s="128"/>
      <c r="LDD72" s="127"/>
      <c r="LDE72" s="122"/>
      <c r="LDF72" s="128"/>
      <c r="LDI72" s="127"/>
      <c r="LDJ72" s="122"/>
      <c r="LDK72" s="128"/>
      <c r="LDN72" s="127"/>
      <c r="LDO72" s="122"/>
      <c r="LDP72" s="128"/>
      <c r="LDS72" s="127"/>
      <c r="LDT72" s="122"/>
      <c r="LDU72" s="128"/>
      <c r="LDX72" s="127"/>
      <c r="LDY72" s="122"/>
      <c r="LDZ72" s="128"/>
      <c r="LEC72" s="127"/>
      <c r="LED72" s="122"/>
      <c r="LEE72" s="128"/>
      <c r="LEH72" s="127"/>
      <c r="LEI72" s="122"/>
      <c r="LEJ72" s="128"/>
      <c r="LEM72" s="127"/>
      <c r="LEN72" s="122"/>
      <c r="LEO72" s="128"/>
      <c r="LER72" s="127"/>
      <c r="LES72" s="122"/>
      <c r="LET72" s="128"/>
      <c r="LEW72" s="127"/>
      <c r="LEX72" s="122"/>
      <c r="LEY72" s="128"/>
      <c r="LFB72" s="127"/>
      <c r="LFC72" s="122"/>
      <c r="LFD72" s="128"/>
      <c r="LFG72" s="127"/>
      <c r="LFH72" s="122"/>
      <c r="LFI72" s="128"/>
      <c r="LFL72" s="127"/>
      <c r="LFM72" s="122"/>
      <c r="LFN72" s="128"/>
      <c r="LFQ72" s="127"/>
      <c r="LFR72" s="122"/>
      <c r="LFS72" s="128"/>
      <c r="LFV72" s="127"/>
      <c r="LFW72" s="122"/>
      <c r="LFX72" s="128"/>
      <c r="LGA72" s="127"/>
      <c r="LGB72" s="122"/>
      <c r="LGC72" s="128"/>
      <c r="LGF72" s="127"/>
      <c r="LGG72" s="122"/>
      <c r="LGH72" s="128"/>
      <c r="LGK72" s="127"/>
      <c r="LGL72" s="122"/>
      <c r="LGM72" s="128"/>
      <c r="LGP72" s="127"/>
      <c r="LGQ72" s="122"/>
      <c r="LGR72" s="128"/>
      <c r="LGU72" s="127"/>
      <c r="LGV72" s="122"/>
      <c r="LGW72" s="128"/>
      <c r="LGZ72" s="127"/>
      <c r="LHA72" s="122"/>
      <c r="LHB72" s="128"/>
      <c r="LHE72" s="127"/>
      <c r="LHF72" s="122"/>
      <c r="LHG72" s="128"/>
      <c r="LHJ72" s="127"/>
      <c r="LHK72" s="122"/>
      <c r="LHL72" s="128"/>
      <c r="LHO72" s="127"/>
      <c r="LHP72" s="122"/>
      <c r="LHQ72" s="128"/>
      <c r="LHT72" s="127"/>
      <c r="LHU72" s="122"/>
      <c r="LHV72" s="128"/>
      <c r="LHY72" s="127"/>
      <c r="LHZ72" s="122"/>
      <c r="LIA72" s="128"/>
      <c r="LID72" s="127"/>
      <c r="LIE72" s="122"/>
      <c r="LIF72" s="128"/>
      <c r="LII72" s="127"/>
      <c r="LIJ72" s="122"/>
      <c r="LIK72" s="128"/>
      <c r="LIN72" s="127"/>
      <c r="LIO72" s="122"/>
      <c r="LIP72" s="128"/>
      <c r="LIS72" s="127"/>
      <c r="LIT72" s="122"/>
      <c r="LIU72" s="128"/>
      <c r="LIX72" s="127"/>
      <c r="LIY72" s="122"/>
      <c r="LIZ72" s="128"/>
      <c r="LJC72" s="127"/>
      <c r="LJD72" s="122"/>
      <c r="LJE72" s="128"/>
      <c r="LJH72" s="127"/>
      <c r="LJI72" s="122"/>
      <c r="LJJ72" s="128"/>
      <c r="LJM72" s="127"/>
      <c r="LJN72" s="122"/>
      <c r="LJO72" s="128"/>
      <c r="LJR72" s="127"/>
      <c r="LJS72" s="122"/>
      <c r="LJT72" s="128"/>
      <c r="LJW72" s="127"/>
      <c r="LJX72" s="122"/>
      <c r="LJY72" s="128"/>
      <c r="LKB72" s="127"/>
      <c r="LKC72" s="122"/>
      <c r="LKD72" s="128"/>
      <c r="LKG72" s="127"/>
      <c r="LKH72" s="122"/>
      <c r="LKI72" s="128"/>
      <c r="LKL72" s="127"/>
      <c r="LKM72" s="122"/>
      <c r="LKN72" s="128"/>
      <c r="LKQ72" s="127"/>
      <c r="LKR72" s="122"/>
      <c r="LKS72" s="128"/>
      <c r="LKV72" s="127"/>
      <c r="LKW72" s="122"/>
      <c r="LKX72" s="128"/>
      <c r="LLA72" s="127"/>
      <c r="LLB72" s="122"/>
      <c r="LLC72" s="128"/>
      <c r="LLF72" s="127"/>
      <c r="LLG72" s="122"/>
      <c r="LLH72" s="128"/>
      <c r="LLK72" s="127"/>
      <c r="LLL72" s="122"/>
      <c r="LLM72" s="128"/>
      <c r="LLP72" s="127"/>
      <c r="LLQ72" s="122"/>
      <c r="LLR72" s="128"/>
      <c r="LLU72" s="127"/>
      <c r="LLV72" s="122"/>
      <c r="LLW72" s="128"/>
      <c r="LLZ72" s="127"/>
      <c r="LMA72" s="122"/>
      <c r="LMB72" s="128"/>
      <c r="LME72" s="127"/>
      <c r="LMF72" s="122"/>
      <c r="LMG72" s="128"/>
      <c r="LMJ72" s="127"/>
      <c r="LMK72" s="122"/>
      <c r="LML72" s="128"/>
      <c r="LMO72" s="127"/>
      <c r="LMP72" s="122"/>
      <c r="LMQ72" s="128"/>
      <c r="LMT72" s="127"/>
      <c r="LMU72" s="122"/>
      <c r="LMV72" s="128"/>
      <c r="LMY72" s="127"/>
      <c r="LMZ72" s="122"/>
      <c r="LNA72" s="128"/>
      <c r="LND72" s="127"/>
      <c r="LNE72" s="122"/>
      <c r="LNF72" s="128"/>
      <c r="LNI72" s="127"/>
      <c r="LNJ72" s="122"/>
      <c r="LNK72" s="128"/>
      <c r="LNN72" s="127"/>
      <c r="LNO72" s="122"/>
      <c r="LNP72" s="128"/>
      <c r="LNS72" s="127"/>
      <c r="LNT72" s="122"/>
      <c r="LNU72" s="128"/>
      <c r="LNX72" s="127"/>
      <c r="LNY72" s="122"/>
      <c r="LNZ72" s="128"/>
      <c r="LOC72" s="127"/>
      <c r="LOD72" s="122"/>
      <c r="LOE72" s="128"/>
      <c r="LOH72" s="127"/>
      <c r="LOI72" s="122"/>
      <c r="LOJ72" s="128"/>
      <c r="LOM72" s="127"/>
      <c r="LON72" s="122"/>
      <c r="LOO72" s="128"/>
      <c r="LOR72" s="127"/>
      <c r="LOS72" s="122"/>
      <c r="LOT72" s="128"/>
      <c r="LOW72" s="127"/>
      <c r="LOX72" s="122"/>
      <c r="LOY72" s="128"/>
      <c r="LPB72" s="127"/>
      <c r="LPC72" s="122"/>
      <c r="LPD72" s="128"/>
      <c r="LPG72" s="127"/>
      <c r="LPH72" s="122"/>
      <c r="LPI72" s="128"/>
      <c r="LPL72" s="127"/>
      <c r="LPM72" s="122"/>
      <c r="LPN72" s="128"/>
      <c r="LPQ72" s="127"/>
      <c r="LPR72" s="122"/>
      <c r="LPS72" s="128"/>
      <c r="LPV72" s="127"/>
      <c r="LPW72" s="122"/>
      <c r="LPX72" s="128"/>
      <c r="LQA72" s="127"/>
      <c r="LQB72" s="122"/>
      <c r="LQC72" s="128"/>
      <c r="LQF72" s="127"/>
      <c r="LQG72" s="122"/>
      <c r="LQH72" s="128"/>
      <c r="LQK72" s="127"/>
      <c r="LQL72" s="122"/>
      <c r="LQM72" s="128"/>
      <c r="LQP72" s="127"/>
      <c r="LQQ72" s="122"/>
      <c r="LQR72" s="128"/>
      <c r="LQU72" s="127"/>
      <c r="LQV72" s="122"/>
      <c r="LQW72" s="128"/>
      <c r="LQZ72" s="127"/>
      <c r="LRA72" s="122"/>
      <c r="LRB72" s="128"/>
      <c r="LRE72" s="127"/>
      <c r="LRF72" s="122"/>
      <c r="LRG72" s="128"/>
      <c r="LRJ72" s="127"/>
      <c r="LRK72" s="122"/>
      <c r="LRL72" s="128"/>
      <c r="LRO72" s="127"/>
      <c r="LRP72" s="122"/>
      <c r="LRQ72" s="128"/>
      <c r="LRT72" s="127"/>
      <c r="LRU72" s="122"/>
      <c r="LRV72" s="128"/>
      <c r="LRY72" s="127"/>
      <c r="LRZ72" s="122"/>
      <c r="LSA72" s="128"/>
      <c r="LSD72" s="127"/>
      <c r="LSE72" s="122"/>
      <c r="LSF72" s="128"/>
      <c r="LSI72" s="127"/>
      <c r="LSJ72" s="122"/>
      <c r="LSK72" s="128"/>
      <c r="LSN72" s="127"/>
      <c r="LSO72" s="122"/>
      <c r="LSP72" s="128"/>
      <c r="LSS72" s="127"/>
      <c r="LST72" s="122"/>
      <c r="LSU72" s="128"/>
      <c r="LSX72" s="127"/>
      <c r="LSY72" s="122"/>
      <c r="LSZ72" s="128"/>
      <c r="LTC72" s="127"/>
      <c r="LTD72" s="122"/>
      <c r="LTE72" s="128"/>
      <c r="LTH72" s="127"/>
      <c r="LTI72" s="122"/>
      <c r="LTJ72" s="128"/>
      <c r="LTM72" s="127"/>
      <c r="LTN72" s="122"/>
      <c r="LTO72" s="128"/>
      <c r="LTR72" s="127"/>
      <c r="LTS72" s="122"/>
      <c r="LTT72" s="128"/>
      <c r="LTW72" s="127"/>
      <c r="LTX72" s="122"/>
      <c r="LTY72" s="128"/>
      <c r="LUB72" s="127"/>
      <c r="LUC72" s="122"/>
      <c r="LUD72" s="128"/>
      <c r="LUG72" s="127"/>
      <c r="LUH72" s="122"/>
      <c r="LUI72" s="128"/>
      <c r="LUL72" s="127"/>
      <c r="LUM72" s="122"/>
      <c r="LUN72" s="128"/>
      <c r="LUQ72" s="127"/>
      <c r="LUR72" s="122"/>
      <c r="LUS72" s="128"/>
      <c r="LUV72" s="127"/>
      <c r="LUW72" s="122"/>
      <c r="LUX72" s="128"/>
      <c r="LVA72" s="127"/>
      <c r="LVB72" s="122"/>
      <c r="LVC72" s="128"/>
      <c r="LVF72" s="127"/>
      <c r="LVG72" s="122"/>
      <c r="LVH72" s="128"/>
      <c r="LVK72" s="127"/>
      <c r="LVL72" s="122"/>
      <c r="LVM72" s="128"/>
      <c r="LVP72" s="127"/>
      <c r="LVQ72" s="122"/>
      <c r="LVR72" s="128"/>
      <c r="LVU72" s="127"/>
      <c r="LVV72" s="122"/>
      <c r="LVW72" s="128"/>
      <c r="LVZ72" s="127"/>
      <c r="LWA72" s="122"/>
      <c r="LWB72" s="128"/>
      <c r="LWE72" s="127"/>
      <c r="LWF72" s="122"/>
      <c r="LWG72" s="128"/>
      <c r="LWJ72" s="127"/>
      <c r="LWK72" s="122"/>
      <c r="LWL72" s="128"/>
      <c r="LWO72" s="127"/>
      <c r="LWP72" s="122"/>
      <c r="LWQ72" s="128"/>
      <c r="LWT72" s="127"/>
      <c r="LWU72" s="122"/>
      <c r="LWV72" s="128"/>
      <c r="LWY72" s="127"/>
      <c r="LWZ72" s="122"/>
      <c r="LXA72" s="128"/>
      <c r="LXD72" s="127"/>
      <c r="LXE72" s="122"/>
      <c r="LXF72" s="128"/>
      <c r="LXI72" s="127"/>
      <c r="LXJ72" s="122"/>
      <c r="LXK72" s="128"/>
      <c r="LXN72" s="127"/>
      <c r="LXO72" s="122"/>
      <c r="LXP72" s="128"/>
      <c r="LXS72" s="127"/>
      <c r="LXT72" s="122"/>
      <c r="LXU72" s="128"/>
      <c r="LXX72" s="127"/>
      <c r="LXY72" s="122"/>
      <c r="LXZ72" s="128"/>
      <c r="LYC72" s="127"/>
      <c r="LYD72" s="122"/>
      <c r="LYE72" s="128"/>
      <c r="LYH72" s="127"/>
      <c r="LYI72" s="122"/>
      <c r="LYJ72" s="128"/>
      <c r="LYM72" s="127"/>
      <c r="LYN72" s="122"/>
      <c r="LYO72" s="128"/>
      <c r="LYR72" s="127"/>
      <c r="LYS72" s="122"/>
      <c r="LYT72" s="128"/>
      <c r="LYW72" s="127"/>
      <c r="LYX72" s="122"/>
      <c r="LYY72" s="128"/>
      <c r="LZB72" s="127"/>
      <c r="LZC72" s="122"/>
      <c r="LZD72" s="128"/>
      <c r="LZG72" s="127"/>
      <c r="LZH72" s="122"/>
      <c r="LZI72" s="128"/>
      <c r="LZL72" s="127"/>
      <c r="LZM72" s="122"/>
      <c r="LZN72" s="128"/>
      <c r="LZQ72" s="127"/>
      <c r="LZR72" s="122"/>
      <c r="LZS72" s="128"/>
      <c r="LZV72" s="127"/>
      <c r="LZW72" s="122"/>
      <c r="LZX72" s="128"/>
      <c r="MAA72" s="127"/>
      <c r="MAB72" s="122"/>
      <c r="MAC72" s="128"/>
      <c r="MAF72" s="127"/>
      <c r="MAG72" s="122"/>
      <c r="MAH72" s="128"/>
      <c r="MAK72" s="127"/>
      <c r="MAL72" s="122"/>
      <c r="MAM72" s="128"/>
      <c r="MAP72" s="127"/>
      <c r="MAQ72" s="122"/>
      <c r="MAR72" s="128"/>
      <c r="MAU72" s="127"/>
      <c r="MAV72" s="122"/>
      <c r="MAW72" s="128"/>
      <c r="MAZ72" s="127"/>
      <c r="MBA72" s="122"/>
      <c r="MBB72" s="128"/>
      <c r="MBE72" s="127"/>
      <c r="MBF72" s="122"/>
      <c r="MBG72" s="128"/>
      <c r="MBJ72" s="127"/>
      <c r="MBK72" s="122"/>
      <c r="MBL72" s="128"/>
      <c r="MBO72" s="127"/>
      <c r="MBP72" s="122"/>
      <c r="MBQ72" s="128"/>
      <c r="MBT72" s="127"/>
      <c r="MBU72" s="122"/>
      <c r="MBV72" s="128"/>
      <c r="MBY72" s="127"/>
      <c r="MBZ72" s="122"/>
      <c r="MCA72" s="128"/>
      <c r="MCD72" s="127"/>
      <c r="MCE72" s="122"/>
      <c r="MCF72" s="128"/>
      <c r="MCI72" s="127"/>
      <c r="MCJ72" s="122"/>
      <c r="MCK72" s="128"/>
      <c r="MCN72" s="127"/>
      <c r="MCO72" s="122"/>
      <c r="MCP72" s="128"/>
      <c r="MCS72" s="127"/>
      <c r="MCT72" s="122"/>
      <c r="MCU72" s="128"/>
      <c r="MCX72" s="127"/>
      <c r="MCY72" s="122"/>
      <c r="MCZ72" s="128"/>
      <c r="MDC72" s="127"/>
      <c r="MDD72" s="122"/>
      <c r="MDE72" s="128"/>
      <c r="MDH72" s="127"/>
      <c r="MDI72" s="122"/>
      <c r="MDJ72" s="128"/>
      <c r="MDM72" s="127"/>
      <c r="MDN72" s="122"/>
      <c r="MDO72" s="128"/>
      <c r="MDR72" s="127"/>
      <c r="MDS72" s="122"/>
      <c r="MDT72" s="128"/>
      <c r="MDW72" s="127"/>
      <c r="MDX72" s="122"/>
      <c r="MDY72" s="128"/>
      <c r="MEB72" s="127"/>
      <c r="MEC72" s="122"/>
      <c r="MED72" s="128"/>
      <c r="MEG72" s="127"/>
      <c r="MEH72" s="122"/>
      <c r="MEI72" s="128"/>
      <c r="MEL72" s="127"/>
      <c r="MEM72" s="122"/>
      <c r="MEN72" s="128"/>
      <c r="MEQ72" s="127"/>
      <c r="MER72" s="122"/>
      <c r="MES72" s="128"/>
      <c r="MEV72" s="127"/>
      <c r="MEW72" s="122"/>
      <c r="MEX72" s="128"/>
      <c r="MFA72" s="127"/>
      <c r="MFB72" s="122"/>
      <c r="MFC72" s="128"/>
      <c r="MFF72" s="127"/>
      <c r="MFG72" s="122"/>
      <c r="MFH72" s="128"/>
      <c r="MFK72" s="127"/>
      <c r="MFL72" s="122"/>
      <c r="MFM72" s="128"/>
      <c r="MFP72" s="127"/>
      <c r="MFQ72" s="122"/>
      <c r="MFR72" s="128"/>
      <c r="MFU72" s="127"/>
      <c r="MFV72" s="122"/>
      <c r="MFW72" s="128"/>
      <c r="MFZ72" s="127"/>
      <c r="MGA72" s="122"/>
      <c r="MGB72" s="128"/>
      <c r="MGE72" s="127"/>
      <c r="MGF72" s="122"/>
      <c r="MGG72" s="128"/>
      <c r="MGJ72" s="127"/>
      <c r="MGK72" s="122"/>
      <c r="MGL72" s="128"/>
      <c r="MGO72" s="127"/>
      <c r="MGP72" s="122"/>
      <c r="MGQ72" s="128"/>
      <c r="MGT72" s="127"/>
      <c r="MGU72" s="122"/>
      <c r="MGV72" s="128"/>
      <c r="MGY72" s="127"/>
      <c r="MGZ72" s="122"/>
      <c r="MHA72" s="128"/>
      <c r="MHD72" s="127"/>
      <c r="MHE72" s="122"/>
      <c r="MHF72" s="128"/>
      <c r="MHI72" s="127"/>
      <c r="MHJ72" s="122"/>
      <c r="MHK72" s="128"/>
      <c r="MHN72" s="127"/>
      <c r="MHO72" s="122"/>
      <c r="MHP72" s="128"/>
      <c r="MHS72" s="127"/>
      <c r="MHT72" s="122"/>
      <c r="MHU72" s="128"/>
      <c r="MHX72" s="127"/>
      <c r="MHY72" s="122"/>
      <c r="MHZ72" s="128"/>
      <c r="MIC72" s="127"/>
      <c r="MID72" s="122"/>
      <c r="MIE72" s="128"/>
      <c r="MIH72" s="127"/>
      <c r="MII72" s="122"/>
      <c r="MIJ72" s="128"/>
      <c r="MIM72" s="127"/>
      <c r="MIN72" s="122"/>
      <c r="MIO72" s="128"/>
      <c r="MIR72" s="127"/>
      <c r="MIS72" s="122"/>
      <c r="MIT72" s="128"/>
      <c r="MIW72" s="127"/>
      <c r="MIX72" s="122"/>
      <c r="MIY72" s="128"/>
      <c r="MJB72" s="127"/>
      <c r="MJC72" s="122"/>
      <c r="MJD72" s="128"/>
      <c r="MJG72" s="127"/>
      <c r="MJH72" s="122"/>
      <c r="MJI72" s="128"/>
      <c r="MJL72" s="127"/>
      <c r="MJM72" s="122"/>
      <c r="MJN72" s="128"/>
      <c r="MJQ72" s="127"/>
      <c r="MJR72" s="122"/>
      <c r="MJS72" s="128"/>
      <c r="MJV72" s="127"/>
      <c r="MJW72" s="122"/>
      <c r="MJX72" s="128"/>
      <c r="MKA72" s="127"/>
      <c r="MKB72" s="122"/>
      <c r="MKC72" s="128"/>
      <c r="MKF72" s="127"/>
      <c r="MKG72" s="122"/>
      <c r="MKH72" s="128"/>
      <c r="MKK72" s="127"/>
      <c r="MKL72" s="122"/>
      <c r="MKM72" s="128"/>
      <c r="MKP72" s="127"/>
      <c r="MKQ72" s="122"/>
      <c r="MKR72" s="128"/>
      <c r="MKU72" s="127"/>
      <c r="MKV72" s="122"/>
      <c r="MKW72" s="128"/>
      <c r="MKZ72" s="127"/>
      <c r="MLA72" s="122"/>
      <c r="MLB72" s="128"/>
      <c r="MLE72" s="127"/>
      <c r="MLF72" s="122"/>
      <c r="MLG72" s="128"/>
      <c r="MLJ72" s="127"/>
      <c r="MLK72" s="122"/>
      <c r="MLL72" s="128"/>
      <c r="MLO72" s="127"/>
      <c r="MLP72" s="122"/>
      <c r="MLQ72" s="128"/>
      <c r="MLT72" s="127"/>
      <c r="MLU72" s="122"/>
      <c r="MLV72" s="128"/>
      <c r="MLY72" s="127"/>
      <c r="MLZ72" s="122"/>
      <c r="MMA72" s="128"/>
      <c r="MMD72" s="127"/>
      <c r="MME72" s="122"/>
      <c r="MMF72" s="128"/>
      <c r="MMI72" s="127"/>
      <c r="MMJ72" s="122"/>
      <c r="MMK72" s="128"/>
      <c r="MMN72" s="127"/>
      <c r="MMO72" s="122"/>
      <c r="MMP72" s="128"/>
      <c r="MMS72" s="127"/>
      <c r="MMT72" s="122"/>
      <c r="MMU72" s="128"/>
      <c r="MMX72" s="127"/>
      <c r="MMY72" s="122"/>
      <c r="MMZ72" s="128"/>
      <c r="MNC72" s="127"/>
      <c r="MND72" s="122"/>
      <c r="MNE72" s="128"/>
      <c r="MNH72" s="127"/>
      <c r="MNI72" s="122"/>
      <c r="MNJ72" s="128"/>
      <c r="MNM72" s="127"/>
      <c r="MNN72" s="122"/>
      <c r="MNO72" s="128"/>
      <c r="MNR72" s="127"/>
      <c r="MNS72" s="122"/>
      <c r="MNT72" s="128"/>
      <c r="MNW72" s="127"/>
      <c r="MNX72" s="122"/>
      <c r="MNY72" s="128"/>
      <c r="MOB72" s="127"/>
      <c r="MOC72" s="122"/>
      <c r="MOD72" s="128"/>
      <c r="MOG72" s="127"/>
      <c r="MOH72" s="122"/>
      <c r="MOI72" s="128"/>
      <c r="MOL72" s="127"/>
      <c r="MOM72" s="122"/>
      <c r="MON72" s="128"/>
      <c r="MOQ72" s="127"/>
      <c r="MOR72" s="122"/>
      <c r="MOS72" s="128"/>
      <c r="MOV72" s="127"/>
      <c r="MOW72" s="122"/>
      <c r="MOX72" s="128"/>
      <c r="MPA72" s="127"/>
      <c r="MPB72" s="122"/>
      <c r="MPC72" s="128"/>
      <c r="MPF72" s="127"/>
      <c r="MPG72" s="122"/>
      <c r="MPH72" s="128"/>
      <c r="MPK72" s="127"/>
      <c r="MPL72" s="122"/>
      <c r="MPM72" s="128"/>
      <c r="MPP72" s="127"/>
      <c r="MPQ72" s="122"/>
      <c r="MPR72" s="128"/>
      <c r="MPU72" s="127"/>
      <c r="MPV72" s="122"/>
      <c r="MPW72" s="128"/>
      <c r="MPZ72" s="127"/>
      <c r="MQA72" s="122"/>
      <c r="MQB72" s="128"/>
      <c r="MQE72" s="127"/>
      <c r="MQF72" s="122"/>
      <c r="MQG72" s="128"/>
      <c r="MQJ72" s="127"/>
      <c r="MQK72" s="122"/>
      <c r="MQL72" s="128"/>
      <c r="MQO72" s="127"/>
      <c r="MQP72" s="122"/>
      <c r="MQQ72" s="128"/>
      <c r="MQT72" s="127"/>
      <c r="MQU72" s="122"/>
      <c r="MQV72" s="128"/>
      <c r="MQY72" s="127"/>
      <c r="MQZ72" s="122"/>
      <c r="MRA72" s="128"/>
      <c r="MRD72" s="127"/>
      <c r="MRE72" s="122"/>
      <c r="MRF72" s="128"/>
      <c r="MRI72" s="127"/>
      <c r="MRJ72" s="122"/>
      <c r="MRK72" s="128"/>
      <c r="MRN72" s="127"/>
      <c r="MRO72" s="122"/>
      <c r="MRP72" s="128"/>
      <c r="MRS72" s="127"/>
      <c r="MRT72" s="122"/>
      <c r="MRU72" s="128"/>
      <c r="MRX72" s="127"/>
      <c r="MRY72" s="122"/>
      <c r="MRZ72" s="128"/>
      <c r="MSC72" s="127"/>
      <c r="MSD72" s="122"/>
      <c r="MSE72" s="128"/>
      <c r="MSH72" s="127"/>
      <c r="MSI72" s="122"/>
      <c r="MSJ72" s="128"/>
      <c r="MSM72" s="127"/>
      <c r="MSN72" s="122"/>
      <c r="MSO72" s="128"/>
      <c r="MSR72" s="127"/>
      <c r="MSS72" s="122"/>
      <c r="MST72" s="128"/>
      <c r="MSW72" s="127"/>
      <c r="MSX72" s="122"/>
      <c r="MSY72" s="128"/>
      <c r="MTB72" s="127"/>
      <c r="MTC72" s="122"/>
      <c r="MTD72" s="128"/>
      <c r="MTG72" s="127"/>
      <c r="MTH72" s="122"/>
      <c r="MTI72" s="128"/>
      <c r="MTL72" s="127"/>
      <c r="MTM72" s="122"/>
      <c r="MTN72" s="128"/>
      <c r="MTQ72" s="127"/>
      <c r="MTR72" s="122"/>
      <c r="MTS72" s="128"/>
      <c r="MTV72" s="127"/>
      <c r="MTW72" s="122"/>
      <c r="MTX72" s="128"/>
      <c r="MUA72" s="127"/>
      <c r="MUB72" s="122"/>
      <c r="MUC72" s="128"/>
      <c r="MUF72" s="127"/>
      <c r="MUG72" s="122"/>
      <c r="MUH72" s="128"/>
      <c r="MUK72" s="127"/>
      <c r="MUL72" s="122"/>
      <c r="MUM72" s="128"/>
      <c r="MUP72" s="127"/>
      <c r="MUQ72" s="122"/>
      <c r="MUR72" s="128"/>
      <c r="MUU72" s="127"/>
      <c r="MUV72" s="122"/>
      <c r="MUW72" s="128"/>
      <c r="MUZ72" s="127"/>
      <c r="MVA72" s="122"/>
      <c r="MVB72" s="128"/>
      <c r="MVE72" s="127"/>
      <c r="MVF72" s="122"/>
      <c r="MVG72" s="128"/>
      <c r="MVJ72" s="127"/>
      <c r="MVK72" s="122"/>
      <c r="MVL72" s="128"/>
      <c r="MVO72" s="127"/>
      <c r="MVP72" s="122"/>
      <c r="MVQ72" s="128"/>
      <c r="MVT72" s="127"/>
      <c r="MVU72" s="122"/>
      <c r="MVV72" s="128"/>
      <c r="MVY72" s="127"/>
      <c r="MVZ72" s="122"/>
      <c r="MWA72" s="128"/>
      <c r="MWD72" s="127"/>
      <c r="MWE72" s="122"/>
      <c r="MWF72" s="128"/>
      <c r="MWI72" s="127"/>
      <c r="MWJ72" s="122"/>
      <c r="MWK72" s="128"/>
      <c r="MWN72" s="127"/>
      <c r="MWO72" s="122"/>
      <c r="MWP72" s="128"/>
      <c r="MWS72" s="127"/>
      <c r="MWT72" s="122"/>
      <c r="MWU72" s="128"/>
      <c r="MWX72" s="127"/>
      <c r="MWY72" s="122"/>
      <c r="MWZ72" s="128"/>
      <c r="MXC72" s="127"/>
      <c r="MXD72" s="122"/>
      <c r="MXE72" s="128"/>
      <c r="MXH72" s="127"/>
      <c r="MXI72" s="122"/>
      <c r="MXJ72" s="128"/>
      <c r="MXM72" s="127"/>
      <c r="MXN72" s="122"/>
      <c r="MXO72" s="128"/>
      <c r="MXR72" s="127"/>
      <c r="MXS72" s="122"/>
      <c r="MXT72" s="128"/>
      <c r="MXW72" s="127"/>
      <c r="MXX72" s="122"/>
      <c r="MXY72" s="128"/>
      <c r="MYB72" s="127"/>
      <c r="MYC72" s="122"/>
      <c r="MYD72" s="128"/>
      <c r="MYG72" s="127"/>
      <c r="MYH72" s="122"/>
      <c r="MYI72" s="128"/>
      <c r="MYL72" s="127"/>
      <c r="MYM72" s="122"/>
      <c r="MYN72" s="128"/>
      <c r="MYQ72" s="127"/>
      <c r="MYR72" s="122"/>
      <c r="MYS72" s="128"/>
      <c r="MYV72" s="127"/>
      <c r="MYW72" s="122"/>
      <c r="MYX72" s="128"/>
      <c r="MZA72" s="127"/>
      <c r="MZB72" s="122"/>
      <c r="MZC72" s="128"/>
      <c r="MZF72" s="127"/>
      <c r="MZG72" s="122"/>
      <c r="MZH72" s="128"/>
      <c r="MZK72" s="127"/>
      <c r="MZL72" s="122"/>
      <c r="MZM72" s="128"/>
      <c r="MZP72" s="127"/>
      <c r="MZQ72" s="122"/>
      <c r="MZR72" s="128"/>
      <c r="MZU72" s="127"/>
      <c r="MZV72" s="122"/>
      <c r="MZW72" s="128"/>
      <c r="MZZ72" s="127"/>
      <c r="NAA72" s="122"/>
      <c r="NAB72" s="128"/>
      <c r="NAE72" s="127"/>
      <c r="NAF72" s="122"/>
      <c r="NAG72" s="128"/>
      <c r="NAJ72" s="127"/>
      <c r="NAK72" s="122"/>
      <c r="NAL72" s="128"/>
      <c r="NAO72" s="127"/>
      <c r="NAP72" s="122"/>
      <c r="NAQ72" s="128"/>
      <c r="NAT72" s="127"/>
      <c r="NAU72" s="122"/>
      <c r="NAV72" s="128"/>
      <c r="NAY72" s="127"/>
      <c r="NAZ72" s="122"/>
      <c r="NBA72" s="128"/>
      <c r="NBD72" s="127"/>
      <c r="NBE72" s="122"/>
      <c r="NBF72" s="128"/>
      <c r="NBI72" s="127"/>
      <c r="NBJ72" s="122"/>
      <c r="NBK72" s="128"/>
      <c r="NBN72" s="127"/>
      <c r="NBO72" s="122"/>
      <c r="NBP72" s="128"/>
      <c r="NBS72" s="127"/>
      <c r="NBT72" s="122"/>
      <c r="NBU72" s="128"/>
      <c r="NBX72" s="127"/>
      <c r="NBY72" s="122"/>
      <c r="NBZ72" s="128"/>
      <c r="NCC72" s="127"/>
      <c r="NCD72" s="122"/>
      <c r="NCE72" s="128"/>
      <c r="NCH72" s="127"/>
      <c r="NCI72" s="122"/>
      <c r="NCJ72" s="128"/>
      <c r="NCM72" s="127"/>
      <c r="NCN72" s="122"/>
      <c r="NCO72" s="128"/>
      <c r="NCR72" s="127"/>
      <c r="NCS72" s="122"/>
      <c r="NCT72" s="128"/>
      <c r="NCW72" s="127"/>
      <c r="NCX72" s="122"/>
      <c r="NCY72" s="128"/>
      <c r="NDB72" s="127"/>
      <c r="NDC72" s="122"/>
      <c r="NDD72" s="128"/>
      <c r="NDG72" s="127"/>
      <c r="NDH72" s="122"/>
      <c r="NDI72" s="128"/>
      <c r="NDL72" s="127"/>
      <c r="NDM72" s="122"/>
      <c r="NDN72" s="128"/>
      <c r="NDQ72" s="127"/>
      <c r="NDR72" s="122"/>
      <c r="NDS72" s="128"/>
      <c r="NDV72" s="127"/>
      <c r="NDW72" s="122"/>
      <c r="NDX72" s="128"/>
      <c r="NEA72" s="127"/>
      <c r="NEB72" s="122"/>
      <c r="NEC72" s="128"/>
      <c r="NEF72" s="127"/>
      <c r="NEG72" s="122"/>
      <c r="NEH72" s="128"/>
      <c r="NEK72" s="127"/>
      <c r="NEL72" s="122"/>
      <c r="NEM72" s="128"/>
      <c r="NEP72" s="127"/>
      <c r="NEQ72" s="122"/>
      <c r="NER72" s="128"/>
      <c r="NEU72" s="127"/>
      <c r="NEV72" s="122"/>
      <c r="NEW72" s="128"/>
      <c r="NEZ72" s="127"/>
      <c r="NFA72" s="122"/>
      <c r="NFB72" s="128"/>
      <c r="NFE72" s="127"/>
      <c r="NFF72" s="122"/>
      <c r="NFG72" s="128"/>
      <c r="NFJ72" s="127"/>
      <c r="NFK72" s="122"/>
      <c r="NFL72" s="128"/>
      <c r="NFO72" s="127"/>
      <c r="NFP72" s="122"/>
      <c r="NFQ72" s="128"/>
      <c r="NFT72" s="127"/>
      <c r="NFU72" s="122"/>
      <c r="NFV72" s="128"/>
      <c r="NFY72" s="127"/>
      <c r="NFZ72" s="122"/>
      <c r="NGA72" s="128"/>
      <c r="NGD72" s="127"/>
      <c r="NGE72" s="122"/>
      <c r="NGF72" s="128"/>
      <c r="NGI72" s="127"/>
      <c r="NGJ72" s="122"/>
      <c r="NGK72" s="128"/>
      <c r="NGN72" s="127"/>
      <c r="NGO72" s="122"/>
      <c r="NGP72" s="128"/>
      <c r="NGS72" s="127"/>
      <c r="NGT72" s="122"/>
      <c r="NGU72" s="128"/>
      <c r="NGX72" s="127"/>
      <c r="NGY72" s="122"/>
      <c r="NGZ72" s="128"/>
      <c r="NHC72" s="127"/>
      <c r="NHD72" s="122"/>
      <c r="NHE72" s="128"/>
      <c r="NHH72" s="127"/>
      <c r="NHI72" s="122"/>
      <c r="NHJ72" s="128"/>
      <c r="NHM72" s="127"/>
      <c r="NHN72" s="122"/>
      <c r="NHO72" s="128"/>
      <c r="NHR72" s="127"/>
      <c r="NHS72" s="122"/>
      <c r="NHT72" s="128"/>
      <c r="NHW72" s="127"/>
      <c r="NHX72" s="122"/>
      <c r="NHY72" s="128"/>
      <c r="NIB72" s="127"/>
      <c r="NIC72" s="122"/>
      <c r="NID72" s="128"/>
      <c r="NIG72" s="127"/>
      <c r="NIH72" s="122"/>
      <c r="NII72" s="128"/>
      <c r="NIL72" s="127"/>
      <c r="NIM72" s="122"/>
      <c r="NIN72" s="128"/>
      <c r="NIQ72" s="127"/>
      <c r="NIR72" s="122"/>
      <c r="NIS72" s="128"/>
      <c r="NIV72" s="127"/>
      <c r="NIW72" s="122"/>
      <c r="NIX72" s="128"/>
      <c r="NJA72" s="127"/>
      <c r="NJB72" s="122"/>
      <c r="NJC72" s="128"/>
      <c r="NJF72" s="127"/>
      <c r="NJG72" s="122"/>
      <c r="NJH72" s="128"/>
      <c r="NJK72" s="127"/>
      <c r="NJL72" s="122"/>
      <c r="NJM72" s="128"/>
      <c r="NJP72" s="127"/>
      <c r="NJQ72" s="122"/>
      <c r="NJR72" s="128"/>
      <c r="NJU72" s="127"/>
      <c r="NJV72" s="122"/>
      <c r="NJW72" s="128"/>
      <c r="NJZ72" s="127"/>
      <c r="NKA72" s="122"/>
      <c r="NKB72" s="128"/>
      <c r="NKE72" s="127"/>
      <c r="NKF72" s="122"/>
      <c r="NKG72" s="128"/>
      <c r="NKJ72" s="127"/>
      <c r="NKK72" s="122"/>
      <c r="NKL72" s="128"/>
      <c r="NKO72" s="127"/>
      <c r="NKP72" s="122"/>
      <c r="NKQ72" s="128"/>
      <c r="NKT72" s="127"/>
      <c r="NKU72" s="122"/>
      <c r="NKV72" s="128"/>
      <c r="NKY72" s="127"/>
      <c r="NKZ72" s="122"/>
      <c r="NLA72" s="128"/>
      <c r="NLD72" s="127"/>
      <c r="NLE72" s="122"/>
      <c r="NLF72" s="128"/>
      <c r="NLI72" s="127"/>
      <c r="NLJ72" s="122"/>
      <c r="NLK72" s="128"/>
      <c r="NLN72" s="127"/>
      <c r="NLO72" s="122"/>
      <c r="NLP72" s="128"/>
      <c r="NLS72" s="127"/>
      <c r="NLT72" s="122"/>
      <c r="NLU72" s="128"/>
      <c r="NLX72" s="127"/>
      <c r="NLY72" s="122"/>
      <c r="NLZ72" s="128"/>
      <c r="NMC72" s="127"/>
      <c r="NMD72" s="122"/>
      <c r="NME72" s="128"/>
      <c r="NMH72" s="127"/>
      <c r="NMI72" s="122"/>
      <c r="NMJ72" s="128"/>
      <c r="NMM72" s="127"/>
      <c r="NMN72" s="122"/>
      <c r="NMO72" s="128"/>
      <c r="NMR72" s="127"/>
      <c r="NMS72" s="122"/>
      <c r="NMT72" s="128"/>
      <c r="NMW72" s="127"/>
      <c r="NMX72" s="122"/>
      <c r="NMY72" s="128"/>
      <c r="NNB72" s="127"/>
      <c r="NNC72" s="122"/>
      <c r="NND72" s="128"/>
      <c r="NNG72" s="127"/>
      <c r="NNH72" s="122"/>
      <c r="NNI72" s="128"/>
      <c r="NNL72" s="127"/>
      <c r="NNM72" s="122"/>
      <c r="NNN72" s="128"/>
      <c r="NNQ72" s="127"/>
      <c r="NNR72" s="122"/>
      <c r="NNS72" s="128"/>
      <c r="NNV72" s="127"/>
      <c r="NNW72" s="122"/>
      <c r="NNX72" s="128"/>
      <c r="NOA72" s="127"/>
      <c r="NOB72" s="122"/>
      <c r="NOC72" s="128"/>
      <c r="NOF72" s="127"/>
      <c r="NOG72" s="122"/>
      <c r="NOH72" s="128"/>
      <c r="NOK72" s="127"/>
      <c r="NOL72" s="122"/>
      <c r="NOM72" s="128"/>
      <c r="NOP72" s="127"/>
      <c r="NOQ72" s="122"/>
      <c r="NOR72" s="128"/>
      <c r="NOU72" s="127"/>
      <c r="NOV72" s="122"/>
      <c r="NOW72" s="128"/>
      <c r="NOZ72" s="127"/>
      <c r="NPA72" s="122"/>
      <c r="NPB72" s="128"/>
      <c r="NPE72" s="127"/>
      <c r="NPF72" s="122"/>
      <c r="NPG72" s="128"/>
      <c r="NPJ72" s="127"/>
      <c r="NPK72" s="122"/>
      <c r="NPL72" s="128"/>
      <c r="NPO72" s="127"/>
      <c r="NPP72" s="122"/>
      <c r="NPQ72" s="128"/>
      <c r="NPT72" s="127"/>
      <c r="NPU72" s="122"/>
      <c r="NPV72" s="128"/>
      <c r="NPY72" s="127"/>
      <c r="NPZ72" s="122"/>
      <c r="NQA72" s="128"/>
      <c r="NQD72" s="127"/>
      <c r="NQE72" s="122"/>
      <c r="NQF72" s="128"/>
      <c r="NQI72" s="127"/>
      <c r="NQJ72" s="122"/>
      <c r="NQK72" s="128"/>
      <c r="NQN72" s="127"/>
      <c r="NQO72" s="122"/>
      <c r="NQP72" s="128"/>
      <c r="NQS72" s="127"/>
      <c r="NQT72" s="122"/>
      <c r="NQU72" s="128"/>
      <c r="NQX72" s="127"/>
      <c r="NQY72" s="122"/>
      <c r="NQZ72" s="128"/>
      <c r="NRC72" s="127"/>
      <c r="NRD72" s="122"/>
      <c r="NRE72" s="128"/>
      <c r="NRH72" s="127"/>
      <c r="NRI72" s="122"/>
      <c r="NRJ72" s="128"/>
      <c r="NRM72" s="127"/>
      <c r="NRN72" s="122"/>
      <c r="NRO72" s="128"/>
      <c r="NRR72" s="127"/>
      <c r="NRS72" s="122"/>
      <c r="NRT72" s="128"/>
      <c r="NRW72" s="127"/>
      <c r="NRX72" s="122"/>
      <c r="NRY72" s="128"/>
      <c r="NSB72" s="127"/>
      <c r="NSC72" s="122"/>
      <c r="NSD72" s="128"/>
      <c r="NSG72" s="127"/>
      <c r="NSH72" s="122"/>
      <c r="NSI72" s="128"/>
      <c r="NSL72" s="127"/>
      <c r="NSM72" s="122"/>
      <c r="NSN72" s="128"/>
      <c r="NSQ72" s="127"/>
      <c r="NSR72" s="122"/>
      <c r="NSS72" s="128"/>
      <c r="NSV72" s="127"/>
      <c r="NSW72" s="122"/>
      <c r="NSX72" s="128"/>
      <c r="NTA72" s="127"/>
      <c r="NTB72" s="122"/>
      <c r="NTC72" s="128"/>
      <c r="NTF72" s="127"/>
      <c r="NTG72" s="122"/>
      <c r="NTH72" s="128"/>
      <c r="NTK72" s="127"/>
      <c r="NTL72" s="122"/>
      <c r="NTM72" s="128"/>
      <c r="NTP72" s="127"/>
      <c r="NTQ72" s="122"/>
      <c r="NTR72" s="128"/>
      <c r="NTU72" s="127"/>
      <c r="NTV72" s="122"/>
      <c r="NTW72" s="128"/>
      <c r="NTZ72" s="127"/>
      <c r="NUA72" s="122"/>
      <c r="NUB72" s="128"/>
      <c r="NUE72" s="127"/>
      <c r="NUF72" s="122"/>
      <c r="NUG72" s="128"/>
      <c r="NUJ72" s="127"/>
      <c r="NUK72" s="122"/>
      <c r="NUL72" s="128"/>
      <c r="NUO72" s="127"/>
      <c r="NUP72" s="122"/>
      <c r="NUQ72" s="128"/>
      <c r="NUT72" s="127"/>
      <c r="NUU72" s="122"/>
      <c r="NUV72" s="128"/>
      <c r="NUY72" s="127"/>
      <c r="NUZ72" s="122"/>
      <c r="NVA72" s="128"/>
      <c r="NVD72" s="127"/>
      <c r="NVE72" s="122"/>
      <c r="NVF72" s="128"/>
      <c r="NVI72" s="127"/>
      <c r="NVJ72" s="122"/>
      <c r="NVK72" s="128"/>
      <c r="NVN72" s="127"/>
      <c r="NVO72" s="122"/>
      <c r="NVP72" s="128"/>
      <c r="NVS72" s="127"/>
      <c r="NVT72" s="122"/>
      <c r="NVU72" s="128"/>
      <c r="NVX72" s="127"/>
      <c r="NVY72" s="122"/>
      <c r="NVZ72" s="128"/>
      <c r="NWC72" s="127"/>
      <c r="NWD72" s="122"/>
      <c r="NWE72" s="128"/>
      <c r="NWH72" s="127"/>
      <c r="NWI72" s="122"/>
      <c r="NWJ72" s="128"/>
      <c r="NWM72" s="127"/>
      <c r="NWN72" s="122"/>
      <c r="NWO72" s="128"/>
      <c r="NWR72" s="127"/>
      <c r="NWS72" s="122"/>
      <c r="NWT72" s="128"/>
      <c r="NWW72" s="127"/>
      <c r="NWX72" s="122"/>
      <c r="NWY72" s="128"/>
      <c r="NXB72" s="127"/>
      <c r="NXC72" s="122"/>
      <c r="NXD72" s="128"/>
      <c r="NXG72" s="127"/>
      <c r="NXH72" s="122"/>
      <c r="NXI72" s="128"/>
      <c r="NXL72" s="127"/>
      <c r="NXM72" s="122"/>
      <c r="NXN72" s="128"/>
      <c r="NXQ72" s="127"/>
      <c r="NXR72" s="122"/>
      <c r="NXS72" s="128"/>
      <c r="NXV72" s="127"/>
      <c r="NXW72" s="122"/>
      <c r="NXX72" s="128"/>
      <c r="NYA72" s="127"/>
      <c r="NYB72" s="122"/>
      <c r="NYC72" s="128"/>
      <c r="NYF72" s="127"/>
      <c r="NYG72" s="122"/>
      <c r="NYH72" s="128"/>
      <c r="NYK72" s="127"/>
      <c r="NYL72" s="122"/>
      <c r="NYM72" s="128"/>
      <c r="NYP72" s="127"/>
      <c r="NYQ72" s="122"/>
      <c r="NYR72" s="128"/>
      <c r="NYU72" s="127"/>
      <c r="NYV72" s="122"/>
      <c r="NYW72" s="128"/>
      <c r="NYZ72" s="127"/>
      <c r="NZA72" s="122"/>
      <c r="NZB72" s="128"/>
      <c r="NZE72" s="127"/>
      <c r="NZF72" s="122"/>
      <c r="NZG72" s="128"/>
      <c r="NZJ72" s="127"/>
      <c r="NZK72" s="122"/>
      <c r="NZL72" s="128"/>
      <c r="NZO72" s="127"/>
      <c r="NZP72" s="122"/>
      <c r="NZQ72" s="128"/>
      <c r="NZT72" s="127"/>
      <c r="NZU72" s="122"/>
      <c r="NZV72" s="128"/>
      <c r="NZY72" s="127"/>
      <c r="NZZ72" s="122"/>
      <c r="OAA72" s="128"/>
      <c r="OAD72" s="127"/>
      <c r="OAE72" s="122"/>
      <c r="OAF72" s="128"/>
      <c r="OAI72" s="127"/>
      <c r="OAJ72" s="122"/>
      <c r="OAK72" s="128"/>
      <c r="OAN72" s="127"/>
      <c r="OAO72" s="122"/>
      <c r="OAP72" s="128"/>
      <c r="OAS72" s="127"/>
      <c r="OAT72" s="122"/>
      <c r="OAU72" s="128"/>
      <c r="OAX72" s="127"/>
      <c r="OAY72" s="122"/>
      <c r="OAZ72" s="128"/>
      <c r="OBC72" s="127"/>
      <c r="OBD72" s="122"/>
      <c r="OBE72" s="128"/>
      <c r="OBH72" s="127"/>
      <c r="OBI72" s="122"/>
      <c r="OBJ72" s="128"/>
      <c r="OBM72" s="127"/>
      <c r="OBN72" s="122"/>
      <c r="OBO72" s="128"/>
      <c r="OBR72" s="127"/>
      <c r="OBS72" s="122"/>
      <c r="OBT72" s="128"/>
      <c r="OBW72" s="127"/>
      <c r="OBX72" s="122"/>
      <c r="OBY72" s="128"/>
      <c r="OCB72" s="127"/>
      <c r="OCC72" s="122"/>
      <c r="OCD72" s="128"/>
      <c r="OCG72" s="127"/>
      <c r="OCH72" s="122"/>
      <c r="OCI72" s="128"/>
      <c r="OCL72" s="127"/>
      <c r="OCM72" s="122"/>
      <c r="OCN72" s="128"/>
      <c r="OCQ72" s="127"/>
      <c r="OCR72" s="122"/>
      <c r="OCS72" s="128"/>
      <c r="OCV72" s="127"/>
      <c r="OCW72" s="122"/>
      <c r="OCX72" s="128"/>
      <c r="ODA72" s="127"/>
      <c r="ODB72" s="122"/>
      <c r="ODC72" s="128"/>
      <c r="ODF72" s="127"/>
      <c r="ODG72" s="122"/>
      <c r="ODH72" s="128"/>
      <c r="ODK72" s="127"/>
      <c r="ODL72" s="122"/>
      <c r="ODM72" s="128"/>
      <c r="ODP72" s="127"/>
      <c r="ODQ72" s="122"/>
      <c r="ODR72" s="128"/>
      <c r="ODU72" s="127"/>
      <c r="ODV72" s="122"/>
      <c r="ODW72" s="128"/>
      <c r="ODZ72" s="127"/>
      <c r="OEA72" s="122"/>
      <c r="OEB72" s="128"/>
      <c r="OEE72" s="127"/>
      <c r="OEF72" s="122"/>
      <c r="OEG72" s="128"/>
      <c r="OEJ72" s="127"/>
      <c r="OEK72" s="122"/>
      <c r="OEL72" s="128"/>
      <c r="OEO72" s="127"/>
      <c r="OEP72" s="122"/>
      <c r="OEQ72" s="128"/>
      <c r="OET72" s="127"/>
      <c r="OEU72" s="122"/>
      <c r="OEV72" s="128"/>
      <c r="OEY72" s="127"/>
      <c r="OEZ72" s="122"/>
      <c r="OFA72" s="128"/>
      <c r="OFD72" s="127"/>
      <c r="OFE72" s="122"/>
      <c r="OFF72" s="128"/>
      <c r="OFI72" s="127"/>
      <c r="OFJ72" s="122"/>
      <c r="OFK72" s="128"/>
      <c r="OFN72" s="127"/>
      <c r="OFO72" s="122"/>
      <c r="OFP72" s="128"/>
      <c r="OFS72" s="127"/>
      <c r="OFT72" s="122"/>
      <c r="OFU72" s="128"/>
      <c r="OFX72" s="127"/>
      <c r="OFY72" s="122"/>
      <c r="OFZ72" s="128"/>
      <c r="OGC72" s="127"/>
      <c r="OGD72" s="122"/>
      <c r="OGE72" s="128"/>
      <c r="OGH72" s="127"/>
      <c r="OGI72" s="122"/>
      <c r="OGJ72" s="128"/>
      <c r="OGM72" s="127"/>
      <c r="OGN72" s="122"/>
      <c r="OGO72" s="128"/>
      <c r="OGR72" s="127"/>
      <c r="OGS72" s="122"/>
      <c r="OGT72" s="128"/>
      <c r="OGW72" s="127"/>
      <c r="OGX72" s="122"/>
      <c r="OGY72" s="128"/>
      <c r="OHB72" s="127"/>
      <c r="OHC72" s="122"/>
      <c r="OHD72" s="128"/>
      <c r="OHG72" s="127"/>
      <c r="OHH72" s="122"/>
      <c r="OHI72" s="128"/>
      <c r="OHL72" s="127"/>
      <c r="OHM72" s="122"/>
      <c r="OHN72" s="128"/>
      <c r="OHQ72" s="127"/>
      <c r="OHR72" s="122"/>
      <c r="OHS72" s="128"/>
      <c r="OHV72" s="127"/>
      <c r="OHW72" s="122"/>
      <c r="OHX72" s="128"/>
      <c r="OIA72" s="127"/>
      <c r="OIB72" s="122"/>
      <c r="OIC72" s="128"/>
      <c r="OIF72" s="127"/>
      <c r="OIG72" s="122"/>
      <c r="OIH72" s="128"/>
      <c r="OIK72" s="127"/>
      <c r="OIL72" s="122"/>
      <c r="OIM72" s="128"/>
      <c r="OIP72" s="127"/>
      <c r="OIQ72" s="122"/>
      <c r="OIR72" s="128"/>
      <c r="OIU72" s="127"/>
      <c r="OIV72" s="122"/>
      <c r="OIW72" s="128"/>
      <c r="OIZ72" s="127"/>
      <c r="OJA72" s="122"/>
      <c r="OJB72" s="128"/>
      <c r="OJE72" s="127"/>
      <c r="OJF72" s="122"/>
      <c r="OJG72" s="128"/>
      <c r="OJJ72" s="127"/>
      <c r="OJK72" s="122"/>
      <c r="OJL72" s="128"/>
      <c r="OJO72" s="127"/>
      <c r="OJP72" s="122"/>
      <c r="OJQ72" s="128"/>
      <c r="OJT72" s="127"/>
      <c r="OJU72" s="122"/>
      <c r="OJV72" s="128"/>
      <c r="OJY72" s="127"/>
      <c r="OJZ72" s="122"/>
      <c r="OKA72" s="128"/>
      <c r="OKD72" s="127"/>
      <c r="OKE72" s="122"/>
      <c r="OKF72" s="128"/>
      <c r="OKI72" s="127"/>
      <c r="OKJ72" s="122"/>
      <c r="OKK72" s="128"/>
      <c r="OKN72" s="127"/>
      <c r="OKO72" s="122"/>
      <c r="OKP72" s="128"/>
      <c r="OKS72" s="127"/>
      <c r="OKT72" s="122"/>
      <c r="OKU72" s="128"/>
      <c r="OKX72" s="127"/>
      <c r="OKY72" s="122"/>
      <c r="OKZ72" s="128"/>
      <c r="OLC72" s="127"/>
      <c r="OLD72" s="122"/>
      <c r="OLE72" s="128"/>
      <c r="OLH72" s="127"/>
      <c r="OLI72" s="122"/>
      <c r="OLJ72" s="128"/>
      <c r="OLM72" s="127"/>
      <c r="OLN72" s="122"/>
      <c r="OLO72" s="128"/>
      <c r="OLR72" s="127"/>
      <c r="OLS72" s="122"/>
      <c r="OLT72" s="128"/>
      <c r="OLW72" s="127"/>
      <c r="OLX72" s="122"/>
      <c r="OLY72" s="128"/>
      <c r="OMB72" s="127"/>
      <c r="OMC72" s="122"/>
      <c r="OMD72" s="128"/>
      <c r="OMG72" s="127"/>
      <c r="OMH72" s="122"/>
      <c r="OMI72" s="128"/>
      <c r="OML72" s="127"/>
      <c r="OMM72" s="122"/>
      <c r="OMN72" s="128"/>
      <c r="OMQ72" s="127"/>
      <c r="OMR72" s="122"/>
      <c r="OMS72" s="128"/>
      <c r="OMV72" s="127"/>
      <c r="OMW72" s="122"/>
      <c r="OMX72" s="128"/>
      <c r="ONA72" s="127"/>
      <c r="ONB72" s="122"/>
      <c r="ONC72" s="128"/>
      <c r="ONF72" s="127"/>
      <c r="ONG72" s="122"/>
      <c r="ONH72" s="128"/>
      <c r="ONK72" s="127"/>
      <c r="ONL72" s="122"/>
      <c r="ONM72" s="128"/>
      <c r="ONP72" s="127"/>
      <c r="ONQ72" s="122"/>
      <c r="ONR72" s="128"/>
      <c r="ONU72" s="127"/>
      <c r="ONV72" s="122"/>
      <c r="ONW72" s="128"/>
      <c r="ONZ72" s="127"/>
      <c r="OOA72" s="122"/>
      <c r="OOB72" s="128"/>
      <c r="OOE72" s="127"/>
      <c r="OOF72" s="122"/>
      <c r="OOG72" s="128"/>
      <c r="OOJ72" s="127"/>
      <c r="OOK72" s="122"/>
      <c r="OOL72" s="128"/>
      <c r="OOO72" s="127"/>
      <c r="OOP72" s="122"/>
      <c r="OOQ72" s="128"/>
      <c r="OOT72" s="127"/>
      <c r="OOU72" s="122"/>
      <c r="OOV72" s="128"/>
      <c r="OOY72" s="127"/>
      <c r="OOZ72" s="122"/>
      <c r="OPA72" s="128"/>
      <c r="OPD72" s="127"/>
      <c r="OPE72" s="122"/>
      <c r="OPF72" s="128"/>
      <c r="OPI72" s="127"/>
      <c r="OPJ72" s="122"/>
      <c r="OPK72" s="128"/>
      <c r="OPN72" s="127"/>
      <c r="OPO72" s="122"/>
      <c r="OPP72" s="128"/>
      <c r="OPS72" s="127"/>
      <c r="OPT72" s="122"/>
      <c r="OPU72" s="128"/>
      <c r="OPX72" s="127"/>
      <c r="OPY72" s="122"/>
      <c r="OPZ72" s="128"/>
      <c r="OQC72" s="127"/>
      <c r="OQD72" s="122"/>
      <c r="OQE72" s="128"/>
      <c r="OQH72" s="127"/>
      <c r="OQI72" s="122"/>
      <c r="OQJ72" s="128"/>
      <c r="OQM72" s="127"/>
      <c r="OQN72" s="122"/>
      <c r="OQO72" s="128"/>
      <c r="OQR72" s="127"/>
      <c r="OQS72" s="122"/>
      <c r="OQT72" s="128"/>
      <c r="OQW72" s="127"/>
      <c r="OQX72" s="122"/>
      <c r="OQY72" s="128"/>
      <c r="ORB72" s="127"/>
      <c r="ORC72" s="122"/>
      <c r="ORD72" s="128"/>
      <c r="ORG72" s="127"/>
      <c r="ORH72" s="122"/>
      <c r="ORI72" s="128"/>
      <c r="ORL72" s="127"/>
      <c r="ORM72" s="122"/>
      <c r="ORN72" s="128"/>
      <c r="ORQ72" s="127"/>
      <c r="ORR72" s="122"/>
      <c r="ORS72" s="128"/>
      <c r="ORV72" s="127"/>
      <c r="ORW72" s="122"/>
      <c r="ORX72" s="128"/>
      <c r="OSA72" s="127"/>
      <c r="OSB72" s="122"/>
      <c r="OSC72" s="128"/>
      <c r="OSF72" s="127"/>
      <c r="OSG72" s="122"/>
      <c r="OSH72" s="128"/>
      <c r="OSK72" s="127"/>
      <c r="OSL72" s="122"/>
      <c r="OSM72" s="128"/>
      <c r="OSP72" s="127"/>
      <c r="OSQ72" s="122"/>
      <c r="OSR72" s="128"/>
      <c r="OSU72" s="127"/>
      <c r="OSV72" s="122"/>
      <c r="OSW72" s="128"/>
      <c r="OSZ72" s="127"/>
      <c r="OTA72" s="122"/>
      <c r="OTB72" s="128"/>
      <c r="OTE72" s="127"/>
      <c r="OTF72" s="122"/>
      <c r="OTG72" s="128"/>
      <c r="OTJ72" s="127"/>
      <c r="OTK72" s="122"/>
      <c r="OTL72" s="128"/>
      <c r="OTO72" s="127"/>
      <c r="OTP72" s="122"/>
      <c r="OTQ72" s="128"/>
      <c r="OTT72" s="127"/>
      <c r="OTU72" s="122"/>
      <c r="OTV72" s="128"/>
      <c r="OTY72" s="127"/>
      <c r="OTZ72" s="122"/>
      <c r="OUA72" s="128"/>
      <c r="OUD72" s="127"/>
      <c r="OUE72" s="122"/>
      <c r="OUF72" s="128"/>
      <c r="OUI72" s="127"/>
      <c r="OUJ72" s="122"/>
      <c r="OUK72" s="128"/>
      <c r="OUN72" s="127"/>
      <c r="OUO72" s="122"/>
      <c r="OUP72" s="128"/>
      <c r="OUS72" s="127"/>
      <c r="OUT72" s="122"/>
      <c r="OUU72" s="128"/>
      <c r="OUX72" s="127"/>
      <c r="OUY72" s="122"/>
      <c r="OUZ72" s="128"/>
      <c r="OVC72" s="127"/>
      <c r="OVD72" s="122"/>
      <c r="OVE72" s="128"/>
      <c r="OVH72" s="127"/>
      <c r="OVI72" s="122"/>
      <c r="OVJ72" s="128"/>
      <c r="OVM72" s="127"/>
      <c r="OVN72" s="122"/>
      <c r="OVO72" s="128"/>
      <c r="OVR72" s="127"/>
      <c r="OVS72" s="122"/>
      <c r="OVT72" s="128"/>
      <c r="OVW72" s="127"/>
      <c r="OVX72" s="122"/>
      <c r="OVY72" s="128"/>
      <c r="OWB72" s="127"/>
      <c r="OWC72" s="122"/>
      <c r="OWD72" s="128"/>
      <c r="OWG72" s="127"/>
      <c r="OWH72" s="122"/>
      <c r="OWI72" s="128"/>
      <c r="OWL72" s="127"/>
      <c r="OWM72" s="122"/>
      <c r="OWN72" s="128"/>
      <c r="OWQ72" s="127"/>
      <c r="OWR72" s="122"/>
      <c r="OWS72" s="128"/>
      <c r="OWV72" s="127"/>
      <c r="OWW72" s="122"/>
      <c r="OWX72" s="128"/>
      <c r="OXA72" s="127"/>
      <c r="OXB72" s="122"/>
      <c r="OXC72" s="128"/>
      <c r="OXF72" s="127"/>
      <c r="OXG72" s="122"/>
      <c r="OXH72" s="128"/>
      <c r="OXK72" s="127"/>
      <c r="OXL72" s="122"/>
      <c r="OXM72" s="128"/>
      <c r="OXP72" s="127"/>
      <c r="OXQ72" s="122"/>
      <c r="OXR72" s="128"/>
      <c r="OXU72" s="127"/>
      <c r="OXV72" s="122"/>
      <c r="OXW72" s="128"/>
      <c r="OXZ72" s="127"/>
      <c r="OYA72" s="122"/>
      <c r="OYB72" s="128"/>
      <c r="OYE72" s="127"/>
      <c r="OYF72" s="122"/>
      <c r="OYG72" s="128"/>
      <c r="OYJ72" s="127"/>
      <c r="OYK72" s="122"/>
      <c r="OYL72" s="128"/>
      <c r="OYO72" s="127"/>
      <c r="OYP72" s="122"/>
      <c r="OYQ72" s="128"/>
      <c r="OYT72" s="127"/>
      <c r="OYU72" s="122"/>
      <c r="OYV72" s="128"/>
      <c r="OYY72" s="127"/>
      <c r="OYZ72" s="122"/>
      <c r="OZA72" s="128"/>
      <c r="OZD72" s="127"/>
      <c r="OZE72" s="122"/>
      <c r="OZF72" s="128"/>
      <c r="OZI72" s="127"/>
      <c r="OZJ72" s="122"/>
      <c r="OZK72" s="128"/>
      <c r="OZN72" s="127"/>
      <c r="OZO72" s="122"/>
      <c r="OZP72" s="128"/>
      <c r="OZS72" s="127"/>
      <c r="OZT72" s="122"/>
      <c r="OZU72" s="128"/>
      <c r="OZX72" s="127"/>
      <c r="OZY72" s="122"/>
      <c r="OZZ72" s="128"/>
      <c r="PAC72" s="127"/>
      <c r="PAD72" s="122"/>
      <c r="PAE72" s="128"/>
      <c r="PAH72" s="127"/>
      <c r="PAI72" s="122"/>
      <c r="PAJ72" s="128"/>
      <c r="PAM72" s="127"/>
      <c r="PAN72" s="122"/>
      <c r="PAO72" s="128"/>
      <c r="PAR72" s="127"/>
      <c r="PAS72" s="122"/>
      <c r="PAT72" s="128"/>
      <c r="PAW72" s="127"/>
      <c r="PAX72" s="122"/>
      <c r="PAY72" s="128"/>
      <c r="PBB72" s="127"/>
      <c r="PBC72" s="122"/>
      <c r="PBD72" s="128"/>
      <c r="PBG72" s="127"/>
      <c r="PBH72" s="122"/>
      <c r="PBI72" s="128"/>
      <c r="PBL72" s="127"/>
      <c r="PBM72" s="122"/>
      <c r="PBN72" s="128"/>
      <c r="PBQ72" s="127"/>
      <c r="PBR72" s="122"/>
      <c r="PBS72" s="128"/>
      <c r="PBV72" s="127"/>
      <c r="PBW72" s="122"/>
      <c r="PBX72" s="128"/>
      <c r="PCA72" s="127"/>
      <c r="PCB72" s="122"/>
      <c r="PCC72" s="128"/>
      <c r="PCF72" s="127"/>
      <c r="PCG72" s="122"/>
      <c r="PCH72" s="128"/>
      <c r="PCK72" s="127"/>
      <c r="PCL72" s="122"/>
      <c r="PCM72" s="128"/>
      <c r="PCP72" s="127"/>
      <c r="PCQ72" s="122"/>
      <c r="PCR72" s="128"/>
      <c r="PCU72" s="127"/>
      <c r="PCV72" s="122"/>
      <c r="PCW72" s="128"/>
      <c r="PCZ72" s="127"/>
      <c r="PDA72" s="122"/>
      <c r="PDB72" s="128"/>
      <c r="PDE72" s="127"/>
      <c r="PDF72" s="122"/>
      <c r="PDG72" s="128"/>
      <c r="PDJ72" s="127"/>
      <c r="PDK72" s="122"/>
      <c r="PDL72" s="128"/>
      <c r="PDO72" s="127"/>
      <c r="PDP72" s="122"/>
      <c r="PDQ72" s="128"/>
      <c r="PDT72" s="127"/>
      <c r="PDU72" s="122"/>
      <c r="PDV72" s="128"/>
      <c r="PDY72" s="127"/>
      <c r="PDZ72" s="122"/>
      <c r="PEA72" s="128"/>
      <c r="PED72" s="127"/>
      <c r="PEE72" s="122"/>
      <c r="PEF72" s="128"/>
      <c r="PEI72" s="127"/>
      <c r="PEJ72" s="122"/>
      <c r="PEK72" s="128"/>
      <c r="PEN72" s="127"/>
      <c r="PEO72" s="122"/>
      <c r="PEP72" s="128"/>
      <c r="PES72" s="127"/>
      <c r="PET72" s="122"/>
      <c r="PEU72" s="128"/>
      <c r="PEX72" s="127"/>
      <c r="PEY72" s="122"/>
      <c r="PEZ72" s="128"/>
      <c r="PFC72" s="127"/>
      <c r="PFD72" s="122"/>
      <c r="PFE72" s="128"/>
      <c r="PFH72" s="127"/>
      <c r="PFI72" s="122"/>
      <c r="PFJ72" s="128"/>
      <c r="PFM72" s="127"/>
      <c r="PFN72" s="122"/>
      <c r="PFO72" s="128"/>
      <c r="PFR72" s="127"/>
      <c r="PFS72" s="122"/>
      <c r="PFT72" s="128"/>
      <c r="PFW72" s="127"/>
      <c r="PFX72" s="122"/>
      <c r="PFY72" s="128"/>
      <c r="PGB72" s="127"/>
      <c r="PGC72" s="122"/>
      <c r="PGD72" s="128"/>
      <c r="PGG72" s="127"/>
      <c r="PGH72" s="122"/>
      <c r="PGI72" s="128"/>
      <c r="PGL72" s="127"/>
      <c r="PGM72" s="122"/>
      <c r="PGN72" s="128"/>
      <c r="PGQ72" s="127"/>
      <c r="PGR72" s="122"/>
      <c r="PGS72" s="128"/>
      <c r="PGV72" s="127"/>
      <c r="PGW72" s="122"/>
      <c r="PGX72" s="128"/>
      <c r="PHA72" s="127"/>
      <c r="PHB72" s="122"/>
      <c r="PHC72" s="128"/>
      <c r="PHF72" s="127"/>
      <c r="PHG72" s="122"/>
      <c r="PHH72" s="128"/>
      <c r="PHK72" s="127"/>
      <c r="PHL72" s="122"/>
      <c r="PHM72" s="128"/>
      <c r="PHP72" s="127"/>
      <c r="PHQ72" s="122"/>
      <c r="PHR72" s="128"/>
      <c r="PHU72" s="127"/>
      <c r="PHV72" s="122"/>
      <c r="PHW72" s="128"/>
      <c r="PHZ72" s="127"/>
      <c r="PIA72" s="122"/>
      <c r="PIB72" s="128"/>
      <c r="PIE72" s="127"/>
      <c r="PIF72" s="122"/>
      <c r="PIG72" s="128"/>
      <c r="PIJ72" s="127"/>
      <c r="PIK72" s="122"/>
      <c r="PIL72" s="128"/>
      <c r="PIO72" s="127"/>
      <c r="PIP72" s="122"/>
      <c r="PIQ72" s="128"/>
      <c r="PIT72" s="127"/>
      <c r="PIU72" s="122"/>
      <c r="PIV72" s="128"/>
      <c r="PIY72" s="127"/>
      <c r="PIZ72" s="122"/>
      <c r="PJA72" s="128"/>
      <c r="PJD72" s="127"/>
      <c r="PJE72" s="122"/>
      <c r="PJF72" s="128"/>
      <c r="PJI72" s="127"/>
      <c r="PJJ72" s="122"/>
      <c r="PJK72" s="128"/>
      <c r="PJN72" s="127"/>
      <c r="PJO72" s="122"/>
      <c r="PJP72" s="128"/>
      <c r="PJS72" s="127"/>
      <c r="PJT72" s="122"/>
      <c r="PJU72" s="128"/>
      <c r="PJX72" s="127"/>
      <c r="PJY72" s="122"/>
      <c r="PJZ72" s="128"/>
      <c r="PKC72" s="127"/>
      <c r="PKD72" s="122"/>
      <c r="PKE72" s="128"/>
      <c r="PKH72" s="127"/>
      <c r="PKI72" s="122"/>
      <c r="PKJ72" s="128"/>
      <c r="PKM72" s="127"/>
      <c r="PKN72" s="122"/>
      <c r="PKO72" s="128"/>
      <c r="PKR72" s="127"/>
      <c r="PKS72" s="122"/>
      <c r="PKT72" s="128"/>
      <c r="PKW72" s="127"/>
      <c r="PKX72" s="122"/>
      <c r="PKY72" s="128"/>
      <c r="PLB72" s="127"/>
      <c r="PLC72" s="122"/>
      <c r="PLD72" s="128"/>
      <c r="PLG72" s="127"/>
      <c r="PLH72" s="122"/>
      <c r="PLI72" s="128"/>
      <c r="PLL72" s="127"/>
      <c r="PLM72" s="122"/>
      <c r="PLN72" s="128"/>
      <c r="PLQ72" s="127"/>
      <c r="PLR72" s="122"/>
      <c r="PLS72" s="128"/>
      <c r="PLV72" s="127"/>
      <c r="PLW72" s="122"/>
      <c r="PLX72" s="128"/>
      <c r="PMA72" s="127"/>
      <c r="PMB72" s="122"/>
      <c r="PMC72" s="128"/>
      <c r="PMF72" s="127"/>
      <c r="PMG72" s="122"/>
      <c r="PMH72" s="128"/>
      <c r="PMK72" s="127"/>
      <c r="PML72" s="122"/>
      <c r="PMM72" s="128"/>
      <c r="PMP72" s="127"/>
      <c r="PMQ72" s="122"/>
      <c r="PMR72" s="128"/>
      <c r="PMU72" s="127"/>
      <c r="PMV72" s="122"/>
      <c r="PMW72" s="128"/>
      <c r="PMZ72" s="127"/>
      <c r="PNA72" s="122"/>
      <c r="PNB72" s="128"/>
      <c r="PNE72" s="127"/>
      <c r="PNF72" s="122"/>
      <c r="PNG72" s="128"/>
      <c r="PNJ72" s="127"/>
      <c r="PNK72" s="122"/>
      <c r="PNL72" s="128"/>
      <c r="PNO72" s="127"/>
      <c r="PNP72" s="122"/>
      <c r="PNQ72" s="128"/>
      <c r="PNT72" s="127"/>
      <c r="PNU72" s="122"/>
      <c r="PNV72" s="128"/>
      <c r="PNY72" s="127"/>
      <c r="PNZ72" s="122"/>
      <c r="POA72" s="128"/>
      <c r="POD72" s="127"/>
      <c r="POE72" s="122"/>
      <c r="POF72" s="128"/>
      <c r="POI72" s="127"/>
      <c r="POJ72" s="122"/>
      <c r="POK72" s="128"/>
      <c r="PON72" s="127"/>
      <c r="POO72" s="122"/>
      <c r="POP72" s="128"/>
      <c r="POS72" s="127"/>
      <c r="POT72" s="122"/>
      <c r="POU72" s="128"/>
      <c r="POX72" s="127"/>
      <c r="POY72" s="122"/>
      <c r="POZ72" s="128"/>
      <c r="PPC72" s="127"/>
      <c r="PPD72" s="122"/>
      <c r="PPE72" s="128"/>
      <c r="PPH72" s="127"/>
      <c r="PPI72" s="122"/>
      <c r="PPJ72" s="128"/>
      <c r="PPM72" s="127"/>
      <c r="PPN72" s="122"/>
      <c r="PPO72" s="128"/>
      <c r="PPR72" s="127"/>
      <c r="PPS72" s="122"/>
      <c r="PPT72" s="128"/>
      <c r="PPW72" s="127"/>
      <c r="PPX72" s="122"/>
      <c r="PPY72" s="128"/>
      <c r="PQB72" s="127"/>
      <c r="PQC72" s="122"/>
      <c r="PQD72" s="128"/>
      <c r="PQG72" s="127"/>
      <c r="PQH72" s="122"/>
      <c r="PQI72" s="128"/>
      <c r="PQL72" s="127"/>
      <c r="PQM72" s="122"/>
      <c r="PQN72" s="128"/>
      <c r="PQQ72" s="127"/>
      <c r="PQR72" s="122"/>
      <c r="PQS72" s="128"/>
      <c r="PQV72" s="127"/>
      <c r="PQW72" s="122"/>
      <c r="PQX72" s="128"/>
      <c r="PRA72" s="127"/>
      <c r="PRB72" s="122"/>
      <c r="PRC72" s="128"/>
      <c r="PRF72" s="127"/>
      <c r="PRG72" s="122"/>
      <c r="PRH72" s="128"/>
      <c r="PRK72" s="127"/>
      <c r="PRL72" s="122"/>
      <c r="PRM72" s="128"/>
      <c r="PRP72" s="127"/>
      <c r="PRQ72" s="122"/>
      <c r="PRR72" s="128"/>
      <c r="PRU72" s="127"/>
      <c r="PRV72" s="122"/>
      <c r="PRW72" s="128"/>
      <c r="PRZ72" s="127"/>
      <c r="PSA72" s="122"/>
      <c r="PSB72" s="128"/>
      <c r="PSE72" s="127"/>
      <c r="PSF72" s="122"/>
      <c r="PSG72" s="128"/>
      <c r="PSJ72" s="127"/>
      <c r="PSK72" s="122"/>
      <c r="PSL72" s="128"/>
      <c r="PSO72" s="127"/>
      <c r="PSP72" s="122"/>
      <c r="PSQ72" s="128"/>
      <c r="PST72" s="127"/>
      <c r="PSU72" s="122"/>
      <c r="PSV72" s="128"/>
      <c r="PSY72" s="127"/>
      <c r="PSZ72" s="122"/>
      <c r="PTA72" s="128"/>
      <c r="PTD72" s="127"/>
      <c r="PTE72" s="122"/>
      <c r="PTF72" s="128"/>
      <c r="PTI72" s="127"/>
      <c r="PTJ72" s="122"/>
      <c r="PTK72" s="128"/>
      <c r="PTN72" s="127"/>
      <c r="PTO72" s="122"/>
      <c r="PTP72" s="128"/>
      <c r="PTS72" s="127"/>
      <c r="PTT72" s="122"/>
      <c r="PTU72" s="128"/>
      <c r="PTX72" s="127"/>
      <c r="PTY72" s="122"/>
      <c r="PTZ72" s="128"/>
      <c r="PUC72" s="127"/>
      <c r="PUD72" s="122"/>
      <c r="PUE72" s="128"/>
      <c r="PUH72" s="127"/>
      <c r="PUI72" s="122"/>
      <c r="PUJ72" s="128"/>
      <c r="PUM72" s="127"/>
      <c r="PUN72" s="122"/>
      <c r="PUO72" s="128"/>
      <c r="PUR72" s="127"/>
      <c r="PUS72" s="122"/>
      <c r="PUT72" s="128"/>
      <c r="PUW72" s="127"/>
      <c r="PUX72" s="122"/>
      <c r="PUY72" s="128"/>
      <c r="PVB72" s="127"/>
      <c r="PVC72" s="122"/>
      <c r="PVD72" s="128"/>
      <c r="PVG72" s="127"/>
      <c r="PVH72" s="122"/>
      <c r="PVI72" s="128"/>
      <c r="PVL72" s="127"/>
      <c r="PVM72" s="122"/>
      <c r="PVN72" s="128"/>
      <c r="PVQ72" s="127"/>
      <c r="PVR72" s="122"/>
      <c r="PVS72" s="128"/>
      <c r="PVV72" s="127"/>
      <c r="PVW72" s="122"/>
      <c r="PVX72" s="128"/>
      <c r="PWA72" s="127"/>
      <c r="PWB72" s="122"/>
      <c r="PWC72" s="128"/>
      <c r="PWF72" s="127"/>
      <c r="PWG72" s="122"/>
      <c r="PWH72" s="128"/>
      <c r="PWK72" s="127"/>
      <c r="PWL72" s="122"/>
      <c r="PWM72" s="128"/>
      <c r="PWP72" s="127"/>
      <c r="PWQ72" s="122"/>
      <c r="PWR72" s="128"/>
      <c r="PWU72" s="127"/>
      <c r="PWV72" s="122"/>
      <c r="PWW72" s="128"/>
      <c r="PWZ72" s="127"/>
      <c r="PXA72" s="122"/>
      <c r="PXB72" s="128"/>
      <c r="PXE72" s="127"/>
      <c r="PXF72" s="122"/>
      <c r="PXG72" s="128"/>
      <c r="PXJ72" s="127"/>
      <c r="PXK72" s="122"/>
      <c r="PXL72" s="128"/>
      <c r="PXO72" s="127"/>
      <c r="PXP72" s="122"/>
      <c r="PXQ72" s="128"/>
      <c r="PXT72" s="127"/>
      <c r="PXU72" s="122"/>
      <c r="PXV72" s="128"/>
      <c r="PXY72" s="127"/>
      <c r="PXZ72" s="122"/>
      <c r="PYA72" s="128"/>
      <c r="PYD72" s="127"/>
      <c r="PYE72" s="122"/>
      <c r="PYF72" s="128"/>
      <c r="PYI72" s="127"/>
      <c r="PYJ72" s="122"/>
      <c r="PYK72" s="128"/>
      <c r="PYN72" s="127"/>
      <c r="PYO72" s="122"/>
      <c r="PYP72" s="128"/>
      <c r="PYS72" s="127"/>
      <c r="PYT72" s="122"/>
      <c r="PYU72" s="128"/>
      <c r="PYX72" s="127"/>
      <c r="PYY72" s="122"/>
      <c r="PYZ72" s="128"/>
      <c r="PZC72" s="127"/>
      <c r="PZD72" s="122"/>
      <c r="PZE72" s="128"/>
      <c r="PZH72" s="127"/>
      <c r="PZI72" s="122"/>
      <c r="PZJ72" s="128"/>
      <c r="PZM72" s="127"/>
      <c r="PZN72" s="122"/>
      <c r="PZO72" s="128"/>
      <c r="PZR72" s="127"/>
      <c r="PZS72" s="122"/>
      <c r="PZT72" s="128"/>
      <c r="PZW72" s="127"/>
      <c r="PZX72" s="122"/>
      <c r="PZY72" s="128"/>
      <c r="QAB72" s="127"/>
      <c r="QAC72" s="122"/>
      <c r="QAD72" s="128"/>
      <c r="QAG72" s="127"/>
      <c r="QAH72" s="122"/>
      <c r="QAI72" s="128"/>
      <c r="QAL72" s="127"/>
      <c r="QAM72" s="122"/>
      <c r="QAN72" s="128"/>
      <c r="QAQ72" s="127"/>
      <c r="QAR72" s="122"/>
      <c r="QAS72" s="128"/>
      <c r="QAV72" s="127"/>
      <c r="QAW72" s="122"/>
      <c r="QAX72" s="128"/>
      <c r="QBA72" s="127"/>
      <c r="QBB72" s="122"/>
      <c r="QBC72" s="128"/>
      <c r="QBF72" s="127"/>
      <c r="QBG72" s="122"/>
      <c r="QBH72" s="128"/>
      <c r="QBK72" s="127"/>
      <c r="QBL72" s="122"/>
      <c r="QBM72" s="128"/>
      <c r="QBP72" s="127"/>
      <c r="QBQ72" s="122"/>
      <c r="QBR72" s="128"/>
      <c r="QBU72" s="127"/>
      <c r="QBV72" s="122"/>
      <c r="QBW72" s="128"/>
      <c r="QBZ72" s="127"/>
      <c r="QCA72" s="122"/>
      <c r="QCB72" s="128"/>
      <c r="QCE72" s="127"/>
      <c r="QCF72" s="122"/>
      <c r="QCG72" s="128"/>
      <c r="QCJ72" s="127"/>
      <c r="QCK72" s="122"/>
      <c r="QCL72" s="128"/>
      <c r="QCO72" s="127"/>
      <c r="QCP72" s="122"/>
      <c r="QCQ72" s="128"/>
      <c r="QCT72" s="127"/>
      <c r="QCU72" s="122"/>
      <c r="QCV72" s="128"/>
      <c r="QCY72" s="127"/>
      <c r="QCZ72" s="122"/>
      <c r="QDA72" s="128"/>
      <c r="QDD72" s="127"/>
      <c r="QDE72" s="122"/>
      <c r="QDF72" s="128"/>
      <c r="QDI72" s="127"/>
      <c r="QDJ72" s="122"/>
      <c r="QDK72" s="128"/>
      <c r="QDN72" s="127"/>
      <c r="QDO72" s="122"/>
      <c r="QDP72" s="128"/>
      <c r="QDS72" s="127"/>
      <c r="QDT72" s="122"/>
      <c r="QDU72" s="128"/>
      <c r="QDX72" s="127"/>
      <c r="QDY72" s="122"/>
      <c r="QDZ72" s="128"/>
      <c r="QEC72" s="127"/>
      <c r="QED72" s="122"/>
      <c r="QEE72" s="128"/>
      <c r="QEH72" s="127"/>
      <c r="QEI72" s="122"/>
      <c r="QEJ72" s="128"/>
      <c r="QEM72" s="127"/>
      <c r="QEN72" s="122"/>
      <c r="QEO72" s="128"/>
      <c r="QER72" s="127"/>
      <c r="QES72" s="122"/>
      <c r="QET72" s="128"/>
      <c r="QEW72" s="127"/>
      <c r="QEX72" s="122"/>
      <c r="QEY72" s="128"/>
      <c r="QFB72" s="127"/>
      <c r="QFC72" s="122"/>
      <c r="QFD72" s="128"/>
      <c r="QFG72" s="127"/>
      <c r="QFH72" s="122"/>
      <c r="QFI72" s="128"/>
      <c r="QFL72" s="127"/>
      <c r="QFM72" s="122"/>
      <c r="QFN72" s="128"/>
      <c r="QFQ72" s="127"/>
      <c r="QFR72" s="122"/>
      <c r="QFS72" s="128"/>
      <c r="QFV72" s="127"/>
      <c r="QFW72" s="122"/>
      <c r="QFX72" s="128"/>
      <c r="QGA72" s="127"/>
      <c r="QGB72" s="122"/>
      <c r="QGC72" s="128"/>
      <c r="QGF72" s="127"/>
      <c r="QGG72" s="122"/>
      <c r="QGH72" s="128"/>
      <c r="QGK72" s="127"/>
      <c r="QGL72" s="122"/>
      <c r="QGM72" s="128"/>
      <c r="QGP72" s="127"/>
      <c r="QGQ72" s="122"/>
      <c r="QGR72" s="128"/>
      <c r="QGU72" s="127"/>
      <c r="QGV72" s="122"/>
      <c r="QGW72" s="128"/>
      <c r="QGZ72" s="127"/>
      <c r="QHA72" s="122"/>
      <c r="QHB72" s="128"/>
      <c r="QHE72" s="127"/>
      <c r="QHF72" s="122"/>
      <c r="QHG72" s="128"/>
      <c r="QHJ72" s="127"/>
      <c r="QHK72" s="122"/>
      <c r="QHL72" s="128"/>
      <c r="QHO72" s="127"/>
      <c r="QHP72" s="122"/>
      <c r="QHQ72" s="128"/>
      <c r="QHT72" s="127"/>
      <c r="QHU72" s="122"/>
      <c r="QHV72" s="128"/>
      <c r="QHY72" s="127"/>
      <c r="QHZ72" s="122"/>
      <c r="QIA72" s="128"/>
      <c r="QID72" s="127"/>
      <c r="QIE72" s="122"/>
      <c r="QIF72" s="128"/>
      <c r="QII72" s="127"/>
      <c r="QIJ72" s="122"/>
      <c r="QIK72" s="128"/>
      <c r="QIN72" s="127"/>
      <c r="QIO72" s="122"/>
      <c r="QIP72" s="128"/>
      <c r="QIS72" s="127"/>
      <c r="QIT72" s="122"/>
      <c r="QIU72" s="128"/>
      <c r="QIX72" s="127"/>
      <c r="QIY72" s="122"/>
      <c r="QIZ72" s="128"/>
      <c r="QJC72" s="127"/>
      <c r="QJD72" s="122"/>
      <c r="QJE72" s="128"/>
      <c r="QJH72" s="127"/>
      <c r="QJI72" s="122"/>
      <c r="QJJ72" s="128"/>
      <c r="QJM72" s="127"/>
      <c r="QJN72" s="122"/>
      <c r="QJO72" s="128"/>
      <c r="QJR72" s="127"/>
      <c r="QJS72" s="122"/>
      <c r="QJT72" s="128"/>
      <c r="QJW72" s="127"/>
      <c r="QJX72" s="122"/>
      <c r="QJY72" s="128"/>
      <c r="QKB72" s="127"/>
      <c r="QKC72" s="122"/>
      <c r="QKD72" s="128"/>
      <c r="QKG72" s="127"/>
      <c r="QKH72" s="122"/>
      <c r="QKI72" s="128"/>
      <c r="QKL72" s="127"/>
      <c r="QKM72" s="122"/>
      <c r="QKN72" s="128"/>
      <c r="QKQ72" s="127"/>
      <c r="QKR72" s="122"/>
      <c r="QKS72" s="128"/>
      <c r="QKV72" s="127"/>
      <c r="QKW72" s="122"/>
      <c r="QKX72" s="128"/>
      <c r="QLA72" s="127"/>
      <c r="QLB72" s="122"/>
      <c r="QLC72" s="128"/>
      <c r="QLF72" s="127"/>
      <c r="QLG72" s="122"/>
      <c r="QLH72" s="128"/>
      <c r="QLK72" s="127"/>
      <c r="QLL72" s="122"/>
      <c r="QLM72" s="128"/>
      <c r="QLP72" s="127"/>
      <c r="QLQ72" s="122"/>
      <c r="QLR72" s="128"/>
      <c r="QLU72" s="127"/>
      <c r="QLV72" s="122"/>
      <c r="QLW72" s="128"/>
      <c r="QLZ72" s="127"/>
      <c r="QMA72" s="122"/>
      <c r="QMB72" s="128"/>
      <c r="QME72" s="127"/>
      <c r="QMF72" s="122"/>
      <c r="QMG72" s="128"/>
      <c r="QMJ72" s="127"/>
      <c r="QMK72" s="122"/>
      <c r="QML72" s="128"/>
      <c r="QMO72" s="127"/>
      <c r="QMP72" s="122"/>
      <c r="QMQ72" s="128"/>
      <c r="QMT72" s="127"/>
      <c r="QMU72" s="122"/>
      <c r="QMV72" s="128"/>
      <c r="QMY72" s="127"/>
      <c r="QMZ72" s="122"/>
      <c r="QNA72" s="128"/>
      <c r="QND72" s="127"/>
      <c r="QNE72" s="122"/>
      <c r="QNF72" s="128"/>
      <c r="QNI72" s="127"/>
      <c r="QNJ72" s="122"/>
      <c r="QNK72" s="128"/>
      <c r="QNN72" s="127"/>
      <c r="QNO72" s="122"/>
      <c r="QNP72" s="128"/>
      <c r="QNS72" s="127"/>
      <c r="QNT72" s="122"/>
      <c r="QNU72" s="128"/>
      <c r="QNX72" s="127"/>
      <c r="QNY72" s="122"/>
      <c r="QNZ72" s="128"/>
      <c r="QOC72" s="127"/>
      <c r="QOD72" s="122"/>
      <c r="QOE72" s="128"/>
      <c r="QOH72" s="127"/>
      <c r="QOI72" s="122"/>
      <c r="QOJ72" s="128"/>
      <c r="QOM72" s="127"/>
      <c r="QON72" s="122"/>
      <c r="QOO72" s="128"/>
      <c r="QOR72" s="127"/>
      <c r="QOS72" s="122"/>
      <c r="QOT72" s="128"/>
      <c r="QOW72" s="127"/>
      <c r="QOX72" s="122"/>
      <c r="QOY72" s="128"/>
      <c r="QPB72" s="127"/>
      <c r="QPC72" s="122"/>
      <c r="QPD72" s="128"/>
      <c r="QPG72" s="127"/>
      <c r="QPH72" s="122"/>
      <c r="QPI72" s="128"/>
      <c r="QPL72" s="127"/>
      <c r="QPM72" s="122"/>
      <c r="QPN72" s="128"/>
      <c r="QPQ72" s="127"/>
      <c r="QPR72" s="122"/>
      <c r="QPS72" s="128"/>
      <c r="QPV72" s="127"/>
      <c r="QPW72" s="122"/>
      <c r="QPX72" s="128"/>
      <c r="QQA72" s="127"/>
      <c r="QQB72" s="122"/>
      <c r="QQC72" s="128"/>
      <c r="QQF72" s="127"/>
      <c r="QQG72" s="122"/>
      <c r="QQH72" s="128"/>
      <c r="QQK72" s="127"/>
      <c r="QQL72" s="122"/>
      <c r="QQM72" s="128"/>
      <c r="QQP72" s="127"/>
      <c r="QQQ72" s="122"/>
      <c r="QQR72" s="128"/>
      <c r="QQU72" s="127"/>
      <c r="QQV72" s="122"/>
      <c r="QQW72" s="128"/>
      <c r="QQZ72" s="127"/>
      <c r="QRA72" s="122"/>
      <c r="QRB72" s="128"/>
      <c r="QRE72" s="127"/>
      <c r="QRF72" s="122"/>
      <c r="QRG72" s="128"/>
      <c r="QRJ72" s="127"/>
      <c r="QRK72" s="122"/>
      <c r="QRL72" s="128"/>
      <c r="QRO72" s="127"/>
      <c r="QRP72" s="122"/>
      <c r="QRQ72" s="128"/>
      <c r="QRT72" s="127"/>
      <c r="QRU72" s="122"/>
      <c r="QRV72" s="128"/>
      <c r="QRY72" s="127"/>
      <c r="QRZ72" s="122"/>
      <c r="QSA72" s="128"/>
      <c r="QSD72" s="127"/>
      <c r="QSE72" s="122"/>
      <c r="QSF72" s="128"/>
      <c r="QSI72" s="127"/>
      <c r="QSJ72" s="122"/>
      <c r="QSK72" s="128"/>
      <c r="QSN72" s="127"/>
      <c r="QSO72" s="122"/>
      <c r="QSP72" s="128"/>
      <c r="QSS72" s="127"/>
      <c r="QST72" s="122"/>
      <c r="QSU72" s="128"/>
      <c r="QSX72" s="127"/>
      <c r="QSY72" s="122"/>
      <c r="QSZ72" s="128"/>
      <c r="QTC72" s="127"/>
      <c r="QTD72" s="122"/>
      <c r="QTE72" s="128"/>
      <c r="QTH72" s="127"/>
      <c r="QTI72" s="122"/>
      <c r="QTJ72" s="128"/>
      <c r="QTM72" s="127"/>
      <c r="QTN72" s="122"/>
      <c r="QTO72" s="128"/>
      <c r="QTR72" s="127"/>
      <c r="QTS72" s="122"/>
      <c r="QTT72" s="128"/>
      <c r="QTW72" s="127"/>
      <c r="QTX72" s="122"/>
      <c r="QTY72" s="128"/>
      <c r="QUB72" s="127"/>
      <c r="QUC72" s="122"/>
      <c r="QUD72" s="128"/>
      <c r="QUG72" s="127"/>
      <c r="QUH72" s="122"/>
      <c r="QUI72" s="128"/>
      <c r="QUL72" s="127"/>
      <c r="QUM72" s="122"/>
      <c r="QUN72" s="128"/>
      <c r="QUQ72" s="127"/>
      <c r="QUR72" s="122"/>
      <c r="QUS72" s="128"/>
      <c r="QUV72" s="127"/>
      <c r="QUW72" s="122"/>
      <c r="QUX72" s="128"/>
      <c r="QVA72" s="127"/>
      <c r="QVB72" s="122"/>
      <c r="QVC72" s="128"/>
      <c r="QVF72" s="127"/>
      <c r="QVG72" s="122"/>
      <c r="QVH72" s="128"/>
      <c r="QVK72" s="127"/>
      <c r="QVL72" s="122"/>
      <c r="QVM72" s="128"/>
      <c r="QVP72" s="127"/>
      <c r="QVQ72" s="122"/>
      <c r="QVR72" s="128"/>
      <c r="QVU72" s="127"/>
      <c r="QVV72" s="122"/>
      <c r="QVW72" s="128"/>
      <c r="QVZ72" s="127"/>
      <c r="QWA72" s="122"/>
      <c r="QWB72" s="128"/>
      <c r="QWE72" s="127"/>
      <c r="QWF72" s="122"/>
      <c r="QWG72" s="128"/>
      <c r="QWJ72" s="127"/>
      <c r="QWK72" s="122"/>
      <c r="QWL72" s="128"/>
      <c r="QWO72" s="127"/>
      <c r="QWP72" s="122"/>
      <c r="QWQ72" s="128"/>
      <c r="QWT72" s="127"/>
      <c r="QWU72" s="122"/>
      <c r="QWV72" s="128"/>
      <c r="QWY72" s="127"/>
      <c r="QWZ72" s="122"/>
      <c r="QXA72" s="128"/>
      <c r="QXD72" s="127"/>
      <c r="QXE72" s="122"/>
      <c r="QXF72" s="128"/>
      <c r="QXI72" s="127"/>
      <c r="QXJ72" s="122"/>
      <c r="QXK72" s="128"/>
      <c r="QXN72" s="127"/>
      <c r="QXO72" s="122"/>
      <c r="QXP72" s="128"/>
      <c r="QXS72" s="127"/>
      <c r="QXT72" s="122"/>
      <c r="QXU72" s="128"/>
      <c r="QXX72" s="127"/>
      <c r="QXY72" s="122"/>
      <c r="QXZ72" s="128"/>
      <c r="QYC72" s="127"/>
      <c r="QYD72" s="122"/>
      <c r="QYE72" s="128"/>
      <c r="QYH72" s="127"/>
      <c r="QYI72" s="122"/>
      <c r="QYJ72" s="128"/>
      <c r="QYM72" s="127"/>
      <c r="QYN72" s="122"/>
      <c r="QYO72" s="128"/>
      <c r="QYR72" s="127"/>
      <c r="QYS72" s="122"/>
      <c r="QYT72" s="128"/>
      <c r="QYW72" s="127"/>
      <c r="QYX72" s="122"/>
      <c r="QYY72" s="128"/>
      <c r="QZB72" s="127"/>
      <c r="QZC72" s="122"/>
      <c r="QZD72" s="128"/>
      <c r="QZG72" s="127"/>
      <c r="QZH72" s="122"/>
      <c r="QZI72" s="128"/>
      <c r="QZL72" s="127"/>
      <c r="QZM72" s="122"/>
      <c r="QZN72" s="128"/>
      <c r="QZQ72" s="127"/>
      <c r="QZR72" s="122"/>
      <c r="QZS72" s="128"/>
      <c r="QZV72" s="127"/>
      <c r="QZW72" s="122"/>
      <c r="QZX72" s="128"/>
      <c r="RAA72" s="127"/>
      <c r="RAB72" s="122"/>
      <c r="RAC72" s="128"/>
      <c r="RAF72" s="127"/>
      <c r="RAG72" s="122"/>
      <c r="RAH72" s="128"/>
      <c r="RAK72" s="127"/>
      <c r="RAL72" s="122"/>
      <c r="RAM72" s="128"/>
      <c r="RAP72" s="127"/>
      <c r="RAQ72" s="122"/>
      <c r="RAR72" s="128"/>
      <c r="RAU72" s="127"/>
      <c r="RAV72" s="122"/>
      <c r="RAW72" s="128"/>
      <c r="RAZ72" s="127"/>
      <c r="RBA72" s="122"/>
      <c r="RBB72" s="128"/>
      <c r="RBE72" s="127"/>
      <c r="RBF72" s="122"/>
      <c r="RBG72" s="128"/>
      <c r="RBJ72" s="127"/>
      <c r="RBK72" s="122"/>
      <c r="RBL72" s="128"/>
      <c r="RBO72" s="127"/>
      <c r="RBP72" s="122"/>
      <c r="RBQ72" s="128"/>
      <c r="RBT72" s="127"/>
      <c r="RBU72" s="122"/>
      <c r="RBV72" s="128"/>
      <c r="RBY72" s="127"/>
      <c r="RBZ72" s="122"/>
      <c r="RCA72" s="128"/>
      <c r="RCD72" s="127"/>
      <c r="RCE72" s="122"/>
      <c r="RCF72" s="128"/>
      <c r="RCI72" s="127"/>
      <c r="RCJ72" s="122"/>
      <c r="RCK72" s="128"/>
      <c r="RCN72" s="127"/>
      <c r="RCO72" s="122"/>
      <c r="RCP72" s="128"/>
      <c r="RCS72" s="127"/>
      <c r="RCT72" s="122"/>
      <c r="RCU72" s="128"/>
      <c r="RCX72" s="127"/>
      <c r="RCY72" s="122"/>
      <c r="RCZ72" s="128"/>
      <c r="RDC72" s="127"/>
      <c r="RDD72" s="122"/>
      <c r="RDE72" s="128"/>
      <c r="RDH72" s="127"/>
      <c r="RDI72" s="122"/>
      <c r="RDJ72" s="128"/>
      <c r="RDM72" s="127"/>
      <c r="RDN72" s="122"/>
      <c r="RDO72" s="128"/>
      <c r="RDR72" s="127"/>
      <c r="RDS72" s="122"/>
      <c r="RDT72" s="128"/>
      <c r="RDW72" s="127"/>
      <c r="RDX72" s="122"/>
      <c r="RDY72" s="128"/>
      <c r="REB72" s="127"/>
      <c r="REC72" s="122"/>
      <c r="RED72" s="128"/>
      <c r="REG72" s="127"/>
      <c r="REH72" s="122"/>
      <c r="REI72" s="128"/>
      <c r="REL72" s="127"/>
      <c r="REM72" s="122"/>
      <c r="REN72" s="128"/>
      <c r="REQ72" s="127"/>
      <c r="RER72" s="122"/>
      <c r="RES72" s="128"/>
      <c r="REV72" s="127"/>
      <c r="REW72" s="122"/>
      <c r="REX72" s="128"/>
      <c r="RFA72" s="127"/>
      <c r="RFB72" s="122"/>
      <c r="RFC72" s="128"/>
      <c r="RFF72" s="127"/>
      <c r="RFG72" s="122"/>
      <c r="RFH72" s="128"/>
      <c r="RFK72" s="127"/>
      <c r="RFL72" s="122"/>
      <c r="RFM72" s="128"/>
      <c r="RFP72" s="127"/>
      <c r="RFQ72" s="122"/>
      <c r="RFR72" s="128"/>
      <c r="RFU72" s="127"/>
      <c r="RFV72" s="122"/>
      <c r="RFW72" s="128"/>
      <c r="RFZ72" s="127"/>
      <c r="RGA72" s="122"/>
      <c r="RGB72" s="128"/>
      <c r="RGE72" s="127"/>
      <c r="RGF72" s="122"/>
      <c r="RGG72" s="128"/>
      <c r="RGJ72" s="127"/>
      <c r="RGK72" s="122"/>
      <c r="RGL72" s="128"/>
      <c r="RGO72" s="127"/>
      <c r="RGP72" s="122"/>
      <c r="RGQ72" s="128"/>
      <c r="RGT72" s="127"/>
      <c r="RGU72" s="122"/>
      <c r="RGV72" s="128"/>
      <c r="RGY72" s="127"/>
      <c r="RGZ72" s="122"/>
      <c r="RHA72" s="128"/>
      <c r="RHD72" s="127"/>
      <c r="RHE72" s="122"/>
      <c r="RHF72" s="128"/>
      <c r="RHI72" s="127"/>
      <c r="RHJ72" s="122"/>
      <c r="RHK72" s="128"/>
      <c r="RHN72" s="127"/>
      <c r="RHO72" s="122"/>
      <c r="RHP72" s="128"/>
      <c r="RHS72" s="127"/>
      <c r="RHT72" s="122"/>
      <c r="RHU72" s="128"/>
      <c r="RHX72" s="127"/>
      <c r="RHY72" s="122"/>
      <c r="RHZ72" s="128"/>
      <c r="RIC72" s="127"/>
      <c r="RID72" s="122"/>
      <c r="RIE72" s="128"/>
      <c r="RIH72" s="127"/>
      <c r="RII72" s="122"/>
      <c r="RIJ72" s="128"/>
      <c r="RIM72" s="127"/>
      <c r="RIN72" s="122"/>
      <c r="RIO72" s="128"/>
      <c r="RIR72" s="127"/>
      <c r="RIS72" s="122"/>
      <c r="RIT72" s="128"/>
      <c r="RIW72" s="127"/>
      <c r="RIX72" s="122"/>
      <c r="RIY72" s="128"/>
      <c r="RJB72" s="127"/>
      <c r="RJC72" s="122"/>
      <c r="RJD72" s="128"/>
      <c r="RJG72" s="127"/>
      <c r="RJH72" s="122"/>
      <c r="RJI72" s="128"/>
      <c r="RJL72" s="127"/>
      <c r="RJM72" s="122"/>
      <c r="RJN72" s="128"/>
      <c r="RJQ72" s="127"/>
      <c r="RJR72" s="122"/>
      <c r="RJS72" s="128"/>
      <c r="RJV72" s="127"/>
      <c r="RJW72" s="122"/>
      <c r="RJX72" s="128"/>
      <c r="RKA72" s="127"/>
      <c r="RKB72" s="122"/>
      <c r="RKC72" s="128"/>
      <c r="RKF72" s="127"/>
      <c r="RKG72" s="122"/>
      <c r="RKH72" s="128"/>
      <c r="RKK72" s="127"/>
      <c r="RKL72" s="122"/>
      <c r="RKM72" s="128"/>
      <c r="RKP72" s="127"/>
      <c r="RKQ72" s="122"/>
      <c r="RKR72" s="128"/>
      <c r="RKU72" s="127"/>
      <c r="RKV72" s="122"/>
      <c r="RKW72" s="128"/>
      <c r="RKZ72" s="127"/>
      <c r="RLA72" s="122"/>
      <c r="RLB72" s="128"/>
      <c r="RLE72" s="127"/>
      <c r="RLF72" s="122"/>
      <c r="RLG72" s="128"/>
      <c r="RLJ72" s="127"/>
      <c r="RLK72" s="122"/>
      <c r="RLL72" s="128"/>
      <c r="RLO72" s="127"/>
      <c r="RLP72" s="122"/>
      <c r="RLQ72" s="128"/>
      <c r="RLT72" s="127"/>
      <c r="RLU72" s="122"/>
      <c r="RLV72" s="128"/>
      <c r="RLY72" s="127"/>
      <c r="RLZ72" s="122"/>
      <c r="RMA72" s="128"/>
      <c r="RMD72" s="127"/>
      <c r="RME72" s="122"/>
      <c r="RMF72" s="128"/>
      <c r="RMI72" s="127"/>
      <c r="RMJ72" s="122"/>
      <c r="RMK72" s="128"/>
      <c r="RMN72" s="127"/>
      <c r="RMO72" s="122"/>
      <c r="RMP72" s="128"/>
      <c r="RMS72" s="127"/>
      <c r="RMT72" s="122"/>
      <c r="RMU72" s="128"/>
      <c r="RMX72" s="127"/>
      <c r="RMY72" s="122"/>
      <c r="RMZ72" s="128"/>
      <c r="RNC72" s="127"/>
      <c r="RND72" s="122"/>
      <c r="RNE72" s="128"/>
      <c r="RNH72" s="127"/>
      <c r="RNI72" s="122"/>
      <c r="RNJ72" s="128"/>
      <c r="RNM72" s="127"/>
      <c r="RNN72" s="122"/>
      <c r="RNO72" s="128"/>
      <c r="RNR72" s="127"/>
      <c r="RNS72" s="122"/>
      <c r="RNT72" s="128"/>
      <c r="RNW72" s="127"/>
      <c r="RNX72" s="122"/>
      <c r="RNY72" s="128"/>
      <c r="ROB72" s="127"/>
      <c r="ROC72" s="122"/>
      <c r="ROD72" s="128"/>
      <c r="ROG72" s="127"/>
      <c r="ROH72" s="122"/>
      <c r="ROI72" s="128"/>
      <c r="ROL72" s="127"/>
      <c r="ROM72" s="122"/>
      <c r="RON72" s="128"/>
      <c r="ROQ72" s="127"/>
      <c r="ROR72" s="122"/>
      <c r="ROS72" s="128"/>
      <c r="ROV72" s="127"/>
      <c r="ROW72" s="122"/>
      <c r="ROX72" s="128"/>
      <c r="RPA72" s="127"/>
      <c r="RPB72" s="122"/>
      <c r="RPC72" s="128"/>
      <c r="RPF72" s="127"/>
      <c r="RPG72" s="122"/>
      <c r="RPH72" s="128"/>
      <c r="RPK72" s="127"/>
      <c r="RPL72" s="122"/>
      <c r="RPM72" s="128"/>
      <c r="RPP72" s="127"/>
      <c r="RPQ72" s="122"/>
      <c r="RPR72" s="128"/>
      <c r="RPU72" s="127"/>
      <c r="RPV72" s="122"/>
      <c r="RPW72" s="128"/>
      <c r="RPZ72" s="127"/>
      <c r="RQA72" s="122"/>
      <c r="RQB72" s="128"/>
      <c r="RQE72" s="127"/>
      <c r="RQF72" s="122"/>
      <c r="RQG72" s="128"/>
      <c r="RQJ72" s="127"/>
      <c r="RQK72" s="122"/>
      <c r="RQL72" s="128"/>
      <c r="RQO72" s="127"/>
      <c r="RQP72" s="122"/>
      <c r="RQQ72" s="128"/>
      <c r="RQT72" s="127"/>
      <c r="RQU72" s="122"/>
      <c r="RQV72" s="128"/>
      <c r="RQY72" s="127"/>
      <c r="RQZ72" s="122"/>
      <c r="RRA72" s="128"/>
      <c r="RRD72" s="127"/>
      <c r="RRE72" s="122"/>
      <c r="RRF72" s="128"/>
      <c r="RRI72" s="127"/>
      <c r="RRJ72" s="122"/>
      <c r="RRK72" s="128"/>
      <c r="RRN72" s="127"/>
      <c r="RRO72" s="122"/>
      <c r="RRP72" s="128"/>
      <c r="RRS72" s="127"/>
      <c r="RRT72" s="122"/>
      <c r="RRU72" s="128"/>
      <c r="RRX72" s="127"/>
      <c r="RRY72" s="122"/>
      <c r="RRZ72" s="128"/>
      <c r="RSC72" s="127"/>
      <c r="RSD72" s="122"/>
      <c r="RSE72" s="128"/>
      <c r="RSH72" s="127"/>
      <c r="RSI72" s="122"/>
      <c r="RSJ72" s="128"/>
      <c r="RSM72" s="127"/>
      <c r="RSN72" s="122"/>
      <c r="RSO72" s="128"/>
      <c r="RSR72" s="127"/>
      <c r="RSS72" s="122"/>
      <c r="RST72" s="128"/>
      <c r="RSW72" s="127"/>
      <c r="RSX72" s="122"/>
      <c r="RSY72" s="128"/>
      <c r="RTB72" s="127"/>
      <c r="RTC72" s="122"/>
      <c r="RTD72" s="128"/>
      <c r="RTG72" s="127"/>
      <c r="RTH72" s="122"/>
      <c r="RTI72" s="128"/>
      <c r="RTL72" s="127"/>
      <c r="RTM72" s="122"/>
      <c r="RTN72" s="128"/>
      <c r="RTQ72" s="127"/>
      <c r="RTR72" s="122"/>
      <c r="RTS72" s="128"/>
      <c r="RTV72" s="127"/>
      <c r="RTW72" s="122"/>
      <c r="RTX72" s="128"/>
      <c r="RUA72" s="127"/>
      <c r="RUB72" s="122"/>
      <c r="RUC72" s="128"/>
      <c r="RUF72" s="127"/>
      <c r="RUG72" s="122"/>
      <c r="RUH72" s="128"/>
      <c r="RUK72" s="127"/>
      <c r="RUL72" s="122"/>
      <c r="RUM72" s="128"/>
      <c r="RUP72" s="127"/>
      <c r="RUQ72" s="122"/>
      <c r="RUR72" s="128"/>
      <c r="RUU72" s="127"/>
      <c r="RUV72" s="122"/>
      <c r="RUW72" s="128"/>
      <c r="RUZ72" s="127"/>
      <c r="RVA72" s="122"/>
      <c r="RVB72" s="128"/>
      <c r="RVE72" s="127"/>
      <c r="RVF72" s="122"/>
      <c r="RVG72" s="128"/>
      <c r="RVJ72" s="127"/>
      <c r="RVK72" s="122"/>
      <c r="RVL72" s="128"/>
      <c r="RVO72" s="127"/>
      <c r="RVP72" s="122"/>
      <c r="RVQ72" s="128"/>
      <c r="RVT72" s="127"/>
      <c r="RVU72" s="122"/>
      <c r="RVV72" s="128"/>
      <c r="RVY72" s="127"/>
      <c r="RVZ72" s="122"/>
      <c r="RWA72" s="128"/>
      <c r="RWD72" s="127"/>
      <c r="RWE72" s="122"/>
      <c r="RWF72" s="128"/>
      <c r="RWI72" s="127"/>
      <c r="RWJ72" s="122"/>
      <c r="RWK72" s="128"/>
      <c r="RWN72" s="127"/>
      <c r="RWO72" s="122"/>
      <c r="RWP72" s="128"/>
      <c r="RWS72" s="127"/>
      <c r="RWT72" s="122"/>
      <c r="RWU72" s="128"/>
      <c r="RWX72" s="127"/>
      <c r="RWY72" s="122"/>
      <c r="RWZ72" s="128"/>
      <c r="RXC72" s="127"/>
      <c r="RXD72" s="122"/>
      <c r="RXE72" s="128"/>
      <c r="RXH72" s="127"/>
      <c r="RXI72" s="122"/>
      <c r="RXJ72" s="128"/>
      <c r="RXM72" s="127"/>
      <c r="RXN72" s="122"/>
      <c r="RXO72" s="128"/>
      <c r="RXR72" s="127"/>
      <c r="RXS72" s="122"/>
      <c r="RXT72" s="128"/>
      <c r="RXW72" s="127"/>
      <c r="RXX72" s="122"/>
      <c r="RXY72" s="128"/>
      <c r="RYB72" s="127"/>
      <c r="RYC72" s="122"/>
      <c r="RYD72" s="128"/>
      <c r="RYG72" s="127"/>
      <c r="RYH72" s="122"/>
      <c r="RYI72" s="128"/>
      <c r="RYL72" s="127"/>
      <c r="RYM72" s="122"/>
      <c r="RYN72" s="128"/>
      <c r="RYQ72" s="127"/>
      <c r="RYR72" s="122"/>
      <c r="RYS72" s="128"/>
      <c r="RYV72" s="127"/>
      <c r="RYW72" s="122"/>
      <c r="RYX72" s="128"/>
      <c r="RZA72" s="127"/>
      <c r="RZB72" s="122"/>
      <c r="RZC72" s="128"/>
      <c r="RZF72" s="127"/>
      <c r="RZG72" s="122"/>
      <c r="RZH72" s="128"/>
      <c r="RZK72" s="127"/>
      <c r="RZL72" s="122"/>
      <c r="RZM72" s="128"/>
      <c r="RZP72" s="127"/>
      <c r="RZQ72" s="122"/>
      <c r="RZR72" s="128"/>
      <c r="RZU72" s="127"/>
      <c r="RZV72" s="122"/>
      <c r="RZW72" s="128"/>
      <c r="RZZ72" s="127"/>
      <c r="SAA72" s="122"/>
      <c r="SAB72" s="128"/>
      <c r="SAE72" s="127"/>
      <c r="SAF72" s="122"/>
      <c r="SAG72" s="128"/>
      <c r="SAJ72" s="127"/>
      <c r="SAK72" s="122"/>
      <c r="SAL72" s="128"/>
      <c r="SAO72" s="127"/>
      <c r="SAP72" s="122"/>
      <c r="SAQ72" s="128"/>
      <c r="SAT72" s="127"/>
      <c r="SAU72" s="122"/>
      <c r="SAV72" s="128"/>
      <c r="SAY72" s="127"/>
      <c r="SAZ72" s="122"/>
      <c r="SBA72" s="128"/>
      <c r="SBD72" s="127"/>
      <c r="SBE72" s="122"/>
      <c r="SBF72" s="128"/>
      <c r="SBI72" s="127"/>
      <c r="SBJ72" s="122"/>
      <c r="SBK72" s="128"/>
      <c r="SBN72" s="127"/>
      <c r="SBO72" s="122"/>
      <c r="SBP72" s="128"/>
      <c r="SBS72" s="127"/>
      <c r="SBT72" s="122"/>
      <c r="SBU72" s="128"/>
      <c r="SBX72" s="127"/>
      <c r="SBY72" s="122"/>
      <c r="SBZ72" s="128"/>
      <c r="SCC72" s="127"/>
      <c r="SCD72" s="122"/>
      <c r="SCE72" s="128"/>
      <c r="SCH72" s="127"/>
      <c r="SCI72" s="122"/>
      <c r="SCJ72" s="128"/>
      <c r="SCM72" s="127"/>
      <c r="SCN72" s="122"/>
      <c r="SCO72" s="128"/>
      <c r="SCR72" s="127"/>
      <c r="SCS72" s="122"/>
      <c r="SCT72" s="128"/>
      <c r="SCW72" s="127"/>
      <c r="SCX72" s="122"/>
      <c r="SCY72" s="128"/>
      <c r="SDB72" s="127"/>
      <c r="SDC72" s="122"/>
      <c r="SDD72" s="128"/>
      <c r="SDG72" s="127"/>
      <c r="SDH72" s="122"/>
      <c r="SDI72" s="128"/>
      <c r="SDL72" s="127"/>
      <c r="SDM72" s="122"/>
      <c r="SDN72" s="128"/>
      <c r="SDQ72" s="127"/>
      <c r="SDR72" s="122"/>
      <c r="SDS72" s="128"/>
      <c r="SDV72" s="127"/>
      <c r="SDW72" s="122"/>
      <c r="SDX72" s="128"/>
      <c r="SEA72" s="127"/>
      <c r="SEB72" s="122"/>
      <c r="SEC72" s="128"/>
      <c r="SEF72" s="127"/>
      <c r="SEG72" s="122"/>
      <c r="SEH72" s="128"/>
      <c r="SEK72" s="127"/>
      <c r="SEL72" s="122"/>
      <c r="SEM72" s="128"/>
      <c r="SEP72" s="127"/>
      <c r="SEQ72" s="122"/>
      <c r="SER72" s="128"/>
      <c r="SEU72" s="127"/>
      <c r="SEV72" s="122"/>
      <c r="SEW72" s="128"/>
      <c r="SEZ72" s="127"/>
      <c r="SFA72" s="122"/>
      <c r="SFB72" s="128"/>
      <c r="SFE72" s="127"/>
      <c r="SFF72" s="122"/>
      <c r="SFG72" s="128"/>
      <c r="SFJ72" s="127"/>
      <c r="SFK72" s="122"/>
      <c r="SFL72" s="128"/>
      <c r="SFO72" s="127"/>
      <c r="SFP72" s="122"/>
      <c r="SFQ72" s="128"/>
      <c r="SFT72" s="127"/>
      <c r="SFU72" s="122"/>
      <c r="SFV72" s="128"/>
      <c r="SFY72" s="127"/>
      <c r="SFZ72" s="122"/>
      <c r="SGA72" s="128"/>
      <c r="SGD72" s="127"/>
      <c r="SGE72" s="122"/>
      <c r="SGF72" s="128"/>
      <c r="SGI72" s="127"/>
      <c r="SGJ72" s="122"/>
      <c r="SGK72" s="128"/>
      <c r="SGN72" s="127"/>
      <c r="SGO72" s="122"/>
      <c r="SGP72" s="128"/>
      <c r="SGS72" s="127"/>
      <c r="SGT72" s="122"/>
      <c r="SGU72" s="128"/>
      <c r="SGX72" s="127"/>
      <c r="SGY72" s="122"/>
      <c r="SGZ72" s="128"/>
      <c r="SHC72" s="127"/>
      <c r="SHD72" s="122"/>
      <c r="SHE72" s="128"/>
      <c r="SHH72" s="127"/>
      <c r="SHI72" s="122"/>
      <c r="SHJ72" s="128"/>
      <c r="SHM72" s="127"/>
      <c r="SHN72" s="122"/>
      <c r="SHO72" s="128"/>
      <c r="SHR72" s="127"/>
      <c r="SHS72" s="122"/>
      <c r="SHT72" s="128"/>
      <c r="SHW72" s="127"/>
      <c r="SHX72" s="122"/>
      <c r="SHY72" s="128"/>
      <c r="SIB72" s="127"/>
      <c r="SIC72" s="122"/>
      <c r="SID72" s="128"/>
      <c r="SIG72" s="127"/>
      <c r="SIH72" s="122"/>
      <c r="SII72" s="128"/>
      <c r="SIL72" s="127"/>
      <c r="SIM72" s="122"/>
      <c r="SIN72" s="128"/>
      <c r="SIQ72" s="127"/>
      <c r="SIR72" s="122"/>
      <c r="SIS72" s="128"/>
      <c r="SIV72" s="127"/>
      <c r="SIW72" s="122"/>
      <c r="SIX72" s="128"/>
      <c r="SJA72" s="127"/>
      <c r="SJB72" s="122"/>
      <c r="SJC72" s="128"/>
      <c r="SJF72" s="127"/>
      <c r="SJG72" s="122"/>
      <c r="SJH72" s="128"/>
      <c r="SJK72" s="127"/>
      <c r="SJL72" s="122"/>
      <c r="SJM72" s="128"/>
      <c r="SJP72" s="127"/>
      <c r="SJQ72" s="122"/>
      <c r="SJR72" s="128"/>
      <c r="SJU72" s="127"/>
      <c r="SJV72" s="122"/>
      <c r="SJW72" s="128"/>
      <c r="SJZ72" s="127"/>
      <c r="SKA72" s="122"/>
      <c r="SKB72" s="128"/>
      <c r="SKE72" s="127"/>
      <c r="SKF72" s="122"/>
      <c r="SKG72" s="128"/>
      <c r="SKJ72" s="127"/>
      <c r="SKK72" s="122"/>
      <c r="SKL72" s="128"/>
      <c r="SKO72" s="127"/>
      <c r="SKP72" s="122"/>
      <c r="SKQ72" s="128"/>
      <c r="SKT72" s="127"/>
      <c r="SKU72" s="122"/>
      <c r="SKV72" s="128"/>
      <c r="SKY72" s="127"/>
      <c r="SKZ72" s="122"/>
      <c r="SLA72" s="128"/>
      <c r="SLD72" s="127"/>
      <c r="SLE72" s="122"/>
      <c r="SLF72" s="128"/>
      <c r="SLI72" s="127"/>
      <c r="SLJ72" s="122"/>
      <c r="SLK72" s="128"/>
      <c r="SLN72" s="127"/>
      <c r="SLO72" s="122"/>
      <c r="SLP72" s="128"/>
      <c r="SLS72" s="127"/>
      <c r="SLT72" s="122"/>
      <c r="SLU72" s="128"/>
      <c r="SLX72" s="127"/>
      <c r="SLY72" s="122"/>
      <c r="SLZ72" s="128"/>
      <c r="SMC72" s="127"/>
      <c r="SMD72" s="122"/>
      <c r="SME72" s="128"/>
      <c r="SMH72" s="127"/>
      <c r="SMI72" s="122"/>
      <c r="SMJ72" s="128"/>
      <c r="SMM72" s="127"/>
      <c r="SMN72" s="122"/>
      <c r="SMO72" s="128"/>
      <c r="SMR72" s="127"/>
      <c r="SMS72" s="122"/>
      <c r="SMT72" s="128"/>
      <c r="SMW72" s="127"/>
      <c r="SMX72" s="122"/>
      <c r="SMY72" s="128"/>
      <c r="SNB72" s="127"/>
      <c r="SNC72" s="122"/>
      <c r="SND72" s="128"/>
      <c r="SNG72" s="127"/>
      <c r="SNH72" s="122"/>
      <c r="SNI72" s="128"/>
      <c r="SNL72" s="127"/>
      <c r="SNM72" s="122"/>
      <c r="SNN72" s="128"/>
      <c r="SNQ72" s="127"/>
      <c r="SNR72" s="122"/>
      <c r="SNS72" s="128"/>
      <c r="SNV72" s="127"/>
      <c r="SNW72" s="122"/>
      <c r="SNX72" s="128"/>
      <c r="SOA72" s="127"/>
      <c r="SOB72" s="122"/>
      <c r="SOC72" s="128"/>
      <c r="SOF72" s="127"/>
      <c r="SOG72" s="122"/>
      <c r="SOH72" s="128"/>
      <c r="SOK72" s="127"/>
      <c r="SOL72" s="122"/>
      <c r="SOM72" s="128"/>
      <c r="SOP72" s="127"/>
      <c r="SOQ72" s="122"/>
      <c r="SOR72" s="128"/>
      <c r="SOU72" s="127"/>
      <c r="SOV72" s="122"/>
      <c r="SOW72" s="128"/>
      <c r="SOZ72" s="127"/>
      <c r="SPA72" s="122"/>
      <c r="SPB72" s="128"/>
      <c r="SPE72" s="127"/>
      <c r="SPF72" s="122"/>
      <c r="SPG72" s="128"/>
      <c r="SPJ72" s="127"/>
      <c r="SPK72" s="122"/>
      <c r="SPL72" s="128"/>
      <c r="SPO72" s="127"/>
      <c r="SPP72" s="122"/>
      <c r="SPQ72" s="128"/>
      <c r="SPT72" s="127"/>
      <c r="SPU72" s="122"/>
      <c r="SPV72" s="128"/>
      <c r="SPY72" s="127"/>
      <c r="SPZ72" s="122"/>
      <c r="SQA72" s="128"/>
      <c r="SQD72" s="127"/>
      <c r="SQE72" s="122"/>
      <c r="SQF72" s="128"/>
      <c r="SQI72" s="127"/>
      <c r="SQJ72" s="122"/>
      <c r="SQK72" s="128"/>
      <c r="SQN72" s="127"/>
      <c r="SQO72" s="122"/>
      <c r="SQP72" s="128"/>
      <c r="SQS72" s="127"/>
      <c r="SQT72" s="122"/>
      <c r="SQU72" s="128"/>
      <c r="SQX72" s="127"/>
      <c r="SQY72" s="122"/>
      <c r="SQZ72" s="128"/>
      <c r="SRC72" s="127"/>
      <c r="SRD72" s="122"/>
      <c r="SRE72" s="128"/>
      <c r="SRH72" s="127"/>
      <c r="SRI72" s="122"/>
      <c r="SRJ72" s="128"/>
      <c r="SRM72" s="127"/>
      <c r="SRN72" s="122"/>
      <c r="SRO72" s="128"/>
      <c r="SRR72" s="127"/>
      <c r="SRS72" s="122"/>
      <c r="SRT72" s="128"/>
      <c r="SRW72" s="127"/>
      <c r="SRX72" s="122"/>
      <c r="SRY72" s="128"/>
      <c r="SSB72" s="127"/>
      <c r="SSC72" s="122"/>
      <c r="SSD72" s="128"/>
      <c r="SSG72" s="127"/>
      <c r="SSH72" s="122"/>
      <c r="SSI72" s="128"/>
      <c r="SSL72" s="127"/>
      <c r="SSM72" s="122"/>
      <c r="SSN72" s="128"/>
      <c r="SSQ72" s="127"/>
      <c r="SSR72" s="122"/>
      <c r="SSS72" s="128"/>
      <c r="SSV72" s="127"/>
      <c r="SSW72" s="122"/>
      <c r="SSX72" s="128"/>
      <c r="STA72" s="127"/>
      <c r="STB72" s="122"/>
      <c r="STC72" s="128"/>
      <c r="STF72" s="127"/>
      <c r="STG72" s="122"/>
      <c r="STH72" s="128"/>
      <c r="STK72" s="127"/>
      <c r="STL72" s="122"/>
      <c r="STM72" s="128"/>
      <c r="STP72" s="127"/>
      <c r="STQ72" s="122"/>
      <c r="STR72" s="128"/>
      <c r="STU72" s="127"/>
      <c r="STV72" s="122"/>
      <c r="STW72" s="128"/>
      <c r="STZ72" s="127"/>
      <c r="SUA72" s="122"/>
      <c r="SUB72" s="128"/>
      <c r="SUE72" s="127"/>
      <c r="SUF72" s="122"/>
      <c r="SUG72" s="128"/>
      <c r="SUJ72" s="127"/>
      <c r="SUK72" s="122"/>
      <c r="SUL72" s="128"/>
      <c r="SUO72" s="127"/>
      <c r="SUP72" s="122"/>
      <c r="SUQ72" s="128"/>
      <c r="SUT72" s="127"/>
      <c r="SUU72" s="122"/>
      <c r="SUV72" s="128"/>
      <c r="SUY72" s="127"/>
      <c r="SUZ72" s="122"/>
      <c r="SVA72" s="128"/>
      <c r="SVD72" s="127"/>
      <c r="SVE72" s="122"/>
      <c r="SVF72" s="128"/>
      <c r="SVI72" s="127"/>
      <c r="SVJ72" s="122"/>
      <c r="SVK72" s="128"/>
      <c r="SVN72" s="127"/>
      <c r="SVO72" s="122"/>
      <c r="SVP72" s="128"/>
      <c r="SVS72" s="127"/>
      <c r="SVT72" s="122"/>
      <c r="SVU72" s="128"/>
      <c r="SVX72" s="127"/>
      <c r="SVY72" s="122"/>
      <c r="SVZ72" s="128"/>
      <c r="SWC72" s="127"/>
      <c r="SWD72" s="122"/>
      <c r="SWE72" s="128"/>
      <c r="SWH72" s="127"/>
      <c r="SWI72" s="122"/>
      <c r="SWJ72" s="128"/>
      <c r="SWM72" s="127"/>
      <c r="SWN72" s="122"/>
      <c r="SWO72" s="128"/>
      <c r="SWR72" s="127"/>
      <c r="SWS72" s="122"/>
      <c r="SWT72" s="128"/>
      <c r="SWW72" s="127"/>
      <c r="SWX72" s="122"/>
      <c r="SWY72" s="128"/>
      <c r="SXB72" s="127"/>
      <c r="SXC72" s="122"/>
      <c r="SXD72" s="128"/>
      <c r="SXG72" s="127"/>
      <c r="SXH72" s="122"/>
      <c r="SXI72" s="128"/>
      <c r="SXL72" s="127"/>
      <c r="SXM72" s="122"/>
      <c r="SXN72" s="128"/>
      <c r="SXQ72" s="127"/>
      <c r="SXR72" s="122"/>
      <c r="SXS72" s="128"/>
      <c r="SXV72" s="127"/>
      <c r="SXW72" s="122"/>
      <c r="SXX72" s="128"/>
      <c r="SYA72" s="127"/>
      <c r="SYB72" s="122"/>
      <c r="SYC72" s="128"/>
      <c r="SYF72" s="127"/>
      <c r="SYG72" s="122"/>
      <c r="SYH72" s="128"/>
      <c r="SYK72" s="127"/>
      <c r="SYL72" s="122"/>
      <c r="SYM72" s="128"/>
      <c r="SYP72" s="127"/>
      <c r="SYQ72" s="122"/>
      <c r="SYR72" s="128"/>
      <c r="SYU72" s="127"/>
      <c r="SYV72" s="122"/>
      <c r="SYW72" s="128"/>
      <c r="SYZ72" s="127"/>
      <c r="SZA72" s="122"/>
      <c r="SZB72" s="128"/>
      <c r="SZE72" s="127"/>
      <c r="SZF72" s="122"/>
      <c r="SZG72" s="128"/>
      <c r="SZJ72" s="127"/>
      <c r="SZK72" s="122"/>
      <c r="SZL72" s="128"/>
      <c r="SZO72" s="127"/>
      <c r="SZP72" s="122"/>
      <c r="SZQ72" s="128"/>
      <c r="SZT72" s="127"/>
      <c r="SZU72" s="122"/>
      <c r="SZV72" s="128"/>
      <c r="SZY72" s="127"/>
      <c r="SZZ72" s="122"/>
      <c r="TAA72" s="128"/>
      <c r="TAD72" s="127"/>
      <c r="TAE72" s="122"/>
      <c r="TAF72" s="128"/>
      <c r="TAI72" s="127"/>
      <c r="TAJ72" s="122"/>
      <c r="TAK72" s="128"/>
      <c r="TAN72" s="127"/>
      <c r="TAO72" s="122"/>
      <c r="TAP72" s="128"/>
      <c r="TAS72" s="127"/>
      <c r="TAT72" s="122"/>
      <c r="TAU72" s="128"/>
      <c r="TAX72" s="127"/>
      <c r="TAY72" s="122"/>
      <c r="TAZ72" s="128"/>
      <c r="TBC72" s="127"/>
      <c r="TBD72" s="122"/>
      <c r="TBE72" s="128"/>
      <c r="TBH72" s="127"/>
      <c r="TBI72" s="122"/>
      <c r="TBJ72" s="128"/>
      <c r="TBM72" s="127"/>
      <c r="TBN72" s="122"/>
      <c r="TBO72" s="128"/>
      <c r="TBR72" s="127"/>
      <c r="TBS72" s="122"/>
      <c r="TBT72" s="128"/>
      <c r="TBW72" s="127"/>
      <c r="TBX72" s="122"/>
      <c r="TBY72" s="128"/>
      <c r="TCB72" s="127"/>
      <c r="TCC72" s="122"/>
      <c r="TCD72" s="128"/>
      <c r="TCG72" s="127"/>
      <c r="TCH72" s="122"/>
      <c r="TCI72" s="128"/>
      <c r="TCL72" s="127"/>
      <c r="TCM72" s="122"/>
      <c r="TCN72" s="128"/>
      <c r="TCQ72" s="127"/>
      <c r="TCR72" s="122"/>
      <c r="TCS72" s="128"/>
      <c r="TCV72" s="127"/>
      <c r="TCW72" s="122"/>
      <c r="TCX72" s="128"/>
      <c r="TDA72" s="127"/>
      <c r="TDB72" s="122"/>
      <c r="TDC72" s="128"/>
      <c r="TDF72" s="127"/>
      <c r="TDG72" s="122"/>
      <c r="TDH72" s="128"/>
      <c r="TDK72" s="127"/>
      <c r="TDL72" s="122"/>
      <c r="TDM72" s="128"/>
      <c r="TDP72" s="127"/>
      <c r="TDQ72" s="122"/>
      <c r="TDR72" s="128"/>
      <c r="TDU72" s="127"/>
      <c r="TDV72" s="122"/>
      <c r="TDW72" s="128"/>
      <c r="TDZ72" s="127"/>
      <c r="TEA72" s="122"/>
      <c r="TEB72" s="128"/>
      <c r="TEE72" s="127"/>
      <c r="TEF72" s="122"/>
      <c r="TEG72" s="128"/>
      <c r="TEJ72" s="127"/>
      <c r="TEK72" s="122"/>
      <c r="TEL72" s="128"/>
      <c r="TEO72" s="127"/>
      <c r="TEP72" s="122"/>
      <c r="TEQ72" s="128"/>
      <c r="TET72" s="127"/>
      <c r="TEU72" s="122"/>
      <c r="TEV72" s="128"/>
      <c r="TEY72" s="127"/>
      <c r="TEZ72" s="122"/>
      <c r="TFA72" s="128"/>
      <c r="TFD72" s="127"/>
      <c r="TFE72" s="122"/>
      <c r="TFF72" s="128"/>
      <c r="TFI72" s="127"/>
      <c r="TFJ72" s="122"/>
      <c r="TFK72" s="128"/>
      <c r="TFN72" s="127"/>
      <c r="TFO72" s="122"/>
      <c r="TFP72" s="128"/>
      <c r="TFS72" s="127"/>
      <c r="TFT72" s="122"/>
      <c r="TFU72" s="128"/>
      <c r="TFX72" s="127"/>
      <c r="TFY72" s="122"/>
      <c r="TFZ72" s="128"/>
      <c r="TGC72" s="127"/>
      <c r="TGD72" s="122"/>
      <c r="TGE72" s="128"/>
      <c r="TGH72" s="127"/>
      <c r="TGI72" s="122"/>
      <c r="TGJ72" s="128"/>
      <c r="TGM72" s="127"/>
      <c r="TGN72" s="122"/>
      <c r="TGO72" s="128"/>
      <c r="TGR72" s="127"/>
      <c r="TGS72" s="122"/>
      <c r="TGT72" s="128"/>
      <c r="TGW72" s="127"/>
      <c r="TGX72" s="122"/>
      <c r="TGY72" s="128"/>
      <c r="THB72" s="127"/>
      <c r="THC72" s="122"/>
      <c r="THD72" s="128"/>
      <c r="THG72" s="127"/>
      <c r="THH72" s="122"/>
      <c r="THI72" s="128"/>
      <c r="THL72" s="127"/>
      <c r="THM72" s="122"/>
      <c r="THN72" s="128"/>
      <c r="THQ72" s="127"/>
      <c r="THR72" s="122"/>
      <c r="THS72" s="128"/>
      <c r="THV72" s="127"/>
      <c r="THW72" s="122"/>
      <c r="THX72" s="128"/>
      <c r="TIA72" s="127"/>
      <c r="TIB72" s="122"/>
      <c r="TIC72" s="128"/>
      <c r="TIF72" s="127"/>
      <c r="TIG72" s="122"/>
      <c r="TIH72" s="128"/>
      <c r="TIK72" s="127"/>
      <c r="TIL72" s="122"/>
      <c r="TIM72" s="128"/>
      <c r="TIP72" s="127"/>
      <c r="TIQ72" s="122"/>
      <c r="TIR72" s="128"/>
      <c r="TIU72" s="127"/>
      <c r="TIV72" s="122"/>
      <c r="TIW72" s="128"/>
      <c r="TIZ72" s="127"/>
      <c r="TJA72" s="122"/>
      <c r="TJB72" s="128"/>
      <c r="TJE72" s="127"/>
      <c r="TJF72" s="122"/>
      <c r="TJG72" s="128"/>
      <c r="TJJ72" s="127"/>
      <c r="TJK72" s="122"/>
      <c r="TJL72" s="128"/>
      <c r="TJO72" s="127"/>
      <c r="TJP72" s="122"/>
      <c r="TJQ72" s="128"/>
      <c r="TJT72" s="127"/>
      <c r="TJU72" s="122"/>
      <c r="TJV72" s="128"/>
      <c r="TJY72" s="127"/>
      <c r="TJZ72" s="122"/>
      <c r="TKA72" s="128"/>
      <c r="TKD72" s="127"/>
      <c r="TKE72" s="122"/>
      <c r="TKF72" s="128"/>
      <c r="TKI72" s="127"/>
      <c r="TKJ72" s="122"/>
      <c r="TKK72" s="128"/>
      <c r="TKN72" s="127"/>
      <c r="TKO72" s="122"/>
      <c r="TKP72" s="128"/>
      <c r="TKS72" s="127"/>
      <c r="TKT72" s="122"/>
      <c r="TKU72" s="128"/>
      <c r="TKX72" s="127"/>
      <c r="TKY72" s="122"/>
      <c r="TKZ72" s="128"/>
      <c r="TLC72" s="127"/>
      <c r="TLD72" s="122"/>
      <c r="TLE72" s="128"/>
      <c r="TLH72" s="127"/>
      <c r="TLI72" s="122"/>
      <c r="TLJ72" s="128"/>
      <c r="TLM72" s="127"/>
      <c r="TLN72" s="122"/>
      <c r="TLO72" s="128"/>
      <c r="TLR72" s="127"/>
      <c r="TLS72" s="122"/>
      <c r="TLT72" s="128"/>
      <c r="TLW72" s="127"/>
      <c r="TLX72" s="122"/>
      <c r="TLY72" s="128"/>
      <c r="TMB72" s="127"/>
      <c r="TMC72" s="122"/>
      <c r="TMD72" s="128"/>
      <c r="TMG72" s="127"/>
      <c r="TMH72" s="122"/>
      <c r="TMI72" s="128"/>
      <c r="TML72" s="127"/>
      <c r="TMM72" s="122"/>
      <c r="TMN72" s="128"/>
      <c r="TMQ72" s="127"/>
      <c r="TMR72" s="122"/>
      <c r="TMS72" s="128"/>
      <c r="TMV72" s="127"/>
      <c r="TMW72" s="122"/>
      <c r="TMX72" s="128"/>
      <c r="TNA72" s="127"/>
      <c r="TNB72" s="122"/>
      <c r="TNC72" s="128"/>
      <c r="TNF72" s="127"/>
      <c r="TNG72" s="122"/>
      <c r="TNH72" s="128"/>
      <c r="TNK72" s="127"/>
      <c r="TNL72" s="122"/>
      <c r="TNM72" s="128"/>
      <c r="TNP72" s="127"/>
      <c r="TNQ72" s="122"/>
      <c r="TNR72" s="128"/>
      <c r="TNU72" s="127"/>
      <c r="TNV72" s="122"/>
      <c r="TNW72" s="128"/>
      <c r="TNZ72" s="127"/>
      <c r="TOA72" s="122"/>
      <c r="TOB72" s="128"/>
      <c r="TOE72" s="127"/>
      <c r="TOF72" s="122"/>
      <c r="TOG72" s="128"/>
      <c r="TOJ72" s="127"/>
      <c r="TOK72" s="122"/>
      <c r="TOL72" s="128"/>
      <c r="TOO72" s="127"/>
      <c r="TOP72" s="122"/>
      <c r="TOQ72" s="128"/>
      <c r="TOT72" s="127"/>
      <c r="TOU72" s="122"/>
      <c r="TOV72" s="128"/>
      <c r="TOY72" s="127"/>
      <c r="TOZ72" s="122"/>
      <c r="TPA72" s="128"/>
      <c r="TPD72" s="127"/>
      <c r="TPE72" s="122"/>
      <c r="TPF72" s="128"/>
      <c r="TPI72" s="127"/>
      <c r="TPJ72" s="122"/>
      <c r="TPK72" s="128"/>
      <c r="TPN72" s="127"/>
      <c r="TPO72" s="122"/>
      <c r="TPP72" s="128"/>
      <c r="TPS72" s="127"/>
      <c r="TPT72" s="122"/>
      <c r="TPU72" s="128"/>
      <c r="TPX72" s="127"/>
      <c r="TPY72" s="122"/>
      <c r="TPZ72" s="128"/>
      <c r="TQC72" s="127"/>
      <c r="TQD72" s="122"/>
      <c r="TQE72" s="128"/>
      <c r="TQH72" s="127"/>
      <c r="TQI72" s="122"/>
      <c r="TQJ72" s="128"/>
      <c r="TQM72" s="127"/>
      <c r="TQN72" s="122"/>
      <c r="TQO72" s="128"/>
      <c r="TQR72" s="127"/>
      <c r="TQS72" s="122"/>
      <c r="TQT72" s="128"/>
      <c r="TQW72" s="127"/>
      <c r="TQX72" s="122"/>
      <c r="TQY72" s="128"/>
      <c r="TRB72" s="127"/>
      <c r="TRC72" s="122"/>
      <c r="TRD72" s="128"/>
      <c r="TRG72" s="127"/>
      <c r="TRH72" s="122"/>
      <c r="TRI72" s="128"/>
      <c r="TRL72" s="127"/>
      <c r="TRM72" s="122"/>
      <c r="TRN72" s="128"/>
      <c r="TRQ72" s="127"/>
      <c r="TRR72" s="122"/>
      <c r="TRS72" s="128"/>
      <c r="TRV72" s="127"/>
      <c r="TRW72" s="122"/>
      <c r="TRX72" s="128"/>
      <c r="TSA72" s="127"/>
      <c r="TSB72" s="122"/>
      <c r="TSC72" s="128"/>
      <c r="TSF72" s="127"/>
      <c r="TSG72" s="122"/>
      <c r="TSH72" s="128"/>
      <c r="TSK72" s="127"/>
      <c r="TSL72" s="122"/>
      <c r="TSM72" s="128"/>
      <c r="TSP72" s="127"/>
      <c r="TSQ72" s="122"/>
      <c r="TSR72" s="128"/>
      <c r="TSU72" s="127"/>
      <c r="TSV72" s="122"/>
      <c r="TSW72" s="128"/>
      <c r="TSZ72" s="127"/>
      <c r="TTA72" s="122"/>
      <c r="TTB72" s="128"/>
      <c r="TTE72" s="127"/>
      <c r="TTF72" s="122"/>
      <c r="TTG72" s="128"/>
      <c r="TTJ72" s="127"/>
      <c r="TTK72" s="122"/>
      <c r="TTL72" s="128"/>
      <c r="TTO72" s="127"/>
      <c r="TTP72" s="122"/>
      <c r="TTQ72" s="128"/>
      <c r="TTT72" s="127"/>
      <c r="TTU72" s="122"/>
      <c r="TTV72" s="128"/>
      <c r="TTY72" s="127"/>
      <c r="TTZ72" s="122"/>
      <c r="TUA72" s="128"/>
      <c r="TUD72" s="127"/>
      <c r="TUE72" s="122"/>
      <c r="TUF72" s="128"/>
      <c r="TUI72" s="127"/>
      <c r="TUJ72" s="122"/>
      <c r="TUK72" s="128"/>
      <c r="TUN72" s="127"/>
      <c r="TUO72" s="122"/>
      <c r="TUP72" s="128"/>
      <c r="TUS72" s="127"/>
      <c r="TUT72" s="122"/>
      <c r="TUU72" s="128"/>
      <c r="TUX72" s="127"/>
      <c r="TUY72" s="122"/>
      <c r="TUZ72" s="128"/>
      <c r="TVC72" s="127"/>
      <c r="TVD72" s="122"/>
      <c r="TVE72" s="128"/>
      <c r="TVH72" s="127"/>
      <c r="TVI72" s="122"/>
      <c r="TVJ72" s="128"/>
      <c r="TVM72" s="127"/>
      <c r="TVN72" s="122"/>
      <c r="TVO72" s="128"/>
      <c r="TVR72" s="127"/>
      <c r="TVS72" s="122"/>
      <c r="TVT72" s="128"/>
      <c r="TVW72" s="127"/>
      <c r="TVX72" s="122"/>
      <c r="TVY72" s="128"/>
      <c r="TWB72" s="127"/>
      <c r="TWC72" s="122"/>
      <c r="TWD72" s="128"/>
      <c r="TWG72" s="127"/>
      <c r="TWH72" s="122"/>
      <c r="TWI72" s="128"/>
      <c r="TWL72" s="127"/>
      <c r="TWM72" s="122"/>
      <c r="TWN72" s="128"/>
      <c r="TWQ72" s="127"/>
      <c r="TWR72" s="122"/>
      <c r="TWS72" s="128"/>
      <c r="TWV72" s="127"/>
      <c r="TWW72" s="122"/>
      <c r="TWX72" s="128"/>
      <c r="TXA72" s="127"/>
      <c r="TXB72" s="122"/>
      <c r="TXC72" s="128"/>
      <c r="TXF72" s="127"/>
      <c r="TXG72" s="122"/>
      <c r="TXH72" s="128"/>
      <c r="TXK72" s="127"/>
      <c r="TXL72" s="122"/>
      <c r="TXM72" s="128"/>
      <c r="TXP72" s="127"/>
      <c r="TXQ72" s="122"/>
      <c r="TXR72" s="128"/>
      <c r="TXU72" s="127"/>
      <c r="TXV72" s="122"/>
      <c r="TXW72" s="128"/>
      <c r="TXZ72" s="127"/>
      <c r="TYA72" s="122"/>
      <c r="TYB72" s="128"/>
      <c r="TYE72" s="127"/>
      <c r="TYF72" s="122"/>
      <c r="TYG72" s="128"/>
      <c r="TYJ72" s="127"/>
      <c r="TYK72" s="122"/>
      <c r="TYL72" s="128"/>
      <c r="TYO72" s="127"/>
      <c r="TYP72" s="122"/>
      <c r="TYQ72" s="128"/>
      <c r="TYT72" s="127"/>
      <c r="TYU72" s="122"/>
      <c r="TYV72" s="128"/>
      <c r="TYY72" s="127"/>
      <c r="TYZ72" s="122"/>
      <c r="TZA72" s="128"/>
      <c r="TZD72" s="127"/>
      <c r="TZE72" s="122"/>
      <c r="TZF72" s="128"/>
      <c r="TZI72" s="127"/>
      <c r="TZJ72" s="122"/>
      <c r="TZK72" s="128"/>
      <c r="TZN72" s="127"/>
      <c r="TZO72" s="122"/>
      <c r="TZP72" s="128"/>
      <c r="TZS72" s="127"/>
      <c r="TZT72" s="122"/>
      <c r="TZU72" s="128"/>
      <c r="TZX72" s="127"/>
      <c r="TZY72" s="122"/>
      <c r="TZZ72" s="128"/>
      <c r="UAC72" s="127"/>
      <c r="UAD72" s="122"/>
      <c r="UAE72" s="128"/>
      <c r="UAH72" s="127"/>
      <c r="UAI72" s="122"/>
      <c r="UAJ72" s="128"/>
      <c r="UAM72" s="127"/>
      <c r="UAN72" s="122"/>
      <c r="UAO72" s="128"/>
      <c r="UAR72" s="127"/>
      <c r="UAS72" s="122"/>
      <c r="UAT72" s="128"/>
      <c r="UAW72" s="127"/>
      <c r="UAX72" s="122"/>
      <c r="UAY72" s="128"/>
      <c r="UBB72" s="127"/>
      <c r="UBC72" s="122"/>
      <c r="UBD72" s="128"/>
      <c r="UBG72" s="127"/>
      <c r="UBH72" s="122"/>
      <c r="UBI72" s="128"/>
      <c r="UBL72" s="127"/>
      <c r="UBM72" s="122"/>
      <c r="UBN72" s="128"/>
      <c r="UBQ72" s="127"/>
      <c r="UBR72" s="122"/>
      <c r="UBS72" s="128"/>
      <c r="UBV72" s="127"/>
      <c r="UBW72" s="122"/>
      <c r="UBX72" s="128"/>
      <c r="UCA72" s="127"/>
      <c r="UCB72" s="122"/>
      <c r="UCC72" s="128"/>
      <c r="UCF72" s="127"/>
      <c r="UCG72" s="122"/>
      <c r="UCH72" s="128"/>
      <c r="UCK72" s="127"/>
      <c r="UCL72" s="122"/>
      <c r="UCM72" s="128"/>
      <c r="UCP72" s="127"/>
      <c r="UCQ72" s="122"/>
      <c r="UCR72" s="128"/>
      <c r="UCU72" s="127"/>
      <c r="UCV72" s="122"/>
      <c r="UCW72" s="128"/>
      <c r="UCZ72" s="127"/>
      <c r="UDA72" s="122"/>
      <c r="UDB72" s="128"/>
      <c r="UDE72" s="127"/>
      <c r="UDF72" s="122"/>
      <c r="UDG72" s="128"/>
      <c r="UDJ72" s="127"/>
      <c r="UDK72" s="122"/>
      <c r="UDL72" s="128"/>
      <c r="UDO72" s="127"/>
      <c r="UDP72" s="122"/>
      <c r="UDQ72" s="128"/>
      <c r="UDT72" s="127"/>
      <c r="UDU72" s="122"/>
      <c r="UDV72" s="128"/>
      <c r="UDY72" s="127"/>
      <c r="UDZ72" s="122"/>
      <c r="UEA72" s="128"/>
      <c r="UED72" s="127"/>
      <c r="UEE72" s="122"/>
      <c r="UEF72" s="128"/>
      <c r="UEI72" s="127"/>
      <c r="UEJ72" s="122"/>
      <c r="UEK72" s="128"/>
      <c r="UEN72" s="127"/>
      <c r="UEO72" s="122"/>
      <c r="UEP72" s="128"/>
      <c r="UES72" s="127"/>
      <c r="UET72" s="122"/>
      <c r="UEU72" s="128"/>
      <c r="UEX72" s="127"/>
      <c r="UEY72" s="122"/>
      <c r="UEZ72" s="128"/>
      <c r="UFC72" s="127"/>
      <c r="UFD72" s="122"/>
      <c r="UFE72" s="128"/>
      <c r="UFH72" s="127"/>
      <c r="UFI72" s="122"/>
      <c r="UFJ72" s="128"/>
      <c r="UFM72" s="127"/>
      <c r="UFN72" s="122"/>
      <c r="UFO72" s="128"/>
      <c r="UFR72" s="127"/>
      <c r="UFS72" s="122"/>
      <c r="UFT72" s="128"/>
      <c r="UFW72" s="127"/>
      <c r="UFX72" s="122"/>
      <c r="UFY72" s="128"/>
      <c r="UGB72" s="127"/>
      <c r="UGC72" s="122"/>
      <c r="UGD72" s="128"/>
      <c r="UGG72" s="127"/>
      <c r="UGH72" s="122"/>
      <c r="UGI72" s="128"/>
      <c r="UGL72" s="127"/>
      <c r="UGM72" s="122"/>
      <c r="UGN72" s="128"/>
      <c r="UGQ72" s="127"/>
      <c r="UGR72" s="122"/>
      <c r="UGS72" s="128"/>
      <c r="UGV72" s="127"/>
      <c r="UGW72" s="122"/>
      <c r="UGX72" s="128"/>
      <c r="UHA72" s="127"/>
      <c r="UHB72" s="122"/>
      <c r="UHC72" s="128"/>
      <c r="UHF72" s="127"/>
      <c r="UHG72" s="122"/>
      <c r="UHH72" s="128"/>
      <c r="UHK72" s="127"/>
      <c r="UHL72" s="122"/>
      <c r="UHM72" s="128"/>
      <c r="UHP72" s="127"/>
      <c r="UHQ72" s="122"/>
      <c r="UHR72" s="128"/>
      <c r="UHU72" s="127"/>
      <c r="UHV72" s="122"/>
      <c r="UHW72" s="128"/>
      <c r="UHZ72" s="127"/>
      <c r="UIA72" s="122"/>
      <c r="UIB72" s="128"/>
      <c r="UIE72" s="127"/>
      <c r="UIF72" s="122"/>
      <c r="UIG72" s="128"/>
      <c r="UIJ72" s="127"/>
      <c r="UIK72" s="122"/>
      <c r="UIL72" s="128"/>
      <c r="UIO72" s="127"/>
      <c r="UIP72" s="122"/>
      <c r="UIQ72" s="128"/>
      <c r="UIT72" s="127"/>
      <c r="UIU72" s="122"/>
      <c r="UIV72" s="128"/>
      <c r="UIY72" s="127"/>
      <c r="UIZ72" s="122"/>
      <c r="UJA72" s="128"/>
      <c r="UJD72" s="127"/>
      <c r="UJE72" s="122"/>
      <c r="UJF72" s="128"/>
      <c r="UJI72" s="127"/>
      <c r="UJJ72" s="122"/>
      <c r="UJK72" s="128"/>
      <c r="UJN72" s="127"/>
      <c r="UJO72" s="122"/>
      <c r="UJP72" s="128"/>
      <c r="UJS72" s="127"/>
      <c r="UJT72" s="122"/>
      <c r="UJU72" s="128"/>
      <c r="UJX72" s="127"/>
      <c r="UJY72" s="122"/>
      <c r="UJZ72" s="128"/>
      <c r="UKC72" s="127"/>
      <c r="UKD72" s="122"/>
      <c r="UKE72" s="128"/>
      <c r="UKH72" s="127"/>
      <c r="UKI72" s="122"/>
      <c r="UKJ72" s="128"/>
      <c r="UKM72" s="127"/>
      <c r="UKN72" s="122"/>
      <c r="UKO72" s="128"/>
      <c r="UKR72" s="127"/>
      <c r="UKS72" s="122"/>
      <c r="UKT72" s="128"/>
      <c r="UKW72" s="127"/>
      <c r="UKX72" s="122"/>
      <c r="UKY72" s="128"/>
      <c r="ULB72" s="127"/>
      <c r="ULC72" s="122"/>
      <c r="ULD72" s="128"/>
      <c r="ULG72" s="127"/>
      <c r="ULH72" s="122"/>
      <c r="ULI72" s="128"/>
      <c r="ULL72" s="127"/>
      <c r="ULM72" s="122"/>
      <c r="ULN72" s="128"/>
      <c r="ULQ72" s="127"/>
      <c r="ULR72" s="122"/>
      <c r="ULS72" s="128"/>
      <c r="ULV72" s="127"/>
      <c r="ULW72" s="122"/>
      <c r="ULX72" s="128"/>
      <c r="UMA72" s="127"/>
      <c r="UMB72" s="122"/>
      <c r="UMC72" s="128"/>
      <c r="UMF72" s="127"/>
      <c r="UMG72" s="122"/>
      <c r="UMH72" s="128"/>
      <c r="UMK72" s="127"/>
      <c r="UML72" s="122"/>
      <c r="UMM72" s="128"/>
      <c r="UMP72" s="127"/>
      <c r="UMQ72" s="122"/>
      <c r="UMR72" s="128"/>
      <c r="UMU72" s="127"/>
      <c r="UMV72" s="122"/>
      <c r="UMW72" s="128"/>
      <c r="UMZ72" s="127"/>
      <c r="UNA72" s="122"/>
      <c r="UNB72" s="128"/>
      <c r="UNE72" s="127"/>
      <c r="UNF72" s="122"/>
      <c r="UNG72" s="128"/>
      <c r="UNJ72" s="127"/>
      <c r="UNK72" s="122"/>
      <c r="UNL72" s="128"/>
      <c r="UNO72" s="127"/>
      <c r="UNP72" s="122"/>
      <c r="UNQ72" s="128"/>
      <c r="UNT72" s="127"/>
      <c r="UNU72" s="122"/>
      <c r="UNV72" s="128"/>
      <c r="UNY72" s="127"/>
      <c r="UNZ72" s="122"/>
      <c r="UOA72" s="128"/>
      <c r="UOD72" s="127"/>
      <c r="UOE72" s="122"/>
      <c r="UOF72" s="128"/>
      <c r="UOI72" s="127"/>
      <c r="UOJ72" s="122"/>
      <c r="UOK72" s="128"/>
      <c r="UON72" s="127"/>
      <c r="UOO72" s="122"/>
      <c r="UOP72" s="128"/>
      <c r="UOS72" s="127"/>
      <c r="UOT72" s="122"/>
      <c r="UOU72" s="128"/>
      <c r="UOX72" s="127"/>
      <c r="UOY72" s="122"/>
      <c r="UOZ72" s="128"/>
      <c r="UPC72" s="127"/>
      <c r="UPD72" s="122"/>
      <c r="UPE72" s="128"/>
      <c r="UPH72" s="127"/>
      <c r="UPI72" s="122"/>
      <c r="UPJ72" s="128"/>
      <c r="UPM72" s="127"/>
      <c r="UPN72" s="122"/>
      <c r="UPO72" s="128"/>
      <c r="UPR72" s="127"/>
      <c r="UPS72" s="122"/>
      <c r="UPT72" s="128"/>
      <c r="UPW72" s="127"/>
      <c r="UPX72" s="122"/>
      <c r="UPY72" s="128"/>
      <c r="UQB72" s="127"/>
      <c r="UQC72" s="122"/>
      <c r="UQD72" s="128"/>
      <c r="UQG72" s="127"/>
      <c r="UQH72" s="122"/>
      <c r="UQI72" s="128"/>
      <c r="UQL72" s="127"/>
      <c r="UQM72" s="122"/>
      <c r="UQN72" s="128"/>
      <c r="UQQ72" s="127"/>
      <c r="UQR72" s="122"/>
      <c r="UQS72" s="128"/>
      <c r="UQV72" s="127"/>
      <c r="UQW72" s="122"/>
      <c r="UQX72" s="128"/>
      <c r="URA72" s="127"/>
      <c r="URB72" s="122"/>
      <c r="URC72" s="128"/>
      <c r="URF72" s="127"/>
      <c r="URG72" s="122"/>
      <c r="URH72" s="128"/>
      <c r="URK72" s="127"/>
      <c r="URL72" s="122"/>
      <c r="URM72" s="128"/>
      <c r="URP72" s="127"/>
      <c r="URQ72" s="122"/>
      <c r="URR72" s="128"/>
      <c r="URU72" s="127"/>
      <c r="URV72" s="122"/>
      <c r="URW72" s="128"/>
      <c r="URZ72" s="127"/>
      <c r="USA72" s="122"/>
      <c r="USB72" s="128"/>
      <c r="USE72" s="127"/>
      <c r="USF72" s="122"/>
      <c r="USG72" s="128"/>
      <c r="USJ72" s="127"/>
      <c r="USK72" s="122"/>
      <c r="USL72" s="128"/>
      <c r="USO72" s="127"/>
      <c r="USP72" s="122"/>
      <c r="USQ72" s="128"/>
      <c r="UST72" s="127"/>
      <c r="USU72" s="122"/>
      <c r="USV72" s="128"/>
      <c r="USY72" s="127"/>
      <c r="USZ72" s="122"/>
      <c r="UTA72" s="128"/>
      <c r="UTD72" s="127"/>
      <c r="UTE72" s="122"/>
      <c r="UTF72" s="128"/>
      <c r="UTI72" s="127"/>
      <c r="UTJ72" s="122"/>
      <c r="UTK72" s="128"/>
      <c r="UTN72" s="127"/>
      <c r="UTO72" s="122"/>
      <c r="UTP72" s="128"/>
      <c r="UTS72" s="127"/>
      <c r="UTT72" s="122"/>
      <c r="UTU72" s="128"/>
      <c r="UTX72" s="127"/>
      <c r="UTY72" s="122"/>
      <c r="UTZ72" s="128"/>
      <c r="UUC72" s="127"/>
      <c r="UUD72" s="122"/>
      <c r="UUE72" s="128"/>
      <c r="UUH72" s="127"/>
      <c r="UUI72" s="122"/>
      <c r="UUJ72" s="128"/>
      <c r="UUM72" s="127"/>
      <c r="UUN72" s="122"/>
      <c r="UUO72" s="128"/>
      <c r="UUR72" s="127"/>
      <c r="UUS72" s="122"/>
      <c r="UUT72" s="128"/>
      <c r="UUW72" s="127"/>
      <c r="UUX72" s="122"/>
      <c r="UUY72" s="128"/>
      <c r="UVB72" s="127"/>
      <c r="UVC72" s="122"/>
      <c r="UVD72" s="128"/>
      <c r="UVG72" s="127"/>
      <c r="UVH72" s="122"/>
      <c r="UVI72" s="128"/>
      <c r="UVL72" s="127"/>
      <c r="UVM72" s="122"/>
      <c r="UVN72" s="128"/>
      <c r="UVQ72" s="127"/>
      <c r="UVR72" s="122"/>
      <c r="UVS72" s="128"/>
      <c r="UVV72" s="127"/>
      <c r="UVW72" s="122"/>
      <c r="UVX72" s="128"/>
      <c r="UWA72" s="127"/>
      <c r="UWB72" s="122"/>
      <c r="UWC72" s="128"/>
      <c r="UWF72" s="127"/>
      <c r="UWG72" s="122"/>
      <c r="UWH72" s="128"/>
      <c r="UWK72" s="127"/>
      <c r="UWL72" s="122"/>
      <c r="UWM72" s="128"/>
      <c r="UWP72" s="127"/>
      <c r="UWQ72" s="122"/>
      <c r="UWR72" s="128"/>
      <c r="UWU72" s="127"/>
      <c r="UWV72" s="122"/>
      <c r="UWW72" s="128"/>
      <c r="UWZ72" s="127"/>
      <c r="UXA72" s="122"/>
      <c r="UXB72" s="128"/>
      <c r="UXE72" s="127"/>
      <c r="UXF72" s="122"/>
      <c r="UXG72" s="128"/>
      <c r="UXJ72" s="127"/>
      <c r="UXK72" s="122"/>
      <c r="UXL72" s="128"/>
      <c r="UXO72" s="127"/>
      <c r="UXP72" s="122"/>
      <c r="UXQ72" s="128"/>
      <c r="UXT72" s="127"/>
      <c r="UXU72" s="122"/>
      <c r="UXV72" s="128"/>
      <c r="UXY72" s="127"/>
      <c r="UXZ72" s="122"/>
      <c r="UYA72" s="128"/>
      <c r="UYD72" s="127"/>
      <c r="UYE72" s="122"/>
      <c r="UYF72" s="128"/>
      <c r="UYI72" s="127"/>
      <c r="UYJ72" s="122"/>
      <c r="UYK72" s="128"/>
      <c r="UYN72" s="127"/>
      <c r="UYO72" s="122"/>
      <c r="UYP72" s="128"/>
      <c r="UYS72" s="127"/>
      <c r="UYT72" s="122"/>
      <c r="UYU72" s="128"/>
      <c r="UYX72" s="127"/>
      <c r="UYY72" s="122"/>
      <c r="UYZ72" s="128"/>
      <c r="UZC72" s="127"/>
      <c r="UZD72" s="122"/>
      <c r="UZE72" s="128"/>
      <c r="UZH72" s="127"/>
      <c r="UZI72" s="122"/>
      <c r="UZJ72" s="128"/>
      <c r="UZM72" s="127"/>
      <c r="UZN72" s="122"/>
      <c r="UZO72" s="128"/>
      <c r="UZR72" s="127"/>
      <c r="UZS72" s="122"/>
      <c r="UZT72" s="128"/>
      <c r="UZW72" s="127"/>
      <c r="UZX72" s="122"/>
      <c r="UZY72" s="128"/>
      <c r="VAB72" s="127"/>
      <c r="VAC72" s="122"/>
      <c r="VAD72" s="128"/>
      <c r="VAG72" s="127"/>
      <c r="VAH72" s="122"/>
      <c r="VAI72" s="128"/>
      <c r="VAL72" s="127"/>
      <c r="VAM72" s="122"/>
      <c r="VAN72" s="128"/>
      <c r="VAQ72" s="127"/>
      <c r="VAR72" s="122"/>
      <c r="VAS72" s="128"/>
      <c r="VAV72" s="127"/>
      <c r="VAW72" s="122"/>
      <c r="VAX72" s="128"/>
      <c r="VBA72" s="127"/>
      <c r="VBB72" s="122"/>
      <c r="VBC72" s="128"/>
      <c r="VBF72" s="127"/>
      <c r="VBG72" s="122"/>
      <c r="VBH72" s="128"/>
      <c r="VBK72" s="127"/>
      <c r="VBL72" s="122"/>
      <c r="VBM72" s="128"/>
      <c r="VBP72" s="127"/>
      <c r="VBQ72" s="122"/>
      <c r="VBR72" s="128"/>
      <c r="VBU72" s="127"/>
      <c r="VBV72" s="122"/>
      <c r="VBW72" s="128"/>
      <c r="VBZ72" s="127"/>
      <c r="VCA72" s="122"/>
      <c r="VCB72" s="128"/>
      <c r="VCE72" s="127"/>
      <c r="VCF72" s="122"/>
      <c r="VCG72" s="128"/>
      <c r="VCJ72" s="127"/>
      <c r="VCK72" s="122"/>
      <c r="VCL72" s="128"/>
      <c r="VCO72" s="127"/>
      <c r="VCP72" s="122"/>
      <c r="VCQ72" s="128"/>
      <c r="VCT72" s="127"/>
      <c r="VCU72" s="122"/>
      <c r="VCV72" s="128"/>
      <c r="VCY72" s="127"/>
      <c r="VCZ72" s="122"/>
      <c r="VDA72" s="128"/>
      <c r="VDD72" s="127"/>
      <c r="VDE72" s="122"/>
      <c r="VDF72" s="128"/>
      <c r="VDI72" s="127"/>
      <c r="VDJ72" s="122"/>
      <c r="VDK72" s="128"/>
      <c r="VDN72" s="127"/>
      <c r="VDO72" s="122"/>
      <c r="VDP72" s="128"/>
      <c r="VDS72" s="127"/>
      <c r="VDT72" s="122"/>
      <c r="VDU72" s="128"/>
      <c r="VDX72" s="127"/>
      <c r="VDY72" s="122"/>
      <c r="VDZ72" s="128"/>
      <c r="VEC72" s="127"/>
      <c r="VED72" s="122"/>
      <c r="VEE72" s="128"/>
      <c r="VEH72" s="127"/>
      <c r="VEI72" s="122"/>
      <c r="VEJ72" s="128"/>
      <c r="VEM72" s="127"/>
      <c r="VEN72" s="122"/>
      <c r="VEO72" s="128"/>
      <c r="VER72" s="127"/>
      <c r="VES72" s="122"/>
      <c r="VET72" s="128"/>
      <c r="VEW72" s="127"/>
      <c r="VEX72" s="122"/>
      <c r="VEY72" s="128"/>
      <c r="VFB72" s="127"/>
      <c r="VFC72" s="122"/>
      <c r="VFD72" s="128"/>
      <c r="VFG72" s="127"/>
      <c r="VFH72" s="122"/>
      <c r="VFI72" s="128"/>
      <c r="VFL72" s="127"/>
      <c r="VFM72" s="122"/>
      <c r="VFN72" s="128"/>
      <c r="VFQ72" s="127"/>
      <c r="VFR72" s="122"/>
      <c r="VFS72" s="128"/>
      <c r="VFV72" s="127"/>
      <c r="VFW72" s="122"/>
      <c r="VFX72" s="128"/>
      <c r="VGA72" s="127"/>
      <c r="VGB72" s="122"/>
      <c r="VGC72" s="128"/>
      <c r="VGF72" s="127"/>
      <c r="VGG72" s="122"/>
      <c r="VGH72" s="128"/>
      <c r="VGK72" s="127"/>
      <c r="VGL72" s="122"/>
      <c r="VGM72" s="128"/>
      <c r="VGP72" s="127"/>
      <c r="VGQ72" s="122"/>
      <c r="VGR72" s="128"/>
      <c r="VGU72" s="127"/>
      <c r="VGV72" s="122"/>
      <c r="VGW72" s="128"/>
      <c r="VGZ72" s="127"/>
      <c r="VHA72" s="122"/>
      <c r="VHB72" s="128"/>
      <c r="VHE72" s="127"/>
      <c r="VHF72" s="122"/>
      <c r="VHG72" s="128"/>
      <c r="VHJ72" s="127"/>
      <c r="VHK72" s="122"/>
      <c r="VHL72" s="128"/>
      <c r="VHO72" s="127"/>
      <c r="VHP72" s="122"/>
      <c r="VHQ72" s="128"/>
      <c r="VHT72" s="127"/>
      <c r="VHU72" s="122"/>
      <c r="VHV72" s="128"/>
      <c r="VHY72" s="127"/>
      <c r="VHZ72" s="122"/>
      <c r="VIA72" s="128"/>
      <c r="VID72" s="127"/>
      <c r="VIE72" s="122"/>
      <c r="VIF72" s="128"/>
      <c r="VII72" s="127"/>
      <c r="VIJ72" s="122"/>
      <c r="VIK72" s="128"/>
      <c r="VIN72" s="127"/>
      <c r="VIO72" s="122"/>
      <c r="VIP72" s="128"/>
      <c r="VIS72" s="127"/>
      <c r="VIT72" s="122"/>
      <c r="VIU72" s="128"/>
      <c r="VIX72" s="127"/>
      <c r="VIY72" s="122"/>
      <c r="VIZ72" s="128"/>
      <c r="VJC72" s="127"/>
      <c r="VJD72" s="122"/>
      <c r="VJE72" s="128"/>
      <c r="VJH72" s="127"/>
      <c r="VJI72" s="122"/>
      <c r="VJJ72" s="128"/>
      <c r="VJM72" s="127"/>
      <c r="VJN72" s="122"/>
      <c r="VJO72" s="128"/>
      <c r="VJR72" s="127"/>
      <c r="VJS72" s="122"/>
      <c r="VJT72" s="128"/>
      <c r="VJW72" s="127"/>
      <c r="VJX72" s="122"/>
      <c r="VJY72" s="128"/>
      <c r="VKB72" s="127"/>
      <c r="VKC72" s="122"/>
      <c r="VKD72" s="128"/>
      <c r="VKG72" s="127"/>
      <c r="VKH72" s="122"/>
      <c r="VKI72" s="128"/>
      <c r="VKL72" s="127"/>
      <c r="VKM72" s="122"/>
      <c r="VKN72" s="128"/>
      <c r="VKQ72" s="127"/>
      <c r="VKR72" s="122"/>
      <c r="VKS72" s="128"/>
      <c r="VKV72" s="127"/>
      <c r="VKW72" s="122"/>
      <c r="VKX72" s="128"/>
      <c r="VLA72" s="127"/>
      <c r="VLB72" s="122"/>
      <c r="VLC72" s="128"/>
      <c r="VLF72" s="127"/>
      <c r="VLG72" s="122"/>
      <c r="VLH72" s="128"/>
      <c r="VLK72" s="127"/>
      <c r="VLL72" s="122"/>
      <c r="VLM72" s="128"/>
      <c r="VLP72" s="127"/>
      <c r="VLQ72" s="122"/>
      <c r="VLR72" s="128"/>
      <c r="VLU72" s="127"/>
      <c r="VLV72" s="122"/>
      <c r="VLW72" s="128"/>
      <c r="VLZ72" s="127"/>
      <c r="VMA72" s="122"/>
      <c r="VMB72" s="128"/>
      <c r="VME72" s="127"/>
      <c r="VMF72" s="122"/>
      <c r="VMG72" s="128"/>
      <c r="VMJ72" s="127"/>
      <c r="VMK72" s="122"/>
      <c r="VML72" s="128"/>
      <c r="VMO72" s="127"/>
      <c r="VMP72" s="122"/>
      <c r="VMQ72" s="128"/>
      <c r="VMT72" s="127"/>
      <c r="VMU72" s="122"/>
      <c r="VMV72" s="128"/>
      <c r="VMY72" s="127"/>
      <c r="VMZ72" s="122"/>
      <c r="VNA72" s="128"/>
      <c r="VND72" s="127"/>
      <c r="VNE72" s="122"/>
      <c r="VNF72" s="128"/>
      <c r="VNI72" s="127"/>
      <c r="VNJ72" s="122"/>
      <c r="VNK72" s="128"/>
      <c r="VNN72" s="127"/>
      <c r="VNO72" s="122"/>
      <c r="VNP72" s="128"/>
      <c r="VNS72" s="127"/>
      <c r="VNT72" s="122"/>
      <c r="VNU72" s="128"/>
      <c r="VNX72" s="127"/>
      <c r="VNY72" s="122"/>
      <c r="VNZ72" s="128"/>
      <c r="VOC72" s="127"/>
      <c r="VOD72" s="122"/>
      <c r="VOE72" s="128"/>
      <c r="VOH72" s="127"/>
      <c r="VOI72" s="122"/>
      <c r="VOJ72" s="128"/>
      <c r="VOM72" s="127"/>
      <c r="VON72" s="122"/>
      <c r="VOO72" s="128"/>
      <c r="VOR72" s="127"/>
      <c r="VOS72" s="122"/>
      <c r="VOT72" s="128"/>
      <c r="VOW72" s="127"/>
      <c r="VOX72" s="122"/>
      <c r="VOY72" s="128"/>
      <c r="VPB72" s="127"/>
      <c r="VPC72" s="122"/>
      <c r="VPD72" s="128"/>
      <c r="VPG72" s="127"/>
      <c r="VPH72" s="122"/>
      <c r="VPI72" s="128"/>
      <c r="VPL72" s="127"/>
      <c r="VPM72" s="122"/>
      <c r="VPN72" s="128"/>
      <c r="VPQ72" s="127"/>
      <c r="VPR72" s="122"/>
      <c r="VPS72" s="128"/>
      <c r="VPV72" s="127"/>
      <c r="VPW72" s="122"/>
      <c r="VPX72" s="128"/>
      <c r="VQA72" s="127"/>
      <c r="VQB72" s="122"/>
      <c r="VQC72" s="128"/>
      <c r="VQF72" s="127"/>
      <c r="VQG72" s="122"/>
      <c r="VQH72" s="128"/>
      <c r="VQK72" s="127"/>
      <c r="VQL72" s="122"/>
      <c r="VQM72" s="128"/>
      <c r="VQP72" s="127"/>
      <c r="VQQ72" s="122"/>
      <c r="VQR72" s="128"/>
      <c r="VQU72" s="127"/>
      <c r="VQV72" s="122"/>
      <c r="VQW72" s="128"/>
      <c r="VQZ72" s="127"/>
      <c r="VRA72" s="122"/>
      <c r="VRB72" s="128"/>
      <c r="VRE72" s="127"/>
      <c r="VRF72" s="122"/>
      <c r="VRG72" s="128"/>
      <c r="VRJ72" s="127"/>
      <c r="VRK72" s="122"/>
      <c r="VRL72" s="128"/>
      <c r="VRO72" s="127"/>
      <c r="VRP72" s="122"/>
      <c r="VRQ72" s="128"/>
      <c r="VRT72" s="127"/>
      <c r="VRU72" s="122"/>
      <c r="VRV72" s="128"/>
      <c r="VRY72" s="127"/>
      <c r="VRZ72" s="122"/>
      <c r="VSA72" s="128"/>
      <c r="VSD72" s="127"/>
      <c r="VSE72" s="122"/>
      <c r="VSF72" s="128"/>
      <c r="VSI72" s="127"/>
      <c r="VSJ72" s="122"/>
      <c r="VSK72" s="128"/>
      <c r="VSN72" s="127"/>
      <c r="VSO72" s="122"/>
      <c r="VSP72" s="128"/>
      <c r="VSS72" s="127"/>
      <c r="VST72" s="122"/>
      <c r="VSU72" s="128"/>
      <c r="VSX72" s="127"/>
      <c r="VSY72" s="122"/>
      <c r="VSZ72" s="128"/>
      <c r="VTC72" s="127"/>
      <c r="VTD72" s="122"/>
      <c r="VTE72" s="128"/>
      <c r="VTH72" s="127"/>
      <c r="VTI72" s="122"/>
      <c r="VTJ72" s="128"/>
      <c r="VTM72" s="127"/>
      <c r="VTN72" s="122"/>
      <c r="VTO72" s="128"/>
      <c r="VTR72" s="127"/>
      <c r="VTS72" s="122"/>
      <c r="VTT72" s="128"/>
      <c r="VTW72" s="127"/>
      <c r="VTX72" s="122"/>
      <c r="VTY72" s="128"/>
      <c r="VUB72" s="127"/>
      <c r="VUC72" s="122"/>
      <c r="VUD72" s="128"/>
      <c r="VUG72" s="127"/>
      <c r="VUH72" s="122"/>
      <c r="VUI72" s="128"/>
      <c r="VUL72" s="127"/>
      <c r="VUM72" s="122"/>
      <c r="VUN72" s="128"/>
      <c r="VUQ72" s="127"/>
      <c r="VUR72" s="122"/>
      <c r="VUS72" s="128"/>
      <c r="VUV72" s="127"/>
      <c r="VUW72" s="122"/>
      <c r="VUX72" s="128"/>
      <c r="VVA72" s="127"/>
      <c r="VVB72" s="122"/>
      <c r="VVC72" s="128"/>
      <c r="VVF72" s="127"/>
      <c r="VVG72" s="122"/>
      <c r="VVH72" s="128"/>
      <c r="VVK72" s="127"/>
      <c r="VVL72" s="122"/>
      <c r="VVM72" s="128"/>
      <c r="VVP72" s="127"/>
      <c r="VVQ72" s="122"/>
      <c r="VVR72" s="128"/>
      <c r="VVU72" s="127"/>
      <c r="VVV72" s="122"/>
      <c r="VVW72" s="128"/>
      <c r="VVZ72" s="127"/>
      <c r="VWA72" s="122"/>
      <c r="VWB72" s="128"/>
      <c r="VWE72" s="127"/>
      <c r="VWF72" s="122"/>
      <c r="VWG72" s="128"/>
      <c r="VWJ72" s="127"/>
      <c r="VWK72" s="122"/>
      <c r="VWL72" s="128"/>
      <c r="VWO72" s="127"/>
      <c r="VWP72" s="122"/>
      <c r="VWQ72" s="128"/>
      <c r="VWT72" s="127"/>
      <c r="VWU72" s="122"/>
      <c r="VWV72" s="128"/>
      <c r="VWY72" s="127"/>
      <c r="VWZ72" s="122"/>
      <c r="VXA72" s="128"/>
      <c r="VXD72" s="127"/>
      <c r="VXE72" s="122"/>
      <c r="VXF72" s="128"/>
      <c r="VXI72" s="127"/>
      <c r="VXJ72" s="122"/>
      <c r="VXK72" s="128"/>
      <c r="VXN72" s="127"/>
      <c r="VXO72" s="122"/>
      <c r="VXP72" s="128"/>
      <c r="VXS72" s="127"/>
      <c r="VXT72" s="122"/>
      <c r="VXU72" s="128"/>
      <c r="VXX72" s="127"/>
      <c r="VXY72" s="122"/>
      <c r="VXZ72" s="128"/>
      <c r="VYC72" s="127"/>
      <c r="VYD72" s="122"/>
      <c r="VYE72" s="128"/>
      <c r="VYH72" s="127"/>
      <c r="VYI72" s="122"/>
      <c r="VYJ72" s="128"/>
      <c r="VYM72" s="127"/>
      <c r="VYN72" s="122"/>
      <c r="VYO72" s="128"/>
      <c r="VYR72" s="127"/>
      <c r="VYS72" s="122"/>
      <c r="VYT72" s="128"/>
      <c r="VYW72" s="127"/>
      <c r="VYX72" s="122"/>
      <c r="VYY72" s="128"/>
      <c r="VZB72" s="127"/>
      <c r="VZC72" s="122"/>
      <c r="VZD72" s="128"/>
      <c r="VZG72" s="127"/>
      <c r="VZH72" s="122"/>
      <c r="VZI72" s="128"/>
      <c r="VZL72" s="127"/>
      <c r="VZM72" s="122"/>
      <c r="VZN72" s="128"/>
      <c r="VZQ72" s="127"/>
      <c r="VZR72" s="122"/>
      <c r="VZS72" s="128"/>
      <c r="VZV72" s="127"/>
      <c r="VZW72" s="122"/>
      <c r="VZX72" s="128"/>
      <c r="WAA72" s="127"/>
      <c r="WAB72" s="122"/>
      <c r="WAC72" s="128"/>
      <c r="WAF72" s="127"/>
      <c r="WAG72" s="122"/>
      <c r="WAH72" s="128"/>
      <c r="WAK72" s="127"/>
      <c r="WAL72" s="122"/>
      <c r="WAM72" s="128"/>
      <c r="WAP72" s="127"/>
      <c r="WAQ72" s="122"/>
      <c r="WAR72" s="128"/>
      <c r="WAU72" s="127"/>
      <c r="WAV72" s="122"/>
      <c r="WAW72" s="128"/>
      <c r="WAZ72" s="127"/>
      <c r="WBA72" s="122"/>
      <c r="WBB72" s="128"/>
      <c r="WBE72" s="127"/>
      <c r="WBF72" s="122"/>
      <c r="WBG72" s="128"/>
      <c r="WBJ72" s="127"/>
      <c r="WBK72" s="122"/>
      <c r="WBL72" s="128"/>
      <c r="WBO72" s="127"/>
      <c r="WBP72" s="122"/>
      <c r="WBQ72" s="128"/>
      <c r="WBT72" s="127"/>
      <c r="WBU72" s="122"/>
      <c r="WBV72" s="128"/>
      <c r="WBY72" s="127"/>
      <c r="WBZ72" s="122"/>
      <c r="WCA72" s="128"/>
      <c r="WCD72" s="127"/>
      <c r="WCE72" s="122"/>
      <c r="WCF72" s="128"/>
      <c r="WCI72" s="127"/>
      <c r="WCJ72" s="122"/>
      <c r="WCK72" s="128"/>
      <c r="WCN72" s="127"/>
      <c r="WCO72" s="122"/>
      <c r="WCP72" s="128"/>
      <c r="WCS72" s="127"/>
      <c r="WCT72" s="122"/>
      <c r="WCU72" s="128"/>
      <c r="WCX72" s="127"/>
      <c r="WCY72" s="122"/>
      <c r="WCZ72" s="128"/>
      <c r="WDC72" s="127"/>
      <c r="WDD72" s="122"/>
      <c r="WDE72" s="128"/>
      <c r="WDH72" s="127"/>
      <c r="WDI72" s="122"/>
      <c r="WDJ72" s="128"/>
      <c r="WDM72" s="127"/>
      <c r="WDN72" s="122"/>
      <c r="WDO72" s="128"/>
      <c r="WDR72" s="127"/>
      <c r="WDS72" s="122"/>
      <c r="WDT72" s="128"/>
      <c r="WDW72" s="127"/>
      <c r="WDX72" s="122"/>
      <c r="WDY72" s="128"/>
      <c r="WEB72" s="127"/>
      <c r="WEC72" s="122"/>
      <c r="WED72" s="128"/>
      <c r="WEG72" s="127"/>
      <c r="WEH72" s="122"/>
      <c r="WEI72" s="128"/>
      <c r="WEL72" s="127"/>
      <c r="WEM72" s="122"/>
      <c r="WEN72" s="128"/>
      <c r="WEQ72" s="127"/>
      <c r="WER72" s="122"/>
      <c r="WES72" s="128"/>
      <c r="WEV72" s="127"/>
      <c r="WEW72" s="122"/>
      <c r="WEX72" s="128"/>
      <c r="WFA72" s="127"/>
      <c r="WFB72" s="122"/>
      <c r="WFC72" s="128"/>
      <c r="WFF72" s="127"/>
      <c r="WFG72" s="122"/>
      <c r="WFH72" s="128"/>
      <c r="WFK72" s="127"/>
      <c r="WFL72" s="122"/>
      <c r="WFM72" s="128"/>
      <c r="WFP72" s="127"/>
      <c r="WFQ72" s="122"/>
      <c r="WFR72" s="128"/>
      <c r="WFU72" s="127"/>
      <c r="WFV72" s="122"/>
      <c r="WFW72" s="128"/>
      <c r="WFZ72" s="127"/>
      <c r="WGA72" s="122"/>
      <c r="WGB72" s="128"/>
      <c r="WGE72" s="127"/>
      <c r="WGF72" s="122"/>
      <c r="WGG72" s="128"/>
      <c r="WGJ72" s="127"/>
      <c r="WGK72" s="122"/>
      <c r="WGL72" s="128"/>
      <c r="WGO72" s="127"/>
      <c r="WGP72" s="122"/>
      <c r="WGQ72" s="128"/>
      <c r="WGT72" s="127"/>
      <c r="WGU72" s="122"/>
      <c r="WGV72" s="128"/>
      <c r="WGY72" s="127"/>
      <c r="WGZ72" s="122"/>
      <c r="WHA72" s="128"/>
      <c r="WHD72" s="127"/>
      <c r="WHE72" s="122"/>
      <c r="WHF72" s="128"/>
      <c r="WHI72" s="127"/>
      <c r="WHJ72" s="122"/>
      <c r="WHK72" s="128"/>
      <c r="WHN72" s="127"/>
      <c r="WHO72" s="122"/>
      <c r="WHP72" s="128"/>
      <c r="WHS72" s="127"/>
      <c r="WHT72" s="122"/>
      <c r="WHU72" s="128"/>
      <c r="WHX72" s="127"/>
      <c r="WHY72" s="122"/>
      <c r="WHZ72" s="128"/>
      <c r="WIC72" s="127"/>
      <c r="WID72" s="122"/>
      <c r="WIE72" s="128"/>
      <c r="WIH72" s="127"/>
      <c r="WII72" s="122"/>
      <c r="WIJ72" s="128"/>
      <c r="WIM72" s="127"/>
      <c r="WIN72" s="122"/>
      <c r="WIO72" s="128"/>
      <c r="WIR72" s="127"/>
      <c r="WIS72" s="122"/>
      <c r="WIT72" s="128"/>
      <c r="WIW72" s="127"/>
      <c r="WIX72" s="122"/>
      <c r="WIY72" s="128"/>
      <c r="WJB72" s="127"/>
      <c r="WJC72" s="122"/>
      <c r="WJD72" s="128"/>
      <c r="WJG72" s="127"/>
      <c r="WJH72" s="122"/>
      <c r="WJI72" s="128"/>
      <c r="WJL72" s="127"/>
      <c r="WJM72" s="122"/>
      <c r="WJN72" s="128"/>
      <c r="WJQ72" s="127"/>
      <c r="WJR72" s="122"/>
      <c r="WJS72" s="128"/>
      <c r="WJV72" s="127"/>
      <c r="WJW72" s="122"/>
      <c r="WJX72" s="128"/>
      <c r="WKA72" s="127"/>
      <c r="WKB72" s="122"/>
      <c r="WKC72" s="128"/>
      <c r="WKF72" s="127"/>
      <c r="WKG72" s="122"/>
      <c r="WKH72" s="128"/>
      <c r="WKK72" s="127"/>
      <c r="WKL72" s="122"/>
      <c r="WKM72" s="128"/>
      <c r="WKP72" s="127"/>
      <c r="WKQ72" s="122"/>
      <c r="WKR72" s="128"/>
      <c r="WKU72" s="127"/>
      <c r="WKV72" s="122"/>
      <c r="WKW72" s="128"/>
      <c r="WKZ72" s="127"/>
      <c r="WLA72" s="122"/>
      <c r="WLB72" s="128"/>
      <c r="WLE72" s="127"/>
      <c r="WLF72" s="122"/>
      <c r="WLG72" s="128"/>
      <c r="WLJ72" s="127"/>
      <c r="WLK72" s="122"/>
      <c r="WLL72" s="128"/>
      <c r="WLO72" s="127"/>
      <c r="WLP72" s="122"/>
      <c r="WLQ72" s="128"/>
      <c r="WLT72" s="127"/>
      <c r="WLU72" s="122"/>
      <c r="WLV72" s="128"/>
      <c r="WLY72" s="127"/>
      <c r="WLZ72" s="122"/>
      <c r="WMA72" s="128"/>
      <c r="WMD72" s="127"/>
      <c r="WME72" s="122"/>
      <c r="WMF72" s="128"/>
      <c r="WMI72" s="127"/>
      <c r="WMJ72" s="122"/>
      <c r="WMK72" s="128"/>
      <c r="WMN72" s="127"/>
      <c r="WMO72" s="122"/>
      <c r="WMP72" s="128"/>
      <c r="WMS72" s="127"/>
      <c r="WMT72" s="122"/>
      <c r="WMU72" s="128"/>
      <c r="WMX72" s="127"/>
      <c r="WMY72" s="122"/>
      <c r="WMZ72" s="128"/>
      <c r="WNC72" s="127"/>
      <c r="WND72" s="122"/>
      <c r="WNE72" s="128"/>
      <c r="WNH72" s="127"/>
      <c r="WNI72" s="122"/>
      <c r="WNJ72" s="128"/>
      <c r="WNM72" s="127"/>
      <c r="WNN72" s="122"/>
      <c r="WNO72" s="128"/>
      <c r="WNR72" s="127"/>
      <c r="WNS72" s="122"/>
      <c r="WNT72" s="128"/>
      <c r="WNW72" s="127"/>
      <c r="WNX72" s="122"/>
      <c r="WNY72" s="128"/>
      <c r="WOB72" s="127"/>
      <c r="WOC72" s="122"/>
      <c r="WOD72" s="128"/>
      <c r="WOG72" s="127"/>
      <c r="WOH72" s="122"/>
      <c r="WOI72" s="128"/>
      <c r="WOL72" s="127"/>
      <c r="WOM72" s="122"/>
      <c r="WON72" s="128"/>
      <c r="WOQ72" s="127"/>
      <c r="WOR72" s="122"/>
      <c r="WOS72" s="128"/>
      <c r="WOV72" s="127"/>
      <c r="WOW72" s="122"/>
      <c r="WOX72" s="128"/>
      <c r="WPA72" s="127"/>
      <c r="WPB72" s="122"/>
      <c r="WPC72" s="128"/>
      <c r="WPF72" s="127"/>
      <c r="WPG72" s="122"/>
      <c r="WPH72" s="128"/>
      <c r="WPK72" s="127"/>
      <c r="WPL72" s="122"/>
      <c r="WPM72" s="128"/>
      <c r="WPP72" s="127"/>
      <c r="WPQ72" s="122"/>
      <c r="WPR72" s="128"/>
      <c r="WPU72" s="127"/>
      <c r="WPV72" s="122"/>
      <c r="WPW72" s="128"/>
      <c r="WPZ72" s="127"/>
      <c r="WQA72" s="122"/>
      <c r="WQB72" s="128"/>
      <c r="WQE72" s="127"/>
      <c r="WQF72" s="122"/>
      <c r="WQG72" s="128"/>
      <c r="WQJ72" s="127"/>
      <c r="WQK72" s="122"/>
      <c r="WQL72" s="128"/>
      <c r="WQO72" s="127"/>
      <c r="WQP72" s="122"/>
      <c r="WQQ72" s="128"/>
      <c r="WQT72" s="127"/>
      <c r="WQU72" s="122"/>
      <c r="WQV72" s="128"/>
      <c r="WQY72" s="127"/>
      <c r="WQZ72" s="122"/>
      <c r="WRA72" s="128"/>
      <c r="WRD72" s="127"/>
      <c r="WRE72" s="122"/>
      <c r="WRF72" s="128"/>
      <c r="WRI72" s="127"/>
      <c r="WRJ72" s="122"/>
      <c r="WRK72" s="128"/>
      <c r="WRN72" s="127"/>
      <c r="WRO72" s="122"/>
      <c r="WRP72" s="128"/>
      <c r="WRS72" s="127"/>
      <c r="WRT72" s="122"/>
      <c r="WRU72" s="128"/>
      <c r="WRX72" s="127"/>
      <c r="WRY72" s="122"/>
      <c r="WRZ72" s="128"/>
      <c r="WSC72" s="127"/>
      <c r="WSD72" s="122"/>
      <c r="WSE72" s="128"/>
      <c r="WSH72" s="127"/>
      <c r="WSI72" s="122"/>
      <c r="WSJ72" s="128"/>
      <c r="WSM72" s="127"/>
      <c r="WSN72" s="122"/>
      <c r="WSO72" s="128"/>
      <c r="WSR72" s="127"/>
      <c r="WSS72" s="122"/>
      <c r="WST72" s="128"/>
      <c r="WSW72" s="127"/>
      <c r="WSX72" s="122"/>
      <c r="WSY72" s="128"/>
      <c r="WTB72" s="127"/>
      <c r="WTC72" s="122"/>
      <c r="WTD72" s="128"/>
      <c r="WTG72" s="127"/>
      <c r="WTH72" s="122"/>
      <c r="WTI72" s="128"/>
      <c r="WTL72" s="127"/>
      <c r="WTM72" s="122"/>
      <c r="WTN72" s="128"/>
      <c r="WTQ72" s="127"/>
      <c r="WTR72" s="122"/>
      <c r="WTS72" s="128"/>
      <c r="WTV72" s="127"/>
      <c r="WTW72" s="122"/>
      <c r="WTX72" s="128"/>
      <c r="WUA72" s="127"/>
      <c r="WUB72" s="122"/>
      <c r="WUC72" s="128"/>
      <c r="WUF72" s="127"/>
      <c r="WUG72" s="122"/>
      <c r="WUH72" s="128"/>
      <c r="WUK72" s="127"/>
      <c r="WUL72" s="122"/>
      <c r="WUM72" s="128"/>
      <c r="WUP72" s="127"/>
      <c r="WUQ72" s="122"/>
      <c r="WUR72" s="128"/>
      <c r="WUU72" s="127"/>
      <c r="WUV72" s="122"/>
      <c r="WUW72" s="128"/>
      <c r="WUZ72" s="127"/>
      <c r="WVA72" s="122"/>
      <c r="WVB72" s="128"/>
      <c r="WVE72" s="127"/>
      <c r="WVF72" s="122"/>
      <c r="WVG72" s="128"/>
      <c r="WVJ72" s="127"/>
      <c r="WVK72" s="122"/>
      <c r="WVL72" s="128"/>
      <c r="WVO72" s="127"/>
      <c r="WVP72" s="122"/>
      <c r="WVQ72" s="128"/>
      <c r="WVT72" s="127"/>
      <c r="WVU72" s="122"/>
      <c r="WVV72" s="128"/>
      <c r="WVY72" s="127"/>
      <c r="WVZ72" s="122"/>
      <c r="WWA72" s="128"/>
      <c r="WWD72" s="127"/>
      <c r="WWE72" s="122"/>
      <c r="WWF72" s="128"/>
      <c r="WWI72" s="127"/>
      <c r="WWJ72" s="122"/>
      <c r="WWK72" s="128"/>
      <c r="WWN72" s="127"/>
      <c r="WWO72" s="122"/>
      <c r="WWP72" s="128"/>
      <c r="WWS72" s="127"/>
      <c r="WWT72" s="122"/>
      <c r="WWU72" s="128"/>
      <c r="WWX72" s="127"/>
      <c r="WWY72" s="122"/>
      <c r="WWZ72" s="128"/>
      <c r="WXC72" s="127"/>
      <c r="WXD72" s="122"/>
      <c r="WXE72" s="128"/>
      <c r="WXH72" s="127"/>
      <c r="WXI72" s="122"/>
      <c r="WXJ72" s="128"/>
      <c r="WXM72" s="127"/>
      <c r="WXN72" s="122"/>
      <c r="WXO72" s="128"/>
      <c r="WXR72" s="127"/>
      <c r="WXS72" s="122"/>
      <c r="WXT72" s="128"/>
      <c r="WXW72" s="127"/>
      <c r="WXX72" s="122"/>
      <c r="WXY72" s="128"/>
      <c r="WYB72" s="127"/>
      <c r="WYC72" s="122"/>
      <c r="WYD72" s="128"/>
      <c r="WYG72" s="127"/>
      <c r="WYH72" s="122"/>
      <c r="WYI72" s="128"/>
      <c r="WYL72" s="127"/>
      <c r="WYM72" s="122"/>
      <c r="WYN72" s="128"/>
      <c r="WYQ72" s="127"/>
      <c r="WYR72" s="122"/>
      <c r="WYS72" s="128"/>
      <c r="WYV72" s="127"/>
      <c r="WYW72" s="122"/>
      <c r="WYX72" s="128"/>
      <c r="WZA72" s="127"/>
      <c r="WZB72" s="122"/>
      <c r="WZC72" s="128"/>
      <c r="WZF72" s="127"/>
      <c r="WZG72" s="122"/>
      <c r="WZH72" s="128"/>
      <c r="WZK72" s="127"/>
      <c r="WZL72" s="122"/>
      <c r="WZM72" s="128"/>
      <c r="WZP72" s="127"/>
      <c r="WZQ72" s="122"/>
      <c r="WZR72" s="128"/>
      <c r="WZU72" s="127"/>
      <c r="WZV72" s="122"/>
      <c r="WZW72" s="128"/>
      <c r="WZZ72" s="127"/>
      <c r="XAA72" s="122"/>
      <c r="XAB72" s="128"/>
      <c r="XAE72" s="127"/>
      <c r="XAF72" s="122"/>
      <c r="XAG72" s="128"/>
      <c r="XAJ72" s="127"/>
      <c r="XAK72" s="122"/>
      <c r="XAL72" s="128"/>
      <c r="XAO72" s="127"/>
      <c r="XAP72" s="122"/>
      <c r="XAQ72" s="128"/>
      <c r="XAT72" s="127"/>
      <c r="XAU72" s="122"/>
      <c r="XAV72" s="128"/>
      <c r="XAY72" s="127"/>
      <c r="XAZ72" s="122"/>
      <c r="XBA72" s="128"/>
      <c r="XBD72" s="127"/>
      <c r="XBE72" s="122"/>
      <c r="XBF72" s="128"/>
      <c r="XBI72" s="127"/>
      <c r="XBJ72" s="122"/>
      <c r="XBK72" s="128"/>
      <c r="XBN72" s="127"/>
      <c r="XBO72" s="122"/>
      <c r="XBP72" s="128"/>
      <c r="XBS72" s="127"/>
      <c r="XBT72" s="122"/>
      <c r="XBU72" s="128"/>
      <c r="XBX72" s="127"/>
      <c r="XBY72" s="122"/>
      <c r="XBZ72" s="128"/>
      <c r="XCC72" s="127"/>
      <c r="XCD72" s="122"/>
      <c r="XCE72" s="128"/>
      <c r="XCH72" s="127"/>
      <c r="XCI72" s="122"/>
      <c r="XCJ72" s="128"/>
      <c r="XCM72" s="127"/>
      <c r="XCN72" s="122"/>
      <c r="XCO72" s="128"/>
      <c r="XCR72" s="127"/>
      <c r="XCS72" s="122"/>
      <c r="XCT72" s="128"/>
      <c r="XCW72" s="127"/>
      <c r="XCX72" s="122"/>
      <c r="XCY72" s="128"/>
      <c r="XDB72" s="127"/>
      <c r="XDC72" s="122"/>
      <c r="XDD72" s="128"/>
      <c r="XDG72" s="127"/>
      <c r="XDH72" s="122"/>
      <c r="XDI72" s="128"/>
      <c r="XDL72" s="127"/>
      <c r="XDM72" s="122"/>
      <c r="XDN72" s="128"/>
      <c r="XDQ72" s="127"/>
      <c r="XDR72" s="122"/>
      <c r="XDS72" s="128"/>
      <c r="XDV72" s="127"/>
      <c r="XDW72" s="122"/>
      <c r="XDX72" s="128"/>
      <c r="XEA72" s="127"/>
      <c r="XEB72" s="122"/>
      <c r="XEC72" s="128"/>
      <c r="XEF72" s="127"/>
      <c r="XEG72" s="122"/>
      <c r="XEH72" s="128"/>
      <c r="XEK72" s="127"/>
      <c r="XEL72" s="122"/>
      <c r="XEM72" s="128"/>
      <c r="XEP72" s="127"/>
      <c r="XEQ72" s="122"/>
      <c r="XER72" s="128"/>
      <c r="XEU72" s="127"/>
      <c r="XEV72" s="122"/>
      <c r="XEW72" s="128"/>
      <c r="XEZ72" s="127"/>
      <c r="XFA72" s="122"/>
    </row>
    <row r="73" spans="1:1023 1025:2048 2050:6143 6145:7168 7170:11263 11265:12288 12290:16381" ht="27.9" customHeight="1" thickBot="1">
      <c r="A73" s="67" t="s">
        <v>1942</v>
      </c>
      <c r="C73" s="123"/>
      <c r="D73" s="124"/>
      <c r="F73" s="122"/>
      <c r="G73" s="122"/>
      <c r="H73" s="117"/>
      <c r="J73" s="127"/>
      <c r="K73" s="122"/>
      <c r="L73" s="122"/>
      <c r="M73" s="67"/>
      <c r="O73" s="127"/>
      <c r="P73" s="122"/>
      <c r="Q73" s="128"/>
      <c r="R73" s="67"/>
      <c r="T73" s="127"/>
      <c r="U73" s="122"/>
      <c r="V73" s="128"/>
      <c r="W73" s="67"/>
      <c r="Y73" s="127"/>
      <c r="Z73" s="122"/>
      <c r="AA73" s="128"/>
      <c r="AB73" s="67"/>
      <c r="AD73" s="127"/>
      <c r="AE73" s="122"/>
      <c r="AF73" s="128"/>
      <c r="AG73" s="67"/>
      <c r="AI73" s="127"/>
      <c r="AJ73" s="122"/>
      <c r="AK73" s="128"/>
      <c r="AL73" s="67"/>
      <c r="AN73" s="127"/>
      <c r="AO73" s="122"/>
      <c r="AP73" s="128"/>
      <c r="AQ73" s="67"/>
      <c r="AS73" s="127"/>
      <c r="AT73" s="122"/>
      <c r="AU73" s="128"/>
      <c r="AV73" s="67"/>
      <c r="AX73" s="127"/>
      <c r="AY73" s="122"/>
      <c r="AZ73" s="128"/>
      <c r="BA73" s="67"/>
      <c r="BC73" s="127"/>
      <c r="BD73" s="122"/>
      <c r="BE73" s="128"/>
      <c r="BF73" s="67"/>
      <c r="BH73" s="127"/>
      <c r="BI73" s="122"/>
      <c r="BJ73" s="128"/>
      <c r="BK73" s="67"/>
      <c r="BM73" s="127"/>
      <c r="BN73" s="122"/>
      <c r="BO73" s="128"/>
      <c r="BP73" s="67"/>
      <c r="BR73" s="127"/>
      <c r="BS73" s="122"/>
      <c r="BT73" s="128"/>
      <c r="BU73" s="67"/>
      <c r="BW73" s="127"/>
      <c r="BX73" s="122"/>
      <c r="BY73" s="128"/>
      <c r="BZ73" s="67"/>
      <c r="CB73" s="127"/>
      <c r="CC73" s="122"/>
      <c r="CD73" s="128"/>
      <c r="CE73" s="67"/>
      <c r="CG73" s="127"/>
      <c r="CH73" s="122"/>
      <c r="CI73" s="128"/>
      <c r="CJ73" s="67"/>
      <c r="CL73" s="127"/>
      <c r="CM73" s="122"/>
      <c r="CN73" s="128"/>
      <c r="CO73" s="67"/>
      <c r="CQ73" s="127"/>
      <c r="CR73" s="122"/>
      <c r="CS73" s="128"/>
      <c r="CT73" s="67"/>
      <c r="CV73" s="127"/>
      <c r="CW73" s="122"/>
      <c r="CX73" s="128"/>
      <c r="CY73" s="67"/>
      <c r="DA73" s="127"/>
      <c r="DB73" s="122"/>
      <c r="DC73" s="128"/>
      <c r="DD73" s="67"/>
      <c r="DF73" s="127"/>
      <c r="DG73" s="122"/>
      <c r="DH73" s="128"/>
      <c r="DI73" s="67"/>
      <c r="DK73" s="127"/>
      <c r="DL73" s="122"/>
      <c r="DM73" s="128"/>
      <c r="DN73" s="67"/>
      <c r="DP73" s="127"/>
      <c r="DQ73" s="122"/>
      <c r="DR73" s="128"/>
      <c r="DS73" s="67"/>
      <c r="DU73" s="127"/>
      <c r="DV73" s="122"/>
      <c r="DW73" s="128"/>
      <c r="DX73" s="67"/>
      <c r="DZ73" s="127"/>
      <c r="EA73" s="122"/>
      <c r="EB73" s="128"/>
      <c r="EC73" s="67"/>
      <c r="EE73" s="127"/>
      <c r="EF73" s="122"/>
      <c r="EG73" s="128"/>
      <c r="EH73" s="67"/>
      <c r="EJ73" s="127"/>
      <c r="EK73" s="122"/>
      <c r="EL73" s="128"/>
      <c r="EM73" s="67"/>
      <c r="EO73" s="127"/>
      <c r="EP73" s="122"/>
      <c r="EQ73" s="128"/>
      <c r="ER73" s="67"/>
      <c r="ET73" s="127"/>
      <c r="EU73" s="122"/>
      <c r="EV73" s="128"/>
      <c r="EW73" s="67"/>
      <c r="EY73" s="127"/>
      <c r="EZ73" s="122"/>
      <c r="FA73" s="128"/>
      <c r="FB73" s="67"/>
      <c r="FD73" s="127"/>
      <c r="FE73" s="122"/>
      <c r="FF73" s="128"/>
      <c r="FG73" s="67"/>
      <c r="FI73" s="127"/>
      <c r="FJ73" s="122"/>
      <c r="FK73" s="128"/>
      <c r="FL73" s="67"/>
      <c r="FN73" s="127"/>
      <c r="FO73" s="122"/>
      <c r="FP73" s="128"/>
      <c r="FQ73" s="67"/>
      <c r="FS73" s="127"/>
      <c r="FT73" s="122"/>
      <c r="FU73" s="128"/>
      <c r="FV73" s="67"/>
      <c r="FX73" s="127"/>
      <c r="FY73" s="122"/>
      <c r="FZ73" s="128"/>
      <c r="GA73" s="67"/>
      <c r="GC73" s="127"/>
      <c r="GD73" s="122"/>
      <c r="GE73" s="128"/>
      <c r="GF73" s="67"/>
      <c r="GH73" s="127"/>
      <c r="GI73" s="122"/>
      <c r="GJ73" s="128"/>
      <c r="GK73" s="67"/>
      <c r="GM73" s="127"/>
      <c r="GN73" s="122"/>
      <c r="GO73" s="128"/>
      <c r="GP73" s="67"/>
      <c r="GR73" s="127"/>
      <c r="GS73" s="122"/>
      <c r="GT73" s="128"/>
      <c r="GU73" s="67"/>
      <c r="GW73" s="127"/>
      <c r="GX73" s="122"/>
      <c r="GY73" s="128"/>
      <c r="GZ73" s="67"/>
      <c r="HB73" s="127"/>
      <c r="HC73" s="122"/>
      <c r="HD73" s="128"/>
      <c r="HE73" s="67"/>
      <c r="HG73" s="127"/>
      <c r="HH73" s="122"/>
      <c r="HI73" s="128"/>
      <c r="HJ73" s="67"/>
      <c r="HL73" s="127"/>
      <c r="HM73" s="122"/>
      <c r="HN73" s="128"/>
      <c r="HO73" s="67"/>
      <c r="HQ73" s="127"/>
      <c r="HR73" s="122"/>
      <c r="HS73" s="128"/>
      <c r="HT73" s="67"/>
      <c r="HV73" s="127"/>
      <c r="HW73" s="122"/>
      <c r="HX73" s="128"/>
      <c r="HY73" s="67"/>
      <c r="IA73" s="127"/>
      <c r="IB73" s="122"/>
      <c r="IC73" s="128"/>
      <c r="ID73" s="67"/>
      <c r="IF73" s="127"/>
      <c r="IG73" s="122"/>
      <c r="IH73" s="128"/>
      <c r="II73" s="67"/>
      <c r="IK73" s="127"/>
      <c r="IL73" s="122"/>
      <c r="IM73" s="128"/>
      <c r="IN73" s="67"/>
      <c r="IP73" s="127"/>
      <c r="IQ73" s="122"/>
      <c r="IR73" s="128"/>
      <c r="IS73" s="67"/>
      <c r="IU73" s="127"/>
      <c r="IV73" s="122"/>
      <c r="IW73" s="128"/>
      <c r="IX73" s="67"/>
      <c r="IZ73" s="127"/>
      <c r="JA73" s="122"/>
      <c r="JB73" s="128"/>
      <c r="JC73" s="67"/>
      <c r="JE73" s="127"/>
      <c r="JF73" s="122"/>
      <c r="JG73" s="128"/>
      <c r="JH73" s="67"/>
      <c r="JJ73" s="127"/>
      <c r="JK73" s="122"/>
      <c r="JL73" s="128"/>
      <c r="JM73" s="67"/>
      <c r="JO73" s="127"/>
      <c r="JP73" s="122"/>
      <c r="JQ73" s="128"/>
      <c r="JR73" s="67"/>
      <c r="JT73" s="127"/>
      <c r="JU73" s="122"/>
      <c r="JV73" s="128"/>
      <c r="JW73" s="67"/>
      <c r="JY73" s="127"/>
      <c r="JZ73" s="122"/>
      <c r="KA73" s="128"/>
      <c r="KB73" s="67"/>
      <c r="KD73" s="127"/>
      <c r="KE73" s="122"/>
      <c r="KF73" s="128"/>
      <c r="KG73" s="67"/>
      <c r="KI73" s="127"/>
      <c r="KJ73" s="122"/>
      <c r="KK73" s="128"/>
      <c r="KL73" s="67"/>
      <c r="KN73" s="127"/>
      <c r="KO73" s="122"/>
      <c r="KP73" s="128"/>
      <c r="KQ73" s="67"/>
      <c r="KS73" s="127"/>
      <c r="KT73" s="122"/>
      <c r="KU73" s="128"/>
      <c r="KV73" s="67"/>
      <c r="KX73" s="127"/>
      <c r="KY73" s="122"/>
      <c r="KZ73" s="128"/>
      <c r="LA73" s="67"/>
      <c r="LC73" s="127"/>
      <c r="LD73" s="122"/>
      <c r="LE73" s="128"/>
      <c r="LF73" s="67"/>
      <c r="LH73" s="127"/>
      <c r="LI73" s="122"/>
      <c r="LJ73" s="128"/>
      <c r="LK73" s="67"/>
      <c r="LM73" s="127"/>
      <c r="LN73" s="122"/>
      <c r="LO73" s="128"/>
      <c r="LP73" s="67"/>
      <c r="LR73" s="127"/>
      <c r="LS73" s="122"/>
      <c r="LT73" s="128"/>
      <c r="LU73" s="67"/>
      <c r="LW73" s="127"/>
      <c r="LX73" s="122"/>
      <c r="LY73" s="128"/>
      <c r="LZ73" s="67"/>
      <c r="MB73" s="127"/>
      <c r="MC73" s="122"/>
      <c r="MD73" s="128"/>
      <c r="ME73" s="67"/>
      <c r="MG73" s="127"/>
      <c r="MH73" s="122"/>
      <c r="MI73" s="128"/>
      <c r="MJ73" s="67"/>
      <c r="ML73" s="127"/>
      <c r="MM73" s="122"/>
      <c r="MN73" s="128"/>
      <c r="MO73" s="67"/>
      <c r="MQ73" s="127"/>
      <c r="MR73" s="122"/>
      <c r="MS73" s="128"/>
      <c r="MT73" s="67"/>
      <c r="MV73" s="127"/>
      <c r="MW73" s="122"/>
      <c r="MX73" s="128"/>
      <c r="MY73" s="67"/>
      <c r="NA73" s="127"/>
      <c r="NB73" s="122"/>
      <c r="NC73" s="128"/>
      <c r="ND73" s="67"/>
      <c r="NF73" s="127"/>
      <c r="NG73" s="122"/>
      <c r="NH73" s="128"/>
      <c r="NI73" s="67"/>
      <c r="NK73" s="127"/>
      <c r="NL73" s="122"/>
      <c r="NM73" s="128"/>
      <c r="NN73" s="67"/>
      <c r="NP73" s="127"/>
      <c r="NQ73" s="122"/>
      <c r="NR73" s="128"/>
      <c r="NS73" s="67"/>
      <c r="NU73" s="127"/>
      <c r="NV73" s="122"/>
      <c r="NW73" s="128"/>
      <c r="NX73" s="67"/>
      <c r="NZ73" s="127"/>
      <c r="OA73" s="122"/>
      <c r="OB73" s="128"/>
      <c r="OC73" s="67"/>
      <c r="OE73" s="127"/>
      <c r="OF73" s="122"/>
      <c r="OG73" s="128"/>
      <c r="OH73" s="67"/>
      <c r="OJ73" s="127"/>
      <c r="OK73" s="122"/>
      <c r="OL73" s="128"/>
      <c r="OM73" s="67"/>
      <c r="OO73" s="127"/>
      <c r="OP73" s="122"/>
      <c r="OQ73" s="128"/>
      <c r="OR73" s="67"/>
      <c r="OT73" s="127"/>
      <c r="OU73" s="122"/>
      <c r="OV73" s="128"/>
      <c r="OW73" s="67"/>
      <c r="OY73" s="127"/>
      <c r="OZ73" s="122"/>
      <c r="PA73" s="128"/>
      <c r="PB73" s="67"/>
      <c r="PD73" s="127"/>
      <c r="PE73" s="122"/>
      <c r="PF73" s="128"/>
      <c r="PG73" s="67"/>
      <c r="PI73" s="127"/>
      <c r="PJ73" s="122"/>
      <c r="PK73" s="128"/>
      <c r="PL73" s="67"/>
      <c r="PN73" s="127"/>
      <c r="PO73" s="122"/>
      <c r="PP73" s="128"/>
      <c r="PQ73" s="67"/>
      <c r="PS73" s="127"/>
      <c r="PT73" s="122"/>
      <c r="PU73" s="128"/>
      <c r="PV73" s="67"/>
      <c r="PX73" s="127"/>
      <c r="PY73" s="122"/>
      <c r="PZ73" s="128"/>
      <c r="QA73" s="67"/>
      <c r="QC73" s="127"/>
      <c r="QD73" s="122"/>
      <c r="QE73" s="128"/>
      <c r="QF73" s="67"/>
      <c r="QH73" s="127"/>
      <c r="QI73" s="122"/>
      <c r="QJ73" s="128"/>
      <c r="QK73" s="67"/>
      <c r="QM73" s="127"/>
      <c r="QN73" s="122"/>
      <c r="QO73" s="128"/>
      <c r="QP73" s="67"/>
      <c r="QR73" s="127"/>
      <c r="QS73" s="122"/>
      <c r="QT73" s="128"/>
      <c r="QU73" s="67"/>
      <c r="QW73" s="127"/>
      <c r="QX73" s="122"/>
      <c r="QY73" s="128"/>
      <c r="QZ73" s="67"/>
      <c r="RB73" s="127"/>
      <c r="RC73" s="122"/>
      <c r="RD73" s="128"/>
      <c r="RE73" s="67"/>
      <c r="RG73" s="127"/>
      <c r="RH73" s="122"/>
      <c r="RI73" s="128"/>
      <c r="RJ73" s="67"/>
      <c r="RL73" s="127"/>
      <c r="RM73" s="122"/>
      <c r="RN73" s="128"/>
      <c r="RO73" s="67"/>
      <c r="RQ73" s="127"/>
      <c r="RR73" s="122"/>
      <c r="RS73" s="128"/>
      <c r="RT73" s="67"/>
      <c r="RV73" s="127"/>
      <c r="RW73" s="122"/>
      <c r="RX73" s="128"/>
      <c r="RY73" s="67"/>
      <c r="SA73" s="127"/>
      <c r="SB73" s="122"/>
      <c r="SC73" s="128"/>
      <c r="SD73" s="67"/>
      <c r="SF73" s="127"/>
      <c r="SG73" s="122"/>
      <c r="SH73" s="128"/>
      <c r="SI73" s="67"/>
      <c r="SK73" s="127"/>
      <c r="SL73" s="122"/>
      <c r="SM73" s="128"/>
      <c r="SN73" s="67"/>
      <c r="SP73" s="127"/>
      <c r="SQ73" s="122"/>
      <c r="SR73" s="128"/>
      <c r="SS73" s="67"/>
      <c r="SU73" s="127"/>
      <c r="SV73" s="122"/>
      <c r="SW73" s="128"/>
      <c r="SX73" s="67"/>
      <c r="SZ73" s="127"/>
      <c r="TA73" s="122"/>
      <c r="TB73" s="128"/>
      <c r="TC73" s="67"/>
      <c r="TE73" s="127"/>
      <c r="TF73" s="122"/>
      <c r="TG73" s="128"/>
      <c r="TH73" s="67"/>
      <c r="TJ73" s="127"/>
      <c r="TK73" s="122"/>
      <c r="TL73" s="128"/>
      <c r="TM73" s="67"/>
      <c r="TO73" s="127"/>
      <c r="TP73" s="122"/>
      <c r="TQ73" s="128"/>
      <c r="TR73" s="67"/>
      <c r="TT73" s="127"/>
      <c r="TU73" s="122"/>
      <c r="TV73" s="128"/>
      <c r="TW73" s="67"/>
      <c r="TY73" s="127"/>
      <c r="TZ73" s="122"/>
      <c r="UA73" s="128"/>
      <c r="UB73" s="67"/>
      <c r="UD73" s="127"/>
      <c r="UE73" s="122"/>
      <c r="UF73" s="128"/>
      <c r="UG73" s="67"/>
      <c r="UI73" s="127"/>
      <c r="UJ73" s="122"/>
      <c r="UK73" s="128"/>
      <c r="UL73" s="67"/>
      <c r="UN73" s="127"/>
      <c r="UO73" s="122"/>
      <c r="UP73" s="128"/>
      <c r="UQ73" s="67"/>
      <c r="US73" s="127"/>
      <c r="UT73" s="122"/>
      <c r="UU73" s="128"/>
      <c r="UV73" s="67"/>
      <c r="UX73" s="127"/>
      <c r="UY73" s="122"/>
      <c r="UZ73" s="128"/>
      <c r="VA73" s="67"/>
      <c r="VC73" s="127"/>
      <c r="VD73" s="122"/>
      <c r="VE73" s="128"/>
      <c r="VF73" s="67"/>
      <c r="VH73" s="127"/>
      <c r="VI73" s="122"/>
      <c r="VJ73" s="128"/>
      <c r="VK73" s="67"/>
      <c r="VM73" s="127"/>
      <c r="VN73" s="122"/>
      <c r="VO73" s="128"/>
      <c r="VP73" s="67"/>
      <c r="VR73" s="127"/>
      <c r="VS73" s="122"/>
      <c r="VT73" s="128"/>
      <c r="VU73" s="67"/>
      <c r="VW73" s="127"/>
      <c r="VX73" s="122"/>
      <c r="VY73" s="128"/>
      <c r="VZ73" s="67"/>
      <c r="WB73" s="127"/>
      <c r="WC73" s="122"/>
      <c r="WD73" s="128"/>
      <c r="WE73" s="67"/>
      <c r="WG73" s="127"/>
      <c r="WH73" s="122"/>
      <c r="WI73" s="128"/>
      <c r="WJ73" s="67"/>
      <c r="WL73" s="127"/>
      <c r="WM73" s="122"/>
      <c r="WN73" s="128"/>
      <c r="WO73" s="67"/>
      <c r="WQ73" s="127"/>
      <c r="WR73" s="122"/>
      <c r="WS73" s="128"/>
      <c r="WT73" s="67"/>
      <c r="WV73" s="127"/>
      <c r="WW73" s="122"/>
      <c r="WX73" s="128"/>
      <c r="WY73" s="67"/>
      <c r="XA73" s="127"/>
      <c r="XB73" s="122"/>
      <c r="XC73" s="128"/>
      <c r="XD73" s="67"/>
      <c r="XF73" s="127"/>
      <c r="XG73" s="122"/>
      <c r="XH73" s="128"/>
      <c r="XI73" s="67"/>
      <c r="XK73" s="127"/>
      <c r="XL73" s="122"/>
      <c r="XM73" s="128"/>
      <c r="XN73" s="67"/>
      <c r="XP73" s="127"/>
      <c r="XQ73" s="122"/>
      <c r="XR73" s="128"/>
      <c r="XS73" s="67"/>
      <c r="XU73" s="127"/>
      <c r="XV73" s="122"/>
      <c r="XW73" s="128"/>
      <c r="XX73" s="67"/>
      <c r="XZ73" s="127"/>
      <c r="YA73" s="122"/>
      <c r="YB73" s="128"/>
      <c r="YC73" s="67"/>
      <c r="YE73" s="127"/>
      <c r="YF73" s="122"/>
      <c r="YG73" s="128"/>
      <c r="YH73" s="67"/>
      <c r="YJ73" s="127"/>
      <c r="YK73" s="122"/>
      <c r="YL73" s="128"/>
      <c r="YM73" s="67"/>
      <c r="YO73" s="127"/>
      <c r="YP73" s="122"/>
      <c r="YQ73" s="128"/>
      <c r="YR73" s="67"/>
      <c r="YT73" s="127"/>
      <c r="YU73" s="122"/>
      <c r="YV73" s="128"/>
      <c r="YW73" s="67"/>
      <c r="YY73" s="127"/>
      <c r="YZ73" s="122"/>
      <c r="ZA73" s="128"/>
      <c r="ZB73" s="67"/>
      <c r="ZD73" s="127"/>
      <c r="ZE73" s="122"/>
      <c r="ZF73" s="128"/>
      <c r="ZG73" s="67"/>
      <c r="ZI73" s="127"/>
      <c r="ZJ73" s="122"/>
      <c r="ZK73" s="128"/>
      <c r="ZL73" s="67"/>
      <c r="ZN73" s="127"/>
      <c r="ZO73" s="122"/>
      <c r="ZP73" s="128"/>
      <c r="ZQ73" s="67"/>
      <c r="ZS73" s="127"/>
      <c r="ZT73" s="122"/>
      <c r="ZU73" s="128"/>
      <c r="ZV73" s="67"/>
      <c r="ZX73" s="127"/>
      <c r="ZY73" s="122"/>
      <c r="ZZ73" s="128"/>
      <c r="AAA73" s="67"/>
      <c r="AAC73" s="127"/>
      <c r="AAD73" s="122"/>
      <c r="AAE73" s="128"/>
      <c r="AAF73" s="67"/>
      <c r="AAH73" s="127"/>
      <c r="AAI73" s="122"/>
      <c r="AAJ73" s="128"/>
      <c r="AAK73" s="67"/>
      <c r="AAM73" s="127"/>
      <c r="AAN73" s="122"/>
      <c r="AAO73" s="128"/>
      <c r="AAP73" s="67"/>
      <c r="AAR73" s="127"/>
      <c r="AAS73" s="122"/>
      <c r="AAT73" s="128"/>
      <c r="AAU73" s="67"/>
      <c r="AAW73" s="127"/>
      <c r="AAX73" s="122"/>
      <c r="AAY73" s="128"/>
      <c r="AAZ73" s="67"/>
      <c r="ABB73" s="127"/>
      <c r="ABC73" s="122"/>
      <c r="ABD73" s="128"/>
      <c r="ABE73" s="67"/>
      <c r="ABG73" s="127"/>
      <c r="ABH73" s="122"/>
      <c r="ABI73" s="128"/>
      <c r="ABJ73" s="67"/>
      <c r="ABL73" s="127"/>
      <c r="ABM73" s="122"/>
      <c r="ABN73" s="128"/>
      <c r="ABO73" s="67"/>
      <c r="ABQ73" s="127"/>
      <c r="ABR73" s="122"/>
      <c r="ABS73" s="128"/>
      <c r="ABT73" s="67"/>
      <c r="ABV73" s="127"/>
      <c r="ABW73" s="122"/>
      <c r="ABX73" s="128"/>
      <c r="ABY73" s="67"/>
      <c r="ACA73" s="127"/>
      <c r="ACB73" s="122"/>
      <c r="ACC73" s="128"/>
      <c r="ACD73" s="67"/>
      <c r="ACF73" s="127"/>
      <c r="ACG73" s="122"/>
      <c r="ACH73" s="128"/>
      <c r="ACI73" s="67"/>
      <c r="ACK73" s="127"/>
      <c r="ACL73" s="122"/>
      <c r="ACM73" s="128"/>
      <c r="ACN73" s="67"/>
      <c r="ACP73" s="127"/>
      <c r="ACQ73" s="122"/>
      <c r="ACR73" s="128"/>
      <c r="ACS73" s="67"/>
      <c r="ACU73" s="127"/>
      <c r="ACV73" s="122"/>
      <c r="ACW73" s="128"/>
      <c r="ACX73" s="67"/>
      <c r="ACZ73" s="127"/>
      <c r="ADA73" s="122"/>
      <c r="ADB73" s="128"/>
      <c r="ADC73" s="67"/>
      <c r="ADE73" s="127"/>
      <c r="ADF73" s="122"/>
      <c r="ADG73" s="128"/>
      <c r="ADH73" s="67"/>
      <c r="ADJ73" s="127"/>
      <c r="ADK73" s="122"/>
      <c r="ADL73" s="128"/>
      <c r="ADM73" s="67"/>
      <c r="ADO73" s="127"/>
      <c r="ADP73" s="122"/>
      <c r="ADQ73" s="128"/>
      <c r="ADR73" s="67"/>
      <c r="ADT73" s="127"/>
      <c r="ADU73" s="122"/>
      <c r="ADV73" s="128"/>
      <c r="ADW73" s="67"/>
      <c r="ADY73" s="127"/>
      <c r="ADZ73" s="122"/>
      <c r="AEA73" s="128"/>
      <c r="AEB73" s="67"/>
      <c r="AED73" s="127"/>
      <c r="AEE73" s="122"/>
      <c r="AEF73" s="128"/>
      <c r="AEG73" s="67"/>
      <c r="AEI73" s="127"/>
      <c r="AEJ73" s="122"/>
      <c r="AEK73" s="128"/>
      <c r="AEL73" s="67"/>
      <c r="AEN73" s="127"/>
      <c r="AEO73" s="122"/>
      <c r="AEP73" s="128"/>
      <c r="AEQ73" s="67"/>
      <c r="AES73" s="127"/>
      <c r="AET73" s="122"/>
      <c r="AEU73" s="128"/>
      <c r="AEV73" s="67"/>
      <c r="AEX73" s="127"/>
      <c r="AEY73" s="122"/>
      <c r="AEZ73" s="128"/>
      <c r="AFA73" s="67"/>
      <c r="AFC73" s="127"/>
      <c r="AFD73" s="122"/>
      <c r="AFE73" s="128"/>
      <c r="AFF73" s="67"/>
      <c r="AFH73" s="127"/>
      <c r="AFI73" s="122"/>
      <c r="AFJ73" s="128"/>
      <c r="AFK73" s="67"/>
      <c r="AFM73" s="127"/>
      <c r="AFN73" s="122"/>
      <c r="AFO73" s="128"/>
      <c r="AFP73" s="67"/>
      <c r="AFR73" s="127"/>
      <c r="AFS73" s="122"/>
      <c r="AFT73" s="128"/>
      <c r="AFU73" s="67"/>
      <c r="AFW73" s="127"/>
      <c r="AFX73" s="122"/>
      <c r="AFY73" s="128"/>
      <c r="AFZ73" s="67"/>
      <c r="AGB73" s="127"/>
      <c r="AGC73" s="122"/>
      <c r="AGD73" s="128"/>
      <c r="AGE73" s="67"/>
      <c r="AGG73" s="127"/>
      <c r="AGH73" s="122"/>
      <c r="AGI73" s="128"/>
      <c r="AGJ73" s="67"/>
      <c r="AGL73" s="127"/>
      <c r="AGM73" s="122"/>
      <c r="AGN73" s="128"/>
      <c r="AGO73" s="67"/>
      <c r="AGQ73" s="127"/>
      <c r="AGR73" s="122"/>
      <c r="AGS73" s="128"/>
      <c r="AGT73" s="67"/>
      <c r="AGV73" s="127"/>
      <c r="AGW73" s="122"/>
      <c r="AGX73" s="128"/>
      <c r="AGY73" s="67"/>
      <c r="AHA73" s="127"/>
      <c r="AHB73" s="122"/>
      <c r="AHC73" s="128"/>
      <c r="AHD73" s="67"/>
      <c r="AHF73" s="127"/>
      <c r="AHG73" s="122"/>
      <c r="AHH73" s="128"/>
      <c r="AHI73" s="67"/>
      <c r="AHK73" s="127"/>
      <c r="AHL73" s="122"/>
      <c r="AHM73" s="128"/>
      <c r="AHN73" s="67"/>
      <c r="AHP73" s="127"/>
      <c r="AHQ73" s="122"/>
      <c r="AHR73" s="128"/>
      <c r="AHS73" s="67"/>
      <c r="AHU73" s="127"/>
      <c r="AHV73" s="122"/>
      <c r="AHW73" s="128"/>
      <c r="AHX73" s="67"/>
      <c r="AHZ73" s="127"/>
      <c r="AIA73" s="122"/>
      <c r="AIB73" s="128"/>
      <c r="AIC73" s="67"/>
      <c r="AIE73" s="127"/>
      <c r="AIF73" s="122"/>
      <c r="AIG73" s="128"/>
      <c r="AIH73" s="67"/>
      <c r="AIJ73" s="127"/>
      <c r="AIK73" s="122"/>
      <c r="AIL73" s="128"/>
      <c r="AIM73" s="67"/>
      <c r="AIO73" s="127"/>
      <c r="AIP73" s="122"/>
      <c r="AIQ73" s="128"/>
      <c r="AIR73" s="67"/>
      <c r="AIT73" s="127"/>
      <c r="AIU73" s="122"/>
      <c r="AIV73" s="128"/>
      <c r="AIW73" s="67"/>
      <c r="AIY73" s="127"/>
      <c r="AIZ73" s="122"/>
      <c r="AJA73" s="128"/>
      <c r="AJB73" s="67"/>
      <c r="AJD73" s="127"/>
      <c r="AJE73" s="122"/>
      <c r="AJF73" s="128"/>
      <c r="AJG73" s="67"/>
      <c r="AJI73" s="127"/>
      <c r="AJJ73" s="122"/>
      <c r="AJK73" s="128"/>
      <c r="AJL73" s="67"/>
      <c r="AJN73" s="127"/>
      <c r="AJO73" s="122"/>
      <c r="AJP73" s="128"/>
      <c r="AJQ73" s="67"/>
      <c r="AJS73" s="127"/>
      <c r="AJT73" s="122"/>
      <c r="AJU73" s="128"/>
      <c r="AJV73" s="67"/>
      <c r="AJX73" s="127"/>
      <c r="AJY73" s="122"/>
      <c r="AJZ73" s="128"/>
      <c r="AKA73" s="67"/>
      <c r="AKC73" s="127"/>
      <c r="AKD73" s="122"/>
      <c r="AKE73" s="128"/>
      <c r="AKF73" s="67"/>
      <c r="AKH73" s="127"/>
      <c r="AKI73" s="122"/>
      <c r="AKJ73" s="128"/>
      <c r="AKK73" s="67"/>
      <c r="AKM73" s="127"/>
      <c r="AKN73" s="122"/>
      <c r="AKO73" s="128"/>
      <c r="AKP73" s="67"/>
      <c r="AKR73" s="127"/>
      <c r="AKS73" s="122"/>
      <c r="AKT73" s="128"/>
      <c r="AKU73" s="67"/>
      <c r="AKW73" s="127"/>
      <c r="AKX73" s="122"/>
      <c r="AKY73" s="128"/>
      <c r="AKZ73" s="67"/>
      <c r="ALB73" s="127"/>
      <c r="ALC73" s="122"/>
      <c r="ALD73" s="128"/>
      <c r="ALE73" s="67"/>
      <c r="ALG73" s="127"/>
      <c r="ALH73" s="122"/>
      <c r="ALI73" s="128"/>
      <c r="ALJ73" s="67"/>
      <c r="ALL73" s="127"/>
      <c r="ALM73" s="122"/>
      <c r="ALN73" s="128"/>
      <c r="ALO73" s="67"/>
      <c r="ALQ73" s="127"/>
      <c r="ALR73" s="122"/>
      <c r="ALS73" s="128"/>
      <c r="ALT73" s="67"/>
      <c r="ALV73" s="127"/>
      <c r="ALW73" s="122"/>
      <c r="ALX73" s="128"/>
      <c r="ALY73" s="67"/>
      <c r="AMA73" s="127"/>
      <c r="AMB73" s="122"/>
      <c r="AMC73" s="128"/>
      <c r="AMD73" s="67"/>
      <c r="AMF73" s="127"/>
      <c r="AMG73" s="122"/>
      <c r="AMH73" s="128"/>
      <c r="AMI73" s="67"/>
      <c r="AMK73" s="127"/>
      <c r="AML73" s="122"/>
      <c r="AMM73" s="128"/>
      <c r="AMN73" s="67"/>
      <c r="AMP73" s="127"/>
      <c r="AMQ73" s="122"/>
      <c r="AMR73" s="128"/>
      <c r="AMS73" s="67"/>
      <c r="AMU73" s="127"/>
      <c r="AMV73" s="122"/>
      <c r="AMW73" s="128"/>
      <c r="AMX73" s="67"/>
      <c r="AMZ73" s="127"/>
      <c r="ANA73" s="122"/>
      <c r="ANB73" s="128"/>
      <c r="ANC73" s="67"/>
      <c r="ANE73" s="127"/>
      <c r="ANF73" s="122"/>
      <c r="ANG73" s="128"/>
      <c r="ANH73" s="67"/>
      <c r="ANJ73" s="127"/>
      <c r="ANK73" s="122"/>
      <c r="ANL73" s="128"/>
      <c r="ANM73" s="67"/>
      <c r="ANO73" s="127"/>
      <c r="ANP73" s="122"/>
      <c r="ANQ73" s="128"/>
      <c r="ANR73" s="67"/>
      <c r="ANT73" s="127"/>
      <c r="ANU73" s="122"/>
      <c r="ANV73" s="128"/>
      <c r="ANW73" s="67"/>
      <c r="ANY73" s="127"/>
      <c r="ANZ73" s="122"/>
      <c r="AOA73" s="128"/>
      <c r="AOB73" s="67"/>
      <c r="AOD73" s="127"/>
      <c r="AOE73" s="122"/>
      <c r="AOF73" s="128"/>
      <c r="AOG73" s="67"/>
      <c r="AOI73" s="127"/>
      <c r="AOJ73" s="122"/>
      <c r="AOK73" s="128"/>
      <c r="AOL73" s="67"/>
      <c r="AON73" s="127"/>
      <c r="AOO73" s="122"/>
      <c r="AOP73" s="128"/>
      <c r="AOQ73" s="67"/>
      <c r="AOS73" s="127"/>
      <c r="AOT73" s="122"/>
      <c r="AOU73" s="128"/>
      <c r="AOV73" s="67"/>
      <c r="AOX73" s="127"/>
      <c r="AOY73" s="122"/>
      <c r="AOZ73" s="128"/>
      <c r="APA73" s="67"/>
      <c r="APC73" s="127"/>
      <c r="APD73" s="122"/>
      <c r="APE73" s="128"/>
      <c r="APF73" s="67"/>
      <c r="APH73" s="127"/>
      <c r="API73" s="122"/>
      <c r="APJ73" s="128"/>
      <c r="APK73" s="67"/>
      <c r="APM73" s="127"/>
      <c r="APN73" s="122"/>
      <c r="APO73" s="128"/>
      <c r="APP73" s="67"/>
      <c r="APR73" s="127"/>
      <c r="APS73" s="122"/>
      <c r="APT73" s="128"/>
      <c r="APU73" s="67"/>
      <c r="APW73" s="127"/>
      <c r="APX73" s="122"/>
      <c r="APY73" s="128"/>
      <c r="APZ73" s="67"/>
      <c r="AQB73" s="127"/>
      <c r="AQC73" s="122"/>
      <c r="AQD73" s="128"/>
      <c r="AQE73" s="67"/>
      <c r="AQG73" s="127"/>
      <c r="AQH73" s="122"/>
      <c r="AQI73" s="128"/>
      <c r="AQJ73" s="67"/>
      <c r="AQL73" s="127"/>
      <c r="AQM73" s="122"/>
      <c r="AQN73" s="128"/>
      <c r="AQO73" s="67"/>
      <c r="AQQ73" s="127"/>
      <c r="AQR73" s="122"/>
      <c r="AQS73" s="128"/>
      <c r="AQT73" s="67"/>
      <c r="AQV73" s="127"/>
      <c r="AQW73" s="122"/>
      <c r="AQX73" s="128"/>
      <c r="AQY73" s="67"/>
      <c r="ARA73" s="127"/>
      <c r="ARB73" s="122"/>
      <c r="ARC73" s="128"/>
      <c r="ARD73" s="67"/>
      <c r="ARF73" s="127"/>
      <c r="ARG73" s="122"/>
      <c r="ARH73" s="128"/>
      <c r="ARI73" s="67"/>
      <c r="ARK73" s="127"/>
      <c r="ARL73" s="122"/>
      <c r="ARM73" s="128"/>
      <c r="ARN73" s="67"/>
      <c r="ARP73" s="127"/>
      <c r="ARQ73" s="122"/>
      <c r="ARR73" s="128"/>
      <c r="ARS73" s="67"/>
      <c r="ARU73" s="127"/>
      <c r="ARV73" s="122"/>
      <c r="ARW73" s="128"/>
      <c r="ARX73" s="67"/>
      <c r="ARZ73" s="127"/>
      <c r="ASA73" s="122"/>
      <c r="ASB73" s="128"/>
      <c r="ASC73" s="67"/>
      <c r="ASE73" s="127"/>
      <c r="ASF73" s="122"/>
      <c r="ASG73" s="128"/>
      <c r="ASH73" s="67"/>
      <c r="ASJ73" s="127"/>
      <c r="ASK73" s="122"/>
      <c r="ASL73" s="128"/>
      <c r="ASM73" s="67"/>
      <c r="ASO73" s="127"/>
      <c r="ASP73" s="122"/>
      <c r="ASQ73" s="128"/>
      <c r="ASR73" s="67"/>
      <c r="AST73" s="127"/>
      <c r="ASU73" s="122"/>
      <c r="ASV73" s="128"/>
      <c r="ASW73" s="67"/>
      <c r="ASY73" s="127"/>
      <c r="ASZ73" s="122"/>
      <c r="ATA73" s="128"/>
      <c r="ATB73" s="67"/>
      <c r="ATD73" s="127"/>
      <c r="ATE73" s="122"/>
      <c r="ATF73" s="128"/>
      <c r="ATG73" s="67"/>
      <c r="ATI73" s="127"/>
      <c r="ATJ73" s="122"/>
      <c r="ATK73" s="128"/>
      <c r="ATL73" s="67"/>
      <c r="ATN73" s="127"/>
      <c r="ATO73" s="122"/>
      <c r="ATP73" s="128"/>
      <c r="ATQ73" s="67"/>
      <c r="ATS73" s="127"/>
      <c r="ATT73" s="122"/>
      <c r="ATU73" s="128"/>
      <c r="ATV73" s="67"/>
      <c r="ATX73" s="127"/>
      <c r="ATY73" s="122"/>
      <c r="ATZ73" s="128"/>
      <c r="AUA73" s="67"/>
      <c r="AUC73" s="127"/>
      <c r="AUD73" s="122"/>
      <c r="AUE73" s="128"/>
      <c r="AUF73" s="67"/>
      <c r="AUH73" s="127"/>
      <c r="AUI73" s="122"/>
      <c r="AUJ73" s="128"/>
      <c r="AUK73" s="67"/>
      <c r="AUM73" s="127"/>
      <c r="AUN73" s="122"/>
      <c r="AUO73" s="128"/>
      <c r="AUP73" s="67"/>
      <c r="AUR73" s="127"/>
      <c r="AUS73" s="122"/>
      <c r="AUT73" s="128"/>
      <c r="AUU73" s="67"/>
      <c r="AUW73" s="127"/>
      <c r="AUX73" s="122"/>
      <c r="AUY73" s="128"/>
      <c r="AUZ73" s="67"/>
      <c r="AVB73" s="127"/>
      <c r="AVC73" s="122"/>
      <c r="AVD73" s="128"/>
      <c r="AVE73" s="67"/>
      <c r="AVG73" s="127"/>
      <c r="AVH73" s="122"/>
      <c r="AVI73" s="128"/>
      <c r="AVJ73" s="67"/>
      <c r="AVL73" s="127"/>
      <c r="AVM73" s="122"/>
      <c r="AVN73" s="128"/>
      <c r="AVO73" s="67"/>
      <c r="AVQ73" s="127"/>
      <c r="AVR73" s="122"/>
      <c r="AVS73" s="128"/>
      <c r="AVT73" s="67"/>
      <c r="AVV73" s="127"/>
      <c r="AVW73" s="122"/>
      <c r="AVX73" s="128"/>
      <c r="AVY73" s="67"/>
      <c r="AWA73" s="127"/>
      <c r="AWB73" s="122"/>
      <c r="AWC73" s="128"/>
      <c r="AWD73" s="67"/>
      <c r="AWF73" s="127"/>
      <c r="AWG73" s="122"/>
      <c r="AWH73" s="128"/>
      <c r="AWI73" s="67"/>
      <c r="AWK73" s="127"/>
      <c r="AWL73" s="122"/>
      <c r="AWM73" s="128"/>
      <c r="AWN73" s="67"/>
      <c r="AWP73" s="127"/>
      <c r="AWQ73" s="122"/>
      <c r="AWR73" s="128"/>
      <c r="AWS73" s="67"/>
      <c r="AWU73" s="127"/>
      <c r="AWV73" s="122"/>
      <c r="AWW73" s="128"/>
      <c r="AWX73" s="67"/>
      <c r="AWZ73" s="127"/>
      <c r="AXA73" s="122"/>
      <c r="AXB73" s="128"/>
      <c r="AXC73" s="67"/>
      <c r="AXE73" s="127"/>
      <c r="AXF73" s="122"/>
      <c r="AXG73" s="128"/>
      <c r="AXH73" s="67"/>
      <c r="AXJ73" s="127"/>
      <c r="AXK73" s="122"/>
      <c r="AXL73" s="128"/>
      <c r="AXM73" s="67"/>
      <c r="AXO73" s="127"/>
      <c r="AXP73" s="122"/>
      <c r="AXQ73" s="128"/>
      <c r="AXR73" s="67"/>
      <c r="AXT73" s="127"/>
      <c r="AXU73" s="122"/>
      <c r="AXV73" s="128"/>
      <c r="AXW73" s="67"/>
      <c r="AXY73" s="127"/>
      <c r="AXZ73" s="122"/>
      <c r="AYA73" s="128"/>
      <c r="AYB73" s="67"/>
      <c r="AYD73" s="127"/>
      <c r="AYE73" s="122"/>
      <c r="AYF73" s="128"/>
      <c r="AYG73" s="67"/>
      <c r="AYI73" s="127"/>
      <c r="AYJ73" s="122"/>
      <c r="AYK73" s="128"/>
      <c r="AYL73" s="67"/>
      <c r="AYN73" s="127"/>
      <c r="AYO73" s="122"/>
      <c r="AYP73" s="128"/>
      <c r="AYQ73" s="67"/>
      <c r="AYS73" s="127"/>
      <c r="AYT73" s="122"/>
      <c r="AYU73" s="128"/>
      <c r="AYV73" s="67"/>
      <c r="AYX73" s="127"/>
      <c r="AYY73" s="122"/>
      <c r="AYZ73" s="128"/>
      <c r="AZA73" s="67"/>
      <c r="AZC73" s="127"/>
      <c r="AZD73" s="122"/>
      <c r="AZE73" s="128"/>
      <c r="AZF73" s="67"/>
      <c r="AZH73" s="127"/>
      <c r="AZI73" s="122"/>
      <c r="AZJ73" s="128"/>
      <c r="AZK73" s="67"/>
      <c r="AZM73" s="127"/>
      <c r="AZN73" s="122"/>
      <c r="AZO73" s="128"/>
      <c r="AZP73" s="67"/>
      <c r="AZR73" s="127"/>
      <c r="AZS73" s="122"/>
      <c r="AZT73" s="128"/>
      <c r="AZU73" s="67"/>
      <c r="AZW73" s="127"/>
      <c r="AZX73" s="122"/>
      <c r="AZY73" s="128"/>
      <c r="AZZ73" s="67"/>
      <c r="BAB73" s="127"/>
      <c r="BAC73" s="122"/>
      <c r="BAD73" s="128"/>
      <c r="BAE73" s="67"/>
      <c r="BAG73" s="127"/>
      <c r="BAH73" s="122"/>
      <c r="BAI73" s="128"/>
      <c r="BAJ73" s="67"/>
      <c r="BAL73" s="127"/>
      <c r="BAM73" s="122"/>
      <c r="BAN73" s="128"/>
      <c r="BAO73" s="67"/>
      <c r="BAQ73" s="127"/>
      <c r="BAR73" s="122"/>
      <c r="BAS73" s="128"/>
      <c r="BAT73" s="67"/>
      <c r="BAV73" s="127"/>
      <c r="BAW73" s="122"/>
      <c r="BAX73" s="128"/>
      <c r="BAY73" s="67"/>
      <c r="BBA73" s="127"/>
      <c r="BBB73" s="122"/>
      <c r="BBC73" s="128"/>
      <c r="BBD73" s="67"/>
      <c r="BBF73" s="127"/>
      <c r="BBG73" s="122"/>
      <c r="BBH73" s="128"/>
      <c r="BBI73" s="67"/>
      <c r="BBK73" s="127"/>
      <c r="BBL73" s="122"/>
      <c r="BBM73" s="128"/>
      <c r="BBN73" s="67"/>
      <c r="BBP73" s="127"/>
      <c r="BBQ73" s="122"/>
      <c r="BBR73" s="128"/>
      <c r="BBS73" s="67"/>
      <c r="BBU73" s="127"/>
      <c r="BBV73" s="122"/>
      <c r="BBW73" s="128"/>
      <c r="BBX73" s="67"/>
      <c r="BBZ73" s="127"/>
      <c r="BCA73" s="122"/>
      <c r="BCB73" s="128"/>
      <c r="BCC73" s="67"/>
      <c r="BCE73" s="127"/>
      <c r="BCF73" s="122"/>
      <c r="BCG73" s="128"/>
      <c r="BCH73" s="67"/>
      <c r="BCJ73" s="127"/>
      <c r="BCK73" s="122"/>
      <c r="BCL73" s="128"/>
      <c r="BCM73" s="67"/>
      <c r="BCO73" s="127"/>
      <c r="BCP73" s="122"/>
      <c r="BCQ73" s="128"/>
      <c r="BCR73" s="67"/>
      <c r="BCT73" s="127"/>
      <c r="BCU73" s="122"/>
      <c r="BCV73" s="128"/>
      <c r="BCW73" s="67"/>
      <c r="BCY73" s="127"/>
      <c r="BCZ73" s="122"/>
      <c r="BDA73" s="128"/>
      <c r="BDB73" s="67"/>
      <c r="BDD73" s="127"/>
      <c r="BDE73" s="122"/>
      <c r="BDF73" s="128"/>
      <c r="BDG73" s="67"/>
      <c r="BDI73" s="127"/>
      <c r="BDJ73" s="122"/>
      <c r="BDK73" s="128"/>
      <c r="BDL73" s="67"/>
      <c r="BDN73" s="127"/>
      <c r="BDO73" s="122"/>
      <c r="BDP73" s="128"/>
      <c r="BDQ73" s="67"/>
      <c r="BDS73" s="127"/>
      <c r="BDT73" s="122"/>
      <c r="BDU73" s="128"/>
      <c r="BDV73" s="67"/>
      <c r="BDX73" s="127"/>
      <c r="BDY73" s="122"/>
      <c r="BDZ73" s="128"/>
      <c r="BEA73" s="67"/>
      <c r="BEC73" s="127"/>
      <c r="BED73" s="122"/>
      <c r="BEE73" s="128"/>
      <c r="BEF73" s="67"/>
      <c r="BEH73" s="127"/>
      <c r="BEI73" s="122"/>
      <c r="BEJ73" s="128"/>
      <c r="BEK73" s="67"/>
      <c r="BEM73" s="127"/>
      <c r="BEN73" s="122"/>
      <c r="BEO73" s="128"/>
      <c r="BEP73" s="67"/>
      <c r="BER73" s="127"/>
      <c r="BES73" s="122"/>
      <c r="BET73" s="128"/>
      <c r="BEU73" s="67"/>
      <c r="BEW73" s="127"/>
      <c r="BEX73" s="122"/>
      <c r="BEY73" s="128"/>
      <c r="BEZ73" s="67"/>
      <c r="BFB73" s="127"/>
      <c r="BFC73" s="122"/>
      <c r="BFD73" s="128"/>
      <c r="BFE73" s="67"/>
      <c r="BFG73" s="127"/>
      <c r="BFH73" s="122"/>
      <c r="BFI73" s="128"/>
      <c r="BFJ73" s="67"/>
      <c r="BFL73" s="127"/>
      <c r="BFM73" s="122"/>
      <c r="BFN73" s="128"/>
      <c r="BFO73" s="67"/>
      <c r="BFQ73" s="127"/>
      <c r="BFR73" s="122"/>
      <c r="BFS73" s="128"/>
      <c r="BFT73" s="67"/>
      <c r="BFV73" s="127"/>
      <c r="BFW73" s="122"/>
      <c r="BFX73" s="128"/>
      <c r="BFY73" s="67"/>
      <c r="BGA73" s="127"/>
      <c r="BGB73" s="122"/>
      <c r="BGC73" s="128"/>
      <c r="BGD73" s="67"/>
      <c r="BGF73" s="127"/>
      <c r="BGG73" s="122"/>
      <c r="BGH73" s="128"/>
      <c r="BGI73" s="67"/>
      <c r="BGK73" s="127"/>
      <c r="BGL73" s="122"/>
      <c r="BGM73" s="128"/>
      <c r="BGN73" s="67"/>
      <c r="BGP73" s="127"/>
      <c r="BGQ73" s="122"/>
      <c r="BGR73" s="128"/>
      <c r="BGS73" s="67"/>
      <c r="BGU73" s="127"/>
      <c r="BGV73" s="122"/>
      <c r="BGW73" s="128"/>
      <c r="BGX73" s="67"/>
      <c r="BGZ73" s="127"/>
      <c r="BHA73" s="122"/>
      <c r="BHB73" s="128"/>
      <c r="BHC73" s="67"/>
      <c r="BHE73" s="127"/>
      <c r="BHF73" s="122"/>
      <c r="BHG73" s="128"/>
      <c r="BHH73" s="67"/>
      <c r="BHJ73" s="127"/>
      <c r="BHK73" s="122"/>
      <c r="BHL73" s="128"/>
      <c r="BHM73" s="67"/>
      <c r="BHO73" s="127"/>
      <c r="BHP73" s="122"/>
      <c r="BHQ73" s="128"/>
      <c r="BHR73" s="67"/>
      <c r="BHT73" s="127"/>
      <c r="BHU73" s="122"/>
      <c r="BHV73" s="128"/>
      <c r="BHW73" s="67"/>
      <c r="BHY73" s="127"/>
      <c r="BHZ73" s="122"/>
      <c r="BIA73" s="128"/>
      <c r="BIB73" s="67"/>
      <c r="BID73" s="127"/>
      <c r="BIE73" s="122"/>
      <c r="BIF73" s="128"/>
      <c r="BIG73" s="67"/>
      <c r="BII73" s="127"/>
      <c r="BIJ73" s="122"/>
      <c r="BIK73" s="128"/>
      <c r="BIL73" s="67"/>
      <c r="BIN73" s="127"/>
      <c r="BIO73" s="122"/>
      <c r="BIP73" s="128"/>
      <c r="BIQ73" s="67"/>
      <c r="BIS73" s="127"/>
      <c r="BIT73" s="122"/>
      <c r="BIU73" s="128"/>
      <c r="BIV73" s="67"/>
      <c r="BIX73" s="127"/>
      <c r="BIY73" s="122"/>
      <c r="BIZ73" s="128"/>
      <c r="BJA73" s="67"/>
      <c r="BJC73" s="127"/>
      <c r="BJD73" s="122"/>
      <c r="BJE73" s="128"/>
      <c r="BJF73" s="67"/>
      <c r="BJH73" s="127"/>
      <c r="BJI73" s="122"/>
      <c r="BJJ73" s="128"/>
      <c r="BJK73" s="67"/>
      <c r="BJM73" s="127"/>
      <c r="BJN73" s="122"/>
      <c r="BJO73" s="128"/>
      <c r="BJP73" s="67"/>
      <c r="BJR73" s="127"/>
      <c r="BJS73" s="122"/>
      <c r="BJT73" s="128"/>
      <c r="BJU73" s="67"/>
      <c r="BJW73" s="127"/>
      <c r="BJX73" s="122"/>
      <c r="BJY73" s="128"/>
      <c r="BJZ73" s="67"/>
      <c r="BKB73" s="127"/>
      <c r="BKC73" s="122"/>
      <c r="BKD73" s="128"/>
      <c r="BKE73" s="67"/>
      <c r="BKG73" s="127"/>
      <c r="BKH73" s="122"/>
      <c r="BKI73" s="128"/>
      <c r="BKJ73" s="67"/>
      <c r="BKL73" s="127"/>
      <c r="BKM73" s="122"/>
      <c r="BKN73" s="128"/>
      <c r="BKO73" s="67"/>
      <c r="BKQ73" s="127"/>
      <c r="BKR73" s="122"/>
      <c r="BKS73" s="128"/>
      <c r="BKT73" s="67"/>
      <c r="BKV73" s="127"/>
      <c r="BKW73" s="122"/>
      <c r="BKX73" s="128"/>
      <c r="BKY73" s="67"/>
      <c r="BLA73" s="127"/>
      <c r="BLB73" s="122"/>
      <c r="BLC73" s="128"/>
      <c r="BLD73" s="67"/>
      <c r="BLF73" s="127"/>
      <c r="BLG73" s="122"/>
      <c r="BLH73" s="128"/>
      <c r="BLI73" s="67"/>
      <c r="BLK73" s="127"/>
      <c r="BLL73" s="122"/>
      <c r="BLM73" s="128"/>
      <c r="BLN73" s="67"/>
      <c r="BLP73" s="127"/>
      <c r="BLQ73" s="122"/>
      <c r="BLR73" s="128"/>
      <c r="BLS73" s="67"/>
      <c r="BLU73" s="127"/>
      <c r="BLV73" s="122"/>
      <c r="BLW73" s="128"/>
      <c r="BLX73" s="67"/>
      <c r="BLZ73" s="127"/>
      <c r="BMA73" s="122"/>
      <c r="BMB73" s="128"/>
      <c r="BMC73" s="67"/>
      <c r="BME73" s="127"/>
      <c r="BMF73" s="122"/>
      <c r="BMG73" s="128"/>
      <c r="BMH73" s="67"/>
      <c r="BMJ73" s="127"/>
      <c r="BMK73" s="122"/>
      <c r="BML73" s="128"/>
      <c r="BMM73" s="67"/>
      <c r="BMO73" s="127"/>
      <c r="BMP73" s="122"/>
      <c r="BMQ73" s="128"/>
      <c r="BMR73" s="67"/>
      <c r="BMT73" s="127"/>
      <c r="BMU73" s="122"/>
      <c r="BMV73" s="128"/>
      <c r="BMW73" s="67"/>
      <c r="BMY73" s="127"/>
      <c r="BMZ73" s="122"/>
      <c r="BNA73" s="128"/>
      <c r="BNB73" s="67"/>
      <c r="BND73" s="127"/>
      <c r="BNE73" s="122"/>
      <c r="BNF73" s="128"/>
      <c r="BNG73" s="67"/>
      <c r="BNI73" s="127"/>
      <c r="BNJ73" s="122"/>
      <c r="BNK73" s="128"/>
      <c r="BNL73" s="67"/>
      <c r="BNN73" s="127"/>
      <c r="BNO73" s="122"/>
      <c r="BNP73" s="128"/>
      <c r="BNQ73" s="67"/>
      <c r="BNS73" s="127"/>
      <c r="BNT73" s="122"/>
      <c r="BNU73" s="128"/>
      <c r="BNV73" s="67"/>
      <c r="BNX73" s="127"/>
      <c r="BNY73" s="122"/>
      <c r="BNZ73" s="128"/>
      <c r="BOA73" s="67"/>
      <c r="BOC73" s="127"/>
      <c r="BOD73" s="122"/>
      <c r="BOE73" s="128"/>
      <c r="BOF73" s="67"/>
      <c r="BOH73" s="127"/>
      <c r="BOI73" s="122"/>
      <c r="BOJ73" s="128"/>
      <c r="BOK73" s="67"/>
      <c r="BOM73" s="127"/>
      <c r="BON73" s="122"/>
      <c r="BOO73" s="128"/>
      <c r="BOP73" s="67"/>
      <c r="BOR73" s="127"/>
      <c r="BOS73" s="122"/>
      <c r="BOT73" s="128"/>
      <c r="BOU73" s="67"/>
      <c r="BOW73" s="127"/>
      <c r="BOX73" s="122"/>
      <c r="BOY73" s="128"/>
      <c r="BOZ73" s="67"/>
      <c r="BPB73" s="127"/>
      <c r="BPC73" s="122"/>
      <c r="BPD73" s="128"/>
      <c r="BPE73" s="67"/>
      <c r="BPG73" s="127"/>
      <c r="BPH73" s="122"/>
      <c r="BPI73" s="128"/>
      <c r="BPJ73" s="67"/>
      <c r="BPL73" s="127"/>
      <c r="BPM73" s="122"/>
      <c r="BPN73" s="128"/>
      <c r="BPO73" s="67"/>
      <c r="BPQ73" s="127"/>
      <c r="BPR73" s="122"/>
      <c r="BPS73" s="128"/>
      <c r="BPT73" s="67"/>
      <c r="BPV73" s="127"/>
      <c r="BPW73" s="122"/>
      <c r="BPX73" s="128"/>
      <c r="BPY73" s="67"/>
      <c r="BQA73" s="127"/>
      <c r="BQB73" s="122"/>
      <c r="BQC73" s="128"/>
      <c r="BQD73" s="67"/>
      <c r="BQF73" s="127"/>
      <c r="BQG73" s="122"/>
      <c r="BQH73" s="128"/>
      <c r="BQI73" s="67"/>
      <c r="BQK73" s="127"/>
      <c r="BQL73" s="122"/>
      <c r="BQM73" s="128"/>
      <c r="BQN73" s="67"/>
      <c r="BQP73" s="127"/>
      <c r="BQQ73" s="122"/>
      <c r="BQR73" s="128"/>
      <c r="BQS73" s="67"/>
      <c r="BQU73" s="127"/>
      <c r="BQV73" s="122"/>
      <c r="BQW73" s="128"/>
      <c r="BQX73" s="67"/>
      <c r="BQZ73" s="127"/>
      <c r="BRA73" s="122"/>
      <c r="BRB73" s="128"/>
      <c r="BRC73" s="67"/>
      <c r="BRE73" s="127"/>
      <c r="BRF73" s="122"/>
      <c r="BRG73" s="128"/>
      <c r="BRH73" s="67"/>
      <c r="BRJ73" s="127"/>
      <c r="BRK73" s="122"/>
      <c r="BRL73" s="128"/>
      <c r="BRM73" s="67"/>
      <c r="BRO73" s="127"/>
      <c r="BRP73" s="122"/>
      <c r="BRQ73" s="128"/>
      <c r="BRR73" s="67"/>
      <c r="BRT73" s="127"/>
      <c r="BRU73" s="122"/>
      <c r="BRV73" s="128"/>
      <c r="BRW73" s="67"/>
      <c r="BRY73" s="127"/>
      <c r="BRZ73" s="122"/>
      <c r="BSA73" s="128"/>
      <c r="BSB73" s="67"/>
      <c r="BSD73" s="127"/>
      <c r="BSE73" s="122"/>
      <c r="BSF73" s="128"/>
      <c r="BSG73" s="67"/>
      <c r="BSI73" s="127"/>
      <c r="BSJ73" s="122"/>
      <c r="BSK73" s="128"/>
      <c r="BSL73" s="67"/>
      <c r="BSN73" s="127"/>
      <c r="BSO73" s="122"/>
      <c r="BSP73" s="128"/>
      <c r="BSQ73" s="67"/>
      <c r="BSS73" s="127"/>
      <c r="BST73" s="122"/>
      <c r="BSU73" s="128"/>
      <c r="BSV73" s="67"/>
      <c r="BSX73" s="127"/>
      <c r="BSY73" s="122"/>
      <c r="BSZ73" s="128"/>
      <c r="BTA73" s="67"/>
      <c r="BTC73" s="127"/>
      <c r="BTD73" s="122"/>
      <c r="BTE73" s="128"/>
      <c r="BTF73" s="67"/>
      <c r="BTH73" s="127"/>
      <c r="BTI73" s="122"/>
      <c r="BTJ73" s="128"/>
      <c r="BTK73" s="67"/>
      <c r="BTM73" s="127"/>
      <c r="BTN73" s="122"/>
      <c r="BTO73" s="128"/>
      <c r="BTP73" s="67"/>
      <c r="BTR73" s="127"/>
      <c r="BTS73" s="122"/>
      <c r="BTT73" s="128"/>
      <c r="BTU73" s="67"/>
      <c r="BTW73" s="127"/>
      <c r="BTX73" s="122"/>
      <c r="BTY73" s="128"/>
      <c r="BTZ73" s="67"/>
      <c r="BUB73" s="127"/>
      <c r="BUC73" s="122"/>
      <c r="BUD73" s="128"/>
      <c r="BUE73" s="67"/>
      <c r="BUG73" s="127"/>
      <c r="BUH73" s="122"/>
      <c r="BUI73" s="128"/>
      <c r="BUJ73" s="67"/>
      <c r="BUL73" s="127"/>
      <c r="BUM73" s="122"/>
      <c r="BUN73" s="128"/>
      <c r="BUO73" s="67"/>
      <c r="BUQ73" s="127"/>
      <c r="BUR73" s="122"/>
      <c r="BUS73" s="128"/>
      <c r="BUT73" s="67"/>
      <c r="BUV73" s="127"/>
      <c r="BUW73" s="122"/>
      <c r="BUX73" s="128"/>
      <c r="BUY73" s="67"/>
      <c r="BVA73" s="127"/>
      <c r="BVB73" s="122"/>
      <c r="BVC73" s="128"/>
      <c r="BVD73" s="67"/>
      <c r="BVF73" s="127"/>
      <c r="BVG73" s="122"/>
      <c r="BVH73" s="128"/>
      <c r="BVI73" s="67"/>
      <c r="BVK73" s="127"/>
      <c r="BVL73" s="122"/>
      <c r="BVM73" s="128"/>
      <c r="BVN73" s="67"/>
      <c r="BVP73" s="127"/>
      <c r="BVQ73" s="122"/>
      <c r="BVR73" s="128"/>
      <c r="BVS73" s="67"/>
      <c r="BVU73" s="127"/>
      <c r="BVV73" s="122"/>
      <c r="BVW73" s="128"/>
      <c r="BVX73" s="67"/>
      <c r="BVZ73" s="127"/>
      <c r="BWA73" s="122"/>
      <c r="BWB73" s="128"/>
      <c r="BWC73" s="67"/>
      <c r="BWE73" s="127"/>
      <c r="BWF73" s="122"/>
      <c r="BWG73" s="128"/>
      <c r="BWH73" s="67"/>
      <c r="BWJ73" s="127"/>
      <c r="BWK73" s="122"/>
      <c r="BWL73" s="128"/>
      <c r="BWM73" s="67"/>
      <c r="BWO73" s="127"/>
      <c r="BWP73" s="122"/>
      <c r="BWQ73" s="128"/>
      <c r="BWR73" s="67"/>
      <c r="BWT73" s="127"/>
      <c r="BWU73" s="122"/>
      <c r="BWV73" s="128"/>
      <c r="BWW73" s="67"/>
      <c r="BWY73" s="127"/>
      <c r="BWZ73" s="122"/>
      <c r="BXA73" s="128"/>
      <c r="BXB73" s="67"/>
      <c r="BXD73" s="127"/>
      <c r="BXE73" s="122"/>
      <c r="BXF73" s="128"/>
      <c r="BXG73" s="67"/>
      <c r="BXI73" s="127"/>
      <c r="BXJ73" s="122"/>
      <c r="BXK73" s="128"/>
      <c r="BXL73" s="67"/>
      <c r="BXN73" s="127"/>
      <c r="BXO73" s="122"/>
      <c r="BXP73" s="128"/>
      <c r="BXQ73" s="67"/>
      <c r="BXS73" s="127"/>
      <c r="BXT73" s="122"/>
      <c r="BXU73" s="128"/>
      <c r="BXV73" s="67"/>
      <c r="BXX73" s="127"/>
      <c r="BXY73" s="122"/>
      <c r="BXZ73" s="128"/>
      <c r="BYA73" s="67"/>
      <c r="BYC73" s="127"/>
      <c r="BYD73" s="122"/>
      <c r="BYE73" s="128"/>
      <c r="BYF73" s="67"/>
      <c r="BYH73" s="127"/>
      <c r="BYI73" s="122"/>
      <c r="BYJ73" s="128"/>
      <c r="BYK73" s="67"/>
      <c r="BYM73" s="127"/>
      <c r="BYN73" s="122"/>
      <c r="BYO73" s="128"/>
      <c r="BYP73" s="67"/>
      <c r="BYR73" s="127"/>
      <c r="BYS73" s="122"/>
      <c r="BYT73" s="128"/>
      <c r="BYU73" s="67"/>
      <c r="BYW73" s="127"/>
      <c r="BYX73" s="122"/>
      <c r="BYY73" s="128"/>
      <c r="BYZ73" s="67"/>
      <c r="BZB73" s="127"/>
      <c r="BZC73" s="122"/>
      <c r="BZD73" s="128"/>
      <c r="BZE73" s="67"/>
      <c r="BZG73" s="127"/>
      <c r="BZH73" s="122"/>
      <c r="BZI73" s="128"/>
      <c r="BZJ73" s="67"/>
      <c r="BZL73" s="127"/>
      <c r="BZM73" s="122"/>
      <c r="BZN73" s="128"/>
      <c r="BZO73" s="67"/>
      <c r="BZQ73" s="127"/>
      <c r="BZR73" s="122"/>
      <c r="BZS73" s="128"/>
      <c r="BZT73" s="67"/>
      <c r="BZV73" s="127"/>
      <c r="BZW73" s="122"/>
      <c r="BZX73" s="128"/>
      <c r="BZY73" s="67"/>
      <c r="CAA73" s="127"/>
      <c r="CAB73" s="122"/>
      <c r="CAC73" s="128"/>
      <c r="CAD73" s="67"/>
      <c r="CAF73" s="127"/>
      <c r="CAG73" s="122"/>
      <c r="CAH73" s="128"/>
      <c r="CAI73" s="67"/>
      <c r="CAK73" s="127"/>
      <c r="CAL73" s="122"/>
      <c r="CAM73" s="128"/>
      <c r="CAN73" s="67"/>
      <c r="CAP73" s="127"/>
      <c r="CAQ73" s="122"/>
      <c r="CAR73" s="128"/>
      <c r="CAS73" s="67"/>
      <c r="CAU73" s="127"/>
      <c r="CAV73" s="122"/>
      <c r="CAW73" s="128"/>
      <c r="CAX73" s="67"/>
      <c r="CAZ73" s="127"/>
      <c r="CBA73" s="122"/>
      <c r="CBB73" s="128"/>
      <c r="CBC73" s="67"/>
      <c r="CBE73" s="127"/>
      <c r="CBF73" s="122"/>
      <c r="CBG73" s="128"/>
      <c r="CBH73" s="67"/>
      <c r="CBJ73" s="127"/>
      <c r="CBK73" s="122"/>
      <c r="CBL73" s="128"/>
      <c r="CBM73" s="67"/>
      <c r="CBO73" s="127"/>
      <c r="CBP73" s="122"/>
      <c r="CBQ73" s="128"/>
      <c r="CBR73" s="67"/>
      <c r="CBT73" s="127"/>
      <c r="CBU73" s="122"/>
      <c r="CBV73" s="128"/>
      <c r="CBW73" s="67"/>
      <c r="CBY73" s="127"/>
      <c r="CBZ73" s="122"/>
      <c r="CCA73" s="128"/>
      <c r="CCB73" s="67"/>
      <c r="CCD73" s="127"/>
      <c r="CCE73" s="122"/>
      <c r="CCF73" s="128"/>
      <c r="CCG73" s="67"/>
      <c r="CCI73" s="127"/>
      <c r="CCJ73" s="122"/>
      <c r="CCK73" s="128"/>
      <c r="CCL73" s="67"/>
      <c r="CCN73" s="127"/>
      <c r="CCO73" s="122"/>
      <c r="CCP73" s="128"/>
      <c r="CCQ73" s="67"/>
      <c r="CCS73" s="127"/>
      <c r="CCT73" s="122"/>
      <c r="CCU73" s="128"/>
      <c r="CCV73" s="67"/>
      <c r="CCX73" s="127"/>
      <c r="CCY73" s="122"/>
      <c r="CCZ73" s="128"/>
      <c r="CDA73" s="67"/>
      <c r="CDC73" s="127"/>
      <c r="CDD73" s="122"/>
      <c r="CDE73" s="128"/>
      <c r="CDF73" s="67"/>
      <c r="CDH73" s="127"/>
      <c r="CDI73" s="122"/>
      <c r="CDJ73" s="128"/>
      <c r="CDK73" s="67"/>
      <c r="CDM73" s="127"/>
      <c r="CDN73" s="122"/>
      <c r="CDO73" s="128"/>
      <c r="CDP73" s="67"/>
      <c r="CDR73" s="127"/>
      <c r="CDS73" s="122"/>
      <c r="CDT73" s="128"/>
      <c r="CDU73" s="67"/>
      <c r="CDW73" s="127"/>
      <c r="CDX73" s="122"/>
      <c r="CDY73" s="128"/>
      <c r="CDZ73" s="67"/>
      <c r="CEB73" s="127"/>
      <c r="CEC73" s="122"/>
      <c r="CED73" s="128"/>
      <c r="CEE73" s="67"/>
      <c r="CEG73" s="127"/>
      <c r="CEH73" s="122"/>
      <c r="CEI73" s="128"/>
      <c r="CEJ73" s="67"/>
      <c r="CEL73" s="127"/>
      <c r="CEM73" s="122"/>
      <c r="CEN73" s="128"/>
      <c r="CEO73" s="67"/>
      <c r="CEQ73" s="127"/>
      <c r="CER73" s="122"/>
      <c r="CES73" s="128"/>
      <c r="CET73" s="67"/>
      <c r="CEV73" s="127"/>
      <c r="CEW73" s="122"/>
      <c r="CEX73" s="128"/>
      <c r="CEY73" s="67"/>
      <c r="CFA73" s="127"/>
      <c r="CFB73" s="122"/>
      <c r="CFC73" s="128"/>
      <c r="CFD73" s="67"/>
      <c r="CFF73" s="127"/>
      <c r="CFG73" s="122"/>
      <c r="CFH73" s="128"/>
      <c r="CFI73" s="67"/>
      <c r="CFK73" s="127"/>
      <c r="CFL73" s="122"/>
      <c r="CFM73" s="128"/>
      <c r="CFN73" s="67"/>
      <c r="CFP73" s="127"/>
      <c r="CFQ73" s="122"/>
      <c r="CFR73" s="128"/>
      <c r="CFS73" s="67"/>
      <c r="CFU73" s="127"/>
      <c r="CFV73" s="122"/>
      <c r="CFW73" s="128"/>
      <c r="CFX73" s="67"/>
      <c r="CFZ73" s="127"/>
      <c r="CGA73" s="122"/>
      <c r="CGB73" s="128"/>
      <c r="CGC73" s="67"/>
      <c r="CGE73" s="127"/>
      <c r="CGF73" s="122"/>
      <c r="CGG73" s="128"/>
      <c r="CGH73" s="67"/>
      <c r="CGJ73" s="127"/>
      <c r="CGK73" s="122"/>
      <c r="CGL73" s="128"/>
      <c r="CGM73" s="67"/>
      <c r="CGO73" s="127"/>
      <c r="CGP73" s="122"/>
      <c r="CGQ73" s="128"/>
      <c r="CGR73" s="67"/>
      <c r="CGT73" s="127"/>
      <c r="CGU73" s="122"/>
      <c r="CGV73" s="128"/>
      <c r="CGW73" s="67"/>
      <c r="CGY73" s="127"/>
      <c r="CGZ73" s="122"/>
      <c r="CHA73" s="128"/>
      <c r="CHB73" s="67"/>
      <c r="CHD73" s="127"/>
      <c r="CHE73" s="122"/>
      <c r="CHF73" s="128"/>
      <c r="CHG73" s="67"/>
      <c r="CHI73" s="127"/>
      <c r="CHJ73" s="122"/>
      <c r="CHK73" s="128"/>
      <c r="CHL73" s="67"/>
      <c r="CHN73" s="127"/>
      <c r="CHO73" s="122"/>
      <c r="CHP73" s="128"/>
      <c r="CHQ73" s="67"/>
      <c r="CHS73" s="127"/>
      <c r="CHT73" s="122"/>
      <c r="CHU73" s="128"/>
      <c r="CHV73" s="67"/>
      <c r="CHX73" s="127"/>
      <c r="CHY73" s="122"/>
      <c r="CHZ73" s="128"/>
      <c r="CIA73" s="67"/>
      <c r="CIC73" s="127"/>
      <c r="CID73" s="122"/>
      <c r="CIE73" s="128"/>
      <c r="CIF73" s="67"/>
      <c r="CIH73" s="127"/>
      <c r="CII73" s="122"/>
      <c r="CIJ73" s="128"/>
      <c r="CIK73" s="67"/>
      <c r="CIM73" s="127"/>
      <c r="CIN73" s="122"/>
      <c r="CIO73" s="128"/>
      <c r="CIP73" s="67"/>
      <c r="CIR73" s="127"/>
      <c r="CIS73" s="122"/>
      <c r="CIT73" s="128"/>
      <c r="CIU73" s="67"/>
      <c r="CIW73" s="127"/>
      <c r="CIX73" s="122"/>
      <c r="CIY73" s="128"/>
      <c r="CIZ73" s="67"/>
      <c r="CJB73" s="127"/>
      <c r="CJC73" s="122"/>
      <c r="CJD73" s="128"/>
      <c r="CJE73" s="67"/>
      <c r="CJG73" s="127"/>
      <c r="CJH73" s="122"/>
      <c r="CJI73" s="128"/>
      <c r="CJJ73" s="67"/>
      <c r="CJL73" s="127"/>
      <c r="CJM73" s="122"/>
      <c r="CJN73" s="128"/>
      <c r="CJO73" s="67"/>
      <c r="CJQ73" s="127"/>
      <c r="CJR73" s="122"/>
      <c r="CJS73" s="128"/>
      <c r="CJT73" s="67"/>
      <c r="CJV73" s="127"/>
      <c r="CJW73" s="122"/>
      <c r="CJX73" s="128"/>
      <c r="CJY73" s="67"/>
      <c r="CKA73" s="127"/>
      <c r="CKB73" s="122"/>
      <c r="CKC73" s="128"/>
      <c r="CKD73" s="67"/>
      <c r="CKF73" s="127"/>
      <c r="CKG73" s="122"/>
      <c r="CKH73" s="128"/>
      <c r="CKI73" s="67"/>
      <c r="CKK73" s="127"/>
      <c r="CKL73" s="122"/>
      <c r="CKM73" s="128"/>
      <c r="CKN73" s="67"/>
      <c r="CKP73" s="127"/>
      <c r="CKQ73" s="122"/>
      <c r="CKR73" s="128"/>
      <c r="CKS73" s="67"/>
      <c r="CKU73" s="127"/>
      <c r="CKV73" s="122"/>
      <c r="CKW73" s="128"/>
      <c r="CKX73" s="67"/>
      <c r="CKZ73" s="127"/>
      <c r="CLA73" s="122"/>
      <c r="CLB73" s="128"/>
      <c r="CLC73" s="67"/>
      <c r="CLE73" s="127"/>
      <c r="CLF73" s="122"/>
      <c r="CLG73" s="128"/>
      <c r="CLH73" s="67"/>
      <c r="CLJ73" s="127"/>
      <c r="CLK73" s="122"/>
      <c r="CLL73" s="128"/>
      <c r="CLM73" s="67"/>
      <c r="CLO73" s="127"/>
      <c r="CLP73" s="122"/>
      <c r="CLQ73" s="128"/>
      <c r="CLR73" s="67"/>
      <c r="CLT73" s="127"/>
      <c r="CLU73" s="122"/>
      <c r="CLV73" s="128"/>
      <c r="CLW73" s="67"/>
      <c r="CLY73" s="127"/>
      <c r="CLZ73" s="122"/>
      <c r="CMA73" s="128"/>
      <c r="CMB73" s="67"/>
      <c r="CMD73" s="127"/>
      <c r="CME73" s="122"/>
      <c r="CMF73" s="128"/>
      <c r="CMG73" s="67"/>
      <c r="CMI73" s="127"/>
      <c r="CMJ73" s="122"/>
      <c r="CMK73" s="128"/>
      <c r="CML73" s="67"/>
      <c r="CMN73" s="127"/>
      <c r="CMO73" s="122"/>
      <c r="CMP73" s="128"/>
      <c r="CMQ73" s="67"/>
      <c r="CMS73" s="127"/>
      <c r="CMT73" s="122"/>
      <c r="CMU73" s="128"/>
      <c r="CMV73" s="67"/>
      <c r="CMX73" s="127"/>
      <c r="CMY73" s="122"/>
      <c r="CMZ73" s="128"/>
      <c r="CNA73" s="67"/>
      <c r="CNC73" s="127"/>
      <c r="CND73" s="122"/>
      <c r="CNE73" s="128"/>
      <c r="CNF73" s="67"/>
      <c r="CNH73" s="127"/>
      <c r="CNI73" s="122"/>
      <c r="CNJ73" s="128"/>
      <c r="CNK73" s="67"/>
      <c r="CNM73" s="127"/>
      <c r="CNN73" s="122"/>
      <c r="CNO73" s="128"/>
      <c r="CNP73" s="67"/>
      <c r="CNR73" s="127"/>
      <c r="CNS73" s="122"/>
      <c r="CNT73" s="128"/>
      <c r="CNU73" s="67"/>
      <c r="CNW73" s="127"/>
      <c r="CNX73" s="122"/>
      <c r="CNY73" s="128"/>
      <c r="CNZ73" s="67"/>
      <c r="COB73" s="127"/>
      <c r="COC73" s="122"/>
      <c r="COD73" s="128"/>
      <c r="COE73" s="67"/>
      <c r="COG73" s="127"/>
      <c r="COH73" s="122"/>
      <c r="COI73" s="128"/>
      <c r="COJ73" s="67"/>
      <c r="COL73" s="127"/>
      <c r="COM73" s="122"/>
      <c r="CON73" s="128"/>
      <c r="COO73" s="67"/>
      <c r="COQ73" s="127"/>
      <c r="COR73" s="122"/>
      <c r="COS73" s="128"/>
      <c r="COT73" s="67"/>
      <c r="COV73" s="127"/>
      <c r="COW73" s="122"/>
      <c r="COX73" s="128"/>
      <c r="COY73" s="67"/>
      <c r="CPA73" s="127"/>
      <c r="CPB73" s="122"/>
      <c r="CPC73" s="128"/>
      <c r="CPD73" s="67"/>
      <c r="CPF73" s="127"/>
      <c r="CPG73" s="122"/>
      <c r="CPH73" s="128"/>
      <c r="CPI73" s="67"/>
      <c r="CPK73" s="127"/>
      <c r="CPL73" s="122"/>
      <c r="CPM73" s="128"/>
      <c r="CPN73" s="67"/>
      <c r="CPP73" s="127"/>
      <c r="CPQ73" s="122"/>
      <c r="CPR73" s="128"/>
      <c r="CPS73" s="67"/>
      <c r="CPU73" s="127"/>
      <c r="CPV73" s="122"/>
      <c r="CPW73" s="128"/>
      <c r="CPX73" s="67"/>
      <c r="CPZ73" s="127"/>
      <c r="CQA73" s="122"/>
      <c r="CQB73" s="128"/>
      <c r="CQC73" s="67"/>
      <c r="CQE73" s="127"/>
      <c r="CQF73" s="122"/>
      <c r="CQG73" s="128"/>
      <c r="CQH73" s="67"/>
      <c r="CQJ73" s="127"/>
      <c r="CQK73" s="122"/>
      <c r="CQL73" s="128"/>
      <c r="CQM73" s="67"/>
      <c r="CQO73" s="127"/>
      <c r="CQP73" s="122"/>
      <c r="CQQ73" s="128"/>
      <c r="CQR73" s="67"/>
      <c r="CQT73" s="127"/>
      <c r="CQU73" s="122"/>
      <c r="CQV73" s="128"/>
      <c r="CQW73" s="67"/>
      <c r="CQY73" s="127"/>
      <c r="CQZ73" s="122"/>
      <c r="CRA73" s="128"/>
      <c r="CRB73" s="67"/>
      <c r="CRD73" s="127"/>
      <c r="CRE73" s="122"/>
      <c r="CRF73" s="128"/>
      <c r="CRG73" s="67"/>
      <c r="CRI73" s="127"/>
      <c r="CRJ73" s="122"/>
      <c r="CRK73" s="128"/>
      <c r="CRL73" s="67"/>
      <c r="CRN73" s="127"/>
      <c r="CRO73" s="122"/>
      <c r="CRP73" s="128"/>
      <c r="CRQ73" s="67"/>
      <c r="CRS73" s="127"/>
      <c r="CRT73" s="122"/>
      <c r="CRU73" s="128"/>
      <c r="CRV73" s="67"/>
      <c r="CRX73" s="127"/>
      <c r="CRY73" s="122"/>
      <c r="CRZ73" s="128"/>
      <c r="CSA73" s="67"/>
      <c r="CSC73" s="127"/>
      <c r="CSD73" s="122"/>
      <c r="CSE73" s="128"/>
      <c r="CSF73" s="67"/>
      <c r="CSH73" s="127"/>
      <c r="CSI73" s="122"/>
      <c r="CSJ73" s="128"/>
      <c r="CSK73" s="67"/>
      <c r="CSM73" s="127"/>
      <c r="CSN73" s="122"/>
      <c r="CSO73" s="128"/>
      <c r="CSP73" s="67"/>
      <c r="CSR73" s="127"/>
      <c r="CSS73" s="122"/>
      <c r="CST73" s="128"/>
      <c r="CSU73" s="67"/>
      <c r="CSW73" s="127"/>
      <c r="CSX73" s="122"/>
      <c r="CSY73" s="128"/>
      <c r="CSZ73" s="67"/>
      <c r="CTB73" s="127"/>
      <c r="CTC73" s="122"/>
      <c r="CTD73" s="128"/>
      <c r="CTE73" s="67"/>
      <c r="CTG73" s="127"/>
      <c r="CTH73" s="122"/>
      <c r="CTI73" s="128"/>
      <c r="CTJ73" s="67"/>
      <c r="CTL73" s="127"/>
      <c r="CTM73" s="122"/>
      <c r="CTN73" s="128"/>
      <c r="CTO73" s="67"/>
      <c r="CTQ73" s="127"/>
      <c r="CTR73" s="122"/>
      <c r="CTS73" s="128"/>
      <c r="CTT73" s="67"/>
      <c r="CTV73" s="127"/>
      <c r="CTW73" s="122"/>
      <c r="CTX73" s="128"/>
      <c r="CTY73" s="67"/>
      <c r="CUA73" s="127"/>
      <c r="CUB73" s="122"/>
      <c r="CUC73" s="128"/>
      <c r="CUD73" s="67"/>
      <c r="CUF73" s="127"/>
      <c r="CUG73" s="122"/>
      <c r="CUH73" s="128"/>
      <c r="CUI73" s="67"/>
      <c r="CUK73" s="127"/>
      <c r="CUL73" s="122"/>
      <c r="CUM73" s="128"/>
      <c r="CUN73" s="67"/>
      <c r="CUP73" s="127"/>
      <c r="CUQ73" s="122"/>
      <c r="CUR73" s="128"/>
      <c r="CUS73" s="67"/>
      <c r="CUU73" s="127"/>
      <c r="CUV73" s="122"/>
      <c r="CUW73" s="128"/>
      <c r="CUX73" s="67"/>
      <c r="CUZ73" s="127"/>
      <c r="CVA73" s="122"/>
      <c r="CVB73" s="128"/>
      <c r="CVC73" s="67"/>
      <c r="CVE73" s="127"/>
      <c r="CVF73" s="122"/>
      <c r="CVG73" s="128"/>
      <c r="CVH73" s="67"/>
      <c r="CVJ73" s="127"/>
      <c r="CVK73" s="122"/>
      <c r="CVL73" s="128"/>
      <c r="CVM73" s="67"/>
      <c r="CVO73" s="127"/>
      <c r="CVP73" s="122"/>
      <c r="CVQ73" s="128"/>
      <c r="CVR73" s="67"/>
      <c r="CVT73" s="127"/>
      <c r="CVU73" s="122"/>
      <c r="CVV73" s="128"/>
      <c r="CVW73" s="67"/>
      <c r="CVY73" s="127"/>
      <c r="CVZ73" s="122"/>
      <c r="CWA73" s="128"/>
      <c r="CWB73" s="67"/>
      <c r="CWD73" s="127"/>
      <c r="CWE73" s="122"/>
      <c r="CWF73" s="128"/>
      <c r="CWG73" s="67"/>
      <c r="CWI73" s="127"/>
      <c r="CWJ73" s="122"/>
      <c r="CWK73" s="128"/>
      <c r="CWL73" s="67"/>
      <c r="CWN73" s="127"/>
      <c r="CWO73" s="122"/>
      <c r="CWP73" s="128"/>
      <c r="CWQ73" s="67"/>
      <c r="CWS73" s="127"/>
      <c r="CWT73" s="122"/>
      <c r="CWU73" s="128"/>
      <c r="CWV73" s="67"/>
      <c r="CWX73" s="127"/>
      <c r="CWY73" s="122"/>
      <c r="CWZ73" s="128"/>
      <c r="CXA73" s="67"/>
      <c r="CXC73" s="127"/>
      <c r="CXD73" s="122"/>
      <c r="CXE73" s="128"/>
      <c r="CXF73" s="67"/>
      <c r="CXH73" s="127"/>
      <c r="CXI73" s="122"/>
      <c r="CXJ73" s="128"/>
      <c r="CXK73" s="67"/>
      <c r="CXM73" s="127"/>
      <c r="CXN73" s="122"/>
      <c r="CXO73" s="128"/>
      <c r="CXP73" s="67"/>
      <c r="CXR73" s="127"/>
      <c r="CXS73" s="122"/>
      <c r="CXT73" s="128"/>
      <c r="CXU73" s="67"/>
      <c r="CXW73" s="127"/>
      <c r="CXX73" s="122"/>
      <c r="CXY73" s="128"/>
      <c r="CXZ73" s="67"/>
      <c r="CYB73" s="127"/>
      <c r="CYC73" s="122"/>
      <c r="CYD73" s="128"/>
      <c r="CYE73" s="67"/>
      <c r="CYG73" s="127"/>
      <c r="CYH73" s="122"/>
      <c r="CYI73" s="128"/>
      <c r="CYJ73" s="67"/>
      <c r="CYL73" s="127"/>
      <c r="CYM73" s="122"/>
      <c r="CYN73" s="128"/>
      <c r="CYO73" s="67"/>
      <c r="CYQ73" s="127"/>
      <c r="CYR73" s="122"/>
      <c r="CYS73" s="128"/>
      <c r="CYT73" s="67"/>
      <c r="CYV73" s="127"/>
      <c r="CYW73" s="122"/>
      <c r="CYX73" s="128"/>
      <c r="CYY73" s="67"/>
      <c r="CZA73" s="127"/>
      <c r="CZB73" s="122"/>
      <c r="CZC73" s="128"/>
      <c r="CZD73" s="67"/>
      <c r="CZF73" s="127"/>
      <c r="CZG73" s="122"/>
      <c r="CZH73" s="128"/>
      <c r="CZI73" s="67"/>
      <c r="CZK73" s="127"/>
      <c r="CZL73" s="122"/>
      <c r="CZM73" s="128"/>
      <c r="CZN73" s="67"/>
      <c r="CZP73" s="127"/>
      <c r="CZQ73" s="122"/>
      <c r="CZR73" s="128"/>
      <c r="CZS73" s="67"/>
      <c r="CZU73" s="127"/>
      <c r="CZV73" s="122"/>
      <c r="CZW73" s="128"/>
      <c r="CZX73" s="67"/>
      <c r="CZZ73" s="127"/>
      <c r="DAA73" s="122"/>
      <c r="DAB73" s="128"/>
      <c r="DAC73" s="67"/>
      <c r="DAE73" s="127"/>
      <c r="DAF73" s="122"/>
      <c r="DAG73" s="128"/>
      <c r="DAH73" s="67"/>
      <c r="DAJ73" s="127"/>
      <c r="DAK73" s="122"/>
      <c r="DAL73" s="128"/>
      <c r="DAM73" s="67"/>
      <c r="DAO73" s="127"/>
      <c r="DAP73" s="122"/>
      <c r="DAQ73" s="128"/>
      <c r="DAR73" s="67"/>
      <c r="DAT73" s="127"/>
      <c r="DAU73" s="122"/>
      <c r="DAV73" s="128"/>
      <c r="DAW73" s="67"/>
      <c r="DAY73" s="127"/>
      <c r="DAZ73" s="122"/>
      <c r="DBA73" s="128"/>
      <c r="DBB73" s="67"/>
      <c r="DBD73" s="127"/>
      <c r="DBE73" s="122"/>
      <c r="DBF73" s="128"/>
      <c r="DBG73" s="67"/>
      <c r="DBI73" s="127"/>
      <c r="DBJ73" s="122"/>
      <c r="DBK73" s="128"/>
      <c r="DBL73" s="67"/>
      <c r="DBN73" s="127"/>
      <c r="DBO73" s="122"/>
      <c r="DBP73" s="128"/>
      <c r="DBQ73" s="67"/>
      <c r="DBS73" s="127"/>
      <c r="DBT73" s="122"/>
      <c r="DBU73" s="128"/>
      <c r="DBV73" s="67"/>
      <c r="DBX73" s="127"/>
      <c r="DBY73" s="122"/>
      <c r="DBZ73" s="128"/>
      <c r="DCA73" s="67"/>
      <c r="DCC73" s="127"/>
      <c r="DCD73" s="122"/>
      <c r="DCE73" s="128"/>
      <c r="DCF73" s="67"/>
      <c r="DCH73" s="127"/>
      <c r="DCI73" s="122"/>
      <c r="DCJ73" s="128"/>
      <c r="DCK73" s="67"/>
      <c r="DCM73" s="127"/>
      <c r="DCN73" s="122"/>
      <c r="DCO73" s="128"/>
      <c r="DCP73" s="67"/>
      <c r="DCR73" s="127"/>
      <c r="DCS73" s="122"/>
      <c r="DCT73" s="128"/>
      <c r="DCU73" s="67"/>
      <c r="DCW73" s="127"/>
      <c r="DCX73" s="122"/>
      <c r="DCY73" s="128"/>
      <c r="DCZ73" s="67"/>
      <c r="DDB73" s="127"/>
      <c r="DDC73" s="122"/>
      <c r="DDD73" s="128"/>
      <c r="DDE73" s="67"/>
      <c r="DDG73" s="127"/>
      <c r="DDH73" s="122"/>
      <c r="DDI73" s="128"/>
      <c r="DDJ73" s="67"/>
      <c r="DDL73" s="127"/>
      <c r="DDM73" s="122"/>
      <c r="DDN73" s="128"/>
      <c r="DDO73" s="67"/>
      <c r="DDQ73" s="127"/>
      <c r="DDR73" s="122"/>
      <c r="DDS73" s="128"/>
      <c r="DDT73" s="67"/>
      <c r="DDV73" s="127"/>
      <c r="DDW73" s="122"/>
      <c r="DDX73" s="128"/>
      <c r="DDY73" s="67"/>
      <c r="DEA73" s="127"/>
      <c r="DEB73" s="122"/>
      <c r="DEC73" s="128"/>
      <c r="DED73" s="67"/>
      <c r="DEF73" s="127"/>
      <c r="DEG73" s="122"/>
      <c r="DEH73" s="128"/>
      <c r="DEI73" s="67"/>
      <c r="DEK73" s="127"/>
      <c r="DEL73" s="122"/>
      <c r="DEM73" s="128"/>
      <c r="DEN73" s="67"/>
      <c r="DEP73" s="127"/>
      <c r="DEQ73" s="122"/>
      <c r="DER73" s="128"/>
      <c r="DES73" s="67"/>
      <c r="DEU73" s="127"/>
      <c r="DEV73" s="122"/>
      <c r="DEW73" s="128"/>
      <c r="DEX73" s="67"/>
      <c r="DEZ73" s="127"/>
      <c r="DFA73" s="122"/>
      <c r="DFB73" s="128"/>
      <c r="DFC73" s="67"/>
      <c r="DFE73" s="127"/>
      <c r="DFF73" s="122"/>
      <c r="DFG73" s="128"/>
      <c r="DFH73" s="67"/>
      <c r="DFJ73" s="127"/>
      <c r="DFK73" s="122"/>
      <c r="DFL73" s="128"/>
      <c r="DFM73" s="67"/>
      <c r="DFO73" s="127"/>
      <c r="DFP73" s="122"/>
      <c r="DFQ73" s="128"/>
      <c r="DFR73" s="67"/>
      <c r="DFT73" s="127"/>
      <c r="DFU73" s="122"/>
      <c r="DFV73" s="128"/>
      <c r="DFW73" s="67"/>
      <c r="DFY73" s="127"/>
      <c r="DFZ73" s="122"/>
      <c r="DGA73" s="128"/>
      <c r="DGB73" s="67"/>
      <c r="DGD73" s="127"/>
      <c r="DGE73" s="122"/>
      <c r="DGF73" s="128"/>
      <c r="DGG73" s="67"/>
      <c r="DGI73" s="127"/>
      <c r="DGJ73" s="122"/>
      <c r="DGK73" s="128"/>
      <c r="DGL73" s="67"/>
      <c r="DGN73" s="127"/>
      <c r="DGO73" s="122"/>
      <c r="DGP73" s="128"/>
      <c r="DGQ73" s="67"/>
      <c r="DGS73" s="127"/>
      <c r="DGT73" s="122"/>
      <c r="DGU73" s="128"/>
      <c r="DGV73" s="67"/>
      <c r="DGX73" s="127"/>
      <c r="DGY73" s="122"/>
      <c r="DGZ73" s="128"/>
      <c r="DHA73" s="67"/>
      <c r="DHC73" s="127"/>
      <c r="DHD73" s="122"/>
      <c r="DHE73" s="128"/>
      <c r="DHF73" s="67"/>
      <c r="DHH73" s="127"/>
      <c r="DHI73" s="122"/>
      <c r="DHJ73" s="128"/>
      <c r="DHK73" s="67"/>
      <c r="DHM73" s="127"/>
      <c r="DHN73" s="122"/>
      <c r="DHO73" s="128"/>
      <c r="DHP73" s="67"/>
      <c r="DHR73" s="127"/>
      <c r="DHS73" s="122"/>
      <c r="DHT73" s="128"/>
      <c r="DHU73" s="67"/>
      <c r="DHW73" s="127"/>
      <c r="DHX73" s="122"/>
      <c r="DHY73" s="128"/>
      <c r="DHZ73" s="67"/>
      <c r="DIB73" s="127"/>
      <c r="DIC73" s="122"/>
      <c r="DID73" s="128"/>
      <c r="DIE73" s="67"/>
      <c r="DIG73" s="127"/>
      <c r="DIH73" s="122"/>
      <c r="DII73" s="128"/>
      <c r="DIJ73" s="67"/>
      <c r="DIL73" s="127"/>
      <c r="DIM73" s="122"/>
      <c r="DIN73" s="128"/>
      <c r="DIO73" s="67"/>
      <c r="DIQ73" s="127"/>
      <c r="DIR73" s="122"/>
      <c r="DIS73" s="128"/>
      <c r="DIT73" s="67"/>
      <c r="DIV73" s="127"/>
      <c r="DIW73" s="122"/>
      <c r="DIX73" s="128"/>
      <c r="DIY73" s="67"/>
      <c r="DJA73" s="127"/>
      <c r="DJB73" s="122"/>
      <c r="DJC73" s="128"/>
      <c r="DJD73" s="67"/>
      <c r="DJF73" s="127"/>
      <c r="DJG73" s="122"/>
      <c r="DJH73" s="128"/>
      <c r="DJI73" s="67"/>
      <c r="DJK73" s="127"/>
      <c r="DJL73" s="122"/>
      <c r="DJM73" s="128"/>
      <c r="DJN73" s="67"/>
      <c r="DJP73" s="127"/>
      <c r="DJQ73" s="122"/>
      <c r="DJR73" s="128"/>
      <c r="DJS73" s="67"/>
      <c r="DJU73" s="127"/>
      <c r="DJV73" s="122"/>
      <c r="DJW73" s="128"/>
      <c r="DJX73" s="67"/>
      <c r="DJZ73" s="127"/>
      <c r="DKA73" s="122"/>
      <c r="DKB73" s="128"/>
      <c r="DKC73" s="67"/>
      <c r="DKE73" s="127"/>
      <c r="DKF73" s="122"/>
      <c r="DKG73" s="128"/>
      <c r="DKH73" s="67"/>
      <c r="DKJ73" s="127"/>
      <c r="DKK73" s="122"/>
      <c r="DKL73" s="128"/>
      <c r="DKM73" s="67"/>
      <c r="DKO73" s="127"/>
      <c r="DKP73" s="122"/>
      <c r="DKQ73" s="128"/>
      <c r="DKR73" s="67"/>
      <c r="DKT73" s="127"/>
      <c r="DKU73" s="122"/>
      <c r="DKV73" s="128"/>
      <c r="DKW73" s="67"/>
      <c r="DKY73" s="127"/>
      <c r="DKZ73" s="122"/>
      <c r="DLA73" s="128"/>
      <c r="DLB73" s="67"/>
      <c r="DLD73" s="127"/>
      <c r="DLE73" s="122"/>
      <c r="DLF73" s="128"/>
      <c r="DLG73" s="67"/>
      <c r="DLI73" s="127"/>
      <c r="DLJ73" s="122"/>
      <c r="DLK73" s="128"/>
      <c r="DLL73" s="67"/>
      <c r="DLN73" s="127"/>
      <c r="DLO73" s="122"/>
      <c r="DLP73" s="128"/>
      <c r="DLQ73" s="67"/>
      <c r="DLS73" s="127"/>
      <c r="DLT73" s="122"/>
      <c r="DLU73" s="128"/>
      <c r="DLV73" s="67"/>
      <c r="DLX73" s="127"/>
      <c r="DLY73" s="122"/>
      <c r="DLZ73" s="128"/>
      <c r="DMA73" s="67"/>
      <c r="DMC73" s="127"/>
      <c r="DMD73" s="122"/>
      <c r="DME73" s="128"/>
      <c r="DMF73" s="67"/>
      <c r="DMH73" s="127"/>
      <c r="DMI73" s="122"/>
      <c r="DMJ73" s="128"/>
      <c r="DMK73" s="67"/>
      <c r="DMM73" s="127"/>
      <c r="DMN73" s="122"/>
      <c r="DMO73" s="128"/>
      <c r="DMP73" s="67"/>
      <c r="DMR73" s="127"/>
      <c r="DMS73" s="122"/>
      <c r="DMT73" s="128"/>
      <c r="DMU73" s="67"/>
      <c r="DMW73" s="127"/>
      <c r="DMX73" s="122"/>
      <c r="DMY73" s="128"/>
      <c r="DMZ73" s="67"/>
      <c r="DNB73" s="127"/>
      <c r="DNC73" s="122"/>
      <c r="DND73" s="128"/>
      <c r="DNE73" s="67"/>
      <c r="DNG73" s="127"/>
      <c r="DNH73" s="122"/>
      <c r="DNI73" s="128"/>
      <c r="DNJ73" s="67"/>
      <c r="DNL73" s="127"/>
      <c r="DNM73" s="122"/>
      <c r="DNN73" s="128"/>
      <c r="DNO73" s="67"/>
      <c r="DNQ73" s="127"/>
      <c r="DNR73" s="122"/>
      <c r="DNS73" s="128"/>
      <c r="DNT73" s="67"/>
      <c r="DNV73" s="127"/>
      <c r="DNW73" s="122"/>
      <c r="DNX73" s="128"/>
      <c r="DNY73" s="67"/>
      <c r="DOA73" s="127"/>
      <c r="DOB73" s="122"/>
      <c r="DOC73" s="128"/>
      <c r="DOD73" s="67"/>
      <c r="DOF73" s="127"/>
      <c r="DOG73" s="122"/>
      <c r="DOH73" s="128"/>
      <c r="DOI73" s="67"/>
      <c r="DOK73" s="127"/>
      <c r="DOL73" s="122"/>
      <c r="DOM73" s="128"/>
      <c r="DON73" s="67"/>
      <c r="DOP73" s="127"/>
      <c r="DOQ73" s="122"/>
      <c r="DOR73" s="128"/>
      <c r="DOS73" s="67"/>
      <c r="DOU73" s="127"/>
      <c r="DOV73" s="122"/>
      <c r="DOW73" s="128"/>
      <c r="DOX73" s="67"/>
      <c r="DOZ73" s="127"/>
      <c r="DPA73" s="122"/>
      <c r="DPB73" s="128"/>
      <c r="DPC73" s="67"/>
      <c r="DPE73" s="127"/>
      <c r="DPF73" s="122"/>
      <c r="DPG73" s="128"/>
      <c r="DPH73" s="67"/>
      <c r="DPJ73" s="127"/>
      <c r="DPK73" s="122"/>
      <c r="DPL73" s="128"/>
      <c r="DPM73" s="67"/>
      <c r="DPO73" s="127"/>
      <c r="DPP73" s="122"/>
      <c r="DPQ73" s="128"/>
      <c r="DPR73" s="67"/>
      <c r="DPT73" s="127"/>
      <c r="DPU73" s="122"/>
      <c r="DPV73" s="128"/>
      <c r="DPW73" s="67"/>
      <c r="DPY73" s="127"/>
      <c r="DPZ73" s="122"/>
      <c r="DQA73" s="128"/>
      <c r="DQB73" s="67"/>
      <c r="DQD73" s="127"/>
      <c r="DQE73" s="122"/>
      <c r="DQF73" s="128"/>
      <c r="DQG73" s="67"/>
      <c r="DQI73" s="127"/>
      <c r="DQJ73" s="122"/>
      <c r="DQK73" s="128"/>
      <c r="DQL73" s="67"/>
      <c r="DQN73" s="127"/>
      <c r="DQO73" s="122"/>
      <c r="DQP73" s="128"/>
      <c r="DQQ73" s="67"/>
      <c r="DQS73" s="127"/>
      <c r="DQT73" s="122"/>
      <c r="DQU73" s="128"/>
      <c r="DQV73" s="67"/>
      <c r="DQX73" s="127"/>
      <c r="DQY73" s="122"/>
      <c r="DQZ73" s="128"/>
      <c r="DRA73" s="67"/>
      <c r="DRC73" s="127"/>
      <c r="DRD73" s="122"/>
      <c r="DRE73" s="128"/>
      <c r="DRF73" s="67"/>
      <c r="DRH73" s="127"/>
      <c r="DRI73" s="122"/>
      <c r="DRJ73" s="128"/>
      <c r="DRK73" s="67"/>
      <c r="DRM73" s="127"/>
      <c r="DRN73" s="122"/>
      <c r="DRO73" s="128"/>
      <c r="DRP73" s="67"/>
      <c r="DRR73" s="127"/>
      <c r="DRS73" s="122"/>
      <c r="DRT73" s="128"/>
      <c r="DRU73" s="67"/>
      <c r="DRW73" s="127"/>
      <c r="DRX73" s="122"/>
      <c r="DRY73" s="128"/>
      <c r="DRZ73" s="67"/>
      <c r="DSB73" s="127"/>
      <c r="DSC73" s="122"/>
      <c r="DSD73" s="128"/>
      <c r="DSE73" s="67"/>
      <c r="DSG73" s="127"/>
      <c r="DSH73" s="122"/>
      <c r="DSI73" s="128"/>
      <c r="DSJ73" s="67"/>
      <c r="DSL73" s="127"/>
      <c r="DSM73" s="122"/>
      <c r="DSN73" s="128"/>
      <c r="DSO73" s="67"/>
      <c r="DSQ73" s="127"/>
      <c r="DSR73" s="122"/>
      <c r="DSS73" s="128"/>
      <c r="DST73" s="67"/>
      <c r="DSV73" s="127"/>
      <c r="DSW73" s="122"/>
      <c r="DSX73" s="128"/>
      <c r="DSY73" s="67"/>
      <c r="DTA73" s="127"/>
      <c r="DTB73" s="122"/>
      <c r="DTC73" s="128"/>
      <c r="DTD73" s="67"/>
      <c r="DTF73" s="127"/>
      <c r="DTG73" s="122"/>
      <c r="DTH73" s="128"/>
      <c r="DTI73" s="67"/>
      <c r="DTK73" s="127"/>
      <c r="DTL73" s="122"/>
      <c r="DTM73" s="128"/>
      <c r="DTN73" s="67"/>
      <c r="DTP73" s="127"/>
      <c r="DTQ73" s="122"/>
      <c r="DTR73" s="128"/>
      <c r="DTS73" s="67"/>
      <c r="DTU73" s="127"/>
      <c r="DTV73" s="122"/>
      <c r="DTW73" s="128"/>
      <c r="DTX73" s="67"/>
      <c r="DTZ73" s="127"/>
      <c r="DUA73" s="122"/>
      <c r="DUB73" s="128"/>
      <c r="DUC73" s="67"/>
      <c r="DUE73" s="127"/>
      <c r="DUF73" s="122"/>
      <c r="DUG73" s="128"/>
      <c r="DUH73" s="67"/>
      <c r="DUJ73" s="127"/>
      <c r="DUK73" s="122"/>
      <c r="DUL73" s="128"/>
      <c r="DUM73" s="67"/>
      <c r="DUO73" s="127"/>
      <c r="DUP73" s="122"/>
      <c r="DUQ73" s="128"/>
      <c r="DUR73" s="67"/>
      <c r="DUT73" s="127"/>
      <c r="DUU73" s="122"/>
      <c r="DUV73" s="128"/>
      <c r="DUW73" s="67"/>
      <c r="DUY73" s="127"/>
      <c r="DUZ73" s="122"/>
      <c r="DVA73" s="128"/>
      <c r="DVB73" s="67"/>
      <c r="DVD73" s="127"/>
      <c r="DVE73" s="122"/>
      <c r="DVF73" s="128"/>
      <c r="DVG73" s="67"/>
      <c r="DVI73" s="127"/>
      <c r="DVJ73" s="122"/>
      <c r="DVK73" s="128"/>
      <c r="DVL73" s="67"/>
      <c r="DVN73" s="127"/>
      <c r="DVO73" s="122"/>
      <c r="DVP73" s="128"/>
      <c r="DVQ73" s="67"/>
      <c r="DVS73" s="127"/>
      <c r="DVT73" s="122"/>
      <c r="DVU73" s="128"/>
      <c r="DVV73" s="67"/>
      <c r="DVX73" s="127"/>
      <c r="DVY73" s="122"/>
      <c r="DVZ73" s="128"/>
      <c r="DWA73" s="67"/>
      <c r="DWC73" s="127"/>
      <c r="DWD73" s="122"/>
      <c r="DWE73" s="128"/>
      <c r="DWF73" s="67"/>
      <c r="DWH73" s="127"/>
      <c r="DWI73" s="122"/>
      <c r="DWJ73" s="128"/>
      <c r="DWK73" s="67"/>
      <c r="DWM73" s="127"/>
      <c r="DWN73" s="122"/>
      <c r="DWO73" s="128"/>
      <c r="DWP73" s="67"/>
      <c r="DWR73" s="127"/>
      <c r="DWS73" s="122"/>
      <c r="DWT73" s="128"/>
      <c r="DWU73" s="67"/>
      <c r="DWW73" s="127"/>
      <c r="DWX73" s="122"/>
      <c r="DWY73" s="128"/>
      <c r="DWZ73" s="67"/>
      <c r="DXB73" s="127"/>
      <c r="DXC73" s="122"/>
      <c r="DXD73" s="128"/>
      <c r="DXE73" s="67"/>
      <c r="DXG73" s="127"/>
      <c r="DXH73" s="122"/>
      <c r="DXI73" s="128"/>
      <c r="DXJ73" s="67"/>
      <c r="DXL73" s="127"/>
      <c r="DXM73" s="122"/>
      <c r="DXN73" s="128"/>
      <c r="DXO73" s="67"/>
      <c r="DXQ73" s="127"/>
      <c r="DXR73" s="122"/>
      <c r="DXS73" s="128"/>
      <c r="DXT73" s="67"/>
      <c r="DXV73" s="127"/>
      <c r="DXW73" s="122"/>
      <c r="DXX73" s="128"/>
      <c r="DXY73" s="67"/>
      <c r="DYA73" s="127"/>
      <c r="DYB73" s="122"/>
      <c r="DYC73" s="128"/>
      <c r="DYD73" s="67"/>
      <c r="DYF73" s="127"/>
      <c r="DYG73" s="122"/>
      <c r="DYH73" s="128"/>
      <c r="DYI73" s="67"/>
      <c r="DYK73" s="127"/>
      <c r="DYL73" s="122"/>
      <c r="DYM73" s="128"/>
      <c r="DYN73" s="67"/>
      <c r="DYP73" s="127"/>
      <c r="DYQ73" s="122"/>
      <c r="DYR73" s="128"/>
      <c r="DYS73" s="67"/>
      <c r="DYU73" s="127"/>
      <c r="DYV73" s="122"/>
      <c r="DYW73" s="128"/>
      <c r="DYX73" s="67"/>
      <c r="DYZ73" s="127"/>
      <c r="DZA73" s="122"/>
      <c r="DZB73" s="128"/>
      <c r="DZC73" s="67"/>
      <c r="DZE73" s="127"/>
      <c r="DZF73" s="122"/>
      <c r="DZG73" s="128"/>
      <c r="DZH73" s="67"/>
      <c r="DZJ73" s="127"/>
      <c r="DZK73" s="122"/>
      <c r="DZL73" s="128"/>
      <c r="DZM73" s="67"/>
      <c r="DZO73" s="127"/>
      <c r="DZP73" s="122"/>
      <c r="DZQ73" s="128"/>
      <c r="DZR73" s="67"/>
      <c r="DZT73" s="127"/>
      <c r="DZU73" s="122"/>
      <c r="DZV73" s="128"/>
      <c r="DZW73" s="67"/>
      <c r="DZY73" s="127"/>
      <c r="DZZ73" s="122"/>
      <c r="EAA73" s="128"/>
      <c r="EAB73" s="67"/>
      <c r="EAD73" s="127"/>
      <c r="EAE73" s="122"/>
      <c r="EAF73" s="128"/>
      <c r="EAG73" s="67"/>
      <c r="EAI73" s="127"/>
      <c r="EAJ73" s="122"/>
      <c r="EAK73" s="128"/>
      <c r="EAL73" s="67"/>
      <c r="EAN73" s="127"/>
      <c r="EAO73" s="122"/>
      <c r="EAP73" s="128"/>
      <c r="EAQ73" s="67"/>
      <c r="EAS73" s="127"/>
      <c r="EAT73" s="122"/>
      <c r="EAU73" s="128"/>
      <c r="EAV73" s="67"/>
      <c r="EAX73" s="127"/>
      <c r="EAY73" s="122"/>
      <c r="EAZ73" s="128"/>
      <c r="EBA73" s="67"/>
      <c r="EBC73" s="127"/>
      <c r="EBD73" s="122"/>
      <c r="EBE73" s="128"/>
      <c r="EBF73" s="67"/>
      <c r="EBH73" s="127"/>
      <c r="EBI73" s="122"/>
      <c r="EBJ73" s="128"/>
      <c r="EBK73" s="67"/>
      <c r="EBM73" s="127"/>
      <c r="EBN73" s="122"/>
      <c r="EBO73" s="128"/>
      <c r="EBP73" s="67"/>
      <c r="EBR73" s="127"/>
      <c r="EBS73" s="122"/>
      <c r="EBT73" s="128"/>
      <c r="EBU73" s="67"/>
      <c r="EBW73" s="127"/>
      <c r="EBX73" s="122"/>
      <c r="EBY73" s="128"/>
      <c r="EBZ73" s="67"/>
      <c r="ECB73" s="127"/>
      <c r="ECC73" s="122"/>
      <c r="ECD73" s="128"/>
      <c r="ECE73" s="67"/>
      <c r="ECG73" s="127"/>
      <c r="ECH73" s="122"/>
      <c r="ECI73" s="128"/>
      <c r="ECJ73" s="67"/>
      <c r="ECL73" s="127"/>
      <c r="ECM73" s="122"/>
      <c r="ECN73" s="128"/>
      <c r="ECO73" s="67"/>
      <c r="ECQ73" s="127"/>
      <c r="ECR73" s="122"/>
      <c r="ECS73" s="128"/>
      <c r="ECT73" s="67"/>
      <c r="ECV73" s="127"/>
      <c r="ECW73" s="122"/>
      <c r="ECX73" s="128"/>
      <c r="ECY73" s="67"/>
      <c r="EDA73" s="127"/>
      <c r="EDB73" s="122"/>
      <c r="EDC73" s="128"/>
      <c r="EDD73" s="67"/>
      <c r="EDF73" s="127"/>
      <c r="EDG73" s="122"/>
      <c r="EDH73" s="128"/>
      <c r="EDI73" s="67"/>
      <c r="EDK73" s="127"/>
      <c r="EDL73" s="122"/>
      <c r="EDM73" s="128"/>
      <c r="EDN73" s="67"/>
      <c r="EDP73" s="127"/>
      <c r="EDQ73" s="122"/>
      <c r="EDR73" s="128"/>
      <c r="EDS73" s="67"/>
      <c r="EDU73" s="127"/>
      <c r="EDV73" s="122"/>
      <c r="EDW73" s="128"/>
      <c r="EDX73" s="67"/>
      <c r="EDZ73" s="127"/>
      <c r="EEA73" s="122"/>
      <c r="EEB73" s="128"/>
      <c r="EEC73" s="67"/>
      <c r="EEE73" s="127"/>
      <c r="EEF73" s="122"/>
      <c r="EEG73" s="128"/>
      <c r="EEH73" s="67"/>
      <c r="EEJ73" s="127"/>
      <c r="EEK73" s="122"/>
      <c r="EEL73" s="128"/>
      <c r="EEM73" s="67"/>
      <c r="EEO73" s="127"/>
      <c r="EEP73" s="122"/>
      <c r="EEQ73" s="128"/>
      <c r="EER73" s="67"/>
      <c r="EET73" s="127"/>
      <c r="EEU73" s="122"/>
      <c r="EEV73" s="128"/>
      <c r="EEW73" s="67"/>
      <c r="EEY73" s="127"/>
      <c r="EEZ73" s="122"/>
      <c r="EFA73" s="128"/>
      <c r="EFB73" s="67"/>
      <c r="EFD73" s="127"/>
      <c r="EFE73" s="122"/>
      <c r="EFF73" s="128"/>
      <c r="EFG73" s="67"/>
      <c r="EFI73" s="127"/>
      <c r="EFJ73" s="122"/>
      <c r="EFK73" s="128"/>
      <c r="EFL73" s="67"/>
      <c r="EFN73" s="127"/>
      <c r="EFO73" s="122"/>
      <c r="EFP73" s="128"/>
      <c r="EFQ73" s="67"/>
      <c r="EFS73" s="127"/>
      <c r="EFT73" s="122"/>
      <c r="EFU73" s="128"/>
      <c r="EFV73" s="67"/>
      <c r="EFX73" s="127"/>
      <c r="EFY73" s="122"/>
      <c r="EFZ73" s="128"/>
      <c r="EGA73" s="67"/>
      <c r="EGC73" s="127"/>
      <c r="EGD73" s="122"/>
      <c r="EGE73" s="128"/>
      <c r="EGF73" s="67"/>
      <c r="EGH73" s="127"/>
      <c r="EGI73" s="122"/>
      <c r="EGJ73" s="128"/>
      <c r="EGK73" s="67"/>
      <c r="EGM73" s="127"/>
      <c r="EGN73" s="122"/>
      <c r="EGO73" s="128"/>
      <c r="EGP73" s="67"/>
      <c r="EGR73" s="127"/>
      <c r="EGS73" s="122"/>
      <c r="EGT73" s="128"/>
      <c r="EGU73" s="67"/>
      <c r="EGW73" s="127"/>
      <c r="EGX73" s="122"/>
      <c r="EGY73" s="128"/>
      <c r="EGZ73" s="67"/>
      <c r="EHB73" s="127"/>
      <c r="EHC73" s="122"/>
      <c r="EHD73" s="128"/>
      <c r="EHE73" s="67"/>
      <c r="EHG73" s="127"/>
      <c r="EHH73" s="122"/>
      <c r="EHI73" s="128"/>
      <c r="EHJ73" s="67"/>
      <c r="EHL73" s="127"/>
      <c r="EHM73" s="122"/>
      <c r="EHN73" s="128"/>
      <c r="EHO73" s="67"/>
      <c r="EHQ73" s="127"/>
      <c r="EHR73" s="122"/>
      <c r="EHS73" s="128"/>
      <c r="EHT73" s="67"/>
      <c r="EHV73" s="127"/>
      <c r="EHW73" s="122"/>
      <c r="EHX73" s="128"/>
      <c r="EHY73" s="67"/>
      <c r="EIA73" s="127"/>
      <c r="EIB73" s="122"/>
      <c r="EIC73" s="128"/>
      <c r="EID73" s="67"/>
      <c r="EIF73" s="127"/>
      <c r="EIG73" s="122"/>
      <c r="EIH73" s="128"/>
      <c r="EII73" s="67"/>
      <c r="EIK73" s="127"/>
      <c r="EIL73" s="122"/>
      <c r="EIM73" s="128"/>
      <c r="EIN73" s="67"/>
      <c r="EIP73" s="127"/>
      <c r="EIQ73" s="122"/>
      <c r="EIR73" s="128"/>
      <c r="EIS73" s="67"/>
      <c r="EIU73" s="127"/>
      <c r="EIV73" s="122"/>
      <c r="EIW73" s="128"/>
      <c r="EIX73" s="67"/>
      <c r="EIZ73" s="127"/>
      <c r="EJA73" s="122"/>
      <c r="EJB73" s="128"/>
      <c r="EJC73" s="67"/>
      <c r="EJE73" s="127"/>
      <c r="EJF73" s="122"/>
      <c r="EJG73" s="128"/>
      <c r="EJH73" s="67"/>
      <c r="EJJ73" s="127"/>
      <c r="EJK73" s="122"/>
      <c r="EJL73" s="128"/>
      <c r="EJM73" s="67"/>
      <c r="EJO73" s="127"/>
      <c r="EJP73" s="122"/>
      <c r="EJQ73" s="128"/>
      <c r="EJR73" s="67"/>
      <c r="EJT73" s="127"/>
      <c r="EJU73" s="122"/>
      <c r="EJV73" s="128"/>
      <c r="EJW73" s="67"/>
      <c r="EJY73" s="127"/>
      <c r="EJZ73" s="122"/>
      <c r="EKA73" s="128"/>
      <c r="EKB73" s="67"/>
      <c r="EKD73" s="127"/>
      <c r="EKE73" s="122"/>
      <c r="EKF73" s="128"/>
      <c r="EKG73" s="67"/>
      <c r="EKI73" s="127"/>
      <c r="EKJ73" s="122"/>
      <c r="EKK73" s="128"/>
      <c r="EKL73" s="67"/>
      <c r="EKN73" s="127"/>
      <c r="EKO73" s="122"/>
      <c r="EKP73" s="128"/>
      <c r="EKQ73" s="67"/>
      <c r="EKS73" s="127"/>
      <c r="EKT73" s="122"/>
      <c r="EKU73" s="128"/>
      <c r="EKV73" s="67"/>
      <c r="EKX73" s="127"/>
      <c r="EKY73" s="122"/>
      <c r="EKZ73" s="128"/>
      <c r="ELA73" s="67"/>
      <c r="ELC73" s="127"/>
      <c r="ELD73" s="122"/>
      <c r="ELE73" s="128"/>
      <c r="ELF73" s="67"/>
      <c r="ELH73" s="127"/>
      <c r="ELI73" s="122"/>
      <c r="ELJ73" s="128"/>
      <c r="ELK73" s="67"/>
      <c r="ELM73" s="127"/>
      <c r="ELN73" s="122"/>
      <c r="ELO73" s="128"/>
      <c r="ELP73" s="67"/>
      <c r="ELR73" s="127"/>
      <c r="ELS73" s="122"/>
      <c r="ELT73" s="128"/>
      <c r="ELU73" s="67"/>
      <c r="ELW73" s="127"/>
      <c r="ELX73" s="122"/>
      <c r="ELY73" s="128"/>
      <c r="ELZ73" s="67"/>
      <c r="EMB73" s="127"/>
      <c r="EMC73" s="122"/>
      <c r="EMD73" s="128"/>
      <c r="EME73" s="67"/>
      <c r="EMG73" s="127"/>
      <c r="EMH73" s="122"/>
      <c r="EMI73" s="128"/>
      <c r="EMJ73" s="67"/>
      <c r="EML73" s="127"/>
      <c r="EMM73" s="122"/>
      <c r="EMN73" s="128"/>
      <c r="EMO73" s="67"/>
      <c r="EMQ73" s="127"/>
      <c r="EMR73" s="122"/>
      <c r="EMS73" s="128"/>
      <c r="EMT73" s="67"/>
      <c r="EMV73" s="127"/>
      <c r="EMW73" s="122"/>
      <c r="EMX73" s="128"/>
      <c r="EMY73" s="67"/>
      <c r="ENA73" s="127"/>
      <c r="ENB73" s="122"/>
      <c r="ENC73" s="128"/>
      <c r="END73" s="67"/>
      <c r="ENF73" s="127"/>
      <c r="ENG73" s="122"/>
      <c r="ENH73" s="128"/>
      <c r="ENI73" s="67"/>
      <c r="ENK73" s="127"/>
      <c r="ENL73" s="122"/>
      <c r="ENM73" s="128"/>
      <c r="ENN73" s="67"/>
      <c r="ENP73" s="127"/>
      <c r="ENQ73" s="122"/>
      <c r="ENR73" s="128"/>
      <c r="ENS73" s="67"/>
      <c r="ENU73" s="127"/>
      <c r="ENV73" s="122"/>
      <c r="ENW73" s="128"/>
      <c r="ENX73" s="67"/>
      <c r="ENZ73" s="127"/>
      <c r="EOA73" s="122"/>
      <c r="EOB73" s="128"/>
      <c r="EOC73" s="67"/>
      <c r="EOE73" s="127"/>
      <c r="EOF73" s="122"/>
      <c r="EOG73" s="128"/>
      <c r="EOH73" s="67"/>
      <c r="EOJ73" s="127"/>
      <c r="EOK73" s="122"/>
      <c r="EOL73" s="128"/>
      <c r="EOM73" s="67"/>
      <c r="EOO73" s="127"/>
      <c r="EOP73" s="122"/>
      <c r="EOQ73" s="128"/>
      <c r="EOR73" s="67"/>
      <c r="EOT73" s="127"/>
      <c r="EOU73" s="122"/>
      <c r="EOV73" s="128"/>
      <c r="EOW73" s="67"/>
      <c r="EOY73" s="127"/>
      <c r="EOZ73" s="122"/>
      <c r="EPA73" s="128"/>
      <c r="EPB73" s="67"/>
      <c r="EPD73" s="127"/>
      <c r="EPE73" s="122"/>
      <c r="EPF73" s="128"/>
      <c r="EPG73" s="67"/>
      <c r="EPI73" s="127"/>
      <c r="EPJ73" s="122"/>
      <c r="EPK73" s="128"/>
      <c r="EPL73" s="67"/>
      <c r="EPN73" s="127"/>
      <c r="EPO73" s="122"/>
      <c r="EPP73" s="128"/>
      <c r="EPQ73" s="67"/>
      <c r="EPS73" s="127"/>
      <c r="EPT73" s="122"/>
      <c r="EPU73" s="128"/>
      <c r="EPV73" s="67"/>
      <c r="EPX73" s="127"/>
      <c r="EPY73" s="122"/>
      <c r="EPZ73" s="128"/>
      <c r="EQA73" s="67"/>
      <c r="EQC73" s="127"/>
      <c r="EQD73" s="122"/>
      <c r="EQE73" s="128"/>
      <c r="EQF73" s="67"/>
      <c r="EQH73" s="127"/>
      <c r="EQI73" s="122"/>
      <c r="EQJ73" s="128"/>
      <c r="EQK73" s="67"/>
      <c r="EQM73" s="127"/>
      <c r="EQN73" s="122"/>
      <c r="EQO73" s="128"/>
      <c r="EQP73" s="67"/>
      <c r="EQR73" s="127"/>
      <c r="EQS73" s="122"/>
      <c r="EQT73" s="128"/>
      <c r="EQU73" s="67"/>
      <c r="EQW73" s="127"/>
      <c r="EQX73" s="122"/>
      <c r="EQY73" s="128"/>
      <c r="EQZ73" s="67"/>
      <c r="ERB73" s="127"/>
      <c r="ERC73" s="122"/>
      <c r="ERD73" s="128"/>
      <c r="ERE73" s="67"/>
      <c r="ERG73" s="127"/>
      <c r="ERH73" s="122"/>
      <c r="ERI73" s="128"/>
      <c r="ERJ73" s="67"/>
      <c r="ERL73" s="127"/>
      <c r="ERM73" s="122"/>
      <c r="ERN73" s="128"/>
      <c r="ERO73" s="67"/>
      <c r="ERQ73" s="127"/>
      <c r="ERR73" s="122"/>
      <c r="ERS73" s="128"/>
      <c r="ERT73" s="67"/>
      <c r="ERV73" s="127"/>
      <c r="ERW73" s="122"/>
      <c r="ERX73" s="128"/>
      <c r="ERY73" s="67"/>
      <c r="ESA73" s="127"/>
      <c r="ESB73" s="122"/>
      <c r="ESC73" s="128"/>
      <c r="ESD73" s="67"/>
      <c r="ESF73" s="127"/>
      <c r="ESG73" s="122"/>
      <c r="ESH73" s="128"/>
      <c r="ESI73" s="67"/>
      <c r="ESK73" s="127"/>
      <c r="ESL73" s="122"/>
      <c r="ESM73" s="128"/>
      <c r="ESN73" s="67"/>
      <c r="ESP73" s="127"/>
      <c r="ESQ73" s="122"/>
      <c r="ESR73" s="128"/>
      <c r="ESS73" s="67"/>
      <c r="ESU73" s="127"/>
      <c r="ESV73" s="122"/>
      <c r="ESW73" s="128"/>
      <c r="ESX73" s="67"/>
      <c r="ESZ73" s="127"/>
      <c r="ETA73" s="122"/>
      <c r="ETB73" s="128"/>
      <c r="ETC73" s="67"/>
      <c r="ETE73" s="127"/>
      <c r="ETF73" s="122"/>
      <c r="ETG73" s="128"/>
      <c r="ETH73" s="67"/>
      <c r="ETJ73" s="127"/>
      <c r="ETK73" s="122"/>
      <c r="ETL73" s="128"/>
      <c r="ETM73" s="67"/>
      <c r="ETO73" s="127"/>
      <c r="ETP73" s="122"/>
      <c r="ETQ73" s="128"/>
      <c r="ETR73" s="67"/>
      <c r="ETT73" s="127"/>
      <c r="ETU73" s="122"/>
      <c r="ETV73" s="128"/>
      <c r="ETW73" s="67"/>
      <c r="ETY73" s="127"/>
      <c r="ETZ73" s="122"/>
      <c r="EUA73" s="128"/>
      <c r="EUB73" s="67"/>
      <c r="EUD73" s="127"/>
      <c r="EUE73" s="122"/>
      <c r="EUF73" s="128"/>
      <c r="EUG73" s="67"/>
      <c r="EUI73" s="127"/>
      <c r="EUJ73" s="122"/>
      <c r="EUK73" s="128"/>
      <c r="EUL73" s="67"/>
      <c r="EUN73" s="127"/>
      <c r="EUO73" s="122"/>
      <c r="EUP73" s="128"/>
      <c r="EUQ73" s="67"/>
      <c r="EUS73" s="127"/>
      <c r="EUT73" s="122"/>
      <c r="EUU73" s="128"/>
      <c r="EUV73" s="67"/>
      <c r="EUX73" s="127"/>
      <c r="EUY73" s="122"/>
      <c r="EUZ73" s="128"/>
      <c r="EVA73" s="67"/>
      <c r="EVC73" s="127"/>
      <c r="EVD73" s="122"/>
      <c r="EVE73" s="128"/>
      <c r="EVF73" s="67"/>
      <c r="EVH73" s="127"/>
      <c r="EVI73" s="122"/>
      <c r="EVJ73" s="128"/>
      <c r="EVK73" s="67"/>
      <c r="EVM73" s="127"/>
      <c r="EVN73" s="122"/>
      <c r="EVO73" s="128"/>
      <c r="EVP73" s="67"/>
      <c r="EVR73" s="127"/>
      <c r="EVS73" s="122"/>
      <c r="EVT73" s="128"/>
      <c r="EVU73" s="67"/>
      <c r="EVW73" s="127"/>
      <c r="EVX73" s="122"/>
      <c r="EVY73" s="128"/>
      <c r="EVZ73" s="67"/>
      <c r="EWB73" s="127"/>
      <c r="EWC73" s="122"/>
      <c r="EWD73" s="128"/>
      <c r="EWE73" s="67"/>
      <c r="EWG73" s="127"/>
      <c r="EWH73" s="122"/>
      <c r="EWI73" s="128"/>
      <c r="EWJ73" s="67"/>
      <c r="EWL73" s="127"/>
      <c r="EWM73" s="122"/>
      <c r="EWN73" s="128"/>
      <c r="EWO73" s="67"/>
      <c r="EWQ73" s="127"/>
      <c r="EWR73" s="122"/>
      <c r="EWS73" s="128"/>
      <c r="EWT73" s="67"/>
      <c r="EWV73" s="127"/>
      <c r="EWW73" s="122"/>
      <c r="EWX73" s="128"/>
      <c r="EWY73" s="67"/>
      <c r="EXA73" s="127"/>
      <c r="EXB73" s="122"/>
      <c r="EXC73" s="128"/>
      <c r="EXD73" s="67"/>
      <c r="EXF73" s="127"/>
      <c r="EXG73" s="122"/>
      <c r="EXH73" s="128"/>
      <c r="EXI73" s="67"/>
      <c r="EXK73" s="127"/>
      <c r="EXL73" s="122"/>
      <c r="EXM73" s="128"/>
      <c r="EXN73" s="67"/>
      <c r="EXP73" s="127"/>
      <c r="EXQ73" s="122"/>
      <c r="EXR73" s="128"/>
      <c r="EXS73" s="67"/>
      <c r="EXU73" s="127"/>
      <c r="EXV73" s="122"/>
      <c r="EXW73" s="128"/>
      <c r="EXX73" s="67"/>
      <c r="EXZ73" s="127"/>
      <c r="EYA73" s="122"/>
      <c r="EYB73" s="128"/>
      <c r="EYC73" s="67"/>
      <c r="EYE73" s="127"/>
      <c r="EYF73" s="122"/>
      <c r="EYG73" s="128"/>
      <c r="EYH73" s="67"/>
      <c r="EYJ73" s="127"/>
      <c r="EYK73" s="122"/>
      <c r="EYL73" s="128"/>
      <c r="EYM73" s="67"/>
      <c r="EYO73" s="127"/>
      <c r="EYP73" s="122"/>
      <c r="EYQ73" s="128"/>
      <c r="EYR73" s="67"/>
      <c r="EYT73" s="127"/>
      <c r="EYU73" s="122"/>
      <c r="EYV73" s="128"/>
      <c r="EYW73" s="67"/>
      <c r="EYY73" s="127"/>
      <c r="EYZ73" s="122"/>
      <c r="EZA73" s="128"/>
      <c r="EZB73" s="67"/>
      <c r="EZD73" s="127"/>
      <c r="EZE73" s="122"/>
      <c r="EZF73" s="128"/>
      <c r="EZG73" s="67"/>
      <c r="EZI73" s="127"/>
      <c r="EZJ73" s="122"/>
      <c r="EZK73" s="128"/>
      <c r="EZL73" s="67"/>
      <c r="EZN73" s="127"/>
      <c r="EZO73" s="122"/>
      <c r="EZP73" s="128"/>
      <c r="EZQ73" s="67"/>
      <c r="EZS73" s="127"/>
      <c r="EZT73" s="122"/>
      <c r="EZU73" s="128"/>
      <c r="EZV73" s="67"/>
      <c r="EZX73" s="127"/>
      <c r="EZY73" s="122"/>
      <c r="EZZ73" s="128"/>
      <c r="FAA73" s="67"/>
      <c r="FAC73" s="127"/>
      <c r="FAD73" s="122"/>
      <c r="FAE73" s="128"/>
      <c r="FAF73" s="67"/>
      <c r="FAH73" s="127"/>
      <c r="FAI73" s="122"/>
      <c r="FAJ73" s="128"/>
      <c r="FAK73" s="67"/>
      <c r="FAM73" s="127"/>
      <c r="FAN73" s="122"/>
      <c r="FAO73" s="128"/>
      <c r="FAP73" s="67"/>
      <c r="FAR73" s="127"/>
      <c r="FAS73" s="122"/>
      <c r="FAT73" s="128"/>
      <c r="FAU73" s="67"/>
      <c r="FAW73" s="127"/>
      <c r="FAX73" s="122"/>
      <c r="FAY73" s="128"/>
      <c r="FAZ73" s="67"/>
      <c r="FBB73" s="127"/>
      <c r="FBC73" s="122"/>
      <c r="FBD73" s="128"/>
      <c r="FBE73" s="67"/>
      <c r="FBG73" s="127"/>
      <c r="FBH73" s="122"/>
      <c r="FBI73" s="128"/>
      <c r="FBJ73" s="67"/>
      <c r="FBL73" s="127"/>
      <c r="FBM73" s="122"/>
      <c r="FBN73" s="128"/>
      <c r="FBO73" s="67"/>
      <c r="FBQ73" s="127"/>
      <c r="FBR73" s="122"/>
      <c r="FBS73" s="128"/>
      <c r="FBT73" s="67"/>
      <c r="FBV73" s="127"/>
      <c r="FBW73" s="122"/>
      <c r="FBX73" s="128"/>
      <c r="FBY73" s="67"/>
      <c r="FCA73" s="127"/>
      <c r="FCB73" s="122"/>
      <c r="FCC73" s="128"/>
      <c r="FCD73" s="67"/>
      <c r="FCF73" s="127"/>
      <c r="FCG73" s="122"/>
      <c r="FCH73" s="128"/>
      <c r="FCI73" s="67"/>
      <c r="FCK73" s="127"/>
      <c r="FCL73" s="122"/>
      <c r="FCM73" s="128"/>
      <c r="FCN73" s="67"/>
      <c r="FCP73" s="127"/>
      <c r="FCQ73" s="122"/>
      <c r="FCR73" s="128"/>
      <c r="FCS73" s="67"/>
      <c r="FCU73" s="127"/>
      <c r="FCV73" s="122"/>
      <c r="FCW73" s="128"/>
      <c r="FCX73" s="67"/>
      <c r="FCZ73" s="127"/>
      <c r="FDA73" s="122"/>
      <c r="FDB73" s="128"/>
      <c r="FDC73" s="67"/>
      <c r="FDE73" s="127"/>
      <c r="FDF73" s="122"/>
      <c r="FDG73" s="128"/>
      <c r="FDH73" s="67"/>
      <c r="FDJ73" s="127"/>
      <c r="FDK73" s="122"/>
      <c r="FDL73" s="128"/>
      <c r="FDM73" s="67"/>
      <c r="FDO73" s="127"/>
      <c r="FDP73" s="122"/>
      <c r="FDQ73" s="128"/>
      <c r="FDR73" s="67"/>
      <c r="FDT73" s="127"/>
      <c r="FDU73" s="122"/>
      <c r="FDV73" s="128"/>
      <c r="FDW73" s="67"/>
      <c r="FDY73" s="127"/>
      <c r="FDZ73" s="122"/>
      <c r="FEA73" s="128"/>
      <c r="FEB73" s="67"/>
      <c r="FED73" s="127"/>
      <c r="FEE73" s="122"/>
      <c r="FEF73" s="128"/>
      <c r="FEG73" s="67"/>
      <c r="FEI73" s="127"/>
      <c r="FEJ73" s="122"/>
      <c r="FEK73" s="128"/>
      <c r="FEL73" s="67"/>
      <c r="FEN73" s="127"/>
      <c r="FEO73" s="122"/>
      <c r="FEP73" s="128"/>
      <c r="FEQ73" s="67"/>
      <c r="FES73" s="127"/>
      <c r="FET73" s="122"/>
      <c r="FEU73" s="128"/>
      <c r="FEV73" s="67"/>
      <c r="FEX73" s="127"/>
      <c r="FEY73" s="122"/>
      <c r="FEZ73" s="128"/>
      <c r="FFA73" s="67"/>
      <c r="FFC73" s="127"/>
      <c r="FFD73" s="122"/>
      <c r="FFE73" s="128"/>
      <c r="FFF73" s="67"/>
      <c r="FFH73" s="127"/>
      <c r="FFI73" s="122"/>
      <c r="FFJ73" s="128"/>
      <c r="FFK73" s="67"/>
      <c r="FFM73" s="127"/>
      <c r="FFN73" s="122"/>
      <c r="FFO73" s="128"/>
      <c r="FFP73" s="67"/>
      <c r="FFR73" s="127"/>
      <c r="FFS73" s="122"/>
      <c r="FFT73" s="128"/>
      <c r="FFU73" s="67"/>
      <c r="FFW73" s="127"/>
      <c r="FFX73" s="122"/>
      <c r="FFY73" s="128"/>
      <c r="FFZ73" s="67"/>
      <c r="FGB73" s="127"/>
      <c r="FGC73" s="122"/>
      <c r="FGD73" s="128"/>
      <c r="FGE73" s="67"/>
      <c r="FGG73" s="127"/>
      <c r="FGH73" s="122"/>
      <c r="FGI73" s="128"/>
      <c r="FGJ73" s="67"/>
      <c r="FGL73" s="127"/>
      <c r="FGM73" s="122"/>
      <c r="FGN73" s="128"/>
      <c r="FGO73" s="67"/>
      <c r="FGQ73" s="127"/>
      <c r="FGR73" s="122"/>
      <c r="FGS73" s="128"/>
      <c r="FGT73" s="67"/>
      <c r="FGV73" s="127"/>
      <c r="FGW73" s="122"/>
      <c r="FGX73" s="128"/>
      <c r="FGY73" s="67"/>
      <c r="FHA73" s="127"/>
      <c r="FHB73" s="122"/>
      <c r="FHC73" s="128"/>
      <c r="FHD73" s="67"/>
      <c r="FHF73" s="127"/>
      <c r="FHG73" s="122"/>
      <c r="FHH73" s="128"/>
      <c r="FHI73" s="67"/>
      <c r="FHK73" s="127"/>
      <c r="FHL73" s="122"/>
      <c r="FHM73" s="128"/>
      <c r="FHN73" s="67"/>
      <c r="FHP73" s="127"/>
      <c r="FHQ73" s="122"/>
      <c r="FHR73" s="128"/>
      <c r="FHS73" s="67"/>
      <c r="FHU73" s="127"/>
      <c r="FHV73" s="122"/>
      <c r="FHW73" s="128"/>
      <c r="FHX73" s="67"/>
      <c r="FHZ73" s="127"/>
      <c r="FIA73" s="122"/>
      <c r="FIB73" s="128"/>
      <c r="FIC73" s="67"/>
      <c r="FIE73" s="127"/>
      <c r="FIF73" s="122"/>
      <c r="FIG73" s="128"/>
      <c r="FIH73" s="67"/>
      <c r="FIJ73" s="127"/>
      <c r="FIK73" s="122"/>
      <c r="FIL73" s="128"/>
      <c r="FIM73" s="67"/>
      <c r="FIO73" s="127"/>
      <c r="FIP73" s="122"/>
      <c r="FIQ73" s="128"/>
      <c r="FIR73" s="67"/>
      <c r="FIT73" s="127"/>
      <c r="FIU73" s="122"/>
      <c r="FIV73" s="128"/>
      <c r="FIW73" s="67"/>
      <c r="FIY73" s="127"/>
      <c r="FIZ73" s="122"/>
      <c r="FJA73" s="128"/>
      <c r="FJB73" s="67"/>
      <c r="FJD73" s="127"/>
      <c r="FJE73" s="122"/>
      <c r="FJF73" s="128"/>
      <c r="FJG73" s="67"/>
      <c r="FJI73" s="127"/>
      <c r="FJJ73" s="122"/>
      <c r="FJK73" s="128"/>
      <c r="FJL73" s="67"/>
      <c r="FJN73" s="127"/>
      <c r="FJO73" s="122"/>
      <c r="FJP73" s="128"/>
      <c r="FJQ73" s="67"/>
      <c r="FJS73" s="127"/>
      <c r="FJT73" s="122"/>
      <c r="FJU73" s="128"/>
      <c r="FJV73" s="67"/>
      <c r="FJX73" s="127"/>
      <c r="FJY73" s="122"/>
      <c r="FJZ73" s="128"/>
      <c r="FKA73" s="67"/>
      <c r="FKC73" s="127"/>
      <c r="FKD73" s="122"/>
      <c r="FKE73" s="128"/>
      <c r="FKF73" s="67"/>
      <c r="FKH73" s="127"/>
      <c r="FKI73" s="122"/>
      <c r="FKJ73" s="128"/>
      <c r="FKK73" s="67"/>
      <c r="FKM73" s="127"/>
      <c r="FKN73" s="122"/>
      <c r="FKO73" s="128"/>
      <c r="FKP73" s="67"/>
      <c r="FKR73" s="127"/>
      <c r="FKS73" s="122"/>
      <c r="FKT73" s="128"/>
      <c r="FKU73" s="67"/>
      <c r="FKW73" s="127"/>
      <c r="FKX73" s="122"/>
      <c r="FKY73" s="128"/>
      <c r="FKZ73" s="67"/>
      <c r="FLB73" s="127"/>
      <c r="FLC73" s="122"/>
      <c r="FLD73" s="128"/>
      <c r="FLE73" s="67"/>
      <c r="FLG73" s="127"/>
      <c r="FLH73" s="122"/>
      <c r="FLI73" s="128"/>
      <c r="FLJ73" s="67"/>
      <c r="FLL73" s="127"/>
      <c r="FLM73" s="122"/>
      <c r="FLN73" s="128"/>
      <c r="FLO73" s="67"/>
      <c r="FLQ73" s="127"/>
      <c r="FLR73" s="122"/>
      <c r="FLS73" s="128"/>
      <c r="FLT73" s="67"/>
      <c r="FLV73" s="127"/>
      <c r="FLW73" s="122"/>
      <c r="FLX73" s="128"/>
      <c r="FLY73" s="67"/>
      <c r="FMA73" s="127"/>
      <c r="FMB73" s="122"/>
      <c r="FMC73" s="128"/>
      <c r="FMD73" s="67"/>
      <c r="FMF73" s="127"/>
      <c r="FMG73" s="122"/>
      <c r="FMH73" s="128"/>
      <c r="FMI73" s="67"/>
      <c r="FMK73" s="127"/>
      <c r="FML73" s="122"/>
      <c r="FMM73" s="128"/>
      <c r="FMN73" s="67"/>
      <c r="FMP73" s="127"/>
      <c r="FMQ73" s="122"/>
      <c r="FMR73" s="128"/>
      <c r="FMS73" s="67"/>
      <c r="FMU73" s="127"/>
      <c r="FMV73" s="122"/>
      <c r="FMW73" s="128"/>
      <c r="FMX73" s="67"/>
      <c r="FMZ73" s="127"/>
      <c r="FNA73" s="122"/>
      <c r="FNB73" s="128"/>
      <c r="FNC73" s="67"/>
      <c r="FNE73" s="127"/>
      <c r="FNF73" s="122"/>
      <c r="FNG73" s="128"/>
      <c r="FNH73" s="67"/>
      <c r="FNJ73" s="127"/>
      <c r="FNK73" s="122"/>
      <c r="FNL73" s="128"/>
      <c r="FNM73" s="67"/>
      <c r="FNO73" s="127"/>
      <c r="FNP73" s="122"/>
      <c r="FNQ73" s="128"/>
      <c r="FNR73" s="67"/>
      <c r="FNT73" s="127"/>
      <c r="FNU73" s="122"/>
      <c r="FNV73" s="128"/>
      <c r="FNW73" s="67"/>
      <c r="FNY73" s="127"/>
      <c r="FNZ73" s="122"/>
      <c r="FOA73" s="128"/>
      <c r="FOB73" s="67"/>
      <c r="FOD73" s="127"/>
      <c r="FOE73" s="122"/>
      <c r="FOF73" s="128"/>
      <c r="FOG73" s="67"/>
      <c r="FOI73" s="127"/>
      <c r="FOJ73" s="122"/>
      <c r="FOK73" s="128"/>
      <c r="FOL73" s="67"/>
      <c r="FON73" s="127"/>
      <c r="FOO73" s="122"/>
      <c r="FOP73" s="128"/>
      <c r="FOQ73" s="67"/>
      <c r="FOS73" s="127"/>
      <c r="FOT73" s="122"/>
      <c r="FOU73" s="128"/>
      <c r="FOV73" s="67"/>
      <c r="FOX73" s="127"/>
      <c r="FOY73" s="122"/>
      <c r="FOZ73" s="128"/>
      <c r="FPA73" s="67"/>
      <c r="FPC73" s="127"/>
      <c r="FPD73" s="122"/>
      <c r="FPE73" s="128"/>
      <c r="FPF73" s="67"/>
      <c r="FPH73" s="127"/>
      <c r="FPI73" s="122"/>
      <c r="FPJ73" s="128"/>
      <c r="FPK73" s="67"/>
      <c r="FPM73" s="127"/>
      <c r="FPN73" s="122"/>
      <c r="FPO73" s="128"/>
      <c r="FPP73" s="67"/>
      <c r="FPR73" s="127"/>
      <c r="FPS73" s="122"/>
      <c r="FPT73" s="128"/>
      <c r="FPU73" s="67"/>
      <c r="FPW73" s="127"/>
      <c r="FPX73" s="122"/>
      <c r="FPY73" s="128"/>
      <c r="FPZ73" s="67"/>
      <c r="FQB73" s="127"/>
      <c r="FQC73" s="122"/>
      <c r="FQD73" s="128"/>
      <c r="FQE73" s="67"/>
      <c r="FQG73" s="127"/>
      <c r="FQH73" s="122"/>
      <c r="FQI73" s="128"/>
      <c r="FQJ73" s="67"/>
      <c r="FQL73" s="127"/>
      <c r="FQM73" s="122"/>
      <c r="FQN73" s="128"/>
      <c r="FQO73" s="67"/>
      <c r="FQQ73" s="127"/>
      <c r="FQR73" s="122"/>
      <c r="FQS73" s="128"/>
      <c r="FQT73" s="67"/>
      <c r="FQV73" s="127"/>
      <c r="FQW73" s="122"/>
      <c r="FQX73" s="128"/>
      <c r="FQY73" s="67"/>
      <c r="FRA73" s="127"/>
      <c r="FRB73" s="122"/>
      <c r="FRC73" s="128"/>
      <c r="FRD73" s="67"/>
      <c r="FRF73" s="127"/>
      <c r="FRG73" s="122"/>
      <c r="FRH73" s="128"/>
      <c r="FRI73" s="67"/>
      <c r="FRK73" s="127"/>
      <c r="FRL73" s="122"/>
      <c r="FRM73" s="128"/>
      <c r="FRN73" s="67"/>
      <c r="FRP73" s="127"/>
      <c r="FRQ73" s="122"/>
      <c r="FRR73" s="128"/>
      <c r="FRS73" s="67"/>
      <c r="FRU73" s="127"/>
      <c r="FRV73" s="122"/>
      <c r="FRW73" s="128"/>
      <c r="FRX73" s="67"/>
      <c r="FRZ73" s="127"/>
      <c r="FSA73" s="122"/>
      <c r="FSB73" s="128"/>
      <c r="FSC73" s="67"/>
      <c r="FSE73" s="127"/>
      <c r="FSF73" s="122"/>
      <c r="FSG73" s="128"/>
      <c r="FSH73" s="67"/>
      <c r="FSJ73" s="127"/>
      <c r="FSK73" s="122"/>
      <c r="FSL73" s="128"/>
      <c r="FSM73" s="67"/>
      <c r="FSO73" s="127"/>
      <c r="FSP73" s="122"/>
      <c r="FSQ73" s="128"/>
      <c r="FSR73" s="67"/>
      <c r="FST73" s="127"/>
      <c r="FSU73" s="122"/>
      <c r="FSV73" s="128"/>
      <c r="FSW73" s="67"/>
      <c r="FSY73" s="127"/>
      <c r="FSZ73" s="122"/>
      <c r="FTA73" s="128"/>
      <c r="FTB73" s="67"/>
      <c r="FTD73" s="127"/>
      <c r="FTE73" s="122"/>
      <c r="FTF73" s="128"/>
      <c r="FTG73" s="67"/>
      <c r="FTI73" s="127"/>
      <c r="FTJ73" s="122"/>
      <c r="FTK73" s="128"/>
      <c r="FTL73" s="67"/>
      <c r="FTN73" s="127"/>
      <c r="FTO73" s="122"/>
      <c r="FTP73" s="128"/>
      <c r="FTQ73" s="67"/>
      <c r="FTS73" s="127"/>
      <c r="FTT73" s="122"/>
      <c r="FTU73" s="128"/>
      <c r="FTV73" s="67"/>
      <c r="FTX73" s="127"/>
      <c r="FTY73" s="122"/>
      <c r="FTZ73" s="128"/>
      <c r="FUA73" s="67"/>
      <c r="FUC73" s="127"/>
      <c r="FUD73" s="122"/>
      <c r="FUE73" s="128"/>
      <c r="FUF73" s="67"/>
      <c r="FUH73" s="127"/>
      <c r="FUI73" s="122"/>
      <c r="FUJ73" s="128"/>
      <c r="FUK73" s="67"/>
      <c r="FUM73" s="127"/>
      <c r="FUN73" s="122"/>
      <c r="FUO73" s="128"/>
      <c r="FUP73" s="67"/>
      <c r="FUR73" s="127"/>
      <c r="FUS73" s="122"/>
      <c r="FUT73" s="128"/>
      <c r="FUU73" s="67"/>
      <c r="FUW73" s="127"/>
      <c r="FUX73" s="122"/>
      <c r="FUY73" s="128"/>
      <c r="FUZ73" s="67"/>
      <c r="FVB73" s="127"/>
      <c r="FVC73" s="122"/>
      <c r="FVD73" s="128"/>
      <c r="FVE73" s="67"/>
      <c r="FVG73" s="127"/>
      <c r="FVH73" s="122"/>
      <c r="FVI73" s="128"/>
      <c r="FVJ73" s="67"/>
      <c r="FVL73" s="127"/>
      <c r="FVM73" s="122"/>
      <c r="FVN73" s="128"/>
      <c r="FVO73" s="67"/>
      <c r="FVQ73" s="127"/>
      <c r="FVR73" s="122"/>
      <c r="FVS73" s="128"/>
      <c r="FVT73" s="67"/>
      <c r="FVV73" s="127"/>
      <c r="FVW73" s="122"/>
      <c r="FVX73" s="128"/>
      <c r="FVY73" s="67"/>
      <c r="FWA73" s="127"/>
      <c r="FWB73" s="122"/>
      <c r="FWC73" s="128"/>
      <c r="FWD73" s="67"/>
      <c r="FWF73" s="127"/>
      <c r="FWG73" s="122"/>
      <c r="FWH73" s="128"/>
      <c r="FWI73" s="67"/>
      <c r="FWK73" s="127"/>
      <c r="FWL73" s="122"/>
      <c r="FWM73" s="128"/>
      <c r="FWN73" s="67"/>
      <c r="FWP73" s="127"/>
      <c r="FWQ73" s="122"/>
      <c r="FWR73" s="128"/>
      <c r="FWS73" s="67"/>
      <c r="FWU73" s="127"/>
      <c r="FWV73" s="122"/>
      <c r="FWW73" s="128"/>
      <c r="FWX73" s="67"/>
      <c r="FWZ73" s="127"/>
      <c r="FXA73" s="122"/>
      <c r="FXB73" s="128"/>
      <c r="FXC73" s="67"/>
      <c r="FXE73" s="127"/>
      <c r="FXF73" s="122"/>
      <c r="FXG73" s="128"/>
      <c r="FXH73" s="67"/>
      <c r="FXJ73" s="127"/>
      <c r="FXK73" s="122"/>
      <c r="FXL73" s="128"/>
      <c r="FXM73" s="67"/>
      <c r="FXO73" s="127"/>
      <c r="FXP73" s="122"/>
      <c r="FXQ73" s="128"/>
      <c r="FXR73" s="67"/>
      <c r="FXT73" s="127"/>
      <c r="FXU73" s="122"/>
      <c r="FXV73" s="128"/>
      <c r="FXW73" s="67"/>
      <c r="FXY73" s="127"/>
      <c r="FXZ73" s="122"/>
      <c r="FYA73" s="128"/>
      <c r="FYB73" s="67"/>
      <c r="FYD73" s="127"/>
      <c r="FYE73" s="122"/>
      <c r="FYF73" s="128"/>
      <c r="FYG73" s="67"/>
      <c r="FYI73" s="127"/>
      <c r="FYJ73" s="122"/>
      <c r="FYK73" s="128"/>
      <c r="FYL73" s="67"/>
      <c r="FYN73" s="127"/>
      <c r="FYO73" s="122"/>
      <c r="FYP73" s="128"/>
      <c r="FYQ73" s="67"/>
      <c r="FYS73" s="127"/>
      <c r="FYT73" s="122"/>
      <c r="FYU73" s="128"/>
      <c r="FYV73" s="67"/>
      <c r="FYX73" s="127"/>
      <c r="FYY73" s="122"/>
      <c r="FYZ73" s="128"/>
      <c r="FZA73" s="67"/>
      <c r="FZC73" s="127"/>
      <c r="FZD73" s="122"/>
      <c r="FZE73" s="128"/>
      <c r="FZF73" s="67"/>
      <c r="FZH73" s="127"/>
      <c r="FZI73" s="122"/>
      <c r="FZJ73" s="128"/>
      <c r="FZK73" s="67"/>
      <c r="FZM73" s="127"/>
      <c r="FZN73" s="122"/>
      <c r="FZO73" s="128"/>
      <c r="FZP73" s="67"/>
      <c r="FZR73" s="127"/>
      <c r="FZS73" s="122"/>
      <c r="FZT73" s="128"/>
      <c r="FZU73" s="67"/>
      <c r="FZW73" s="127"/>
      <c r="FZX73" s="122"/>
      <c r="FZY73" s="128"/>
      <c r="FZZ73" s="67"/>
      <c r="GAB73" s="127"/>
      <c r="GAC73" s="122"/>
      <c r="GAD73" s="128"/>
      <c r="GAE73" s="67"/>
      <c r="GAG73" s="127"/>
      <c r="GAH73" s="122"/>
      <c r="GAI73" s="128"/>
      <c r="GAJ73" s="67"/>
      <c r="GAL73" s="127"/>
      <c r="GAM73" s="122"/>
      <c r="GAN73" s="128"/>
      <c r="GAO73" s="67"/>
      <c r="GAQ73" s="127"/>
      <c r="GAR73" s="122"/>
      <c r="GAS73" s="128"/>
      <c r="GAT73" s="67"/>
      <c r="GAV73" s="127"/>
      <c r="GAW73" s="122"/>
      <c r="GAX73" s="128"/>
      <c r="GAY73" s="67"/>
      <c r="GBA73" s="127"/>
      <c r="GBB73" s="122"/>
      <c r="GBC73" s="128"/>
      <c r="GBD73" s="67"/>
      <c r="GBF73" s="127"/>
      <c r="GBG73" s="122"/>
      <c r="GBH73" s="128"/>
      <c r="GBI73" s="67"/>
      <c r="GBK73" s="127"/>
      <c r="GBL73" s="122"/>
      <c r="GBM73" s="128"/>
      <c r="GBN73" s="67"/>
      <c r="GBP73" s="127"/>
      <c r="GBQ73" s="122"/>
      <c r="GBR73" s="128"/>
      <c r="GBS73" s="67"/>
      <c r="GBU73" s="127"/>
      <c r="GBV73" s="122"/>
      <c r="GBW73" s="128"/>
      <c r="GBX73" s="67"/>
      <c r="GBZ73" s="127"/>
      <c r="GCA73" s="122"/>
      <c r="GCB73" s="128"/>
      <c r="GCC73" s="67"/>
      <c r="GCE73" s="127"/>
      <c r="GCF73" s="122"/>
      <c r="GCG73" s="128"/>
      <c r="GCH73" s="67"/>
      <c r="GCJ73" s="127"/>
      <c r="GCK73" s="122"/>
      <c r="GCL73" s="128"/>
      <c r="GCM73" s="67"/>
      <c r="GCO73" s="127"/>
      <c r="GCP73" s="122"/>
      <c r="GCQ73" s="128"/>
      <c r="GCR73" s="67"/>
      <c r="GCT73" s="127"/>
      <c r="GCU73" s="122"/>
      <c r="GCV73" s="128"/>
      <c r="GCW73" s="67"/>
      <c r="GCY73" s="127"/>
      <c r="GCZ73" s="122"/>
      <c r="GDA73" s="128"/>
      <c r="GDB73" s="67"/>
      <c r="GDD73" s="127"/>
      <c r="GDE73" s="122"/>
      <c r="GDF73" s="128"/>
      <c r="GDG73" s="67"/>
      <c r="GDI73" s="127"/>
      <c r="GDJ73" s="122"/>
      <c r="GDK73" s="128"/>
      <c r="GDL73" s="67"/>
      <c r="GDN73" s="127"/>
      <c r="GDO73" s="122"/>
      <c r="GDP73" s="128"/>
      <c r="GDQ73" s="67"/>
      <c r="GDS73" s="127"/>
      <c r="GDT73" s="122"/>
      <c r="GDU73" s="128"/>
      <c r="GDV73" s="67"/>
      <c r="GDX73" s="127"/>
      <c r="GDY73" s="122"/>
      <c r="GDZ73" s="128"/>
      <c r="GEA73" s="67"/>
      <c r="GEC73" s="127"/>
      <c r="GED73" s="122"/>
      <c r="GEE73" s="128"/>
      <c r="GEF73" s="67"/>
      <c r="GEH73" s="127"/>
      <c r="GEI73" s="122"/>
      <c r="GEJ73" s="128"/>
      <c r="GEK73" s="67"/>
      <c r="GEM73" s="127"/>
      <c r="GEN73" s="122"/>
      <c r="GEO73" s="128"/>
      <c r="GEP73" s="67"/>
      <c r="GER73" s="127"/>
      <c r="GES73" s="122"/>
      <c r="GET73" s="128"/>
      <c r="GEU73" s="67"/>
      <c r="GEW73" s="127"/>
      <c r="GEX73" s="122"/>
      <c r="GEY73" s="128"/>
      <c r="GEZ73" s="67"/>
      <c r="GFB73" s="127"/>
      <c r="GFC73" s="122"/>
      <c r="GFD73" s="128"/>
      <c r="GFE73" s="67"/>
      <c r="GFG73" s="127"/>
      <c r="GFH73" s="122"/>
      <c r="GFI73" s="128"/>
      <c r="GFJ73" s="67"/>
      <c r="GFL73" s="127"/>
      <c r="GFM73" s="122"/>
      <c r="GFN73" s="128"/>
      <c r="GFO73" s="67"/>
      <c r="GFQ73" s="127"/>
      <c r="GFR73" s="122"/>
      <c r="GFS73" s="128"/>
      <c r="GFT73" s="67"/>
      <c r="GFV73" s="127"/>
      <c r="GFW73" s="122"/>
      <c r="GFX73" s="128"/>
      <c r="GFY73" s="67"/>
      <c r="GGA73" s="127"/>
      <c r="GGB73" s="122"/>
      <c r="GGC73" s="128"/>
      <c r="GGD73" s="67"/>
      <c r="GGF73" s="127"/>
      <c r="GGG73" s="122"/>
      <c r="GGH73" s="128"/>
      <c r="GGI73" s="67"/>
      <c r="GGK73" s="127"/>
      <c r="GGL73" s="122"/>
      <c r="GGM73" s="128"/>
      <c r="GGN73" s="67"/>
      <c r="GGP73" s="127"/>
      <c r="GGQ73" s="122"/>
      <c r="GGR73" s="128"/>
      <c r="GGS73" s="67"/>
      <c r="GGU73" s="127"/>
      <c r="GGV73" s="122"/>
      <c r="GGW73" s="128"/>
      <c r="GGX73" s="67"/>
      <c r="GGZ73" s="127"/>
      <c r="GHA73" s="122"/>
      <c r="GHB73" s="128"/>
      <c r="GHC73" s="67"/>
      <c r="GHE73" s="127"/>
      <c r="GHF73" s="122"/>
      <c r="GHG73" s="128"/>
      <c r="GHH73" s="67"/>
      <c r="GHJ73" s="127"/>
      <c r="GHK73" s="122"/>
      <c r="GHL73" s="128"/>
      <c r="GHM73" s="67"/>
      <c r="GHO73" s="127"/>
      <c r="GHP73" s="122"/>
      <c r="GHQ73" s="128"/>
      <c r="GHR73" s="67"/>
      <c r="GHT73" s="127"/>
      <c r="GHU73" s="122"/>
      <c r="GHV73" s="128"/>
      <c r="GHW73" s="67"/>
      <c r="GHY73" s="127"/>
      <c r="GHZ73" s="122"/>
      <c r="GIA73" s="128"/>
      <c r="GIB73" s="67"/>
      <c r="GID73" s="127"/>
      <c r="GIE73" s="122"/>
      <c r="GIF73" s="128"/>
      <c r="GIG73" s="67"/>
      <c r="GII73" s="127"/>
      <c r="GIJ73" s="122"/>
      <c r="GIK73" s="128"/>
      <c r="GIL73" s="67"/>
      <c r="GIN73" s="127"/>
      <c r="GIO73" s="122"/>
      <c r="GIP73" s="128"/>
      <c r="GIQ73" s="67"/>
      <c r="GIS73" s="127"/>
      <c r="GIT73" s="122"/>
      <c r="GIU73" s="128"/>
      <c r="GIV73" s="67"/>
      <c r="GIX73" s="127"/>
      <c r="GIY73" s="122"/>
      <c r="GIZ73" s="128"/>
      <c r="GJA73" s="67"/>
      <c r="GJC73" s="127"/>
      <c r="GJD73" s="122"/>
      <c r="GJE73" s="128"/>
      <c r="GJF73" s="67"/>
      <c r="GJH73" s="127"/>
      <c r="GJI73" s="122"/>
      <c r="GJJ73" s="128"/>
      <c r="GJK73" s="67"/>
      <c r="GJM73" s="127"/>
      <c r="GJN73" s="122"/>
      <c r="GJO73" s="128"/>
      <c r="GJP73" s="67"/>
      <c r="GJR73" s="127"/>
      <c r="GJS73" s="122"/>
      <c r="GJT73" s="128"/>
      <c r="GJU73" s="67"/>
      <c r="GJW73" s="127"/>
      <c r="GJX73" s="122"/>
      <c r="GJY73" s="128"/>
      <c r="GJZ73" s="67"/>
      <c r="GKB73" s="127"/>
      <c r="GKC73" s="122"/>
      <c r="GKD73" s="128"/>
      <c r="GKE73" s="67"/>
      <c r="GKG73" s="127"/>
      <c r="GKH73" s="122"/>
      <c r="GKI73" s="128"/>
      <c r="GKJ73" s="67"/>
      <c r="GKL73" s="127"/>
      <c r="GKM73" s="122"/>
      <c r="GKN73" s="128"/>
      <c r="GKO73" s="67"/>
      <c r="GKQ73" s="127"/>
      <c r="GKR73" s="122"/>
      <c r="GKS73" s="128"/>
      <c r="GKT73" s="67"/>
      <c r="GKV73" s="127"/>
      <c r="GKW73" s="122"/>
      <c r="GKX73" s="128"/>
      <c r="GKY73" s="67"/>
      <c r="GLA73" s="127"/>
      <c r="GLB73" s="122"/>
      <c r="GLC73" s="128"/>
      <c r="GLD73" s="67"/>
      <c r="GLF73" s="127"/>
      <c r="GLG73" s="122"/>
      <c r="GLH73" s="128"/>
      <c r="GLI73" s="67"/>
      <c r="GLK73" s="127"/>
      <c r="GLL73" s="122"/>
      <c r="GLM73" s="128"/>
      <c r="GLN73" s="67"/>
      <c r="GLP73" s="127"/>
      <c r="GLQ73" s="122"/>
      <c r="GLR73" s="128"/>
      <c r="GLS73" s="67"/>
      <c r="GLU73" s="127"/>
      <c r="GLV73" s="122"/>
      <c r="GLW73" s="128"/>
      <c r="GLX73" s="67"/>
      <c r="GLZ73" s="127"/>
      <c r="GMA73" s="122"/>
      <c r="GMB73" s="128"/>
      <c r="GMC73" s="67"/>
      <c r="GME73" s="127"/>
      <c r="GMF73" s="122"/>
      <c r="GMG73" s="128"/>
      <c r="GMH73" s="67"/>
      <c r="GMJ73" s="127"/>
      <c r="GMK73" s="122"/>
      <c r="GML73" s="128"/>
      <c r="GMM73" s="67"/>
      <c r="GMO73" s="127"/>
      <c r="GMP73" s="122"/>
      <c r="GMQ73" s="128"/>
      <c r="GMR73" s="67"/>
      <c r="GMT73" s="127"/>
      <c r="GMU73" s="122"/>
      <c r="GMV73" s="128"/>
      <c r="GMW73" s="67"/>
      <c r="GMY73" s="127"/>
      <c r="GMZ73" s="122"/>
      <c r="GNA73" s="128"/>
      <c r="GNB73" s="67"/>
      <c r="GND73" s="127"/>
      <c r="GNE73" s="122"/>
      <c r="GNF73" s="128"/>
      <c r="GNG73" s="67"/>
      <c r="GNI73" s="127"/>
      <c r="GNJ73" s="122"/>
      <c r="GNK73" s="128"/>
      <c r="GNL73" s="67"/>
      <c r="GNN73" s="127"/>
      <c r="GNO73" s="122"/>
      <c r="GNP73" s="128"/>
      <c r="GNQ73" s="67"/>
      <c r="GNS73" s="127"/>
      <c r="GNT73" s="122"/>
      <c r="GNU73" s="128"/>
      <c r="GNV73" s="67"/>
      <c r="GNX73" s="127"/>
      <c r="GNY73" s="122"/>
      <c r="GNZ73" s="128"/>
      <c r="GOA73" s="67"/>
      <c r="GOC73" s="127"/>
      <c r="GOD73" s="122"/>
      <c r="GOE73" s="128"/>
      <c r="GOF73" s="67"/>
      <c r="GOH73" s="127"/>
      <c r="GOI73" s="122"/>
      <c r="GOJ73" s="128"/>
      <c r="GOK73" s="67"/>
      <c r="GOM73" s="127"/>
      <c r="GON73" s="122"/>
      <c r="GOO73" s="128"/>
      <c r="GOP73" s="67"/>
      <c r="GOR73" s="127"/>
      <c r="GOS73" s="122"/>
      <c r="GOT73" s="128"/>
      <c r="GOU73" s="67"/>
      <c r="GOW73" s="127"/>
      <c r="GOX73" s="122"/>
      <c r="GOY73" s="128"/>
      <c r="GOZ73" s="67"/>
      <c r="GPB73" s="127"/>
      <c r="GPC73" s="122"/>
      <c r="GPD73" s="128"/>
      <c r="GPE73" s="67"/>
      <c r="GPG73" s="127"/>
      <c r="GPH73" s="122"/>
      <c r="GPI73" s="128"/>
      <c r="GPJ73" s="67"/>
      <c r="GPL73" s="127"/>
      <c r="GPM73" s="122"/>
      <c r="GPN73" s="128"/>
      <c r="GPO73" s="67"/>
      <c r="GPQ73" s="127"/>
      <c r="GPR73" s="122"/>
      <c r="GPS73" s="128"/>
      <c r="GPT73" s="67"/>
      <c r="GPV73" s="127"/>
      <c r="GPW73" s="122"/>
      <c r="GPX73" s="128"/>
      <c r="GPY73" s="67"/>
      <c r="GQA73" s="127"/>
      <c r="GQB73" s="122"/>
      <c r="GQC73" s="128"/>
      <c r="GQD73" s="67"/>
      <c r="GQF73" s="127"/>
      <c r="GQG73" s="122"/>
      <c r="GQH73" s="128"/>
      <c r="GQI73" s="67"/>
      <c r="GQK73" s="127"/>
      <c r="GQL73" s="122"/>
      <c r="GQM73" s="128"/>
      <c r="GQN73" s="67"/>
      <c r="GQP73" s="127"/>
      <c r="GQQ73" s="122"/>
      <c r="GQR73" s="128"/>
      <c r="GQS73" s="67"/>
      <c r="GQU73" s="127"/>
      <c r="GQV73" s="122"/>
      <c r="GQW73" s="128"/>
      <c r="GQX73" s="67"/>
      <c r="GQZ73" s="127"/>
      <c r="GRA73" s="122"/>
      <c r="GRB73" s="128"/>
      <c r="GRC73" s="67"/>
      <c r="GRE73" s="127"/>
      <c r="GRF73" s="122"/>
      <c r="GRG73" s="128"/>
      <c r="GRH73" s="67"/>
      <c r="GRJ73" s="127"/>
      <c r="GRK73" s="122"/>
      <c r="GRL73" s="128"/>
      <c r="GRM73" s="67"/>
      <c r="GRO73" s="127"/>
      <c r="GRP73" s="122"/>
      <c r="GRQ73" s="128"/>
      <c r="GRR73" s="67"/>
      <c r="GRT73" s="127"/>
      <c r="GRU73" s="122"/>
      <c r="GRV73" s="128"/>
      <c r="GRW73" s="67"/>
      <c r="GRY73" s="127"/>
      <c r="GRZ73" s="122"/>
      <c r="GSA73" s="128"/>
      <c r="GSB73" s="67"/>
      <c r="GSD73" s="127"/>
      <c r="GSE73" s="122"/>
      <c r="GSF73" s="128"/>
      <c r="GSG73" s="67"/>
      <c r="GSI73" s="127"/>
      <c r="GSJ73" s="122"/>
      <c r="GSK73" s="128"/>
      <c r="GSL73" s="67"/>
      <c r="GSN73" s="127"/>
      <c r="GSO73" s="122"/>
      <c r="GSP73" s="128"/>
      <c r="GSQ73" s="67"/>
      <c r="GSS73" s="127"/>
      <c r="GST73" s="122"/>
      <c r="GSU73" s="128"/>
      <c r="GSV73" s="67"/>
      <c r="GSX73" s="127"/>
      <c r="GSY73" s="122"/>
      <c r="GSZ73" s="128"/>
      <c r="GTA73" s="67"/>
      <c r="GTC73" s="127"/>
      <c r="GTD73" s="122"/>
      <c r="GTE73" s="128"/>
      <c r="GTF73" s="67"/>
      <c r="GTH73" s="127"/>
      <c r="GTI73" s="122"/>
      <c r="GTJ73" s="128"/>
      <c r="GTK73" s="67"/>
      <c r="GTM73" s="127"/>
      <c r="GTN73" s="122"/>
      <c r="GTO73" s="128"/>
      <c r="GTP73" s="67"/>
      <c r="GTR73" s="127"/>
      <c r="GTS73" s="122"/>
      <c r="GTT73" s="128"/>
      <c r="GTU73" s="67"/>
      <c r="GTW73" s="127"/>
      <c r="GTX73" s="122"/>
      <c r="GTY73" s="128"/>
      <c r="GTZ73" s="67"/>
      <c r="GUB73" s="127"/>
      <c r="GUC73" s="122"/>
      <c r="GUD73" s="128"/>
      <c r="GUE73" s="67"/>
      <c r="GUG73" s="127"/>
      <c r="GUH73" s="122"/>
      <c r="GUI73" s="128"/>
      <c r="GUJ73" s="67"/>
      <c r="GUL73" s="127"/>
      <c r="GUM73" s="122"/>
      <c r="GUN73" s="128"/>
      <c r="GUO73" s="67"/>
      <c r="GUQ73" s="127"/>
      <c r="GUR73" s="122"/>
      <c r="GUS73" s="128"/>
      <c r="GUT73" s="67"/>
      <c r="GUV73" s="127"/>
      <c r="GUW73" s="122"/>
      <c r="GUX73" s="128"/>
      <c r="GUY73" s="67"/>
      <c r="GVA73" s="127"/>
      <c r="GVB73" s="122"/>
      <c r="GVC73" s="128"/>
      <c r="GVD73" s="67"/>
      <c r="GVF73" s="127"/>
      <c r="GVG73" s="122"/>
      <c r="GVH73" s="128"/>
      <c r="GVI73" s="67"/>
      <c r="GVK73" s="127"/>
      <c r="GVL73" s="122"/>
      <c r="GVM73" s="128"/>
      <c r="GVN73" s="67"/>
      <c r="GVP73" s="127"/>
      <c r="GVQ73" s="122"/>
      <c r="GVR73" s="128"/>
      <c r="GVS73" s="67"/>
      <c r="GVU73" s="127"/>
      <c r="GVV73" s="122"/>
      <c r="GVW73" s="128"/>
      <c r="GVX73" s="67"/>
      <c r="GVZ73" s="127"/>
      <c r="GWA73" s="122"/>
      <c r="GWB73" s="128"/>
      <c r="GWC73" s="67"/>
      <c r="GWE73" s="127"/>
      <c r="GWF73" s="122"/>
      <c r="GWG73" s="128"/>
      <c r="GWH73" s="67"/>
      <c r="GWJ73" s="127"/>
      <c r="GWK73" s="122"/>
      <c r="GWL73" s="128"/>
      <c r="GWM73" s="67"/>
      <c r="GWO73" s="127"/>
      <c r="GWP73" s="122"/>
      <c r="GWQ73" s="128"/>
      <c r="GWR73" s="67"/>
      <c r="GWT73" s="127"/>
      <c r="GWU73" s="122"/>
      <c r="GWV73" s="128"/>
      <c r="GWW73" s="67"/>
      <c r="GWY73" s="127"/>
      <c r="GWZ73" s="122"/>
      <c r="GXA73" s="128"/>
      <c r="GXB73" s="67"/>
      <c r="GXD73" s="127"/>
      <c r="GXE73" s="122"/>
      <c r="GXF73" s="128"/>
      <c r="GXG73" s="67"/>
      <c r="GXI73" s="127"/>
      <c r="GXJ73" s="122"/>
      <c r="GXK73" s="128"/>
      <c r="GXL73" s="67"/>
      <c r="GXN73" s="127"/>
      <c r="GXO73" s="122"/>
      <c r="GXP73" s="128"/>
      <c r="GXQ73" s="67"/>
      <c r="GXS73" s="127"/>
      <c r="GXT73" s="122"/>
      <c r="GXU73" s="128"/>
      <c r="GXV73" s="67"/>
      <c r="GXX73" s="127"/>
      <c r="GXY73" s="122"/>
      <c r="GXZ73" s="128"/>
      <c r="GYA73" s="67"/>
      <c r="GYC73" s="127"/>
      <c r="GYD73" s="122"/>
      <c r="GYE73" s="128"/>
      <c r="GYF73" s="67"/>
      <c r="GYH73" s="127"/>
      <c r="GYI73" s="122"/>
      <c r="GYJ73" s="128"/>
      <c r="GYK73" s="67"/>
      <c r="GYM73" s="127"/>
      <c r="GYN73" s="122"/>
      <c r="GYO73" s="128"/>
      <c r="GYP73" s="67"/>
      <c r="GYR73" s="127"/>
      <c r="GYS73" s="122"/>
      <c r="GYT73" s="128"/>
      <c r="GYU73" s="67"/>
      <c r="GYW73" s="127"/>
      <c r="GYX73" s="122"/>
      <c r="GYY73" s="128"/>
      <c r="GYZ73" s="67"/>
      <c r="GZB73" s="127"/>
      <c r="GZC73" s="122"/>
      <c r="GZD73" s="128"/>
      <c r="GZE73" s="67"/>
      <c r="GZG73" s="127"/>
      <c r="GZH73" s="122"/>
      <c r="GZI73" s="128"/>
      <c r="GZJ73" s="67"/>
      <c r="GZL73" s="127"/>
      <c r="GZM73" s="122"/>
      <c r="GZN73" s="128"/>
      <c r="GZO73" s="67"/>
      <c r="GZQ73" s="127"/>
      <c r="GZR73" s="122"/>
      <c r="GZS73" s="128"/>
      <c r="GZT73" s="67"/>
      <c r="GZV73" s="127"/>
      <c r="GZW73" s="122"/>
      <c r="GZX73" s="128"/>
      <c r="GZY73" s="67"/>
      <c r="HAA73" s="127"/>
      <c r="HAB73" s="122"/>
      <c r="HAC73" s="128"/>
      <c r="HAD73" s="67"/>
      <c r="HAF73" s="127"/>
      <c r="HAG73" s="122"/>
      <c r="HAH73" s="128"/>
      <c r="HAI73" s="67"/>
      <c r="HAK73" s="127"/>
      <c r="HAL73" s="122"/>
      <c r="HAM73" s="128"/>
      <c r="HAN73" s="67"/>
      <c r="HAP73" s="127"/>
      <c r="HAQ73" s="122"/>
      <c r="HAR73" s="128"/>
      <c r="HAS73" s="67"/>
      <c r="HAU73" s="127"/>
      <c r="HAV73" s="122"/>
      <c r="HAW73" s="128"/>
      <c r="HAX73" s="67"/>
      <c r="HAZ73" s="127"/>
      <c r="HBA73" s="122"/>
      <c r="HBB73" s="128"/>
      <c r="HBC73" s="67"/>
      <c r="HBE73" s="127"/>
      <c r="HBF73" s="122"/>
      <c r="HBG73" s="128"/>
      <c r="HBH73" s="67"/>
      <c r="HBJ73" s="127"/>
      <c r="HBK73" s="122"/>
      <c r="HBL73" s="128"/>
      <c r="HBM73" s="67"/>
      <c r="HBO73" s="127"/>
      <c r="HBP73" s="122"/>
      <c r="HBQ73" s="128"/>
      <c r="HBR73" s="67"/>
      <c r="HBT73" s="127"/>
      <c r="HBU73" s="122"/>
      <c r="HBV73" s="128"/>
      <c r="HBW73" s="67"/>
      <c r="HBY73" s="127"/>
      <c r="HBZ73" s="122"/>
      <c r="HCA73" s="128"/>
      <c r="HCB73" s="67"/>
      <c r="HCD73" s="127"/>
      <c r="HCE73" s="122"/>
      <c r="HCF73" s="128"/>
      <c r="HCG73" s="67"/>
      <c r="HCI73" s="127"/>
      <c r="HCJ73" s="122"/>
      <c r="HCK73" s="128"/>
      <c r="HCL73" s="67"/>
      <c r="HCN73" s="127"/>
      <c r="HCO73" s="122"/>
      <c r="HCP73" s="128"/>
      <c r="HCQ73" s="67"/>
      <c r="HCS73" s="127"/>
      <c r="HCT73" s="122"/>
      <c r="HCU73" s="128"/>
      <c r="HCV73" s="67"/>
      <c r="HCX73" s="127"/>
      <c r="HCY73" s="122"/>
      <c r="HCZ73" s="128"/>
      <c r="HDA73" s="67"/>
      <c r="HDC73" s="127"/>
      <c r="HDD73" s="122"/>
      <c r="HDE73" s="128"/>
      <c r="HDF73" s="67"/>
      <c r="HDH73" s="127"/>
      <c r="HDI73" s="122"/>
      <c r="HDJ73" s="128"/>
      <c r="HDK73" s="67"/>
      <c r="HDM73" s="127"/>
      <c r="HDN73" s="122"/>
      <c r="HDO73" s="128"/>
      <c r="HDP73" s="67"/>
      <c r="HDR73" s="127"/>
      <c r="HDS73" s="122"/>
      <c r="HDT73" s="128"/>
      <c r="HDU73" s="67"/>
      <c r="HDW73" s="127"/>
      <c r="HDX73" s="122"/>
      <c r="HDY73" s="128"/>
      <c r="HDZ73" s="67"/>
      <c r="HEB73" s="127"/>
      <c r="HEC73" s="122"/>
      <c r="HED73" s="128"/>
      <c r="HEE73" s="67"/>
      <c r="HEG73" s="127"/>
      <c r="HEH73" s="122"/>
      <c r="HEI73" s="128"/>
      <c r="HEJ73" s="67"/>
      <c r="HEL73" s="127"/>
      <c r="HEM73" s="122"/>
      <c r="HEN73" s="128"/>
      <c r="HEO73" s="67"/>
      <c r="HEQ73" s="127"/>
      <c r="HER73" s="122"/>
      <c r="HES73" s="128"/>
      <c r="HET73" s="67"/>
      <c r="HEV73" s="127"/>
      <c r="HEW73" s="122"/>
      <c r="HEX73" s="128"/>
      <c r="HEY73" s="67"/>
      <c r="HFA73" s="127"/>
      <c r="HFB73" s="122"/>
      <c r="HFC73" s="128"/>
      <c r="HFD73" s="67"/>
      <c r="HFF73" s="127"/>
      <c r="HFG73" s="122"/>
      <c r="HFH73" s="128"/>
      <c r="HFI73" s="67"/>
      <c r="HFK73" s="127"/>
      <c r="HFL73" s="122"/>
      <c r="HFM73" s="128"/>
      <c r="HFN73" s="67"/>
      <c r="HFP73" s="127"/>
      <c r="HFQ73" s="122"/>
      <c r="HFR73" s="128"/>
      <c r="HFS73" s="67"/>
      <c r="HFU73" s="127"/>
      <c r="HFV73" s="122"/>
      <c r="HFW73" s="128"/>
      <c r="HFX73" s="67"/>
      <c r="HFZ73" s="127"/>
      <c r="HGA73" s="122"/>
      <c r="HGB73" s="128"/>
      <c r="HGC73" s="67"/>
      <c r="HGE73" s="127"/>
      <c r="HGF73" s="122"/>
      <c r="HGG73" s="128"/>
      <c r="HGH73" s="67"/>
      <c r="HGJ73" s="127"/>
      <c r="HGK73" s="122"/>
      <c r="HGL73" s="128"/>
      <c r="HGM73" s="67"/>
      <c r="HGO73" s="127"/>
      <c r="HGP73" s="122"/>
      <c r="HGQ73" s="128"/>
      <c r="HGR73" s="67"/>
      <c r="HGT73" s="127"/>
      <c r="HGU73" s="122"/>
      <c r="HGV73" s="128"/>
      <c r="HGW73" s="67"/>
      <c r="HGY73" s="127"/>
      <c r="HGZ73" s="122"/>
      <c r="HHA73" s="128"/>
      <c r="HHB73" s="67"/>
      <c r="HHD73" s="127"/>
      <c r="HHE73" s="122"/>
      <c r="HHF73" s="128"/>
      <c r="HHG73" s="67"/>
      <c r="HHI73" s="127"/>
      <c r="HHJ73" s="122"/>
      <c r="HHK73" s="128"/>
      <c r="HHL73" s="67"/>
      <c r="HHN73" s="127"/>
      <c r="HHO73" s="122"/>
      <c r="HHP73" s="128"/>
      <c r="HHQ73" s="67"/>
      <c r="HHS73" s="127"/>
      <c r="HHT73" s="122"/>
      <c r="HHU73" s="128"/>
      <c r="HHV73" s="67"/>
      <c r="HHX73" s="127"/>
      <c r="HHY73" s="122"/>
      <c r="HHZ73" s="128"/>
      <c r="HIA73" s="67"/>
      <c r="HIC73" s="127"/>
      <c r="HID73" s="122"/>
      <c r="HIE73" s="128"/>
      <c r="HIF73" s="67"/>
      <c r="HIH73" s="127"/>
      <c r="HII73" s="122"/>
      <c r="HIJ73" s="128"/>
      <c r="HIK73" s="67"/>
      <c r="HIM73" s="127"/>
      <c r="HIN73" s="122"/>
      <c r="HIO73" s="128"/>
      <c r="HIP73" s="67"/>
      <c r="HIR73" s="127"/>
      <c r="HIS73" s="122"/>
      <c r="HIT73" s="128"/>
      <c r="HIU73" s="67"/>
      <c r="HIW73" s="127"/>
      <c r="HIX73" s="122"/>
      <c r="HIY73" s="128"/>
      <c r="HIZ73" s="67"/>
      <c r="HJB73" s="127"/>
      <c r="HJC73" s="122"/>
      <c r="HJD73" s="128"/>
      <c r="HJE73" s="67"/>
      <c r="HJG73" s="127"/>
      <c r="HJH73" s="122"/>
      <c r="HJI73" s="128"/>
      <c r="HJJ73" s="67"/>
      <c r="HJL73" s="127"/>
      <c r="HJM73" s="122"/>
      <c r="HJN73" s="128"/>
      <c r="HJO73" s="67"/>
      <c r="HJQ73" s="127"/>
      <c r="HJR73" s="122"/>
      <c r="HJS73" s="128"/>
      <c r="HJT73" s="67"/>
      <c r="HJV73" s="127"/>
      <c r="HJW73" s="122"/>
      <c r="HJX73" s="128"/>
      <c r="HJY73" s="67"/>
      <c r="HKA73" s="127"/>
      <c r="HKB73" s="122"/>
      <c r="HKC73" s="128"/>
      <c r="HKD73" s="67"/>
      <c r="HKF73" s="127"/>
      <c r="HKG73" s="122"/>
      <c r="HKH73" s="128"/>
      <c r="HKI73" s="67"/>
      <c r="HKK73" s="127"/>
      <c r="HKL73" s="122"/>
      <c r="HKM73" s="128"/>
      <c r="HKN73" s="67"/>
      <c r="HKP73" s="127"/>
      <c r="HKQ73" s="122"/>
      <c r="HKR73" s="128"/>
      <c r="HKS73" s="67"/>
      <c r="HKU73" s="127"/>
      <c r="HKV73" s="122"/>
      <c r="HKW73" s="128"/>
      <c r="HKX73" s="67"/>
      <c r="HKZ73" s="127"/>
      <c r="HLA73" s="122"/>
      <c r="HLB73" s="128"/>
      <c r="HLC73" s="67"/>
      <c r="HLE73" s="127"/>
      <c r="HLF73" s="122"/>
      <c r="HLG73" s="128"/>
      <c r="HLH73" s="67"/>
      <c r="HLJ73" s="127"/>
      <c r="HLK73" s="122"/>
      <c r="HLL73" s="128"/>
      <c r="HLM73" s="67"/>
      <c r="HLO73" s="127"/>
      <c r="HLP73" s="122"/>
      <c r="HLQ73" s="128"/>
      <c r="HLR73" s="67"/>
      <c r="HLT73" s="127"/>
      <c r="HLU73" s="122"/>
      <c r="HLV73" s="128"/>
      <c r="HLW73" s="67"/>
      <c r="HLY73" s="127"/>
      <c r="HLZ73" s="122"/>
      <c r="HMA73" s="128"/>
      <c r="HMB73" s="67"/>
      <c r="HMD73" s="127"/>
      <c r="HME73" s="122"/>
      <c r="HMF73" s="128"/>
      <c r="HMG73" s="67"/>
      <c r="HMI73" s="127"/>
      <c r="HMJ73" s="122"/>
      <c r="HMK73" s="128"/>
      <c r="HML73" s="67"/>
      <c r="HMN73" s="127"/>
      <c r="HMO73" s="122"/>
      <c r="HMP73" s="128"/>
      <c r="HMQ73" s="67"/>
      <c r="HMS73" s="127"/>
      <c r="HMT73" s="122"/>
      <c r="HMU73" s="128"/>
      <c r="HMV73" s="67"/>
      <c r="HMX73" s="127"/>
      <c r="HMY73" s="122"/>
      <c r="HMZ73" s="128"/>
      <c r="HNA73" s="67"/>
      <c r="HNC73" s="127"/>
      <c r="HND73" s="122"/>
      <c r="HNE73" s="128"/>
      <c r="HNF73" s="67"/>
      <c r="HNH73" s="127"/>
      <c r="HNI73" s="122"/>
      <c r="HNJ73" s="128"/>
      <c r="HNK73" s="67"/>
      <c r="HNM73" s="127"/>
      <c r="HNN73" s="122"/>
      <c r="HNO73" s="128"/>
      <c r="HNP73" s="67"/>
      <c r="HNR73" s="127"/>
      <c r="HNS73" s="122"/>
      <c r="HNT73" s="128"/>
      <c r="HNU73" s="67"/>
      <c r="HNW73" s="127"/>
      <c r="HNX73" s="122"/>
      <c r="HNY73" s="128"/>
      <c r="HNZ73" s="67"/>
      <c r="HOB73" s="127"/>
      <c r="HOC73" s="122"/>
      <c r="HOD73" s="128"/>
      <c r="HOE73" s="67"/>
      <c r="HOG73" s="127"/>
      <c r="HOH73" s="122"/>
      <c r="HOI73" s="128"/>
      <c r="HOJ73" s="67"/>
      <c r="HOL73" s="127"/>
      <c r="HOM73" s="122"/>
      <c r="HON73" s="128"/>
      <c r="HOO73" s="67"/>
      <c r="HOQ73" s="127"/>
      <c r="HOR73" s="122"/>
      <c r="HOS73" s="128"/>
      <c r="HOT73" s="67"/>
      <c r="HOV73" s="127"/>
      <c r="HOW73" s="122"/>
      <c r="HOX73" s="128"/>
      <c r="HOY73" s="67"/>
      <c r="HPA73" s="127"/>
      <c r="HPB73" s="122"/>
      <c r="HPC73" s="128"/>
      <c r="HPD73" s="67"/>
      <c r="HPF73" s="127"/>
      <c r="HPG73" s="122"/>
      <c r="HPH73" s="128"/>
      <c r="HPI73" s="67"/>
      <c r="HPK73" s="127"/>
      <c r="HPL73" s="122"/>
      <c r="HPM73" s="128"/>
      <c r="HPN73" s="67"/>
      <c r="HPP73" s="127"/>
      <c r="HPQ73" s="122"/>
      <c r="HPR73" s="128"/>
      <c r="HPS73" s="67"/>
      <c r="HPU73" s="127"/>
      <c r="HPV73" s="122"/>
      <c r="HPW73" s="128"/>
      <c r="HPX73" s="67"/>
      <c r="HPZ73" s="127"/>
      <c r="HQA73" s="122"/>
      <c r="HQB73" s="128"/>
      <c r="HQC73" s="67"/>
      <c r="HQE73" s="127"/>
      <c r="HQF73" s="122"/>
      <c r="HQG73" s="128"/>
      <c r="HQH73" s="67"/>
      <c r="HQJ73" s="127"/>
      <c r="HQK73" s="122"/>
      <c r="HQL73" s="128"/>
      <c r="HQM73" s="67"/>
      <c r="HQO73" s="127"/>
      <c r="HQP73" s="122"/>
      <c r="HQQ73" s="128"/>
      <c r="HQR73" s="67"/>
      <c r="HQT73" s="127"/>
      <c r="HQU73" s="122"/>
      <c r="HQV73" s="128"/>
      <c r="HQW73" s="67"/>
      <c r="HQY73" s="127"/>
      <c r="HQZ73" s="122"/>
      <c r="HRA73" s="128"/>
      <c r="HRB73" s="67"/>
      <c r="HRD73" s="127"/>
      <c r="HRE73" s="122"/>
      <c r="HRF73" s="128"/>
      <c r="HRG73" s="67"/>
      <c r="HRI73" s="127"/>
      <c r="HRJ73" s="122"/>
      <c r="HRK73" s="128"/>
      <c r="HRL73" s="67"/>
      <c r="HRN73" s="127"/>
      <c r="HRO73" s="122"/>
      <c r="HRP73" s="128"/>
      <c r="HRQ73" s="67"/>
      <c r="HRS73" s="127"/>
      <c r="HRT73" s="122"/>
      <c r="HRU73" s="128"/>
      <c r="HRV73" s="67"/>
      <c r="HRX73" s="127"/>
      <c r="HRY73" s="122"/>
      <c r="HRZ73" s="128"/>
      <c r="HSA73" s="67"/>
      <c r="HSC73" s="127"/>
      <c r="HSD73" s="122"/>
      <c r="HSE73" s="128"/>
      <c r="HSF73" s="67"/>
      <c r="HSH73" s="127"/>
      <c r="HSI73" s="122"/>
      <c r="HSJ73" s="128"/>
      <c r="HSK73" s="67"/>
      <c r="HSM73" s="127"/>
      <c r="HSN73" s="122"/>
      <c r="HSO73" s="128"/>
      <c r="HSP73" s="67"/>
      <c r="HSR73" s="127"/>
      <c r="HSS73" s="122"/>
      <c r="HST73" s="128"/>
      <c r="HSU73" s="67"/>
      <c r="HSW73" s="127"/>
      <c r="HSX73" s="122"/>
      <c r="HSY73" s="128"/>
      <c r="HSZ73" s="67"/>
      <c r="HTB73" s="127"/>
      <c r="HTC73" s="122"/>
      <c r="HTD73" s="128"/>
      <c r="HTE73" s="67"/>
      <c r="HTG73" s="127"/>
      <c r="HTH73" s="122"/>
      <c r="HTI73" s="128"/>
      <c r="HTJ73" s="67"/>
      <c r="HTL73" s="127"/>
      <c r="HTM73" s="122"/>
      <c r="HTN73" s="128"/>
      <c r="HTO73" s="67"/>
      <c r="HTQ73" s="127"/>
      <c r="HTR73" s="122"/>
      <c r="HTS73" s="128"/>
      <c r="HTT73" s="67"/>
      <c r="HTV73" s="127"/>
      <c r="HTW73" s="122"/>
      <c r="HTX73" s="128"/>
      <c r="HTY73" s="67"/>
      <c r="HUA73" s="127"/>
      <c r="HUB73" s="122"/>
      <c r="HUC73" s="128"/>
      <c r="HUD73" s="67"/>
      <c r="HUF73" s="127"/>
      <c r="HUG73" s="122"/>
      <c r="HUH73" s="128"/>
      <c r="HUI73" s="67"/>
      <c r="HUK73" s="127"/>
      <c r="HUL73" s="122"/>
      <c r="HUM73" s="128"/>
      <c r="HUN73" s="67"/>
      <c r="HUP73" s="127"/>
      <c r="HUQ73" s="122"/>
      <c r="HUR73" s="128"/>
      <c r="HUS73" s="67"/>
      <c r="HUU73" s="127"/>
      <c r="HUV73" s="122"/>
      <c r="HUW73" s="128"/>
      <c r="HUX73" s="67"/>
      <c r="HUZ73" s="127"/>
      <c r="HVA73" s="122"/>
      <c r="HVB73" s="128"/>
      <c r="HVC73" s="67"/>
      <c r="HVE73" s="127"/>
      <c r="HVF73" s="122"/>
      <c r="HVG73" s="128"/>
      <c r="HVH73" s="67"/>
      <c r="HVJ73" s="127"/>
      <c r="HVK73" s="122"/>
      <c r="HVL73" s="128"/>
      <c r="HVM73" s="67"/>
      <c r="HVO73" s="127"/>
      <c r="HVP73" s="122"/>
      <c r="HVQ73" s="128"/>
      <c r="HVR73" s="67"/>
      <c r="HVT73" s="127"/>
      <c r="HVU73" s="122"/>
      <c r="HVV73" s="128"/>
      <c r="HVW73" s="67"/>
      <c r="HVY73" s="127"/>
      <c r="HVZ73" s="122"/>
      <c r="HWA73" s="128"/>
      <c r="HWB73" s="67"/>
      <c r="HWD73" s="127"/>
      <c r="HWE73" s="122"/>
      <c r="HWF73" s="128"/>
      <c r="HWG73" s="67"/>
      <c r="HWI73" s="127"/>
      <c r="HWJ73" s="122"/>
      <c r="HWK73" s="128"/>
      <c r="HWL73" s="67"/>
      <c r="HWN73" s="127"/>
      <c r="HWO73" s="122"/>
      <c r="HWP73" s="128"/>
      <c r="HWQ73" s="67"/>
      <c r="HWS73" s="127"/>
      <c r="HWT73" s="122"/>
      <c r="HWU73" s="128"/>
      <c r="HWV73" s="67"/>
      <c r="HWX73" s="127"/>
      <c r="HWY73" s="122"/>
      <c r="HWZ73" s="128"/>
      <c r="HXA73" s="67"/>
      <c r="HXC73" s="127"/>
      <c r="HXD73" s="122"/>
      <c r="HXE73" s="128"/>
      <c r="HXF73" s="67"/>
      <c r="HXH73" s="127"/>
      <c r="HXI73" s="122"/>
      <c r="HXJ73" s="128"/>
      <c r="HXK73" s="67"/>
      <c r="HXM73" s="127"/>
      <c r="HXN73" s="122"/>
      <c r="HXO73" s="128"/>
      <c r="HXP73" s="67"/>
      <c r="HXR73" s="127"/>
      <c r="HXS73" s="122"/>
      <c r="HXT73" s="128"/>
      <c r="HXU73" s="67"/>
      <c r="HXW73" s="127"/>
      <c r="HXX73" s="122"/>
      <c r="HXY73" s="128"/>
      <c r="HXZ73" s="67"/>
      <c r="HYB73" s="127"/>
      <c r="HYC73" s="122"/>
      <c r="HYD73" s="128"/>
      <c r="HYE73" s="67"/>
      <c r="HYG73" s="127"/>
      <c r="HYH73" s="122"/>
      <c r="HYI73" s="128"/>
      <c r="HYJ73" s="67"/>
      <c r="HYL73" s="127"/>
      <c r="HYM73" s="122"/>
      <c r="HYN73" s="128"/>
      <c r="HYO73" s="67"/>
      <c r="HYQ73" s="127"/>
      <c r="HYR73" s="122"/>
      <c r="HYS73" s="128"/>
      <c r="HYT73" s="67"/>
      <c r="HYV73" s="127"/>
      <c r="HYW73" s="122"/>
      <c r="HYX73" s="128"/>
      <c r="HYY73" s="67"/>
      <c r="HZA73" s="127"/>
      <c r="HZB73" s="122"/>
      <c r="HZC73" s="128"/>
      <c r="HZD73" s="67"/>
      <c r="HZF73" s="127"/>
      <c r="HZG73" s="122"/>
      <c r="HZH73" s="128"/>
      <c r="HZI73" s="67"/>
      <c r="HZK73" s="127"/>
      <c r="HZL73" s="122"/>
      <c r="HZM73" s="128"/>
      <c r="HZN73" s="67"/>
      <c r="HZP73" s="127"/>
      <c r="HZQ73" s="122"/>
      <c r="HZR73" s="128"/>
      <c r="HZS73" s="67"/>
      <c r="HZU73" s="127"/>
      <c r="HZV73" s="122"/>
      <c r="HZW73" s="128"/>
      <c r="HZX73" s="67"/>
      <c r="HZZ73" s="127"/>
      <c r="IAA73" s="122"/>
      <c r="IAB73" s="128"/>
      <c r="IAC73" s="67"/>
      <c r="IAE73" s="127"/>
      <c r="IAF73" s="122"/>
      <c r="IAG73" s="128"/>
      <c r="IAH73" s="67"/>
      <c r="IAJ73" s="127"/>
      <c r="IAK73" s="122"/>
      <c r="IAL73" s="128"/>
      <c r="IAM73" s="67"/>
      <c r="IAO73" s="127"/>
      <c r="IAP73" s="122"/>
      <c r="IAQ73" s="128"/>
      <c r="IAR73" s="67"/>
      <c r="IAT73" s="127"/>
      <c r="IAU73" s="122"/>
      <c r="IAV73" s="128"/>
      <c r="IAW73" s="67"/>
      <c r="IAY73" s="127"/>
      <c r="IAZ73" s="122"/>
      <c r="IBA73" s="128"/>
      <c r="IBB73" s="67"/>
      <c r="IBD73" s="127"/>
      <c r="IBE73" s="122"/>
      <c r="IBF73" s="128"/>
      <c r="IBG73" s="67"/>
      <c r="IBI73" s="127"/>
      <c r="IBJ73" s="122"/>
      <c r="IBK73" s="128"/>
      <c r="IBL73" s="67"/>
      <c r="IBN73" s="127"/>
      <c r="IBO73" s="122"/>
      <c r="IBP73" s="128"/>
      <c r="IBQ73" s="67"/>
      <c r="IBS73" s="127"/>
      <c r="IBT73" s="122"/>
      <c r="IBU73" s="128"/>
      <c r="IBV73" s="67"/>
      <c r="IBX73" s="127"/>
      <c r="IBY73" s="122"/>
      <c r="IBZ73" s="128"/>
      <c r="ICA73" s="67"/>
      <c r="ICC73" s="127"/>
      <c r="ICD73" s="122"/>
      <c r="ICE73" s="128"/>
      <c r="ICF73" s="67"/>
      <c r="ICH73" s="127"/>
      <c r="ICI73" s="122"/>
      <c r="ICJ73" s="128"/>
      <c r="ICK73" s="67"/>
      <c r="ICM73" s="127"/>
      <c r="ICN73" s="122"/>
      <c r="ICO73" s="128"/>
      <c r="ICP73" s="67"/>
      <c r="ICR73" s="127"/>
      <c r="ICS73" s="122"/>
      <c r="ICT73" s="128"/>
      <c r="ICU73" s="67"/>
      <c r="ICW73" s="127"/>
      <c r="ICX73" s="122"/>
      <c r="ICY73" s="128"/>
      <c r="ICZ73" s="67"/>
      <c r="IDB73" s="127"/>
      <c r="IDC73" s="122"/>
      <c r="IDD73" s="128"/>
      <c r="IDE73" s="67"/>
      <c r="IDG73" s="127"/>
      <c r="IDH73" s="122"/>
      <c r="IDI73" s="128"/>
      <c r="IDJ73" s="67"/>
      <c r="IDL73" s="127"/>
      <c r="IDM73" s="122"/>
      <c r="IDN73" s="128"/>
      <c r="IDO73" s="67"/>
      <c r="IDQ73" s="127"/>
      <c r="IDR73" s="122"/>
      <c r="IDS73" s="128"/>
      <c r="IDT73" s="67"/>
      <c r="IDV73" s="127"/>
      <c r="IDW73" s="122"/>
      <c r="IDX73" s="128"/>
      <c r="IDY73" s="67"/>
      <c r="IEA73" s="127"/>
      <c r="IEB73" s="122"/>
      <c r="IEC73" s="128"/>
      <c r="IED73" s="67"/>
      <c r="IEF73" s="127"/>
      <c r="IEG73" s="122"/>
      <c r="IEH73" s="128"/>
      <c r="IEI73" s="67"/>
      <c r="IEK73" s="127"/>
      <c r="IEL73" s="122"/>
      <c r="IEM73" s="128"/>
      <c r="IEN73" s="67"/>
      <c r="IEP73" s="127"/>
      <c r="IEQ73" s="122"/>
      <c r="IER73" s="128"/>
      <c r="IES73" s="67"/>
      <c r="IEU73" s="127"/>
      <c r="IEV73" s="122"/>
      <c r="IEW73" s="128"/>
      <c r="IEX73" s="67"/>
      <c r="IEZ73" s="127"/>
      <c r="IFA73" s="122"/>
      <c r="IFB73" s="128"/>
      <c r="IFC73" s="67"/>
      <c r="IFE73" s="127"/>
      <c r="IFF73" s="122"/>
      <c r="IFG73" s="128"/>
      <c r="IFH73" s="67"/>
      <c r="IFJ73" s="127"/>
      <c r="IFK73" s="122"/>
      <c r="IFL73" s="128"/>
      <c r="IFM73" s="67"/>
      <c r="IFO73" s="127"/>
      <c r="IFP73" s="122"/>
      <c r="IFQ73" s="128"/>
      <c r="IFR73" s="67"/>
      <c r="IFT73" s="127"/>
      <c r="IFU73" s="122"/>
      <c r="IFV73" s="128"/>
      <c r="IFW73" s="67"/>
      <c r="IFY73" s="127"/>
      <c r="IFZ73" s="122"/>
      <c r="IGA73" s="128"/>
      <c r="IGB73" s="67"/>
      <c r="IGD73" s="127"/>
      <c r="IGE73" s="122"/>
      <c r="IGF73" s="128"/>
      <c r="IGG73" s="67"/>
      <c r="IGI73" s="127"/>
      <c r="IGJ73" s="122"/>
      <c r="IGK73" s="128"/>
      <c r="IGL73" s="67"/>
      <c r="IGN73" s="127"/>
      <c r="IGO73" s="122"/>
      <c r="IGP73" s="128"/>
      <c r="IGQ73" s="67"/>
      <c r="IGS73" s="127"/>
      <c r="IGT73" s="122"/>
      <c r="IGU73" s="128"/>
      <c r="IGV73" s="67"/>
      <c r="IGX73" s="127"/>
      <c r="IGY73" s="122"/>
      <c r="IGZ73" s="128"/>
      <c r="IHA73" s="67"/>
      <c r="IHC73" s="127"/>
      <c r="IHD73" s="122"/>
      <c r="IHE73" s="128"/>
      <c r="IHF73" s="67"/>
      <c r="IHH73" s="127"/>
      <c r="IHI73" s="122"/>
      <c r="IHJ73" s="128"/>
      <c r="IHK73" s="67"/>
      <c r="IHM73" s="127"/>
      <c r="IHN73" s="122"/>
      <c r="IHO73" s="128"/>
      <c r="IHP73" s="67"/>
      <c r="IHR73" s="127"/>
      <c r="IHS73" s="122"/>
      <c r="IHT73" s="128"/>
      <c r="IHU73" s="67"/>
      <c r="IHW73" s="127"/>
      <c r="IHX73" s="122"/>
      <c r="IHY73" s="128"/>
      <c r="IHZ73" s="67"/>
      <c r="IIB73" s="127"/>
      <c r="IIC73" s="122"/>
      <c r="IID73" s="128"/>
      <c r="IIE73" s="67"/>
      <c r="IIG73" s="127"/>
      <c r="IIH73" s="122"/>
      <c r="III73" s="128"/>
      <c r="IIJ73" s="67"/>
      <c r="IIL73" s="127"/>
      <c r="IIM73" s="122"/>
      <c r="IIN73" s="128"/>
      <c r="IIO73" s="67"/>
      <c r="IIQ73" s="127"/>
      <c r="IIR73" s="122"/>
      <c r="IIS73" s="128"/>
      <c r="IIT73" s="67"/>
      <c r="IIV73" s="127"/>
      <c r="IIW73" s="122"/>
      <c r="IIX73" s="128"/>
      <c r="IIY73" s="67"/>
      <c r="IJA73" s="127"/>
      <c r="IJB73" s="122"/>
      <c r="IJC73" s="128"/>
      <c r="IJD73" s="67"/>
      <c r="IJF73" s="127"/>
      <c r="IJG73" s="122"/>
      <c r="IJH73" s="128"/>
      <c r="IJI73" s="67"/>
      <c r="IJK73" s="127"/>
      <c r="IJL73" s="122"/>
      <c r="IJM73" s="128"/>
      <c r="IJN73" s="67"/>
      <c r="IJP73" s="127"/>
      <c r="IJQ73" s="122"/>
      <c r="IJR73" s="128"/>
      <c r="IJS73" s="67"/>
      <c r="IJU73" s="127"/>
      <c r="IJV73" s="122"/>
      <c r="IJW73" s="128"/>
      <c r="IJX73" s="67"/>
      <c r="IJZ73" s="127"/>
      <c r="IKA73" s="122"/>
      <c r="IKB73" s="128"/>
      <c r="IKC73" s="67"/>
      <c r="IKE73" s="127"/>
      <c r="IKF73" s="122"/>
      <c r="IKG73" s="128"/>
      <c r="IKH73" s="67"/>
      <c r="IKJ73" s="127"/>
      <c r="IKK73" s="122"/>
      <c r="IKL73" s="128"/>
      <c r="IKM73" s="67"/>
      <c r="IKO73" s="127"/>
      <c r="IKP73" s="122"/>
      <c r="IKQ73" s="128"/>
      <c r="IKR73" s="67"/>
      <c r="IKT73" s="127"/>
      <c r="IKU73" s="122"/>
      <c r="IKV73" s="128"/>
      <c r="IKW73" s="67"/>
      <c r="IKY73" s="127"/>
      <c r="IKZ73" s="122"/>
      <c r="ILA73" s="128"/>
      <c r="ILB73" s="67"/>
      <c r="ILD73" s="127"/>
      <c r="ILE73" s="122"/>
      <c r="ILF73" s="128"/>
      <c r="ILG73" s="67"/>
      <c r="ILI73" s="127"/>
      <c r="ILJ73" s="122"/>
      <c r="ILK73" s="128"/>
      <c r="ILL73" s="67"/>
      <c r="ILN73" s="127"/>
      <c r="ILO73" s="122"/>
      <c r="ILP73" s="128"/>
      <c r="ILQ73" s="67"/>
      <c r="ILS73" s="127"/>
      <c r="ILT73" s="122"/>
      <c r="ILU73" s="128"/>
      <c r="ILV73" s="67"/>
      <c r="ILX73" s="127"/>
      <c r="ILY73" s="122"/>
      <c r="ILZ73" s="128"/>
      <c r="IMA73" s="67"/>
      <c r="IMC73" s="127"/>
      <c r="IMD73" s="122"/>
      <c r="IME73" s="128"/>
      <c r="IMF73" s="67"/>
      <c r="IMH73" s="127"/>
      <c r="IMI73" s="122"/>
      <c r="IMJ73" s="128"/>
      <c r="IMK73" s="67"/>
      <c r="IMM73" s="127"/>
      <c r="IMN73" s="122"/>
      <c r="IMO73" s="128"/>
      <c r="IMP73" s="67"/>
      <c r="IMR73" s="127"/>
      <c r="IMS73" s="122"/>
      <c r="IMT73" s="128"/>
      <c r="IMU73" s="67"/>
      <c r="IMW73" s="127"/>
      <c r="IMX73" s="122"/>
      <c r="IMY73" s="128"/>
      <c r="IMZ73" s="67"/>
      <c r="INB73" s="127"/>
      <c r="INC73" s="122"/>
      <c r="IND73" s="128"/>
      <c r="INE73" s="67"/>
      <c r="ING73" s="127"/>
      <c r="INH73" s="122"/>
      <c r="INI73" s="128"/>
      <c r="INJ73" s="67"/>
      <c r="INL73" s="127"/>
      <c r="INM73" s="122"/>
      <c r="INN73" s="128"/>
      <c r="INO73" s="67"/>
      <c r="INQ73" s="127"/>
      <c r="INR73" s="122"/>
      <c r="INS73" s="128"/>
      <c r="INT73" s="67"/>
      <c r="INV73" s="127"/>
      <c r="INW73" s="122"/>
      <c r="INX73" s="128"/>
      <c r="INY73" s="67"/>
      <c r="IOA73" s="127"/>
      <c r="IOB73" s="122"/>
      <c r="IOC73" s="128"/>
      <c r="IOD73" s="67"/>
      <c r="IOF73" s="127"/>
      <c r="IOG73" s="122"/>
      <c r="IOH73" s="128"/>
      <c r="IOI73" s="67"/>
      <c r="IOK73" s="127"/>
      <c r="IOL73" s="122"/>
      <c r="IOM73" s="128"/>
      <c r="ION73" s="67"/>
      <c r="IOP73" s="127"/>
      <c r="IOQ73" s="122"/>
      <c r="IOR73" s="128"/>
      <c r="IOS73" s="67"/>
      <c r="IOU73" s="127"/>
      <c r="IOV73" s="122"/>
      <c r="IOW73" s="128"/>
      <c r="IOX73" s="67"/>
      <c r="IOZ73" s="127"/>
      <c r="IPA73" s="122"/>
      <c r="IPB73" s="128"/>
      <c r="IPC73" s="67"/>
      <c r="IPE73" s="127"/>
      <c r="IPF73" s="122"/>
      <c r="IPG73" s="128"/>
      <c r="IPH73" s="67"/>
      <c r="IPJ73" s="127"/>
      <c r="IPK73" s="122"/>
      <c r="IPL73" s="128"/>
      <c r="IPM73" s="67"/>
      <c r="IPO73" s="127"/>
      <c r="IPP73" s="122"/>
      <c r="IPQ73" s="128"/>
      <c r="IPR73" s="67"/>
      <c r="IPT73" s="127"/>
      <c r="IPU73" s="122"/>
      <c r="IPV73" s="128"/>
      <c r="IPW73" s="67"/>
      <c r="IPY73" s="127"/>
      <c r="IPZ73" s="122"/>
      <c r="IQA73" s="128"/>
      <c r="IQB73" s="67"/>
      <c r="IQD73" s="127"/>
      <c r="IQE73" s="122"/>
      <c r="IQF73" s="128"/>
      <c r="IQG73" s="67"/>
      <c r="IQI73" s="127"/>
      <c r="IQJ73" s="122"/>
      <c r="IQK73" s="128"/>
      <c r="IQL73" s="67"/>
      <c r="IQN73" s="127"/>
      <c r="IQO73" s="122"/>
      <c r="IQP73" s="128"/>
      <c r="IQQ73" s="67"/>
      <c r="IQS73" s="127"/>
      <c r="IQT73" s="122"/>
      <c r="IQU73" s="128"/>
      <c r="IQV73" s="67"/>
      <c r="IQX73" s="127"/>
      <c r="IQY73" s="122"/>
      <c r="IQZ73" s="128"/>
      <c r="IRA73" s="67"/>
      <c r="IRC73" s="127"/>
      <c r="IRD73" s="122"/>
      <c r="IRE73" s="128"/>
      <c r="IRF73" s="67"/>
      <c r="IRH73" s="127"/>
      <c r="IRI73" s="122"/>
      <c r="IRJ73" s="128"/>
      <c r="IRK73" s="67"/>
      <c r="IRM73" s="127"/>
      <c r="IRN73" s="122"/>
      <c r="IRO73" s="128"/>
      <c r="IRP73" s="67"/>
      <c r="IRR73" s="127"/>
      <c r="IRS73" s="122"/>
      <c r="IRT73" s="128"/>
      <c r="IRU73" s="67"/>
      <c r="IRW73" s="127"/>
      <c r="IRX73" s="122"/>
      <c r="IRY73" s="128"/>
      <c r="IRZ73" s="67"/>
      <c r="ISB73" s="127"/>
      <c r="ISC73" s="122"/>
      <c r="ISD73" s="128"/>
      <c r="ISE73" s="67"/>
      <c r="ISG73" s="127"/>
      <c r="ISH73" s="122"/>
      <c r="ISI73" s="128"/>
      <c r="ISJ73" s="67"/>
      <c r="ISL73" s="127"/>
      <c r="ISM73" s="122"/>
      <c r="ISN73" s="128"/>
      <c r="ISO73" s="67"/>
      <c r="ISQ73" s="127"/>
      <c r="ISR73" s="122"/>
      <c r="ISS73" s="128"/>
      <c r="IST73" s="67"/>
      <c r="ISV73" s="127"/>
      <c r="ISW73" s="122"/>
      <c r="ISX73" s="128"/>
      <c r="ISY73" s="67"/>
      <c r="ITA73" s="127"/>
      <c r="ITB73" s="122"/>
      <c r="ITC73" s="128"/>
      <c r="ITD73" s="67"/>
      <c r="ITF73" s="127"/>
      <c r="ITG73" s="122"/>
      <c r="ITH73" s="128"/>
      <c r="ITI73" s="67"/>
      <c r="ITK73" s="127"/>
      <c r="ITL73" s="122"/>
      <c r="ITM73" s="128"/>
      <c r="ITN73" s="67"/>
      <c r="ITP73" s="127"/>
      <c r="ITQ73" s="122"/>
      <c r="ITR73" s="128"/>
      <c r="ITS73" s="67"/>
      <c r="ITU73" s="127"/>
      <c r="ITV73" s="122"/>
      <c r="ITW73" s="128"/>
      <c r="ITX73" s="67"/>
      <c r="ITZ73" s="127"/>
      <c r="IUA73" s="122"/>
      <c r="IUB73" s="128"/>
      <c r="IUC73" s="67"/>
      <c r="IUE73" s="127"/>
      <c r="IUF73" s="122"/>
      <c r="IUG73" s="128"/>
      <c r="IUH73" s="67"/>
      <c r="IUJ73" s="127"/>
      <c r="IUK73" s="122"/>
      <c r="IUL73" s="128"/>
      <c r="IUM73" s="67"/>
      <c r="IUO73" s="127"/>
      <c r="IUP73" s="122"/>
      <c r="IUQ73" s="128"/>
      <c r="IUR73" s="67"/>
      <c r="IUT73" s="127"/>
      <c r="IUU73" s="122"/>
      <c r="IUV73" s="128"/>
      <c r="IUW73" s="67"/>
      <c r="IUY73" s="127"/>
      <c r="IUZ73" s="122"/>
      <c r="IVA73" s="128"/>
      <c r="IVB73" s="67"/>
      <c r="IVD73" s="127"/>
      <c r="IVE73" s="122"/>
      <c r="IVF73" s="128"/>
      <c r="IVG73" s="67"/>
      <c r="IVI73" s="127"/>
      <c r="IVJ73" s="122"/>
      <c r="IVK73" s="128"/>
      <c r="IVL73" s="67"/>
      <c r="IVN73" s="127"/>
      <c r="IVO73" s="122"/>
      <c r="IVP73" s="128"/>
      <c r="IVQ73" s="67"/>
      <c r="IVS73" s="127"/>
      <c r="IVT73" s="122"/>
      <c r="IVU73" s="128"/>
      <c r="IVV73" s="67"/>
      <c r="IVX73" s="127"/>
      <c r="IVY73" s="122"/>
      <c r="IVZ73" s="128"/>
      <c r="IWA73" s="67"/>
      <c r="IWC73" s="127"/>
      <c r="IWD73" s="122"/>
      <c r="IWE73" s="128"/>
      <c r="IWF73" s="67"/>
      <c r="IWH73" s="127"/>
      <c r="IWI73" s="122"/>
      <c r="IWJ73" s="128"/>
      <c r="IWK73" s="67"/>
      <c r="IWM73" s="127"/>
      <c r="IWN73" s="122"/>
      <c r="IWO73" s="128"/>
      <c r="IWP73" s="67"/>
      <c r="IWR73" s="127"/>
      <c r="IWS73" s="122"/>
      <c r="IWT73" s="128"/>
      <c r="IWU73" s="67"/>
      <c r="IWW73" s="127"/>
      <c r="IWX73" s="122"/>
      <c r="IWY73" s="128"/>
      <c r="IWZ73" s="67"/>
      <c r="IXB73" s="127"/>
      <c r="IXC73" s="122"/>
      <c r="IXD73" s="128"/>
      <c r="IXE73" s="67"/>
      <c r="IXG73" s="127"/>
      <c r="IXH73" s="122"/>
      <c r="IXI73" s="128"/>
      <c r="IXJ73" s="67"/>
      <c r="IXL73" s="127"/>
      <c r="IXM73" s="122"/>
      <c r="IXN73" s="128"/>
      <c r="IXO73" s="67"/>
      <c r="IXQ73" s="127"/>
      <c r="IXR73" s="122"/>
      <c r="IXS73" s="128"/>
      <c r="IXT73" s="67"/>
      <c r="IXV73" s="127"/>
      <c r="IXW73" s="122"/>
      <c r="IXX73" s="128"/>
      <c r="IXY73" s="67"/>
      <c r="IYA73" s="127"/>
      <c r="IYB73" s="122"/>
      <c r="IYC73" s="128"/>
      <c r="IYD73" s="67"/>
      <c r="IYF73" s="127"/>
      <c r="IYG73" s="122"/>
      <c r="IYH73" s="128"/>
      <c r="IYI73" s="67"/>
      <c r="IYK73" s="127"/>
      <c r="IYL73" s="122"/>
      <c r="IYM73" s="128"/>
      <c r="IYN73" s="67"/>
      <c r="IYP73" s="127"/>
      <c r="IYQ73" s="122"/>
      <c r="IYR73" s="128"/>
      <c r="IYS73" s="67"/>
      <c r="IYU73" s="127"/>
      <c r="IYV73" s="122"/>
      <c r="IYW73" s="128"/>
      <c r="IYX73" s="67"/>
      <c r="IYZ73" s="127"/>
      <c r="IZA73" s="122"/>
      <c r="IZB73" s="128"/>
      <c r="IZC73" s="67"/>
      <c r="IZE73" s="127"/>
      <c r="IZF73" s="122"/>
      <c r="IZG73" s="128"/>
      <c r="IZH73" s="67"/>
      <c r="IZJ73" s="127"/>
      <c r="IZK73" s="122"/>
      <c r="IZL73" s="128"/>
      <c r="IZM73" s="67"/>
      <c r="IZO73" s="127"/>
      <c r="IZP73" s="122"/>
      <c r="IZQ73" s="128"/>
      <c r="IZR73" s="67"/>
      <c r="IZT73" s="127"/>
      <c r="IZU73" s="122"/>
      <c r="IZV73" s="128"/>
      <c r="IZW73" s="67"/>
      <c r="IZY73" s="127"/>
      <c r="IZZ73" s="122"/>
      <c r="JAA73" s="128"/>
      <c r="JAB73" s="67"/>
      <c r="JAD73" s="127"/>
      <c r="JAE73" s="122"/>
      <c r="JAF73" s="128"/>
      <c r="JAG73" s="67"/>
      <c r="JAI73" s="127"/>
      <c r="JAJ73" s="122"/>
      <c r="JAK73" s="128"/>
      <c r="JAL73" s="67"/>
      <c r="JAN73" s="127"/>
      <c r="JAO73" s="122"/>
      <c r="JAP73" s="128"/>
      <c r="JAQ73" s="67"/>
      <c r="JAS73" s="127"/>
      <c r="JAT73" s="122"/>
      <c r="JAU73" s="128"/>
      <c r="JAV73" s="67"/>
      <c r="JAX73" s="127"/>
      <c r="JAY73" s="122"/>
      <c r="JAZ73" s="128"/>
      <c r="JBA73" s="67"/>
      <c r="JBC73" s="127"/>
      <c r="JBD73" s="122"/>
      <c r="JBE73" s="128"/>
      <c r="JBF73" s="67"/>
      <c r="JBH73" s="127"/>
      <c r="JBI73" s="122"/>
      <c r="JBJ73" s="128"/>
      <c r="JBK73" s="67"/>
      <c r="JBM73" s="127"/>
      <c r="JBN73" s="122"/>
      <c r="JBO73" s="128"/>
      <c r="JBP73" s="67"/>
      <c r="JBR73" s="127"/>
      <c r="JBS73" s="122"/>
      <c r="JBT73" s="128"/>
      <c r="JBU73" s="67"/>
      <c r="JBW73" s="127"/>
      <c r="JBX73" s="122"/>
      <c r="JBY73" s="128"/>
      <c r="JBZ73" s="67"/>
      <c r="JCB73" s="127"/>
      <c r="JCC73" s="122"/>
      <c r="JCD73" s="128"/>
      <c r="JCE73" s="67"/>
      <c r="JCG73" s="127"/>
      <c r="JCH73" s="122"/>
      <c r="JCI73" s="128"/>
      <c r="JCJ73" s="67"/>
      <c r="JCL73" s="127"/>
      <c r="JCM73" s="122"/>
      <c r="JCN73" s="128"/>
      <c r="JCO73" s="67"/>
      <c r="JCQ73" s="127"/>
      <c r="JCR73" s="122"/>
      <c r="JCS73" s="128"/>
      <c r="JCT73" s="67"/>
      <c r="JCV73" s="127"/>
      <c r="JCW73" s="122"/>
      <c r="JCX73" s="128"/>
      <c r="JCY73" s="67"/>
      <c r="JDA73" s="127"/>
      <c r="JDB73" s="122"/>
      <c r="JDC73" s="128"/>
      <c r="JDD73" s="67"/>
      <c r="JDF73" s="127"/>
      <c r="JDG73" s="122"/>
      <c r="JDH73" s="128"/>
      <c r="JDI73" s="67"/>
      <c r="JDK73" s="127"/>
      <c r="JDL73" s="122"/>
      <c r="JDM73" s="128"/>
      <c r="JDN73" s="67"/>
      <c r="JDP73" s="127"/>
      <c r="JDQ73" s="122"/>
      <c r="JDR73" s="128"/>
      <c r="JDS73" s="67"/>
      <c r="JDU73" s="127"/>
      <c r="JDV73" s="122"/>
      <c r="JDW73" s="128"/>
      <c r="JDX73" s="67"/>
      <c r="JDZ73" s="127"/>
      <c r="JEA73" s="122"/>
      <c r="JEB73" s="128"/>
      <c r="JEC73" s="67"/>
      <c r="JEE73" s="127"/>
      <c r="JEF73" s="122"/>
      <c r="JEG73" s="128"/>
      <c r="JEH73" s="67"/>
      <c r="JEJ73" s="127"/>
      <c r="JEK73" s="122"/>
      <c r="JEL73" s="128"/>
      <c r="JEM73" s="67"/>
      <c r="JEO73" s="127"/>
      <c r="JEP73" s="122"/>
      <c r="JEQ73" s="128"/>
      <c r="JER73" s="67"/>
      <c r="JET73" s="127"/>
      <c r="JEU73" s="122"/>
      <c r="JEV73" s="128"/>
      <c r="JEW73" s="67"/>
      <c r="JEY73" s="127"/>
      <c r="JEZ73" s="122"/>
      <c r="JFA73" s="128"/>
      <c r="JFB73" s="67"/>
      <c r="JFD73" s="127"/>
      <c r="JFE73" s="122"/>
      <c r="JFF73" s="128"/>
      <c r="JFG73" s="67"/>
      <c r="JFI73" s="127"/>
      <c r="JFJ73" s="122"/>
      <c r="JFK73" s="128"/>
      <c r="JFL73" s="67"/>
      <c r="JFN73" s="127"/>
      <c r="JFO73" s="122"/>
      <c r="JFP73" s="128"/>
      <c r="JFQ73" s="67"/>
      <c r="JFS73" s="127"/>
      <c r="JFT73" s="122"/>
      <c r="JFU73" s="128"/>
      <c r="JFV73" s="67"/>
      <c r="JFX73" s="127"/>
      <c r="JFY73" s="122"/>
      <c r="JFZ73" s="128"/>
      <c r="JGA73" s="67"/>
      <c r="JGC73" s="127"/>
      <c r="JGD73" s="122"/>
      <c r="JGE73" s="128"/>
      <c r="JGF73" s="67"/>
      <c r="JGH73" s="127"/>
      <c r="JGI73" s="122"/>
      <c r="JGJ73" s="128"/>
      <c r="JGK73" s="67"/>
      <c r="JGM73" s="127"/>
      <c r="JGN73" s="122"/>
      <c r="JGO73" s="128"/>
      <c r="JGP73" s="67"/>
      <c r="JGR73" s="127"/>
      <c r="JGS73" s="122"/>
      <c r="JGT73" s="128"/>
      <c r="JGU73" s="67"/>
      <c r="JGW73" s="127"/>
      <c r="JGX73" s="122"/>
      <c r="JGY73" s="128"/>
      <c r="JGZ73" s="67"/>
      <c r="JHB73" s="127"/>
      <c r="JHC73" s="122"/>
      <c r="JHD73" s="128"/>
      <c r="JHE73" s="67"/>
      <c r="JHG73" s="127"/>
      <c r="JHH73" s="122"/>
      <c r="JHI73" s="128"/>
      <c r="JHJ73" s="67"/>
      <c r="JHL73" s="127"/>
      <c r="JHM73" s="122"/>
      <c r="JHN73" s="128"/>
      <c r="JHO73" s="67"/>
      <c r="JHQ73" s="127"/>
      <c r="JHR73" s="122"/>
      <c r="JHS73" s="128"/>
      <c r="JHT73" s="67"/>
      <c r="JHV73" s="127"/>
      <c r="JHW73" s="122"/>
      <c r="JHX73" s="128"/>
      <c r="JHY73" s="67"/>
      <c r="JIA73" s="127"/>
      <c r="JIB73" s="122"/>
      <c r="JIC73" s="128"/>
      <c r="JID73" s="67"/>
      <c r="JIF73" s="127"/>
      <c r="JIG73" s="122"/>
      <c r="JIH73" s="128"/>
      <c r="JII73" s="67"/>
      <c r="JIK73" s="127"/>
      <c r="JIL73" s="122"/>
      <c r="JIM73" s="128"/>
      <c r="JIN73" s="67"/>
      <c r="JIP73" s="127"/>
      <c r="JIQ73" s="122"/>
      <c r="JIR73" s="128"/>
      <c r="JIS73" s="67"/>
      <c r="JIU73" s="127"/>
      <c r="JIV73" s="122"/>
      <c r="JIW73" s="128"/>
      <c r="JIX73" s="67"/>
      <c r="JIZ73" s="127"/>
      <c r="JJA73" s="122"/>
      <c r="JJB73" s="128"/>
      <c r="JJC73" s="67"/>
      <c r="JJE73" s="127"/>
      <c r="JJF73" s="122"/>
      <c r="JJG73" s="128"/>
      <c r="JJH73" s="67"/>
      <c r="JJJ73" s="127"/>
      <c r="JJK73" s="122"/>
      <c r="JJL73" s="128"/>
      <c r="JJM73" s="67"/>
      <c r="JJO73" s="127"/>
      <c r="JJP73" s="122"/>
      <c r="JJQ73" s="128"/>
      <c r="JJR73" s="67"/>
      <c r="JJT73" s="127"/>
      <c r="JJU73" s="122"/>
      <c r="JJV73" s="128"/>
      <c r="JJW73" s="67"/>
      <c r="JJY73" s="127"/>
      <c r="JJZ73" s="122"/>
      <c r="JKA73" s="128"/>
      <c r="JKB73" s="67"/>
      <c r="JKD73" s="127"/>
      <c r="JKE73" s="122"/>
      <c r="JKF73" s="128"/>
      <c r="JKG73" s="67"/>
      <c r="JKI73" s="127"/>
      <c r="JKJ73" s="122"/>
      <c r="JKK73" s="128"/>
      <c r="JKL73" s="67"/>
      <c r="JKN73" s="127"/>
      <c r="JKO73" s="122"/>
      <c r="JKP73" s="128"/>
      <c r="JKQ73" s="67"/>
      <c r="JKS73" s="127"/>
      <c r="JKT73" s="122"/>
      <c r="JKU73" s="128"/>
      <c r="JKV73" s="67"/>
      <c r="JKX73" s="127"/>
      <c r="JKY73" s="122"/>
      <c r="JKZ73" s="128"/>
      <c r="JLA73" s="67"/>
      <c r="JLC73" s="127"/>
      <c r="JLD73" s="122"/>
      <c r="JLE73" s="128"/>
      <c r="JLF73" s="67"/>
      <c r="JLH73" s="127"/>
      <c r="JLI73" s="122"/>
      <c r="JLJ73" s="128"/>
      <c r="JLK73" s="67"/>
      <c r="JLM73" s="127"/>
      <c r="JLN73" s="122"/>
      <c r="JLO73" s="128"/>
      <c r="JLP73" s="67"/>
      <c r="JLR73" s="127"/>
      <c r="JLS73" s="122"/>
      <c r="JLT73" s="128"/>
      <c r="JLU73" s="67"/>
      <c r="JLW73" s="127"/>
      <c r="JLX73" s="122"/>
      <c r="JLY73" s="128"/>
      <c r="JLZ73" s="67"/>
      <c r="JMB73" s="127"/>
      <c r="JMC73" s="122"/>
      <c r="JMD73" s="128"/>
      <c r="JME73" s="67"/>
      <c r="JMG73" s="127"/>
      <c r="JMH73" s="122"/>
      <c r="JMI73" s="128"/>
      <c r="JMJ73" s="67"/>
      <c r="JML73" s="127"/>
      <c r="JMM73" s="122"/>
      <c r="JMN73" s="128"/>
      <c r="JMO73" s="67"/>
      <c r="JMQ73" s="127"/>
      <c r="JMR73" s="122"/>
      <c r="JMS73" s="128"/>
      <c r="JMT73" s="67"/>
      <c r="JMV73" s="127"/>
      <c r="JMW73" s="122"/>
      <c r="JMX73" s="128"/>
      <c r="JMY73" s="67"/>
      <c r="JNA73" s="127"/>
      <c r="JNB73" s="122"/>
      <c r="JNC73" s="128"/>
      <c r="JND73" s="67"/>
      <c r="JNF73" s="127"/>
      <c r="JNG73" s="122"/>
      <c r="JNH73" s="128"/>
      <c r="JNI73" s="67"/>
      <c r="JNK73" s="127"/>
      <c r="JNL73" s="122"/>
      <c r="JNM73" s="128"/>
      <c r="JNN73" s="67"/>
      <c r="JNP73" s="127"/>
      <c r="JNQ73" s="122"/>
      <c r="JNR73" s="128"/>
      <c r="JNS73" s="67"/>
      <c r="JNU73" s="127"/>
      <c r="JNV73" s="122"/>
      <c r="JNW73" s="128"/>
      <c r="JNX73" s="67"/>
      <c r="JNZ73" s="127"/>
      <c r="JOA73" s="122"/>
      <c r="JOB73" s="128"/>
      <c r="JOC73" s="67"/>
      <c r="JOE73" s="127"/>
      <c r="JOF73" s="122"/>
      <c r="JOG73" s="128"/>
      <c r="JOH73" s="67"/>
      <c r="JOJ73" s="127"/>
      <c r="JOK73" s="122"/>
      <c r="JOL73" s="128"/>
      <c r="JOM73" s="67"/>
      <c r="JOO73" s="127"/>
      <c r="JOP73" s="122"/>
      <c r="JOQ73" s="128"/>
      <c r="JOR73" s="67"/>
      <c r="JOT73" s="127"/>
      <c r="JOU73" s="122"/>
      <c r="JOV73" s="128"/>
      <c r="JOW73" s="67"/>
      <c r="JOY73" s="127"/>
      <c r="JOZ73" s="122"/>
      <c r="JPA73" s="128"/>
      <c r="JPB73" s="67"/>
      <c r="JPD73" s="127"/>
      <c r="JPE73" s="122"/>
      <c r="JPF73" s="128"/>
      <c r="JPG73" s="67"/>
      <c r="JPI73" s="127"/>
      <c r="JPJ73" s="122"/>
      <c r="JPK73" s="128"/>
      <c r="JPL73" s="67"/>
      <c r="JPN73" s="127"/>
      <c r="JPO73" s="122"/>
      <c r="JPP73" s="128"/>
      <c r="JPQ73" s="67"/>
      <c r="JPS73" s="127"/>
      <c r="JPT73" s="122"/>
      <c r="JPU73" s="128"/>
      <c r="JPV73" s="67"/>
      <c r="JPX73" s="127"/>
      <c r="JPY73" s="122"/>
      <c r="JPZ73" s="128"/>
      <c r="JQA73" s="67"/>
      <c r="JQC73" s="127"/>
      <c r="JQD73" s="122"/>
      <c r="JQE73" s="128"/>
      <c r="JQF73" s="67"/>
      <c r="JQH73" s="127"/>
      <c r="JQI73" s="122"/>
      <c r="JQJ73" s="128"/>
      <c r="JQK73" s="67"/>
      <c r="JQM73" s="127"/>
      <c r="JQN73" s="122"/>
      <c r="JQO73" s="128"/>
      <c r="JQP73" s="67"/>
      <c r="JQR73" s="127"/>
      <c r="JQS73" s="122"/>
      <c r="JQT73" s="128"/>
      <c r="JQU73" s="67"/>
      <c r="JQW73" s="127"/>
      <c r="JQX73" s="122"/>
      <c r="JQY73" s="128"/>
      <c r="JQZ73" s="67"/>
      <c r="JRB73" s="127"/>
      <c r="JRC73" s="122"/>
      <c r="JRD73" s="128"/>
      <c r="JRE73" s="67"/>
      <c r="JRG73" s="127"/>
      <c r="JRH73" s="122"/>
      <c r="JRI73" s="128"/>
      <c r="JRJ73" s="67"/>
      <c r="JRL73" s="127"/>
      <c r="JRM73" s="122"/>
      <c r="JRN73" s="128"/>
      <c r="JRO73" s="67"/>
      <c r="JRQ73" s="127"/>
      <c r="JRR73" s="122"/>
      <c r="JRS73" s="128"/>
      <c r="JRT73" s="67"/>
      <c r="JRV73" s="127"/>
      <c r="JRW73" s="122"/>
      <c r="JRX73" s="128"/>
      <c r="JRY73" s="67"/>
      <c r="JSA73" s="127"/>
      <c r="JSB73" s="122"/>
      <c r="JSC73" s="128"/>
      <c r="JSD73" s="67"/>
      <c r="JSF73" s="127"/>
      <c r="JSG73" s="122"/>
      <c r="JSH73" s="128"/>
      <c r="JSI73" s="67"/>
      <c r="JSK73" s="127"/>
      <c r="JSL73" s="122"/>
      <c r="JSM73" s="128"/>
      <c r="JSN73" s="67"/>
      <c r="JSP73" s="127"/>
      <c r="JSQ73" s="122"/>
      <c r="JSR73" s="128"/>
      <c r="JSS73" s="67"/>
      <c r="JSU73" s="127"/>
      <c r="JSV73" s="122"/>
      <c r="JSW73" s="128"/>
      <c r="JSX73" s="67"/>
      <c r="JSZ73" s="127"/>
      <c r="JTA73" s="122"/>
      <c r="JTB73" s="128"/>
      <c r="JTC73" s="67"/>
      <c r="JTE73" s="127"/>
      <c r="JTF73" s="122"/>
      <c r="JTG73" s="128"/>
      <c r="JTH73" s="67"/>
      <c r="JTJ73" s="127"/>
      <c r="JTK73" s="122"/>
      <c r="JTL73" s="128"/>
      <c r="JTM73" s="67"/>
      <c r="JTO73" s="127"/>
      <c r="JTP73" s="122"/>
      <c r="JTQ73" s="128"/>
      <c r="JTR73" s="67"/>
      <c r="JTT73" s="127"/>
      <c r="JTU73" s="122"/>
      <c r="JTV73" s="128"/>
      <c r="JTW73" s="67"/>
      <c r="JTY73" s="127"/>
      <c r="JTZ73" s="122"/>
      <c r="JUA73" s="128"/>
      <c r="JUB73" s="67"/>
      <c r="JUD73" s="127"/>
      <c r="JUE73" s="122"/>
      <c r="JUF73" s="128"/>
      <c r="JUG73" s="67"/>
      <c r="JUI73" s="127"/>
      <c r="JUJ73" s="122"/>
      <c r="JUK73" s="128"/>
      <c r="JUL73" s="67"/>
      <c r="JUN73" s="127"/>
      <c r="JUO73" s="122"/>
      <c r="JUP73" s="128"/>
      <c r="JUQ73" s="67"/>
      <c r="JUS73" s="127"/>
      <c r="JUT73" s="122"/>
      <c r="JUU73" s="128"/>
      <c r="JUV73" s="67"/>
      <c r="JUX73" s="127"/>
      <c r="JUY73" s="122"/>
      <c r="JUZ73" s="128"/>
      <c r="JVA73" s="67"/>
      <c r="JVC73" s="127"/>
      <c r="JVD73" s="122"/>
      <c r="JVE73" s="128"/>
      <c r="JVF73" s="67"/>
      <c r="JVH73" s="127"/>
      <c r="JVI73" s="122"/>
      <c r="JVJ73" s="128"/>
      <c r="JVK73" s="67"/>
      <c r="JVM73" s="127"/>
      <c r="JVN73" s="122"/>
      <c r="JVO73" s="128"/>
      <c r="JVP73" s="67"/>
      <c r="JVR73" s="127"/>
      <c r="JVS73" s="122"/>
      <c r="JVT73" s="128"/>
      <c r="JVU73" s="67"/>
      <c r="JVW73" s="127"/>
      <c r="JVX73" s="122"/>
      <c r="JVY73" s="128"/>
      <c r="JVZ73" s="67"/>
      <c r="JWB73" s="127"/>
      <c r="JWC73" s="122"/>
      <c r="JWD73" s="128"/>
      <c r="JWE73" s="67"/>
      <c r="JWG73" s="127"/>
      <c r="JWH73" s="122"/>
      <c r="JWI73" s="128"/>
      <c r="JWJ73" s="67"/>
      <c r="JWL73" s="127"/>
      <c r="JWM73" s="122"/>
      <c r="JWN73" s="128"/>
      <c r="JWO73" s="67"/>
      <c r="JWQ73" s="127"/>
      <c r="JWR73" s="122"/>
      <c r="JWS73" s="128"/>
      <c r="JWT73" s="67"/>
      <c r="JWV73" s="127"/>
      <c r="JWW73" s="122"/>
      <c r="JWX73" s="128"/>
      <c r="JWY73" s="67"/>
      <c r="JXA73" s="127"/>
      <c r="JXB73" s="122"/>
      <c r="JXC73" s="128"/>
      <c r="JXD73" s="67"/>
      <c r="JXF73" s="127"/>
      <c r="JXG73" s="122"/>
      <c r="JXH73" s="128"/>
      <c r="JXI73" s="67"/>
      <c r="JXK73" s="127"/>
      <c r="JXL73" s="122"/>
      <c r="JXM73" s="128"/>
      <c r="JXN73" s="67"/>
      <c r="JXP73" s="127"/>
      <c r="JXQ73" s="122"/>
      <c r="JXR73" s="128"/>
      <c r="JXS73" s="67"/>
      <c r="JXU73" s="127"/>
      <c r="JXV73" s="122"/>
      <c r="JXW73" s="128"/>
      <c r="JXX73" s="67"/>
      <c r="JXZ73" s="127"/>
      <c r="JYA73" s="122"/>
      <c r="JYB73" s="128"/>
      <c r="JYC73" s="67"/>
      <c r="JYE73" s="127"/>
      <c r="JYF73" s="122"/>
      <c r="JYG73" s="128"/>
      <c r="JYH73" s="67"/>
      <c r="JYJ73" s="127"/>
      <c r="JYK73" s="122"/>
      <c r="JYL73" s="128"/>
      <c r="JYM73" s="67"/>
      <c r="JYO73" s="127"/>
      <c r="JYP73" s="122"/>
      <c r="JYQ73" s="128"/>
      <c r="JYR73" s="67"/>
      <c r="JYT73" s="127"/>
      <c r="JYU73" s="122"/>
      <c r="JYV73" s="128"/>
      <c r="JYW73" s="67"/>
      <c r="JYY73" s="127"/>
      <c r="JYZ73" s="122"/>
      <c r="JZA73" s="128"/>
      <c r="JZB73" s="67"/>
      <c r="JZD73" s="127"/>
      <c r="JZE73" s="122"/>
      <c r="JZF73" s="128"/>
      <c r="JZG73" s="67"/>
      <c r="JZI73" s="127"/>
      <c r="JZJ73" s="122"/>
      <c r="JZK73" s="128"/>
      <c r="JZL73" s="67"/>
      <c r="JZN73" s="127"/>
      <c r="JZO73" s="122"/>
      <c r="JZP73" s="128"/>
      <c r="JZQ73" s="67"/>
      <c r="JZS73" s="127"/>
      <c r="JZT73" s="122"/>
      <c r="JZU73" s="128"/>
      <c r="JZV73" s="67"/>
      <c r="JZX73" s="127"/>
      <c r="JZY73" s="122"/>
      <c r="JZZ73" s="128"/>
      <c r="KAA73" s="67"/>
      <c r="KAC73" s="127"/>
      <c r="KAD73" s="122"/>
      <c r="KAE73" s="128"/>
      <c r="KAF73" s="67"/>
      <c r="KAH73" s="127"/>
      <c r="KAI73" s="122"/>
      <c r="KAJ73" s="128"/>
      <c r="KAK73" s="67"/>
      <c r="KAM73" s="127"/>
      <c r="KAN73" s="122"/>
      <c r="KAO73" s="128"/>
      <c r="KAP73" s="67"/>
      <c r="KAR73" s="127"/>
      <c r="KAS73" s="122"/>
      <c r="KAT73" s="128"/>
      <c r="KAU73" s="67"/>
      <c r="KAW73" s="127"/>
      <c r="KAX73" s="122"/>
      <c r="KAY73" s="128"/>
      <c r="KAZ73" s="67"/>
      <c r="KBB73" s="127"/>
      <c r="KBC73" s="122"/>
      <c r="KBD73" s="128"/>
      <c r="KBE73" s="67"/>
      <c r="KBG73" s="127"/>
      <c r="KBH73" s="122"/>
      <c r="KBI73" s="128"/>
      <c r="KBJ73" s="67"/>
      <c r="KBL73" s="127"/>
      <c r="KBM73" s="122"/>
      <c r="KBN73" s="128"/>
      <c r="KBO73" s="67"/>
      <c r="KBQ73" s="127"/>
      <c r="KBR73" s="122"/>
      <c r="KBS73" s="128"/>
      <c r="KBT73" s="67"/>
      <c r="KBV73" s="127"/>
      <c r="KBW73" s="122"/>
      <c r="KBX73" s="128"/>
      <c r="KBY73" s="67"/>
      <c r="KCA73" s="127"/>
      <c r="KCB73" s="122"/>
      <c r="KCC73" s="128"/>
      <c r="KCD73" s="67"/>
      <c r="KCF73" s="127"/>
      <c r="KCG73" s="122"/>
      <c r="KCH73" s="128"/>
      <c r="KCI73" s="67"/>
      <c r="KCK73" s="127"/>
      <c r="KCL73" s="122"/>
      <c r="KCM73" s="128"/>
      <c r="KCN73" s="67"/>
      <c r="KCP73" s="127"/>
      <c r="KCQ73" s="122"/>
      <c r="KCR73" s="128"/>
      <c r="KCS73" s="67"/>
      <c r="KCU73" s="127"/>
      <c r="KCV73" s="122"/>
      <c r="KCW73" s="128"/>
      <c r="KCX73" s="67"/>
      <c r="KCZ73" s="127"/>
      <c r="KDA73" s="122"/>
      <c r="KDB73" s="128"/>
      <c r="KDC73" s="67"/>
      <c r="KDE73" s="127"/>
      <c r="KDF73" s="122"/>
      <c r="KDG73" s="128"/>
      <c r="KDH73" s="67"/>
      <c r="KDJ73" s="127"/>
      <c r="KDK73" s="122"/>
      <c r="KDL73" s="128"/>
      <c r="KDM73" s="67"/>
      <c r="KDO73" s="127"/>
      <c r="KDP73" s="122"/>
      <c r="KDQ73" s="128"/>
      <c r="KDR73" s="67"/>
      <c r="KDT73" s="127"/>
      <c r="KDU73" s="122"/>
      <c r="KDV73" s="128"/>
      <c r="KDW73" s="67"/>
      <c r="KDY73" s="127"/>
      <c r="KDZ73" s="122"/>
      <c r="KEA73" s="128"/>
      <c r="KEB73" s="67"/>
      <c r="KED73" s="127"/>
      <c r="KEE73" s="122"/>
      <c r="KEF73" s="128"/>
      <c r="KEG73" s="67"/>
      <c r="KEI73" s="127"/>
      <c r="KEJ73" s="122"/>
      <c r="KEK73" s="128"/>
      <c r="KEL73" s="67"/>
      <c r="KEN73" s="127"/>
      <c r="KEO73" s="122"/>
      <c r="KEP73" s="128"/>
      <c r="KEQ73" s="67"/>
      <c r="KES73" s="127"/>
      <c r="KET73" s="122"/>
      <c r="KEU73" s="128"/>
      <c r="KEV73" s="67"/>
      <c r="KEX73" s="127"/>
      <c r="KEY73" s="122"/>
      <c r="KEZ73" s="128"/>
      <c r="KFA73" s="67"/>
      <c r="KFC73" s="127"/>
      <c r="KFD73" s="122"/>
      <c r="KFE73" s="128"/>
      <c r="KFF73" s="67"/>
      <c r="KFH73" s="127"/>
      <c r="KFI73" s="122"/>
      <c r="KFJ73" s="128"/>
      <c r="KFK73" s="67"/>
      <c r="KFM73" s="127"/>
      <c r="KFN73" s="122"/>
      <c r="KFO73" s="128"/>
      <c r="KFP73" s="67"/>
      <c r="KFR73" s="127"/>
      <c r="KFS73" s="122"/>
      <c r="KFT73" s="128"/>
      <c r="KFU73" s="67"/>
      <c r="KFW73" s="127"/>
      <c r="KFX73" s="122"/>
      <c r="KFY73" s="128"/>
      <c r="KFZ73" s="67"/>
      <c r="KGB73" s="127"/>
      <c r="KGC73" s="122"/>
      <c r="KGD73" s="128"/>
      <c r="KGE73" s="67"/>
      <c r="KGG73" s="127"/>
      <c r="KGH73" s="122"/>
      <c r="KGI73" s="128"/>
      <c r="KGJ73" s="67"/>
      <c r="KGL73" s="127"/>
      <c r="KGM73" s="122"/>
      <c r="KGN73" s="128"/>
      <c r="KGO73" s="67"/>
      <c r="KGQ73" s="127"/>
      <c r="KGR73" s="122"/>
      <c r="KGS73" s="128"/>
      <c r="KGT73" s="67"/>
      <c r="KGV73" s="127"/>
      <c r="KGW73" s="122"/>
      <c r="KGX73" s="128"/>
      <c r="KGY73" s="67"/>
      <c r="KHA73" s="127"/>
      <c r="KHB73" s="122"/>
      <c r="KHC73" s="128"/>
      <c r="KHD73" s="67"/>
      <c r="KHF73" s="127"/>
      <c r="KHG73" s="122"/>
      <c r="KHH73" s="128"/>
      <c r="KHI73" s="67"/>
      <c r="KHK73" s="127"/>
      <c r="KHL73" s="122"/>
      <c r="KHM73" s="128"/>
      <c r="KHN73" s="67"/>
      <c r="KHP73" s="127"/>
      <c r="KHQ73" s="122"/>
      <c r="KHR73" s="128"/>
      <c r="KHS73" s="67"/>
      <c r="KHU73" s="127"/>
      <c r="KHV73" s="122"/>
      <c r="KHW73" s="128"/>
      <c r="KHX73" s="67"/>
      <c r="KHZ73" s="127"/>
      <c r="KIA73" s="122"/>
      <c r="KIB73" s="128"/>
      <c r="KIC73" s="67"/>
      <c r="KIE73" s="127"/>
      <c r="KIF73" s="122"/>
      <c r="KIG73" s="128"/>
      <c r="KIH73" s="67"/>
      <c r="KIJ73" s="127"/>
      <c r="KIK73" s="122"/>
      <c r="KIL73" s="128"/>
      <c r="KIM73" s="67"/>
      <c r="KIO73" s="127"/>
      <c r="KIP73" s="122"/>
      <c r="KIQ73" s="128"/>
      <c r="KIR73" s="67"/>
      <c r="KIT73" s="127"/>
      <c r="KIU73" s="122"/>
      <c r="KIV73" s="128"/>
      <c r="KIW73" s="67"/>
      <c r="KIY73" s="127"/>
      <c r="KIZ73" s="122"/>
      <c r="KJA73" s="128"/>
      <c r="KJB73" s="67"/>
      <c r="KJD73" s="127"/>
      <c r="KJE73" s="122"/>
      <c r="KJF73" s="128"/>
      <c r="KJG73" s="67"/>
      <c r="KJI73" s="127"/>
      <c r="KJJ73" s="122"/>
      <c r="KJK73" s="128"/>
      <c r="KJL73" s="67"/>
      <c r="KJN73" s="127"/>
      <c r="KJO73" s="122"/>
      <c r="KJP73" s="128"/>
      <c r="KJQ73" s="67"/>
      <c r="KJS73" s="127"/>
      <c r="KJT73" s="122"/>
      <c r="KJU73" s="128"/>
      <c r="KJV73" s="67"/>
      <c r="KJX73" s="127"/>
      <c r="KJY73" s="122"/>
      <c r="KJZ73" s="128"/>
      <c r="KKA73" s="67"/>
      <c r="KKC73" s="127"/>
      <c r="KKD73" s="122"/>
      <c r="KKE73" s="128"/>
      <c r="KKF73" s="67"/>
      <c r="KKH73" s="127"/>
      <c r="KKI73" s="122"/>
      <c r="KKJ73" s="128"/>
      <c r="KKK73" s="67"/>
      <c r="KKM73" s="127"/>
      <c r="KKN73" s="122"/>
      <c r="KKO73" s="128"/>
      <c r="KKP73" s="67"/>
      <c r="KKR73" s="127"/>
      <c r="KKS73" s="122"/>
      <c r="KKT73" s="128"/>
      <c r="KKU73" s="67"/>
      <c r="KKW73" s="127"/>
      <c r="KKX73" s="122"/>
      <c r="KKY73" s="128"/>
      <c r="KKZ73" s="67"/>
      <c r="KLB73" s="127"/>
      <c r="KLC73" s="122"/>
      <c r="KLD73" s="128"/>
      <c r="KLE73" s="67"/>
      <c r="KLG73" s="127"/>
      <c r="KLH73" s="122"/>
      <c r="KLI73" s="128"/>
      <c r="KLJ73" s="67"/>
      <c r="KLL73" s="127"/>
      <c r="KLM73" s="122"/>
      <c r="KLN73" s="128"/>
      <c r="KLO73" s="67"/>
      <c r="KLQ73" s="127"/>
      <c r="KLR73" s="122"/>
      <c r="KLS73" s="128"/>
      <c r="KLT73" s="67"/>
      <c r="KLV73" s="127"/>
      <c r="KLW73" s="122"/>
      <c r="KLX73" s="128"/>
      <c r="KLY73" s="67"/>
      <c r="KMA73" s="127"/>
      <c r="KMB73" s="122"/>
      <c r="KMC73" s="128"/>
      <c r="KMD73" s="67"/>
      <c r="KMF73" s="127"/>
      <c r="KMG73" s="122"/>
      <c r="KMH73" s="128"/>
      <c r="KMI73" s="67"/>
      <c r="KMK73" s="127"/>
      <c r="KML73" s="122"/>
      <c r="KMM73" s="128"/>
      <c r="KMN73" s="67"/>
      <c r="KMP73" s="127"/>
      <c r="KMQ73" s="122"/>
      <c r="KMR73" s="128"/>
      <c r="KMS73" s="67"/>
      <c r="KMU73" s="127"/>
      <c r="KMV73" s="122"/>
      <c r="KMW73" s="128"/>
      <c r="KMX73" s="67"/>
      <c r="KMZ73" s="127"/>
      <c r="KNA73" s="122"/>
      <c r="KNB73" s="128"/>
      <c r="KNC73" s="67"/>
      <c r="KNE73" s="127"/>
      <c r="KNF73" s="122"/>
      <c r="KNG73" s="128"/>
      <c r="KNH73" s="67"/>
      <c r="KNJ73" s="127"/>
      <c r="KNK73" s="122"/>
      <c r="KNL73" s="128"/>
      <c r="KNM73" s="67"/>
      <c r="KNO73" s="127"/>
      <c r="KNP73" s="122"/>
      <c r="KNQ73" s="128"/>
      <c r="KNR73" s="67"/>
      <c r="KNT73" s="127"/>
      <c r="KNU73" s="122"/>
      <c r="KNV73" s="128"/>
      <c r="KNW73" s="67"/>
      <c r="KNY73" s="127"/>
      <c r="KNZ73" s="122"/>
      <c r="KOA73" s="128"/>
      <c r="KOB73" s="67"/>
      <c r="KOD73" s="127"/>
      <c r="KOE73" s="122"/>
      <c r="KOF73" s="128"/>
      <c r="KOG73" s="67"/>
      <c r="KOI73" s="127"/>
      <c r="KOJ73" s="122"/>
      <c r="KOK73" s="128"/>
      <c r="KOL73" s="67"/>
      <c r="KON73" s="127"/>
      <c r="KOO73" s="122"/>
      <c r="KOP73" s="128"/>
      <c r="KOQ73" s="67"/>
      <c r="KOS73" s="127"/>
      <c r="KOT73" s="122"/>
      <c r="KOU73" s="128"/>
      <c r="KOV73" s="67"/>
      <c r="KOX73" s="127"/>
      <c r="KOY73" s="122"/>
      <c r="KOZ73" s="128"/>
      <c r="KPA73" s="67"/>
      <c r="KPC73" s="127"/>
      <c r="KPD73" s="122"/>
      <c r="KPE73" s="128"/>
      <c r="KPF73" s="67"/>
      <c r="KPH73" s="127"/>
      <c r="KPI73" s="122"/>
      <c r="KPJ73" s="128"/>
      <c r="KPK73" s="67"/>
      <c r="KPM73" s="127"/>
      <c r="KPN73" s="122"/>
      <c r="KPO73" s="128"/>
      <c r="KPP73" s="67"/>
      <c r="KPR73" s="127"/>
      <c r="KPS73" s="122"/>
      <c r="KPT73" s="128"/>
      <c r="KPU73" s="67"/>
      <c r="KPW73" s="127"/>
      <c r="KPX73" s="122"/>
      <c r="KPY73" s="128"/>
      <c r="KPZ73" s="67"/>
      <c r="KQB73" s="127"/>
      <c r="KQC73" s="122"/>
      <c r="KQD73" s="128"/>
      <c r="KQE73" s="67"/>
      <c r="KQG73" s="127"/>
      <c r="KQH73" s="122"/>
      <c r="KQI73" s="128"/>
      <c r="KQJ73" s="67"/>
      <c r="KQL73" s="127"/>
      <c r="KQM73" s="122"/>
      <c r="KQN73" s="128"/>
      <c r="KQO73" s="67"/>
      <c r="KQQ73" s="127"/>
      <c r="KQR73" s="122"/>
      <c r="KQS73" s="128"/>
      <c r="KQT73" s="67"/>
      <c r="KQV73" s="127"/>
      <c r="KQW73" s="122"/>
      <c r="KQX73" s="128"/>
      <c r="KQY73" s="67"/>
      <c r="KRA73" s="127"/>
      <c r="KRB73" s="122"/>
      <c r="KRC73" s="128"/>
      <c r="KRD73" s="67"/>
      <c r="KRF73" s="127"/>
      <c r="KRG73" s="122"/>
      <c r="KRH73" s="128"/>
      <c r="KRI73" s="67"/>
      <c r="KRK73" s="127"/>
      <c r="KRL73" s="122"/>
      <c r="KRM73" s="128"/>
      <c r="KRN73" s="67"/>
      <c r="KRP73" s="127"/>
      <c r="KRQ73" s="122"/>
      <c r="KRR73" s="128"/>
      <c r="KRS73" s="67"/>
      <c r="KRU73" s="127"/>
      <c r="KRV73" s="122"/>
      <c r="KRW73" s="128"/>
      <c r="KRX73" s="67"/>
      <c r="KRZ73" s="127"/>
      <c r="KSA73" s="122"/>
      <c r="KSB73" s="128"/>
      <c r="KSC73" s="67"/>
      <c r="KSE73" s="127"/>
      <c r="KSF73" s="122"/>
      <c r="KSG73" s="128"/>
      <c r="KSH73" s="67"/>
      <c r="KSJ73" s="127"/>
      <c r="KSK73" s="122"/>
      <c r="KSL73" s="128"/>
      <c r="KSM73" s="67"/>
      <c r="KSO73" s="127"/>
      <c r="KSP73" s="122"/>
      <c r="KSQ73" s="128"/>
      <c r="KSR73" s="67"/>
      <c r="KST73" s="127"/>
      <c r="KSU73" s="122"/>
      <c r="KSV73" s="128"/>
      <c r="KSW73" s="67"/>
      <c r="KSY73" s="127"/>
      <c r="KSZ73" s="122"/>
      <c r="KTA73" s="128"/>
      <c r="KTB73" s="67"/>
      <c r="KTD73" s="127"/>
      <c r="KTE73" s="122"/>
      <c r="KTF73" s="128"/>
      <c r="KTG73" s="67"/>
      <c r="KTI73" s="127"/>
      <c r="KTJ73" s="122"/>
      <c r="KTK73" s="128"/>
      <c r="KTL73" s="67"/>
      <c r="KTN73" s="127"/>
      <c r="KTO73" s="122"/>
      <c r="KTP73" s="128"/>
      <c r="KTQ73" s="67"/>
      <c r="KTS73" s="127"/>
      <c r="KTT73" s="122"/>
      <c r="KTU73" s="128"/>
      <c r="KTV73" s="67"/>
      <c r="KTX73" s="127"/>
      <c r="KTY73" s="122"/>
      <c r="KTZ73" s="128"/>
      <c r="KUA73" s="67"/>
      <c r="KUC73" s="127"/>
      <c r="KUD73" s="122"/>
      <c r="KUE73" s="128"/>
      <c r="KUF73" s="67"/>
      <c r="KUH73" s="127"/>
      <c r="KUI73" s="122"/>
      <c r="KUJ73" s="128"/>
      <c r="KUK73" s="67"/>
      <c r="KUM73" s="127"/>
      <c r="KUN73" s="122"/>
      <c r="KUO73" s="128"/>
      <c r="KUP73" s="67"/>
      <c r="KUR73" s="127"/>
      <c r="KUS73" s="122"/>
      <c r="KUT73" s="128"/>
      <c r="KUU73" s="67"/>
      <c r="KUW73" s="127"/>
      <c r="KUX73" s="122"/>
      <c r="KUY73" s="128"/>
      <c r="KUZ73" s="67"/>
      <c r="KVB73" s="127"/>
      <c r="KVC73" s="122"/>
      <c r="KVD73" s="128"/>
      <c r="KVE73" s="67"/>
      <c r="KVG73" s="127"/>
      <c r="KVH73" s="122"/>
      <c r="KVI73" s="128"/>
      <c r="KVJ73" s="67"/>
      <c r="KVL73" s="127"/>
      <c r="KVM73" s="122"/>
      <c r="KVN73" s="128"/>
      <c r="KVO73" s="67"/>
      <c r="KVQ73" s="127"/>
      <c r="KVR73" s="122"/>
      <c r="KVS73" s="128"/>
      <c r="KVT73" s="67"/>
      <c r="KVV73" s="127"/>
      <c r="KVW73" s="122"/>
      <c r="KVX73" s="128"/>
      <c r="KVY73" s="67"/>
      <c r="KWA73" s="127"/>
      <c r="KWB73" s="122"/>
      <c r="KWC73" s="128"/>
      <c r="KWD73" s="67"/>
      <c r="KWF73" s="127"/>
      <c r="KWG73" s="122"/>
      <c r="KWH73" s="128"/>
      <c r="KWI73" s="67"/>
      <c r="KWK73" s="127"/>
      <c r="KWL73" s="122"/>
      <c r="KWM73" s="128"/>
      <c r="KWN73" s="67"/>
      <c r="KWP73" s="127"/>
      <c r="KWQ73" s="122"/>
      <c r="KWR73" s="128"/>
      <c r="KWS73" s="67"/>
      <c r="KWU73" s="127"/>
      <c r="KWV73" s="122"/>
      <c r="KWW73" s="128"/>
      <c r="KWX73" s="67"/>
      <c r="KWZ73" s="127"/>
      <c r="KXA73" s="122"/>
      <c r="KXB73" s="128"/>
      <c r="KXC73" s="67"/>
      <c r="KXE73" s="127"/>
      <c r="KXF73" s="122"/>
      <c r="KXG73" s="128"/>
      <c r="KXH73" s="67"/>
      <c r="KXJ73" s="127"/>
      <c r="KXK73" s="122"/>
      <c r="KXL73" s="128"/>
      <c r="KXM73" s="67"/>
      <c r="KXO73" s="127"/>
      <c r="KXP73" s="122"/>
      <c r="KXQ73" s="128"/>
      <c r="KXR73" s="67"/>
      <c r="KXT73" s="127"/>
      <c r="KXU73" s="122"/>
      <c r="KXV73" s="128"/>
      <c r="KXW73" s="67"/>
      <c r="KXY73" s="127"/>
      <c r="KXZ73" s="122"/>
      <c r="KYA73" s="128"/>
      <c r="KYB73" s="67"/>
      <c r="KYD73" s="127"/>
      <c r="KYE73" s="122"/>
      <c r="KYF73" s="128"/>
      <c r="KYG73" s="67"/>
      <c r="KYI73" s="127"/>
      <c r="KYJ73" s="122"/>
      <c r="KYK73" s="128"/>
      <c r="KYL73" s="67"/>
      <c r="KYN73" s="127"/>
      <c r="KYO73" s="122"/>
      <c r="KYP73" s="128"/>
      <c r="KYQ73" s="67"/>
      <c r="KYS73" s="127"/>
      <c r="KYT73" s="122"/>
      <c r="KYU73" s="128"/>
      <c r="KYV73" s="67"/>
      <c r="KYX73" s="127"/>
      <c r="KYY73" s="122"/>
      <c r="KYZ73" s="128"/>
      <c r="KZA73" s="67"/>
      <c r="KZC73" s="127"/>
      <c r="KZD73" s="122"/>
      <c r="KZE73" s="128"/>
      <c r="KZF73" s="67"/>
      <c r="KZH73" s="127"/>
      <c r="KZI73" s="122"/>
      <c r="KZJ73" s="128"/>
      <c r="KZK73" s="67"/>
      <c r="KZM73" s="127"/>
      <c r="KZN73" s="122"/>
      <c r="KZO73" s="128"/>
      <c r="KZP73" s="67"/>
      <c r="KZR73" s="127"/>
      <c r="KZS73" s="122"/>
      <c r="KZT73" s="128"/>
      <c r="KZU73" s="67"/>
      <c r="KZW73" s="127"/>
      <c r="KZX73" s="122"/>
      <c r="KZY73" s="128"/>
      <c r="KZZ73" s="67"/>
      <c r="LAB73" s="127"/>
      <c r="LAC73" s="122"/>
      <c r="LAD73" s="128"/>
      <c r="LAE73" s="67"/>
      <c r="LAG73" s="127"/>
      <c r="LAH73" s="122"/>
      <c r="LAI73" s="128"/>
      <c r="LAJ73" s="67"/>
      <c r="LAL73" s="127"/>
      <c r="LAM73" s="122"/>
      <c r="LAN73" s="128"/>
      <c r="LAO73" s="67"/>
      <c r="LAQ73" s="127"/>
      <c r="LAR73" s="122"/>
      <c r="LAS73" s="128"/>
      <c r="LAT73" s="67"/>
      <c r="LAV73" s="127"/>
      <c r="LAW73" s="122"/>
      <c r="LAX73" s="128"/>
      <c r="LAY73" s="67"/>
      <c r="LBA73" s="127"/>
      <c r="LBB73" s="122"/>
      <c r="LBC73" s="128"/>
      <c r="LBD73" s="67"/>
      <c r="LBF73" s="127"/>
      <c r="LBG73" s="122"/>
      <c r="LBH73" s="128"/>
      <c r="LBI73" s="67"/>
      <c r="LBK73" s="127"/>
      <c r="LBL73" s="122"/>
      <c r="LBM73" s="128"/>
      <c r="LBN73" s="67"/>
      <c r="LBP73" s="127"/>
      <c r="LBQ73" s="122"/>
      <c r="LBR73" s="128"/>
      <c r="LBS73" s="67"/>
      <c r="LBU73" s="127"/>
      <c r="LBV73" s="122"/>
      <c r="LBW73" s="128"/>
      <c r="LBX73" s="67"/>
      <c r="LBZ73" s="127"/>
      <c r="LCA73" s="122"/>
      <c r="LCB73" s="128"/>
      <c r="LCC73" s="67"/>
      <c r="LCE73" s="127"/>
      <c r="LCF73" s="122"/>
      <c r="LCG73" s="128"/>
      <c r="LCH73" s="67"/>
      <c r="LCJ73" s="127"/>
      <c r="LCK73" s="122"/>
      <c r="LCL73" s="128"/>
      <c r="LCM73" s="67"/>
      <c r="LCO73" s="127"/>
      <c r="LCP73" s="122"/>
      <c r="LCQ73" s="128"/>
      <c r="LCR73" s="67"/>
      <c r="LCT73" s="127"/>
      <c r="LCU73" s="122"/>
      <c r="LCV73" s="128"/>
      <c r="LCW73" s="67"/>
      <c r="LCY73" s="127"/>
      <c r="LCZ73" s="122"/>
      <c r="LDA73" s="128"/>
      <c r="LDB73" s="67"/>
      <c r="LDD73" s="127"/>
      <c r="LDE73" s="122"/>
      <c r="LDF73" s="128"/>
      <c r="LDG73" s="67"/>
      <c r="LDI73" s="127"/>
      <c r="LDJ73" s="122"/>
      <c r="LDK73" s="128"/>
      <c r="LDL73" s="67"/>
      <c r="LDN73" s="127"/>
      <c r="LDO73" s="122"/>
      <c r="LDP73" s="128"/>
      <c r="LDQ73" s="67"/>
      <c r="LDS73" s="127"/>
      <c r="LDT73" s="122"/>
      <c r="LDU73" s="128"/>
      <c r="LDV73" s="67"/>
      <c r="LDX73" s="127"/>
      <c r="LDY73" s="122"/>
      <c r="LDZ73" s="128"/>
      <c r="LEA73" s="67"/>
      <c r="LEC73" s="127"/>
      <c r="LED73" s="122"/>
      <c r="LEE73" s="128"/>
      <c r="LEF73" s="67"/>
      <c r="LEH73" s="127"/>
      <c r="LEI73" s="122"/>
      <c r="LEJ73" s="128"/>
      <c r="LEK73" s="67"/>
      <c r="LEM73" s="127"/>
      <c r="LEN73" s="122"/>
      <c r="LEO73" s="128"/>
      <c r="LEP73" s="67"/>
      <c r="LER73" s="127"/>
      <c r="LES73" s="122"/>
      <c r="LET73" s="128"/>
      <c r="LEU73" s="67"/>
      <c r="LEW73" s="127"/>
      <c r="LEX73" s="122"/>
      <c r="LEY73" s="128"/>
      <c r="LEZ73" s="67"/>
      <c r="LFB73" s="127"/>
      <c r="LFC73" s="122"/>
      <c r="LFD73" s="128"/>
      <c r="LFE73" s="67"/>
      <c r="LFG73" s="127"/>
      <c r="LFH73" s="122"/>
      <c r="LFI73" s="128"/>
      <c r="LFJ73" s="67"/>
      <c r="LFL73" s="127"/>
      <c r="LFM73" s="122"/>
      <c r="LFN73" s="128"/>
      <c r="LFO73" s="67"/>
      <c r="LFQ73" s="127"/>
      <c r="LFR73" s="122"/>
      <c r="LFS73" s="128"/>
      <c r="LFT73" s="67"/>
      <c r="LFV73" s="127"/>
      <c r="LFW73" s="122"/>
      <c r="LFX73" s="128"/>
      <c r="LFY73" s="67"/>
      <c r="LGA73" s="127"/>
      <c r="LGB73" s="122"/>
      <c r="LGC73" s="128"/>
      <c r="LGD73" s="67"/>
      <c r="LGF73" s="127"/>
      <c r="LGG73" s="122"/>
      <c r="LGH73" s="128"/>
      <c r="LGI73" s="67"/>
      <c r="LGK73" s="127"/>
      <c r="LGL73" s="122"/>
      <c r="LGM73" s="128"/>
      <c r="LGN73" s="67"/>
      <c r="LGP73" s="127"/>
      <c r="LGQ73" s="122"/>
      <c r="LGR73" s="128"/>
      <c r="LGS73" s="67"/>
      <c r="LGU73" s="127"/>
      <c r="LGV73" s="122"/>
      <c r="LGW73" s="128"/>
      <c r="LGX73" s="67"/>
      <c r="LGZ73" s="127"/>
      <c r="LHA73" s="122"/>
      <c r="LHB73" s="128"/>
      <c r="LHC73" s="67"/>
      <c r="LHE73" s="127"/>
      <c r="LHF73" s="122"/>
      <c r="LHG73" s="128"/>
      <c r="LHH73" s="67"/>
      <c r="LHJ73" s="127"/>
      <c r="LHK73" s="122"/>
      <c r="LHL73" s="128"/>
      <c r="LHM73" s="67"/>
      <c r="LHO73" s="127"/>
      <c r="LHP73" s="122"/>
      <c r="LHQ73" s="128"/>
      <c r="LHR73" s="67"/>
      <c r="LHT73" s="127"/>
      <c r="LHU73" s="122"/>
      <c r="LHV73" s="128"/>
      <c r="LHW73" s="67"/>
      <c r="LHY73" s="127"/>
      <c r="LHZ73" s="122"/>
      <c r="LIA73" s="128"/>
      <c r="LIB73" s="67"/>
      <c r="LID73" s="127"/>
      <c r="LIE73" s="122"/>
      <c r="LIF73" s="128"/>
      <c r="LIG73" s="67"/>
      <c r="LII73" s="127"/>
      <c r="LIJ73" s="122"/>
      <c r="LIK73" s="128"/>
      <c r="LIL73" s="67"/>
      <c r="LIN73" s="127"/>
      <c r="LIO73" s="122"/>
      <c r="LIP73" s="128"/>
      <c r="LIQ73" s="67"/>
      <c r="LIS73" s="127"/>
      <c r="LIT73" s="122"/>
      <c r="LIU73" s="128"/>
      <c r="LIV73" s="67"/>
      <c r="LIX73" s="127"/>
      <c r="LIY73" s="122"/>
      <c r="LIZ73" s="128"/>
      <c r="LJA73" s="67"/>
      <c r="LJC73" s="127"/>
      <c r="LJD73" s="122"/>
      <c r="LJE73" s="128"/>
      <c r="LJF73" s="67"/>
      <c r="LJH73" s="127"/>
      <c r="LJI73" s="122"/>
      <c r="LJJ73" s="128"/>
      <c r="LJK73" s="67"/>
      <c r="LJM73" s="127"/>
      <c r="LJN73" s="122"/>
      <c r="LJO73" s="128"/>
      <c r="LJP73" s="67"/>
      <c r="LJR73" s="127"/>
      <c r="LJS73" s="122"/>
      <c r="LJT73" s="128"/>
      <c r="LJU73" s="67"/>
      <c r="LJW73" s="127"/>
      <c r="LJX73" s="122"/>
      <c r="LJY73" s="128"/>
      <c r="LJZ73" s="67"/>
      <c r="LKB73" s="127"/>
      <c r="LKC73" s="122"/>
      <c r="LKD73" s="128"/>
      <c r="LKE73" s="67"/>
      <c r="LKG73" s="127"/>
      <c r="LKH73" s="122"/>
      <c r="LKI73" s="128"/>
      <c r="LKJ73" s="67"/>
      <c r="LKL73" s="127"/>
      <c r="LKM73" s="122"/>
      <c r="LKN73" s="128"/>
      <c r="LKO73" s="67"/>
      <c r="LKQ73" s="127"/>
      <c r="LKR73" s="122"/>
      <c r="LKS73" s="128"/>
      <c r="LKT73" s="67"/>
      <c r="LKV73" s="127"/>
      <c r="LKW73" s="122"/>
      <c r="LKX73" s="128"/>
      <c r="LKY73" s="67"/>
      <c r="LLA73" s="127"/>
      <c r="LLB73" s="122"/>
      <c r="LLC73" s="128"/>
      <c r="LLD73" s="67"/>
      <c r="LLF73" s="127"/>
      <c r="LLG73" s="122"/>
      <c r="LLH73" s="128"/>
      <c r="LLI73" s="67"/>
      <c r="LLK73" s="127"/>
      <c r="LLL73" s="122"/>
      <c r="LLM73" s="128"/>
      <c r="LLN73" s="67"/>
      <c r="LLP73" s="127"/>
      <c r="LLQ73" s="122"/>
      <c r="LLR73" s="128"/>
      <c r="LLS73" s="67"/>
      <c r="LLU73" s="127"/>
      <c r="LLV73" s="122"/>
      <c r="LLW73" s="128"/>
      <c r="LLX73" s="67"/>
      <c r="LLZ73" s="127"/>
      <c r="LMA73" s="122"/>
      <c r="LMB73" s="128"/>
      <c r="LMC73" s="67"/>
      <c r="LME73" s="127"/>
      <c r="LMF73" s="122"/>
      <c r="LMG73" s="128"/>
      <c r="LMH73" s="67"/>
      <c r="LMJ73" s="127"/>
      <c r="LMK73" s="122"/>
      <c r="LML73" s="128"/>
      <c r="LMM73" s="67"/>
      <c r="LMO73" s="127"/>
      <c r="LMP73" s="122"/>
      <c r="LMQ73" s="128"/>
      <c r="LMR73" s="67"/>
      <c r="LMT73" s="127"/>
      <c r="LMU73" s="122"/>
      <c r="LMV73" s="128"/>
      <c r="LMW73" s="67"/>
      <c r="LMY73" s="127"/>
      <c r="LMZ73" s="122"/>
      <c r="LNA73" s="128"/>
      <c r="LNB73" s="67"/>
      <c r="LND73" s="127"/>
      <c r="LNE73" s="122"/>
      <c r="LNF73" s="128"/>
      <c r="LNG73" s="67"/>
      <c r="LNI73" s="127"/>
      <c r="LNJ73" s="122"/>
      <c r="LNK73" s="128"/>
      <c r="LNL73" s="67"/>
      <c r="LNN73" s="127"/>
      <c r="LNO73" s="122"/>
      <c r="LNP73" s="128"/>
      <c r="LNQ73" s="67"/>
      <c r="LNS73" s="127"/>
      <c r="LNT73" s="122"/>
      <c r="LNU73" s="128"/>
      <c r="LNV73" s="67"/>
      <c r="LNX73" s="127"/>
      <c r="LNY73" s="122"/>
      <c r="LNZ73" s="128"/>
      <c r="LOA73" s="67"/>
      <c r="LOC73" s="127"/>
      <c r="LOD73" s="122"/>
      <c r="LOE73" s="128"/>
      <c r="LOF73" s="67"/>
      <c r="LOH73" s="127"/>
      <c r="LOI73" s="122"/>
      <c r="LOJ73" s="128"/>
      <c r="LOK73" s="67"/>
      <c r="LOM73" s="127"/>
      <c r="LON73" s="122"/>
      <c r="LOO73" s="128"/>
      <c r="LOP73" s="67"/>
      <c r="LOR73" s="127"/>
      <c r="LOS73" s="122"/>
      <c r="LOT73" s="128"/>
      <c r="LOU73" s="67"/>
      <c r="LOW73" s="127"/>
      <c r="LOX73" s="122"/>
      <c r="LOY73" s="128"/>
      <c r="LOZ73" s="67"/>
      <c r="LPB73" s="127"/>
      <c r="LPC73" s="122"/>
      <c r="LPD73" s="128"/>
      <c r="LPE73" s="67"/>
      <c r="LPG73" s="127"/>
      <c r="LPH73" s="122"/>
      <c r="LPI73" s="128"/>
      <c r="LPJ73" s="67"/>
      <c r="LPL73" s="127"/>
      <c r="LPM73" s="122"/>
      <c r="LPN73" s="128"/>
      <c r="LPO73" s="67"/>
      <c r="LPQ73" s="127"/>
      <c r="LPR73" s="122"/>
      <c r="LPS73" s="128"/>
      <c r="LPT73" s="67"/>
      <c r="LPV73" s="127"/>
      <c r="LPW73" s="122"/>
      <c r="LPX73" s="128"/>
      <c r="LPY73" s="67"/>
      <c r="LQA73" s="127"/>
      <c r="LQB73" s="122"/>
      <c r="LQC73" s="128"/>
      <c r="LQD73" s="67"/>
      <c r="LQF73" s="127"/>
      <c r="LQG73" s="122"/>
      <c r="LQH73" s="128"/>
      <c r="LQI73" s="67"/>
      <c r="LQK73" s="127"/>
      <c r="LQL73" s="122"/>
      <c r="LQM73" s="128"/>
      <c r="LQN73" s="67"/>
      <c r="LQP73" s="127"/>
      <c r="LQQ73" s="122"/>
      <c r="LQR73" s="128"/>
      <c r="LQS73" s="67"/>
      <c r="LQU73" s="127"/>
      <c r="LQV73" s="122"/>
      <c r="LQW73" s="128"/>
      <c r="LQX73" s="67"/>
      <c r="LQZ73" s="127"/>
      <c r="LRA73" s="122"/>
      <c r="LRB73" s="128"/>
      <c r="LRC73" s="67"/>
      <c r="LRE73" s="127"/>
      <c r="LRF73" s="122"/>
      <c r="LRG73" s="128"/>
      <c r="LRH73" s="67"/>
      <c r="LRJ73" s="127"/>
      <c r="LRK73" s="122"/>
      <c r="LRL73" s="128"/>
      <c r="LRM73" s="67"/>
      <c r="LRO73" s="127"/>
      <c r="LRP73" s="122"/>
      <c r="LRQ73" s="128"/>
      <c r="LRR73" s="67"/>
      <c r="LRT73" s="127"/>
      <c r="LRU73" s="122"/>
      <c r="LRV73" s="128"/>
      <c r="LRW73" s="67"/>
      <c r="LRY73" s="127"/>
      <c r="LRZ73" s="122"/>
      <c r="LSA73" s="128"/>
      <c r="LSB73" s="67"/>
      <c r="LSD73" s="127"/>
      <c r="LSE73" s="122"/>
      <c r="LSF73" s="128"/>
      <c r="LSG73" s="67"/>
      <c r="LSI73" s="127"/>
      <c r="LSJ73" s="122"/>
      <c r="LSK73" s="128"/>
      <c r="LSL73" s="67"/>
      <c r="LSN73" s="127"/>
      <c r="LSO73" s="122"/>
      <c r="LSP73" s="128"/>
      <c r="LSQ73" s="67"/>
      <c r="LSS73" s="127"/>
      <c r="LST73" s="122"/>
      <c r="LSU73" s="128"/>
      <c r="LSV73" s="67"/>
      <c r="LSX73" s="127"/>
      <c r="LSY73" s="122"/>
      <c r="LSZ73" s="128"/>
      <c r="LTA73" s="67"/>
      <c r="LTC73" s="127"/>
      <c r="LTD73" s="122"/>
      <c r="LTE73" s="128"/>
      <c r="LTF73" s="67"/>
      <c r="LTH73" s="127"/>
      <c r="LTI73" s="122"/>
      <c r="LTJ73" s="128"/>
      <c r="LTK73" s="67"/>
      <c r="LTM73" s="127"/>
      <c r="LTN73" s="122"/>
      <c r="LTO73" s="128"/>
      <c r="LTP73" s="67"/>
      <c r="LTR73" s="127"/>
      <c r="LTS73" s="122"/>
      <c r="LTT73" s="128"/>
      <c r="LTU73" s="67"/>
      <c r="LTW73" s="127"/>
      <c r="LTX73" s="122"/>
      <c r="LTY73" s="128"/>
      <c r="LTZ73" s="67"/>
      <c r="LUB73" s="127"/>
      <c r="LUC73" s="122"/>
      <c r="LUD73" s="128"/>
      <c r="LUE73" s="67"/>
      <c r="LUG73" s="127"/>
      <c r="LUH73" s="122"/>
      <c r="LUI73" s="128"/>
      <c r="LUJ73" s="67"/>
      <c r="LUL73" s="127"/>
      <c r="LUM73" s="122"/>
      <c r="LUN73" s="128"/>
      <c r="LUO73" s="67"/>
      <c r="LUQ73" s="127"/>
      <c r="LUR73" s="122"/>
      <c r="LUS73" s="128"/>
      <c r="LUT73" s="67"/>
      <c r="LUV73" s="127"/>
      <c r="LUW73" s="122"/>
      <c r="LUX73" s="128"/>
      <c r="LUY73" s="67"/>
      <c r="LVA73" s="127"/>
      <c r="LVB73" s="122"/>
      <c r="LVC73" s="128"/>
      <c r="LVD73" s="67"/>
      <c r="LVF73" s="127"/>
      <c r="LVG73" s="122"/>
      <c r="LVH73" s="128"/>
      <c r="LVI73" s="67"/>
      <c r="LVK73" s="127"/>
      <c r="LVL73" s="122"/>
      <c r="LVM73" s="128"/>
      <c r="LVN73" s="67"/>
      <c r="LVP73" s="127"/>
      <c r="LVQ73" s="122"/>
      <c r="LVR73" s="128"/>
      <c r="LVS73" s="67"/>
      <c r="LVU73" s="127"/>
      <c r="LVV73" s="122"/>
      <c r="LVW73" s="128"/>
      <c r="LVX73" s="67"/>
      <c r="LVZ73" s="127"/>
      <c r="LWA73" s="122"/>
      <c r="LWB73" s="128"/>
      <c r="LWC73" s="67"/>
      <c r="LWE73" s="127"/>
      <c r="LWF73" s="122"/>
      <c r="LWG73" s="128"/>
      <c r="LWH73" s="67"/>
      <c r="LWJ73" s="127"/>
      <c r="LWK73" s="122"/>
      <c r="LWL73" s="128"/>
      <c r="LWM73" s="67"/>
      <c r="LWO73" s="127"/>
      <c r="LWP73" s="122"/>
      <c r="LWQ73" s="128"/>
      <c r="LWR73" s="67"/>
      <c r="LWT73" s="127"/>
      <c r="LWU73" s="122"/>
      <c r="LWV73" s="128"/>
      <c r="LWW73" s="67"/>
      <c r="LWY73" s="127"/>
      <c r="LWZ73" s="122"/>
      <c r="LXA73" s="128"/>
      <c r="LXB73" s="67"/>
      <c r="LXD73" s="127"/>
      <c r="LXE73" s="122"/>
      <c r="LXF73" s="128"/>
      <c r="LXG73" s="67"/>
      <c r="LXI73" s="127"/>
      <c r="LXJ73" s="122"/>
      <c r="LXK73" s="128"/>
      <c r="LXL73" s="67"/>
      <c r="LXN73" s="127"/>
      <c r="LXO73" s="122"/>
      <c r="LXP73" s="128"/>
      <c r="LXQ73" s="67"/>
      <c r="LXS73" s="127"/>
      <c r="LXT73" s="122"/>
      <c r="LXU73" s="128"/>
      <c r="LXV73" s="67"/>
      <c r="LXX73" s="127"/>
      <c r="LXY73" s="122"/>
      <c r="LXZ73" s="128"/>
      <c r="LYA73" s="67"/>
      <c r="LYC73" s="127"/>
      <c r="LYD73" s="122"/>
      <c r="LYE73" s="128"/>
      <c r="LYF73" s="67"/>
      <c r="LYH73" s="127"/>
      <c r="LYI73" s="122"/>
      <c r="LYJ73" s="128"/>
      <c r="LYK73" s="67"/>
      <c r="LYM73" s="127"/>
      <c r="LYN73" s="122"/>
      <c r="LYO73" s="128"/>
      <c r="LYP73" s="67"/>
      <c r="LYR73" s="127"/>
      <c r="LYS73" s="122"/>
      <c r="LYT73" s="128"/>
      <c r="LYU73" s="67"/>
      <c r="LYW73" s="127"/>
      <c r="LYX73" s="122"/>
      <c r="LYY73" s="128"/>
      <c r="LYZ73" s="67"/>
      <c r="LZB73" s="127"/>
      <c r="LZC73" s="122"/>
      <c r="LZD73" s="128"/>
      <c r="LZE73" s="67"/>
      <c r="LZG73" s="127"/>
      <c r="LZH73" s="122"/>
      <c r="LZI73" s="128"/>
      <c r="LZJ73" s="67"/>
      <c r="LZL73" s="127"/>
      <c r="LZM73" s="122"/>
      <c r="LZN73" s="128"/>
      <c r="LZO73" s="67"/>
      <c r="LZQ73" s="127"/>
      <c r="LZR73" s="122"/>
      <c r="LZS73" s="128"/>
      <c r="LZT73" s="67"/>
      <c r="LZV73" s="127"/>
      <c r="LZW73" s="122"/>
      <c r="LZX73" s="128"/>
      <c r="LZY73" s="67"/>
      <c r="MAA73" s="127"/>
      <c r="MAB73" s="122"/>
      <c r="MAC73" s="128"/>
      <c r="MAD73" s="67"/>
      <c r="MAF73" s="127"/>
      <c r="MAG73" s="122"/>
      <c r="MAH73" s="128"/>
      <c r="MAI73" s="67"/>
      <c r="MAK73" s="127"/>
      <c r="MAL73" s="122"/>
      <c r="MAM73" s="128"/>
      <c r="MAN73" s="67"/>
      <c r="MAP73" s="127"/>
      <c r="MAQ73" s="122"/>
      <c r="MAR73" s="128"/>
      <c r="MAS73" s="67"/>
      <c r="MAU73" s="127"/>
      <c r="MAV73" s="122"/>
      <c r="MAW73" s="128"/>
      <c r="MAX73" s="67"/>
      <c r="MAZ73" s="127"/>
      <c r="MBA73" s="122"/>
      <c r="MBB73" s="128"/>
      <c r="MBC73" s="67"/>
      <c r="MBE73" s="127"/>
      <c r="MBF73" s="122"/>
      <c r="MBG73" s="128"/>
      <c r="MBH73" s="67"/>
      <c r="MBJ73" s="127"/>
      <c r="MBK73" s="122"/>
      <c r="MBL73" s="128"/>
      <c r="MBM73" s="67"/>
      <c r="MBO73" s="127"/>
      <c r="MBP73" s="122"/>
      <c r="MBQ73" s="128"/>
      <c r="MBR73" s="67"/>
      <c r="MBT73" s="127"/>
      <c r="MBU73" s="122"/>
      <c r="MBV73" s="128"/>
      <c r="MBW73" s="67"/>
      <c r="MBY73" s="127"/>
      <c r="MBZ73" s="122"/>
      <c r="MCA73" s="128"/>
      <c r="MCB73" s="67"/>
      <c r="MCD73" s="127"/>
      <c r="MCE73" s="122"/>
      <c r="MCF73" s="128"/>
      <c r="MCG73" s="67"/>
      <c r="MCI73" s="127"/>
      <c r="MCJ73" s="122"/>
      <c r="MCK73" s="128"/>
      <c r="MCL73" s="67"/>
      <c r="MCN73" s="127"/>
      <c r="MCO73" s="122"/>
      <c r="MCP73" s="128"/>
      <c r="MCQ73" s="67"/>
      <c r="MCS73" s="127"/>
      <c r="MCT73" s="122"/>
      <c r="MCU73" s="128"/>
      <c r="MCV73" s="67"/>
      <c r="MCX73" s="127"/>
      <c r="MCY73" s="122"/>
      <c r="MCZ73" s="128"/>
      <c r="MDA73" s="67"/>
      <c r="MDC73" s="127"/>
      <c r="MDD73" s="122"/>
      <c r="MDE73" s="128"/>
      <c r="MDF73" s="67"/>
      <c r="MDH73" s="127"/>
      <c r="MDI73" s="122"/>
      <c r="MDJ73" s="128"/>
      <c r="MDK73" s="67"/>
      <c r="MDM73" s="127"/>
      <c r="MDN73" s="122"/>
      <c r="MDO73" s="128"/>
      <c r="MDP73" s="67"/>
      <c r="MDR73" s="127"/>
      <c r="MDS73" s="122"/>
      <c r="MDT73" s="128"/>
      <c r="MDU73" s="67"/>
      <c r="MDW73" s="127"/>
      <c r="MDX73" s="122"/>
      <c r="MDY73" s="128"/>
      <c r="MDZ73" s="67"/>
      <c r="MEB73" s="127"/>
      <c r="MEC73" s="122"/>
      <c r="MED73" s="128"/>
      <c r="MEE73" s="67"/>
      <c r="MEG73" s="127"/>
      <c r="MEH73" s="122"/>
      <c r="MEI73" s="128"/>
      <c r="MEJ73" s="67"/>
      <c r="MEL73" s="127"/>
      <c r="MEM73" s="122"/>
      <c r="MEN73" s="128"/>
      <c r="MEO73" s="67"/>
      <c r="MEQ73" s="127"/>
      <c r="MER73" s="122"/>
      <c r="MES73" s="128"/>
      <c r="MET73" s="67"/>
      <c r="MEV73" s="127"/>
      <c r="MEW73" s="122"/>
      <c r="MEX73" s="128"/>
      <c r="MEY73" s="67"/>
      <c r="MFA73" s="127"/>
      <c r="MFB73" s="122"/>
      <c r="MFC73" s="128"/>
      <c r="MFD73" s="67"/>
      <c r="MFF73" s="127"/>
      <c r="MFG73" s="122"/>
      <c r="MFH73" s="128"/>
      <c r="MFI73" s="67"/>
      <c r="MFK73" s="127"/>
      <c r="MFL73" s="122"/>
      <c r="MFM73" s="128"/>
      <c r="MFN73" s="67"/>
      <c r="MFP73" s="127"/>
      <c r="MFQ73" s="122"/>
      <c r="MFR73" s="128"/>
      <c r="MFS73" s="67"/>
      <c r="MFU73" s="127"/>
      <c r="MFV73" s="122"/>
      <c r="MFW73" s="128"/>
      <c r="MFX73" s="67"/>
      <c r="MFZ73" s="127"/>
      <c r="MGA73" s="122"/>
      <c r="MGB73" s="128"/>
      <c r="MGC73" s="67"/>
      <c r="MGE73" s="127"/>
      <c r="MGF73" s="122"/>
      <c r="MGG73" s="128"/>
      <c r="MGH73" s="67"/>
      <c r="MGJ73" s="127"/>
      <c r="MGK73" s="122"/>
      <c r="MGL73" s="128"/>
      <c r="MGM73" s="67"/>
      <c r="MGO73" s="127"/>
      <c r="MGP73" s="122"/>
      <c r="MGQ73" s="128"/>
      <c r="MGR73" s="67"/>
      <c r="MGT73" s="127"/>
      <c r="MGU73" s="122"/>
      <c r="MGV73" s="128"/>
      <c r="MGW73" s="67"/>
      <c r="MGY73" s="127"/>
      <c r="MGZ73" s="122"/>
      <c r="MHA73" s="128"/>
      <c r="MHB73" s="67"/>
      <c r="MHD73" s="127"/>
      <c r="MHE73" s="122"/>
      <c r="MHF73" s="128"/>
      <c r="MHG73" s="67"/>
      <c r="MHI73" s="127"/>
      <c r="MHJ73" s="122"/>
      <c r="MHK73" s="128"/>
      <c r="MHL73" s="67"/>
      <c r="MHN73" s="127"/>
      <c r="MHO73" s="122"/>
      <c r="MHP73" s="128"/>
      <c r="MHQ73" s="67"/>
      <c r="MHS73" s="127"/>
      <c r="MHT73" s="122"/>
      <c r="MHU73" s="128"/>
      <c r="MHV73" s="67"/>
      <c r="MHX73" s="127"/>
      <c r="MHY73" s="122"/>
      <c r="MHZ73" s="128"/>
      <c r="MIA73" s="67"/>
      <c r="MIC73" s="127"/>
      <c r="MID73" s="122"/>
      <c r="MIE73" s="128"/>
      <c r="MIF73" s="67"/>
      <c r="MIH73" s="127"/>
      <c r="MII73" s="122"/>
      <c r="MIJ73" s="128"/>
      <c r="MIK73" s="67"/>
      <c r="MIM73" s="127"/>
      <c r="MIN73" s="122"/>
      <c r="MIO73" s="128"/>
      <c r="MIP73" s="67"/>
      <c r="MIR73" s="127"/>
      <c r="MIS73" s="122"/>
      <c r="MIT73" s="128"/>
      <c r="MIU73" s="67"/>
      <c r="MIW73" s="127"/>
      <c r="MIX73" s="122"/>
      <c r="MIY73" s="128"/>
      <c r="MIZ73" s="67"/>
      <c r="MJB73" s="127"/>
      <c r="MJC73" s="122"/>
      <c r="MJD73" s="128"/>
      <c r="MJE73" s="67"/>
      <c r="MJG73" s="127"/>
      <c r="MJH73" s="122"/>
      <c r="MJI73" s="128"/>
      <c r="MJJ73" s="67"/>
      <c r="MJL73" s="127"/>
      <c r="MJM73" s="122"/>
      <c r="MJN73" s="128"/>
      <c r="MJO73" s="67"/>
      <c r="MJQ73" s="127"/>
      <c r="MJR73" s="122"/>
      <c r="MJS73" s="128"/>
      <c r="MJT73" s="67"/>
      <c r="MJV73" s="127"/>
      <c r="MJW73" s="122"/>
      <c r="MJX73" s="128"/>
      <c r="MJY73" s="67"/>
      <c r="MKA73" s="127"/>
      <c r="MKB73" s="122"/>
      <c r="MKC73" s="128"/>
      <c r="MKD73" s="67"/>
      <c r="MKF73" s="127"/>
      <c r="MKG73" s="122"/>
      <c r="MKH73" s="128"/>
      <c r="MKI73" s="67"/>
      <c r="MKK73" s="127"/>
      <c r="MKL73" s="122"/>
      <c r="MKM73" s="128"/>
      <c r="MKN73" s="67"/>
      <c r="MKP73" s="127"/>
      <c r="MKQ73" s="122"/>
      <c r="MKR73" s="128"/>
      <c r="MKS73" s="67"/>
      <c r="MKU73" s="127"/>
      <c r="MKV73" s="122"/>
      <c r="MKW73" s="128"/>
      <c r="MKX73" s="67"/>
      <c r="MKZ73" s="127"/>
      <c r="MLA73" s="122"/>
      <c r="MLB73" s="128"/>
      <c r="MLC73" s="67"/>
      <c r="MLE73" s="127"/>
      <c r="MLF73" s="122"/>
      <c r="MLG73" s="128"/>
      <c r="MLH73" s="67"/>
      <c r="MLJ73" s="127"/>
      <c r="MLK73" s="122"/>
      <c r="MLL73" s="128"/>
      <c r="MLM73" s="67"/>
      <c r="MLO73" s="127"/>
      <c r="MLP73" s="122"/>
      <c r="MLQ73" s="128"/>
      <c r="MLR73" s="67"/>
      <c r="MLT73" s="127"/>
      <c r="MLU73" s="122"/>
      <c r="MLV73" s="128"/>
      <c r="MLW73" s="67"/>
      <c r="MLY73" s="127"/>
      <c r="MLZ73" s="122"/>
      <c r="MMA73" s="128"/>
      <c r="MMB73" s="67"/>
      <c r="MMD73" s="127"/>
      <c r="MME73" s="122"/>
      <c r="MMF73" s="128"/>
      <c r="MMG73" s="67"/>
      <c r="MMI73" s="127"/>
      <c r="MMJ73" s="122"/>
      <c r="MMK73" s="128"/>
      <c r="MML73" s="67"/>
      <c r="MMN73" s="127"/>
      <c r="MMO73" s="122"/>
      <c r="MMP73" s="128"/>
      <c r="MMQ73" s="67"/>
      <c r="MMS73" s="127"/>
      <c r="MMT73" s="122"/>
      <c r="MMU73" s="128"/>
      <c r="MMV73" s="67"/>
      <c r="MMX73" s="127"/>
      <c r="MMY73" s="122"/>
      <c r="MMZ73" s="128"/>
      <c r="MNA73" s="67"/>
      <c r="MNC73" s="127"/>
      <c r="MND73" s="122"/>
      <c r="MNE73" s="128"/>
      <c r="MNF73" s="67"/>
      <c r="MNH73" s="127"/>
      <c r="MNI73" s="122"/>
      <c r="MNJ73" s="128"/>
      <c r="MNK73" s="67"/>
      <c r="MNM73" s="127"/>
      <c r="MNN73" s="122"/>
      <c r="MNO73" s="128"/>
      <c r="MNP73" s="67"/>
      <c r="MNR73" s="127"/>
      <c r="MNS73" s="122"/>
      <c r="MNT73" s="128"/>
      <c r="MNU73" s="67"/>
      <c r="MNW73" s="127"/>
      <c r="MNX73" s="122"/>
      <c r="MNY73" s="128"/>
      <c r="MNZ73" s="67"/>
      <c r="MOB73" s="127"/>
      <c r="MOC73" s="122"/>
      <c r="MOD73" s="128"/>
      <c r="MOE73" s="67"/>
      <c r="MOG73" s="127"/>
      <c r="MOH73" s="122"/>
      <c r="MOI73" s="128"/>
      <c r="MOJ73" s="67"/>
      <c r="MOL73" s="127"/>
      <c r="MOM73" s="122"/>
      <c r="MON73" s="128"/>
      <c r="MOO73" s="67"/>
      <c r="MOQ73" s="127"/>
      <c r="MOR73" s="122"/>
      <c r="MOS73" s="128"/>
      <c r="MOT73" s="67"/>
      <c r="MOV73" s="127"/>
      <c r="MOW73" s="122"/>
      <c r="MOX73" s="128"/>
      <c r="MOY73" s="67"/>
      <c r="MPA73" s="127"/>
      <c r="MPB73" s="122"/>
      <c r="MPC73" s="128"/>
      <c r="MPD73" s="67"/>
      <c r="MPF73" s="127"/>
      <c r="MPG73" s="122"/>
      <c r="MPH73" s="128"/>
      <c r="MPI73" s="67"/>
      <c r="MPK73" s="127"/>
      <c r="MPL73" s="122"/>
      <c r="MPM73" s="128"/>
      <c r="MPN73" s="67"/>
      <c r="MPP73" s="127"/>
      <c r="MPQ73" s="122"/>
      <c r="MPR73" s="128"/>
      <c r="MPS73" s="67"/>
      <c r="MPU73" s="127"/>
      <c r="MPV73" s="122"/>
      <c r="MPW73" s="128"/>
      <c r="MPX73" s="67"/>
      <c r="MPZ73" s="127"/>
      <c r="MQA73" s="122"/>
      <c r="MQB73" s="128"/>
      <c r="MQC73" s="67"/>
      <c r="MQE73" s="127"/>
      <c r="MQF73" s="122"/>
      <c r="MQG73" s="128"/>
      <c r="MQH73" s="67"/>
      <c r="MQJ73" s="127"/>
      <c r="MQK73" s="122"/>
      <c r="MQL73" s="128"/>
      <c r="MQM73" s="67"/>
      <c r="MQO73" s="127"/>
      <c r="MQP73" s="122"/>
      <c r="MQQ73" s="128"/>
      <c r="MQR73" s="67"/>
      <c r="MQT73" s="127"/>
      <c r="MQU73" s="122"/>
      <c r="MQV73" s="128"/>
      <c r="MQW73" s="67"/>
      <c r="MQY73" s="127"/>
      <c r="MQZ73" s="122"/>
      <c r="MRA73" s="128"/>
      <c r="MRB73" s="67"/>
      <c r="MRD73" s="127"/>
      <c r="MRE73" s="122"/>
      <c r="MRF73" s="128"/>
      <c r="MRG73" s="67"/>
      <c r="MRI73" s="127"/>
      <c r="MRJ73" s="122"/>
      <c r="MRK73" s="128"/>
      <c r="MRL73" s="67"/>
      <c r="MRN73" s="127"/>
      <c r="MRO73" s="122"/>
      <c r="MRP73" s="128"/>
      <c r="MRQ73" s="67"/>
      <c r="MRS73" s="127"/>
      <c r="MRT73" s="122"/>
      <c r="MRU73" s="128"/>
      <c r="MRV73" s="67"/>
      <c r="MRX73" s="127"/>
      <c r="MRY73" s="122"/>
      <c r="MRZ73" s="128"/>
      <c r="MSA73" s="67"/>
      <c r="MSC73" s="127"/>
      <c r="MSD73" s="122"/>
      <c r="MSE73" s="128"/>
      <c r="MSF73" s="67"/>
      <c r="MSH73" s="127"/>
      <c r="MSI73" s="122"/>
      <c r="MSJ73" s="128"/>
      <c r="MSK73" s="67"/>
      <c r="MSM73" s="127"/>
      <c r="MSN73" s="122"/>
      <c r="MSO73" s="128"/>
      <c r="MSP73" s="67"/>
      <c r="MSR73" s="127"/>
      <c r="MSS73" s="122"/>
      <c r="MST73" s="128"/>
      <c r="MSU73" s="67"/>
      <c r="MSW73" s="127"/>
      <c r="MSX73" s="122"/>
      <c r="MSY73" s="128"/>
      <c r="MSZ73" s="67"/>
      <c r="MTB73" s="127"/>
      <c r="MTC73" s="122"/>
      <c r="MTD73" s="128"/>
      <c r="MTE73" s="67"/>
      <c r="MTG73" s="127"/>
      <c r="MTH73" s="122"/>
      <c r="MTI73" s="128"/>
      <c r="MTJ73" s="67"/>
      <c r="MTL73" s="127"/>
      <c r="MTM73" s="122"/>
      <c r="MTN73" s="128"/>
      <c r="MTO73" s="67"/>
      <c r="MTQ73" s="127"/>
      <c r="MTR73" s="122"/>
      <c r="MTS73" s="128"/>
      <c r="MTT73" s="67"/>
      <c r="MTV73" s="127"/>
      <c r="MTW73" s="122"/>
      <c r="MTX73" s="128"/>
      <c r="MTY73" s="67"/>
      <c r="MUA73" s="127"/>
      <c r="MUB73" s="122"/>
      <c r="MUC73" s="128"/>
      <c r="MUD73" s="67"/>
      <c r="MUF73" s="127"/>
      <c r="MUG73" s="122"/>
      <c r="MUH73" s="128"/>
      <c r="MUI73" s="67"/>
      <c r="MUK73" s="127"/>
      <c r="MUL73" s="122"/>
      <c r="MUM73" s="128"/>
      <c r="MUN73" s="67"/>
      <c r="MUP73" s="127"/>
      <c r="MUQ73" s="122"/>
      <c r="MUR73" s="128"/>
      <c r="MUS73" s="67"/>
      <c r="MUU73" s="127"/>
      <c r="MUV73" s="122"/>
      <c r="MUW73" s="128"/>
      <c r="MUX73" s="67"/>
      <c r="MUZ73" s="127"/>
      <c r="MVA73" s="122"/>
      <c r="MVB73" s="128"/>
      <c r="MVC73" s="67"/>
      <c r="MVE73" s="127"/>
      <c r="MVF73" s="122"/>
      <c r="MVG73" s="128"/>
      <c r="MVH73" s="67"/>
      <c r="MVJ73" s="127"/>
      <c r="MVK73" s="122"/>
      <c r="MVL73" s="128"/>
      <c r="MVM73" s="67"/>
      <c r="MVO73" s="127"/>
      <c r="MVP73" s="122"/>
      <c r="MVQ73" s="128"/>
      <c r="MVR73" s="67"/>
      <c r="MVT73" s="127"/>
      <c r="MVU73" s="122"/>
      <c r="MVV73" s="128"/>
      <c r="MVW73" s="67"/>
      <c r="MVY73" s="127"/>
      <c r="MVZ73" s="122"/>
      <c r="MWA73" s="128"/>
      <c r="MWB73" s="67"/>
      <c r="MWD73" s="127"/>
      <c r="MWE73" s="122"/>
      <c r="MWF73" s="128"/>
      <c r="MWG73" s="67"/>
      <c r="MWI73" s="127"/>
      <c r="MWJ73" s="122"/>
      <c r="MWK73" s="128"/>
      <c r="MWL73" s="67"/>
      <c r="MWN73" s="127"/>
      <c r="MWO73" s="122"/>
      <c r="MWP73" s="128"/>
      <c r="MWQ73" s="67"/>
      <c r="MWS73" s="127"/>
      <c r="MWT73" s="122"/>
      <c r="MWU73" s="128"/>
      <c r="MWV73" s="67"/>
      <c r="MWX73" s="127"/>
      <c r="MWY73" s="122"/>
      <c r="MWZ73" s="128"/>
      <c r="MXA73" s="67"/>
      <c r="MXC73" s="127"/>
      <c r="MXD73" s="122"/>
      <c r="MXE73" s="128"/>
      <c r="MXF73" s="67"/>
      <c r="MXH73" s="127"/>
      <c r="MXI73" s="122"/>
      <c r="MXJ73" s="128"/>
      <c r="MXK73" s="67"/>
      <c r="MXM73" s="127"/>
      <c r="MXN73" s="122"/>
      <c r="MXO73" s="128"/>
      <c r="MXP73" s="67"/>
      <c r="MXR73" s="127"/>
      <c r="MXS73" s="122"/>
      <c r="MXT73" s="128"/>
      <c r="MXU73" s="67"/>
      <c r="MXW73" s="127"/>
      <c r="MXX73" s="122"/>
      <c r="MXY73" s="128"/>
      <c r="MXZ73" s="67"/>
      <c r="MYB73" s="127"/>
      <c r="MYC73" s="122"/>
      <c r="MYD73" s="128"/>
      <c r="MYE73" s="67"/>
      <c r="MYG73" s="127"/>
      <c r="MYH73" s="122"/>
      <c r="MYI73" s="128"/>
      <c r="MYJ73" s="67"/>
      <c r="MYL73" s="127"/>
      <c r="MYM73" s="122"/>
      <c r="MYN73" s="128"/>
      <c r="MYO73" s="67"/>
      <c r="MYQ73" s="127"/>
      <c r="MYR73" s="122"/>
      <c r="MYS73" s="128"/>
      <c r="MYT73" s="67"/>
      <c r="MYV73" s="127"/>
      <c r="MYW73" s="122"/>
      <c r="MYX73" s="128"/>
      <c r="MYY73" s="67"/>
      <c r="MZA73" s="127"/>
      <c r="MZB73" s="122"/>
      <c r="MZC73" s="128"/>
      <c r="MZD73" s="67"/>
      <c r="MZF73" s="127"/>
      <c r="MZG73" s="122"/>
      <c r="MZH73" s="128"/>
      <c r="MZI73" s="67"/>
      <c r="MZK73" s="127"/>
      <c r="MZL73" s="122"/>
      <c r="MZM73" s="128"/>
      <c r="MZN73" s="67"/>
      <c r="MZP73" s="127"/>
      <c r="MZQ73" s="122"/>
      <c r="MZR73" s="128"/>
      <c r="MZS73" s="67"/>
      <c r="MZU73" s="127"/>
      <c r="MZV73" s="122"/>
      <c r="MZW73" s="128"/>
      <c r="MZX73" s="67"/>
      <c r="MZZ73" s="127"/>
      <c r="NAA73" s="122"/>
      <c r="NAB73" s="128"/>
      <c r="NAC73" s="67"/>
      <c r="NAE73" s="127"/>
      <c r="NAF73" s="122"/>
      <c r="NAG73" s="128"/>
      <c r="NAH73" s="67"/>
      <c r="NAJ73" s="127"/>
      <c r="NAK73" s="122"/>
      <c r="NAL73" s="128"/>
      <c r="NAM73" s="67"/>
      <c r="NAO73" s="127"/>
      <c r="NAP73" s="122"/>
      <c r="NAQ73" s="128"/>
      <c r="NAR73" s="67"/>
      <c r="NAT73" s="127"/>
      <c r="NAU73" s="122"/>
      <c r="NAV73" s="128"/>
      <c r="NAW73" s="67"/>
      <c r="NAY73" s="127"/>
      <c r="NAZ73" s="122"/>
      <c r="NBA73" s="128"/>
      <c r="NBB73" s="67"/>
      <c r="NBD73" s="127"/>
      <c r="NBE73" s="122"/>
      <c r="NBF73" s="128"/>
      <c r="NBG73" s="67"/>
      <c r="NBI73" s="127"/>
      <c r="NBJ73" s="122"/>
      <c r="NBK73" s="128"/>
      <c r="NBL73" s="67"/>
      <c r="NBN73" s="127"/>
      <c r="NBO73" s="122"/>
      <c r="NBP73" s="128"/>
      <c r="NBQ73" s="67"/>
      <c r="NBS73" s="127"/>
      <c r="NBT73" s="122"/>
      <c r="NBU73" s="128"/>
      <c r="NBV73" s="67"/>
      <c r="NBX73" s="127"/>
      <c r="NBY73" s="122"/>
      <c r="NBZ73" s="128"/>
      <c r="NCA73" s="67"/>
      <c r="NCC73" s="127"/>
      <c r="NCD73" s="122"/>
      <c r="NCE73" s="128"/>
      <c r="NCF73" s="67"/>
      <c r="NCH73" s="127"/>
      <c r="NCI73" s="122"/>
      <c r="NCJ73" s="128"/>
      <c r="NCK73" s="67"/>
      <c r="NCM73" s="127"/>
      <c r="NCN73" s="122"/>
      <c r="NCO73" s="128"/>
      <c r="NCP73" s="67"/>
      <c r="NCR73" s="127"/>
      <c r="NCS73" s="122"/>
      <c r="NCT73" s="128"/>
      <c r="NCU73" s="67"/>
      <c r="NCW73" s="127"/>
      <c r="NCX73" s="122"/>
      <c r="NCY73" s="128"/>
      <c r="NCZ73" s="67"/>
      <c r="NDB73" s="127"/>
      <c r="NDC73" s="122"/>
      <c r="NDD73" s="128"/>
      <c r="NDE73" s="67"/>
      <c r="NDG73" s="127"/>
      <c r="NDH73" s="122"/>
      <c r="NDI73" s="128"/>
      <c r="NDJ73" s="67"/>
      <c r="NDL73" s="127"/>
      <c r="NDM73" s="122"/>
      <c r="NDN73" s="128"/>
      <c r="NDO73" s="67"/>
      <c r="NDQ73" s="127"/>
      <c r="NDR73" s="122"/>
      <c r="NDS73" s="128"/>
      <c r="NDT73" s="67"/>
      <c r="NDV73" s="127"/>
      <c r="NDW73" s="122"/>
      <c r="NDX73" s="128"/>
      <c r="NDY73" s="67"/>
      <c r="NEA73" s="127"/>
      <c r="NEB73" s="122"/>
      <c r="NEC73" s="128"/>
      <c r="NED73" s="67"/>
      <c r="NEF73" s="127"/>
      <c r="NEG73" s="122"/>
      <c r="NEH73" s="128"/>
      <c r="NEI73" s="67"/>
      <c r="NEK73" s="127"/>
      <c r="NEL73" s="122"/>
      <c r="NEM73" s="128"/>
      <c r="NEN73" s="67"/>
      <c r="NEP73" s="127"/>
      <c r="NEQ73" s="122"/>
      <c r="NER73" s="128"/>
      <c r="NES73" s="67"/>
      <c r="NEU73" s="127"/>
      <c r="NEV73" s="122"/>
      <c r="NEW73" s="128"/>
      <c r="NEX73" s="67"/>
      <c r="NEZ73" s="127"/>
      <c r="NFA73" s="122"/>
      <c r="NFB73" s="128"/>
      <c r="NFC73" s="67"/>
      <c r="NFE73" s="127"/>
      <c r="NFF73" s="122"/>
      <c r="NFG73" s="128"/>
      <c r="NFH73" s="67"/>
      <c r="NFJ73" s="127"/>
      <c r="NFK73" s="122"/>
      <c r="NFL73" s="128"/>
      <c r="NFM73" s="67"/>
      <c r="NFO73" s="127"/>
      <c r="NFP73" s="122"/>
      <c r="NFQ73" s="128"/>
      <c r="NFR73" s="67"/>
      <c r="NFT73" s="127"/>
      <c r="NFU73" s="122"/>
      <c r="NFV73" s="128"/>
      <c r="NFW73" s="67"/>
      <c r="NFY73" s="127"/>
      <c r="NFZ73" s="122"/>
      <c r="NGA73" s="128"/>
      <c r="NGB73" s="67"/>
      <c r="NGD73" s="127"/>
      <c r="NGE73" s="122"/>
      <c r="NGF73" s="128"/>
      <c r="NGG73" s="67"/>
      <c r="NGI73" s="127"/>
      <c r="NGJ73" s="122"/>
      <c r="NGK73" s="128"/>
      <c r="NGL73" s="67"/>
      <c r="NGN73" s="127"/>
      <c r="NGO73" s="122"/>
      <c r="NGP73" s="128"/>
      <c r="NGQ73" s="67"/>
      <c r="NGS73" s="127"/>
      <c r="NGT73" s="122"/>
      <c r="NGU73" s="128"/>
      <c r="NGV73" s="67"/>
      <c r="NGX73" s="127"/>
      <c r="NGY73" s="122"/>
      <c r="NGZ73" s="128"/>
      <c r="NHA73" s="67"/>
      <c r="NHC73" s="127"/>
      <c r="NHD73" s="122"/>
      <c r="NHE73" s="128"/>
      <c r="NHF73" s="67"/>
      <c r="NHH73" s="127"/>
      <c r="NHI73" s="122"/>
      <c r="NHJ73" s="128"/>
      <c r="NHK73" s="67"/>
      <c r="NHM73" s="127"/>
      <c r="NHN73" s="122"/>
      <c r="NHO73" s="128"/>
      <c r="NHP73" s="67"/>
      <c r="NHR73" s="127"/>
      <c r="NHS73" s="122"/>
      <c r="NHT73" s="128"/>
      <c r="NHU73" s="67"/>
      <c r="NHW73" s="127"/>
      <c r="NHX73" s="122"/>
      <c r="NHY73" s="128"/>
      <c r="NHZ73" s="67"/>
      <c r="NIB73" s="127"/>
      <c r="NIC73" s="122"/>
      <c r="NID73" s="128"/>
      <c r="NIE73" s="67"/>
      <c r="NIG73" s="127"/>
      <c r="NIH73" s="122"/>
      <c r="NII73" s="128"/>
      <c r="NIJ73" s="67"/>
      <c r="NIL73" s="127"/>
      <c r="NIM73" s="122"/>
      <c r="NIN73" s="128"/>
      <c r="NIO73" s="67"/>
      <c r="NIQ73" s="127"/>
      <c r="NIR73" s="122"/>
      <c r="NIS73" s="128"/>
      <c r="NIT73" s="67"/>
      <c r="NIV73" s="127"/>
      <c r="NIW73" s="122"/>
      <c r="NIX73" s="128"/>
      <c r="NIY73" s="67"/>
      <c r="NJA73" s="127"/>
      <c r="NJB73" s="122"/>
      <c r="NJC73" s="128"/>
      <c r="NJD73" s="67"/>
      <c r="NJF73" s="127"/>
      <c r="NJG73" s="122"/>
      <c r="NJH73" s="128"/>
      <c r="NJI73" s="67"/>
      <c r="NJK73" s="127"/>
      <c r="NJL73" s="122"/>
      <c r="NJM73" s="128"/>
      <c r="NJN73" s="67"/>
      <c r="NJP73" s="127"/>
      <c r="NJQ73" s="122"/>
      <c r="NJR73" s="128"/>
      <c r="NJS73" s="67"/>
      <c r="NJU73" s="127"/>
      <c r="NJV73" s="122"/>
      <c r="NJW73" s="128"/>
      <c r="NJX73" s="67"/>
      <c r="NJZ73" s="127"/>
      <c r="NKA73" s="122"/>
      <c r="NKB73" s="128"/>
      <c r="NKC73" s="67"/>
      <c r="NKE73" s="127"/>
      <c r="NKF73" s="122"/>
      <c r="NKG73" s="128"/>
      <c r="NKH73" s="67"/>
      <c r="NKJ73" s="127"/>
      <c r="NKK73" s="122"/>
      <c r="NKL73" s="128"/>
      <c r="NKM73" s="67"/>
      <c r="NKO73" s="127"/>
      <c r="NKP73" s="122"/>
      <c r="NKQ73" s="128"/>
      <c r="NKR73" s="67"/>
      <c r="NKT73" s="127"/>
      <c r="NKU73" s="122"/>
      <c r="NKV73" s="128"/>
      <c r="NKW73" s="67"/>
      <c r="NKY73" s="127"/>
      <c r="NKZ73" s="122"/>
      <c r="NLA73" s="128"/>
      <c r="NLB73" s="67"/>
      <c r="NLD73" s="127"/>
      <c r="NLE73" s="122"/>
      <c r="NLF73" s="128"/>
      <c r="NLG73" s="67"/>
      <c r="NLI73" s="127"/>
      <c r="NLJ73" s="122"/>
      <c r="NLK73" s="128"/>
      <c r="NLL73" s="67"/>
      <c r="NLN73" s="127"/>
      <c r="NLO73" s="122"/>
      <c r="NLP73" s="128"/>
      <c r="NLQ73" s="67"/>
      <c r="NLS73" s="127"/>
      <c r="NLT73" s="122"/>
      <c r="NLU73" s="128"/>
      <c r="NLV73" s="67"/>
      <c r="NLX73" s="127"/>
      <c r="NLY73" s="122"/>
      <c r="NLZ73" s="128"/>
      <c r="NMA73" s="67"/>
      <c r="NMC73" s="127"/>
      <c r="NMD73" s="122"/>
      <c r="NME73" s="128"/>
      <c r="NMF73" s="67"/>
      <c r="NMH73" s="127"/>
      <c r="NMI73" s="122"/>
      <c r="NMJ73" s="128"/>
      <c r="NMK73" s="67"/>
      <c r="NMM73" s="127"/>
      <c r="NMN73" s="122"/>
      <c r="NMO73" s="128"/>
      <c r="NMP73" s="67"/>
      <c r="NMR73" s="127"/>
      <c r="NMS73" s="122"/>
      <c r="NMT73" s="128"/>
      <c r="NMU73" s="67"/>
      <c r="NMW73" s="127"/>
      <c r="NMX73" s="122"/>
      <c r="NMY73" s="128"/>
      <c r="NMZ73" s="67"/>
      <c r="NNB73" s="127"/>
      <c r="NNC73" s="122"/>
      <c r="NND73" s="128"/>
      <c r="NNE73" s="67"/>
      <c r="NNG73" s="127"/>
      <c r="NNH73" s="122"/>
      <c r="NNI73" s="128"/>
      <c r="NNJ73" s="67"/>
      <c r="NNL73" s="127"/>
      <c r="NNM73" s="122"/>
      <c r="NNN73" s="128"/>
      <c r="NNO73" s="67"/>
      <c r="NNQ73" s="127"/>
      <c r="NNR73" s="122"/>
      <c r="NNS73" s="128"/>
      <c r="NNT73" s="67"/>
      <c r="NNV73" s="127"/>
      <c r="NNW73" s="122"/>
      <c r="NNX73" s="128"/>
      <c r="NNY73" s="67"/>
      <c r="NOA73" s="127"/>
      <c r="NOB73" s="122"/>
      <c r="NOC73" s="128"/>
      <c r="NOD73" s="67"/>
      <c r="NOF73" s="127"/>
      <c r="NOG73" s="122"/>
      <c r="NOH73" s="128"/>
      <c r="NOI73" s="67"/>
      <c r="NOK73" s="127"/>
      <c r="NOL73" s="122"/>
      <c r="NOM73" s="128"/>
      <c r="NON73" s="67"/>
      <c r="NOP73" s="127"/>
      <c r="NOQ73" s="122"/>
      <c r="NOR73" s="128"/>
      <c r="NOS73" s="67"/>
      <c r="NOU73" s="127"/>
      <c r="NOV73" s="122"/>
      <c r="NOW73" s="128"/>
      <c r="NOX73" s="67"/>
      <c r="NOZ73" s="127"/>
      <c r="NPA73" s="122"/>
      <c r="NPB73" s="128"/>
      <c r="NPC73" s="67"/>
      <c r="NPE73" s="127"/>
      <c r="NPF73" s="122"/>
      <c r="NPG73" s="128"/>
      <c r="NPH73" s="67"/>
      <c r="NPJ73" s="127"/>
      <c r="NPK73" s="122"/>
      <c r="NPL73" s="128"/>
      <c r="NPM73" s="67"/>
      <c r="NPO73" s="127"/>
      <c r="NPP73" s="122"/>
      <c r="NPQ73" s="128"/>
      <c r="NPR73" s="67"/>
      <c r="NPT73" s="127"/>
      <c r="NPU73" s="122"/>
      <c r="NPV73" s="128"/>
      <c r="NPW73" s="67"/>
      <c r="NPY73" s="127"/>
      <c r="NPZ73" s="122"/>
      <c r="NQA73" s="128"/>
      <c r="NQB73" s="67"/>
      <c r="NQD73" s="127"/>
      <c r="NQE73" s="122"/>
      <c r="NQF73" s="128"/>
      <c r="NQG73" s="67"/>
      <c r="NQI73" s="127"/>
      <c r="NQJ73" s="122"/>
      <c r="NQK73" s="128"/>
      <c r="NQL73" s="67"/>
      <c r="NQN73" s="127"/>
      <c r="NQO73" s="122"/>
      <c r="NQP73" s="128"/>
      <c r="NQQ73" s="67"/>
      <c r="NQS73" s="127"/>
      <c r="NQT73" s="122"/>
      <c r="NQU73" s="128"/>
      <c r="NQV73" s="67"/>
      <c r="NQX73" s="127"/>
      <c r="NQY73" s="122"/>
      <c r="NQZ73" s="128"/>
      <c r="NRA73" s="67"/>
      <c r="NRC73" s="127"/>
      <c r="NRD73" s="122"/>
      <c r="NRE73" s="128"/>
      <c r="NRF73" s="67"/>
      <c r="NRH73" s="127"/>
      <c r="NRI73" s="122"/>
      <c r="NRJ73" s="128"/>
      <c r="NRK73" s="67"/>
      <c r="NRM73" s="127"/>
      <c r="NRN73" s="122"/>
      <c r="NRO73" s="128"/>
      <c r="NRP73" s="67"/>
      <c r="NRR73" s="127"/>
      <c r="NRS73" s="122"/>
      <c r="NRT73" s="128"/>
      <c r="NRU73" s="67"/>
      <c r="NRW73" s="127"/>
      <c r="NRX73" s="122"/>
      <c r="NRY73" s="128"/>
      <c r="NRZ73" s="67"/>
      <c r="NSB73" s="127"/>
      <c r="NSC73" s="122"/>
      <c r="NSD73" s="128"/>
      <c r="NSE73" s="67"/>
      <c r="NSG73" s="127"/>
      <c r="NSH73" s="122"/>
      <c r="NSI73" s="128"/>
      <c r="NSJ73" s="67"/>
      <c r="NSL73" s="127"/>
      <c r="NSM73" s="122"/>
      <c r="NSN73" s="128"/>
      <c r="NSO73" s="67"/>
      <c r="NSQ73" s="127"/>
      <c r="NSR73" s="122"/>
      <c r="NSS73" s="128"/>
      <c r="NST73" s="67"/>
      <c r="NSV73" s="127"/>
      <c r="NSW73" s="122"/>
      <c r="NSX73" s="128"/>
      <c r="NSY73" s="67"/>
      <c r="NTA73" s="127"/>
      <c r="NTB73" s="122"/>
      <c r="NTC73" s="128"/>
      <c r="NTD73" s="67"/>
      <c r="NTF73" s="127"/>
      <c r="NTG73" s="122"/>
      <c r="NTH73" s="128"/>
      <c r="NTI73" s="67"/>
      <c r="NTK73" s="127"/>
      <c r="NTL73" s="122"/>
      <c r="NTM73" s="128"/>
      <c r="NTN73" s="67"/>
      <c r="NTP73" s="127"/>
      <c r="NTQ73" s="122"/>
      <c r="NTR73" s="128"/>
      <c r="NTS73" s="67"/>
      <c r="NTU73" s="127"/>
      <c r="NTV73" s="122"/>
      <c r="NTW73" s="128"/>
      <c r="NTX73" s="67"/>
      <c r="NTZ73" s="127"/>
      <c r="NUA73" s="122"/>
      <c r="NUB73" s="128"/>
      <c r="NUC73" s="67"/>
      <c r="NUE73" s="127"/>
      <c r="NUF73" s="122"/>
      <c r="NUG73" s="128"/>
      <c r="NUH73" s="67"/>
      <c r="NUJ73" s="127"/>
      <c r="NUK73" s="122"/>
      <c r="NUL73" s="128"/>
      <c r="NUM73" s="67"/>
      <c r="NUO73" s="127"/>
      <c r="NUP73" s="122"/>
      <c r="NUQ73" s="128"/>
      <c r="NUR73" s="67"/>
      <c r="NUT73" s="127"/>
      <c r="NUU73" s="122"/>
      <c r="NUV73" s="128"/>
      <c r="NUW73" s="67"/>
      <c r="NUY73" s="127"/>
      <c r="NUZ73" s="122"/>
      <c r="NVA73" s="128"/>
      <c r="NVB73" s="67"/>
      <c r="NVD73" s="127"/>
      <c r="NVE73" s="122"/>
      <c r="NVF73" s="128"/>
      <c r="NVG73" s="67"/>
      <c r="NVI73" s="127"/>
      <c r="NVJ73" s="122"/>
      <c r="NVK73" s="128"/>
      <c r="NVL73" s="67"/>
      <c r="NVN73" s="127"/>
      <c r="NVO73" s="122"/>
      <c r="NVP73" s="128"/>
      <c r="NVQ73" s="67"/>
      <c r="NVS73" s="127"/>
      <c r="NVT73" s="122"/>
      <c r="NVU73" s="128"/>
      <c r="NVV73" s="67"/>
      <c r="NVX73" s="127"/>
      <c r="NVY73" s="122"/>
      <c r="NVZ73" s="128"/>
      <c r="NWA73" s="67"/>
      <c r="NWC73" s="127"/>
      <c r="NWD73" s="122"/>
      <c r="NWE73" s="128"/>
      <c r="NWF73" s="67"/>
      <c r="NWH73" s="127"/>
      <c r="NWI73" s="122"/>
      <c r="NWJ73" s="128"/>
      <c r="NWK73" s="67"/>
      <c r="NWM73" s="127"/>
      <c r="NWN73" s="122"/>
      <c r="NWO73" s="128"/>
      <c r="NWP73" s="67"/>
      <c r="NWR73" s="127"/>
      <c r="NWS73" s="122"/>
      <c r="NWT73" s="128"/>
      <c r="NWU73" s="67"/>
      <c r="NWW73" s="127"/>
      <c r="NWX73" s="122"/>
      <c r="NWY73" s="128"/>
      <c r="NWZ73" s="67"/>
      <c r="NXB73" s="127"/>
      <c r="NXC73" s="122"/>
      <c r="NXD73" s="128"/>
      <c r="NXE73" s="67"/>
      <c r="NXG73" s="127"/>
      <c r="NXH73" s="122"/>
      <c r="NXI73" s="128"/>
      <c r="NXJ73" s="67"/>
      <c r="NXL73" s="127"/>
      <c r="NXM73" s="122"/>
      <c r="NXN73" s="128"/>
      <c r="NXO73" s="67"/>
      <c r="NXQ73" s="127"/>
      <c r="NXR73" s="122"/>
      <c r="NXS73" s="128"/>
      <c r="NXT73" s="67"/>
      <c r="NXV73" s="127"/>
      <c r="NXW73" s="122"/>
      <c r="NXX73" s="128"/>
      <c r="NXY73" s="67"/>
      <c r="NYA73" s="127"/>
      <c r="NYB73" s="122"/>
      <c r="NYC73" s="128"/>
      <c r="NYD73" s="67"/>
      <c r="NYF73" s="127"/>
      <c r="NYG73" s="122"/>
      <c r="NYH73" s="128"/>
      <c r="NYI73" s="67"/>
      <c r="NYK73" s="127"/>
      <c r="NYL73" s="122"/>
      <c r="NYM73" s="128"/>
      <c r="NYN73" s="67"/>
      <c r="NYP73" s="127"/>
      <c r="NYQ73" s="122"/>
      <c r="NYR73" s="128"/>
      <c r="NYS73" s="67"/>
      <c r="NYU73" s="127"/>
      <c r="NYV73" s="122"/>
      <c r="NYW73" s="128"/>
      <c r="NYX73" s="67"/>
      <c r="NYZ73" s="127"/>
      <c r="NZA73" s="122"/>
      <c r="NZB73" s="128"/>
      <c r="NZC73" s="67"/>
      <c r="NZE73" s="127"/>
      <c r="NZF73" s="122"/>
      <c r="NZG73" s="128"/>
      <c r="NZH73" s="67"/>
      <c r="NZJ73" s="127"/>
      <c r="NZK73" s="122"/>
      <c r="NZL73" s="128"/>
      <c r="NZM73" s="67"/>
      <c r="NZO73" s="127"/>
      <c r="NZP73" s="122"/>
      <c r="NZQ73" s="128"/>
      <c r="NZR73" s="67"/>
      <c r="NZT73" s="127"/>
      <c r="NZU73" s="122"/>
      <c r="NZV73" s="128"/>
      <c r="NZW73" s="67"/>
      <c r="NZY73" s="127"/>
      <c r="NZZ73" s="122"/>
      <c r="OAA73" s="128"/>
      <c r="OAB73" s="67"/>
      <c r="OAD73" s="127"/>
      <c r="OAE73" s="122"/>
      <c r="OAF73" s="128"/>
      <c r="OAG73" s="67"/>
      <c r="OAI73" s="127"/>
      <c r="OAJ73" s="122"/>
      <c r="OAK73" s="128"/>
      <c r="OAL73" s="67"/>
      <c r="OAN73" s="127"/>
      <c r="OAO73" s="122"/>
      <c r="OAP73" s="128"/>
      <c r="OAQ73" s="67"/>
      <c r="OAS73" s="127"/>
      <c r="OAT73" s="122"/>
      <c r="OAU73" s="128"/>
      <c r="OAV73" s="67"/>
      <c r="OAX73" s="127"/>
      <c r="OAY73" s="122"/>
      <c r="OAZ73" s="128"/>
      <c r="OBA73" s="67"/>
      <c r="OBC73" s="127"/>
      <c r="OBD73" s="122"/>
      <c r="OBE73" s="128"/>
      <c r="OBF73" s="67"/>
      <c r="OBH73" s="127"/>
      <c r="OBI73" s="122"/>
      <c r="OBJ73" s="128"/>
      <c r="OBK73" s="67"/>
      <c r="OBM73" s="127"/>
      <c r="OBN73" s="122"/>
      <c r="OBO73" s="128"/>
      <c r="OBP73" s="67"/>
      <c r="OBR73" s="127"/>
      <c r="OBS73" s="122"/>
      <c r="OBT73" s="128"/>
      <c r="OBU73" s="67"/>
      <c r="OBW73" s="127"/>
      <c r="OBX73" s="122"/>
      <c r="OBY73" s="128"/>
      <c r="OBZ73" s="67"/>
      <c r="OCB73" s="127"/>
      <c r="OCC73" s="122"/>
      <c r="OCD73" s="128"/>
      <c r="OCE73" s="67"/>
      <c r="OCG73" s="127"/>
      <c r="OCH73" s="122"/>
      <c r="OCI73" s="128"/>
      <c r="OCJ73" s="67"/>
      <c r="OCL73" s="127"/>
      <c r="OCM73" s="122"/>
      <c r="OCN73" s="128"/>
      <c r="OCO73" s="67"/>
      <c r="OCQ73" s="127"/>
      <c r="OCR73" s="122"/>
      <c r="OCS73" s="128"/>
      <c r="OCT73" s="67"/>
      <c r="OCV73" s="127"/>
      <c r="OCW73" s="122"/>
      <c r="OCX73" s="128"/>
      <c r="OCY73" s="67"/>
      <c r="ODA73" s="127"/>
      <c r="ODB73" s="122"/>
      <c r="ODC73" s="128"/>
      <c r="ODD73" s="67"/>
      <c r="ODF73" s="127"/>
      <c r="ODG73" s="122"/>
      <c r="ODH73" s="128"/>
      <c r="ODI73" s="67"/>
      <c r="ODK73" s="127"/>
      <c r="ODL73" s="122"/>
      <c r="ODM73" s="128"/>
      <c r="ODN73" s="67"/>
      <c r="ODP73" s="127"/>
      <c r="ODQ73" s="122"/>
      <c r="ODR73" s="128"/>
      <c r="ODS73" s="67"/>
      <c r="ODU73" s="127"/>
      <c r="ODV73" s="122"/>
      <c r="ODW73" s="128"/>
      <c r="ODX73" s="67"/>
      <c r="ODZ73" s="127"/>
      <c r="OEA73" s="122"/>
      <c r="OEB73" s="128"/>
      <c r="OEC73" s="67"/>
      <c r="OEE73" s="127"/>
      <c r="OEF73" s="122"/>
      <c r="OEG73" s="128"/>
      <c r="OEH73" s="67"/>
      <c r="OEJ73" s="127"/>
      <c r="OEK73" s="122"/>
      <c r="OEL73" s="128"/>
      <c r="OEM73" s="67"/>
      <c r="OEO73" s="127"/>
      <c r="OEP73" s="122"/>
      <c r="OEQ73" s="128"/>
      <c r="OER73" s="67"/>
      <c r="OET73" s="127"/>
      <c r="OEU73" s="122"/>
      <c r="OEV73" s="128"/>
      <c r="OEW73" s="67"/>
      <c r="OEY73" s="127"/>
      <c r="OEZ73" s="122"/>
      <c r="OFA73" s="128"/>
      <c r="OFB73" s="67"/>
      <c r="OFD73" s="127"/>
      <c r="OFE73" s="122"/>
      <c r="OFF73" s="128"/>
      <c r="OFG73" s="67"/>
      <c r="OFI73" s="127"/>
      <c r="OFJ73" s="122"/>
      <c r="OFK73" s="128"/>
      <c r="OFL73" s="67"/>
      <c r="OFN73" s="127"/>
      <c r="OFO73" s="122"/>
      <c r="OFP73" s="128"/>
      <c r="OFQ73" s="67"/>
      <c r="OFS73" s="127"/>
      <c r="OFT73" s="122"/>
      <c r="OFU73" s="128"/>
      <c r="OFV73" s="67"/>
      <c r="OFX73" s="127"/>
      <c r="OFY73" s="122"/>
      <c r="OFZ73" s="128"/>
      <c r="OGA73" s="67"/>
      <c r="OGC73" s="127"/>
      <c r="OGD73" s="122"/>
      <c r="OGE73" s="128"/>
      <c r="OGF73" s="67"/>
      <c r="OGH73" s="127"/>
      <c r="OGI73" s="122"/>
      <c r="OGJ73" s="128"/>
      <c r="OGK73" s="67"/>
      <c r="OGM73" s="127"/>
      <c r="OGN73" s="122"/>
      <c r="OGO73" s="128"/>
      <c r="OGP73" s="67"/>
      <c r="OGR73" s="127"/>
      <c r="OGS73" s="122"/>
      <c r="OGT73" s="128"/>
      <c r="OGU73" s="67"/>
      <c r="OGW73" s="127"/>
      <c r="OGX73" s="122"/>
      <c r="OGY73" s="128"/>
      <c r="OGZ73" s="67"/>
      <c r="OHB73" s="127"/>
      <c r="OHC73" s="122"/>
      <c r="OHD73" s="128"/>
      <c r="OHE73" s="67"/>
      <c r="OHG73" s="127"/>
      <c r="OHH73" s="122"/>
      <c r="OHI73" s="128"/>
      <c r="OHJ73" s="67"/>
      <c r="OHL73" s="127"/>
      <c r="OHM73" s="122"/>
      <c r="OHN73" s="128"/>
      <c r="OHO73" s="67"/>
      <c r="OHQ73" s="127"/>
      <c r="OHR73" s="122"/>
      <c r="OHS73" s="128"/>
      <c r="OHT73" s="67"/>
      <c r="OHV73" s="127"/>
      <c r="OHW73" s="122"/>
      <c r="OHX73" s="128"/>
      <c r="OHY73" s="67"/>
      <c r="OIA73" s="127"/>
      <c r="OIB73" s="122"/>
      <c r="OIC73" s="128"/>
      <c r="OID73" s="67"/>
      <c r="OIF73" s="127"/>
      <c r="OIG73" s="122"/>
      <c r="OIH73" s="128"/>
      <c r="OII73" s="67"/>
      <c r="OIK73" s="127"/>
      <c r="OIL73" s="122"/>
      <c r="OIM73" s="128"/>
      <c r="OIN73" s="67"/>
      <c r="OIP73" s="127"/>
      <c r="OIQ73" s="122"/>
      <c r="OIR73" s="128"/>
      <c r="OIS73" s="67"/>
      <c r="OIU73" s="127"/>
      <c r="OIV73" s="122"/>
      <c r="OIW73" s="128"/>
      <c r="OIX73" s="67"/>
      <c r="OIZ73" s="127"/>
      <c r="OJA73" s="122"/>
      <c r="OJB73" s="128"/>
      <c r="OJC73" s="67"/>
      <c r="OJE73" s="127"/>
      <c r="OJF73" s="122"/>
      <c r="OJG73" s="128"/>
      <c r="OJH73" s="67"/>
      <c r="OJJ73" s="127"/>
      <c r="OJK73" s="122"/>
      <c r="OJL73" s="128"/>
      <c r="OJM73" s="67"/>
      <c r="OJO73" s="127"/>
      <c r="OJP73" s="122"/>
      <c r="OJQ73" s="128"/>
      <c r="OJR73" s="67"/>
      <c r="OJT73" s="127"/>
      <c r="OJU73" s="122"/>
      <c r="OJV73" s="128"/>
      <c r="OJW73" s="67"/>
      <c r="OJY73" s="127"/>
      <c r="OJZ73" s="122"/>
      <c r="OKA73" s="128"/>
      <c r="OKB73" s="67"/>
      <c r="OKD73" s="127"/>
      <c r="OKE73" s="122"/>
      <c r="OKF73" s="128"/>
      <c r="OKG73" s="67"/>
      <c r="OKI73" s="127"/>
      <c r="OKJ73" s="122"/>
      <c r="OKK73" s="128"/>
      <c r="OKL73" s="67"/>
      <c r="OKN73" s="127"/>
      <c r="OKO73" s="122"/>
      <c r="OKP73" s="128"/>
      <c r="OKQ73" s="67"/>
      <c r="OKS73" s="127"/>
      <c r="OKT73" s="122"/>
      <c r="OKU73" s="128"/>
      <c r="OKV73" s="67"/>
      <c r="OKX73" s="127"/>
      <c r="OKY73" s="122"/>
      <c r="OKZ73" s="128"/>
      <c r="OLA73" s="67"/>
      <c r="OLC73" s="127"/>
      <c r="OLD73" s="122"/>
      <c r="OLE73" s="128"/>
      <c r="OLF73" s="67"/>
      <c r="OLH73" s="127"/>
      <c r="OLI73" s="122"/>
      <c r="OLJ73" s="128"/>
      <c r="OLK73" s="67"/>
      <c r="OLM73" s="127"/>
      <c r="OLN73" s="122"/>
      <c r="OLO73" s="128"/>
      <c r="OLP73" s="67"/>
      <c r="OLR73" s="127"/>
      <c r="OLS73" s="122"/>
      <c r="OLT73" s="128"/>
      <c r="OLU73" s="67"/>
      <c r="OLW73" s="127"/>
      <c r="OLX73" s="122"/>
      <c r="OLY73" s="128"/>
      <c r="OLZ73" s="67"/>
      <c r="OMB73" s="127"/>
      <c r="OMC73" s="122"/>
      <c r="OMD73" s="128"/>
      <c r="OME73" s="67"/>
      <c r="OMG73" s="127"/>
      <c r="OMH73" s="122"/>
      <c r="OMI73" s="128"/>
      <c r="OMJ73" s="67"/>
      <c r="OML73" s="127"/>
      <c r="OMM73" s="122"/>
      <c r="OMN73" s="128"/>
      <c r="OMO73" s="67"/>
      <c r="OMQ73" s="127"/>
      <c r="OMR73" s="122"/>
      <c r="OMS73" s="128"/>
      <c r="OMT73" s="67"/>
      <c r="OMV73" s="127"/>
      <c r="OMW73" s="122"/>
      <c r="OMX73" s="128"/>
      <c r="OMY73" s="67"/>
      <c r="ONA73" s="127"/>
      <c r="ONB73" s="122"/>
      <c r="ONC73" s="128"/>
      <c r="OND73" s="67"/>
      <c r="ONF73" s="127"/>
      <c r="ONG73" s="122"/>
      <c r="ONH73" s="128"/>
      <c r="ONI73" s="67"/>
      <c r="ONK73" s="127"/>
      <c r="ONL73" s="122"/>
      <c r="ONM73" s="128"/>
      <c r="ONN73" s="67"/>
      <c r="ONP73" s="127"/>
      <c r="ONQ73" s="122"/>
      <c r="ONR73" s="128"/>
      <c r="ONS73" s="67"/>
      <c r="ONU73" s="127"/>
      <c r="ONV73" s="122"/>
      <c r="ONW73" s="128"/>
      <c r="ONX73" s="67"/>
      <c r="ONZ73" s="127"/>
      <c r="OOA73" s="122"/>
      <c r="OOB73" s="128"/>
      <c r="OOC73" s="67"/>
      <c r="OOE73" s="127"/>
      <c r="OOF73" s="122"/>
      <c r="OOG73" s="128"/>
      <c r="OOH73" s="67"/>
      <c r="OOJ73" s="127"/>
      <c r="OOK73" s="122"/>
      <c r="OOL73" s="128"/>
      <c r="OOM73" s="67"/>
      <c r="OOO73" s="127"/>
      <c r="OOP73" s="122"/>
      <c r="OOQ73" s="128"/>
      <c r="OOR73" s="67"/>
      <c r="OOT73" s="127"/>
      <c r="OOU73" s="122"/>
      <c r="OOV73" s="128"/>
      <c r="OOW73" s="67"/>
      <c r="OOY73" s="127"/>
      <c r="OOZ73" s="122"/>
      <c r="OPA73" s="128"/>
      <c r="OPB73" s="67"/>
      <c r="OPD73" s="127"/>
      <c r="OPE73" s="122"/>
      <c r="OPF73" s="128"/>
      <c r="OPG73" s="67"/>
      <c r="OPI73" s="127"/>
      <c r="OPJ73" s="122"/>
      <c r="OPK73" s="128"/>
      <c r="OPL73" s="67"/>
      <c r="OPN73" s="127"/>
      <c r="OPO73" s="122"/>
      <c r="OPP73" s="128"/>
      <c r="OPQ73" s="67"/>
      <c r="OPS73" s="127"/>
      <c r="OPT73" s="122"/>
      <c r="OPU73" s="128"/>
      <c r="OPV73" s="67"/>
      <c r="OPX73" s="127"/>
      <c r="OPY73" s="122"/>
      <c r="OPZ73" s="128"/>
      <c r="OQA73" s="67"/>
      <c r="OQC73" s="127"/>
      <c r="OQD73" s="122"/>
      <c r="OQE73" s="128"/>
      <c r="OQF73" s="67"/>
      <c r="OQH73" s="127"/>
      <c r="OQI73" s="122"/>
      <c r="OQJ73" s="128"/>
      <c r="OQK73" s="67"/>
      <c r="OQM73" s="127"/>
      <c r="OQN73" s="122"/>
      <c r="OQO73" s="128"/>
      <c r="OQP73" s="67"/>
      <c r="OQR73" s="127"/>
      <c r="OQS73" s="122"/>
      <c r="OQT73" s="128"/>
      <c r="OQU73" s="67"/>
      <c r="OQW73" s="127"/>
      <c r="OQX73" s="122"/>
      <c r="OQY73" s="128"/>
      <c r="OQZ73" s="67"/>
      <c r="ORB73" s="127"/>
      <c r="ORC73" s="122"/>
      <c r="ORD73" s="128"/>
      <c r="ORE73" s="67"/>
      <c r="ORG73" s="127"/>
      <c r="ORH73" s="122"/>
      <c r="ORI73" s="128"/>
      <c r="ORJ73" s="67"/>
      <c r="ORL73" s="127"/>
      <c r="ORM73" s="122"/>
      <c r="ORN73" s="128"/>
      <c r="ORO73" s="67"/>
      <c r="ORQ73" s="127"/>
      <c r="ORR73" s="122"/>
      <c r="ORS73" s="128"/>
      <c r="ORT73" s="67"/>
      <c r="ORV73" s="127"/>
      <c r="ORW73" s="122"/>
      <c r="ORX73" s="128"/>
      <c r="ORY73" s="67"/>
      <c r="OSA73" s="127"/>
      <c r="OSB73" s="122"/>
      <c r="OSC73" s="128"/>
      <c r="OSD73" s="67"/>
      <c r="OSF73" s="127"/>
      <c r="OSG73" s="122"/>
      <c r="OSH73" s="128"/>
      <c r="OSI73" s="67"/>
      <c r="OSK73" s="127"/>
      <c r="OSL73" s="122"/>
      <c r="OSM73" s="128"/>
      <c r="OSN73" s="67"/>
      <c r="OSP73" s="127"/>
      <c r="OSQ73" s="122"/>
      <c r="OSR73" s="128"/>
      <c r="OSS73" s="67"/>
      <c r="OSU73" s="127"/>
      <c r="OSV73" s="122"/>
      <c r="OSW73" s="128"/>
      <c r="OSX73" s="67"/>
      <c r="OSZ73" s="127"/>
      <c r="OTA73" s="122"/>
      <c r="OTB73" s="128"/>
      <c r="OTC73" s="67"/>
      <c r="OTE73" s="127"/>
      <c r="OTF73" s="122"/>
      <c r="OTG73" s="128"/>
      <c r="OTH73" s="67"/>
      <c r="OTJ73" s="127"/>
      <c r="OTK73" s="122"/>
      <c r="OTL73" s="128"/>
      <c r="OTM73" s="67"/>
      <c r="OTO73" s="127"/>
      <c r="OTP73" s="122"/>
      <c r="OTQ73" s="128"/>
      <c r="OTR73" s="67"/>
      <c r="OTT73" s="127"/>
      <c r="OTU73" s="122"/>
      <c r="OTV73" s="128"/>
      <c r="OTW73" s="67"/>
      <c r="OTY73" s="127"/>
      <c r="OTZ73" s="122"/>
      <c r="OUA73" s="128"/>
      <c r="OUB73" s="67"/>
      <c r="OUD73" s="127"/>
      <c r="OUE73" s="122"/>
      <c r="OUF73" s="128"/>
      <c r="OUG73" s="67"/>
      <c r="OUI73" s="127"/>
      <c r="OUJ73" s="122"/>
      <c r="OUK73" s="128"/>
      <c r="OUL73" s="67"/>
      <c r="OUN73" s="127"/>
      <c r="OUO73" s="122"/>
      <c r="OUP73" s="128"/>
      <c r="OUQ73" s="67"/>
      <c r="OUS73" s="127"/>
      <c r="OUT73" s="122"/>
      <c r="OUU73" s="128"/>
      <c r="OUV73" s="67"/>
      <c r="OUX73" s="127"/>
      <c r="OUY73" s="122"/>
      <c r="OUZ73" s="128"/>
      <c r="OVA73" s="67"/>
      <c r="OVC73" s="127"/>
      <c r="OVD73" s="122"/>
      <c r="OVE73" s="128"/>
      <c r="OVF73" s="67"/>
      <c r="OVH73" s="127"/>
      <c r="OVI73" s="122"/>
      <c r="OVJ73" s="128"/>
      <c r="OVK73" s="67"/>
      <c r="OVM73" s="127"/>
      <c r="OVN73" s="122"/>
      <c r="OVO73" s="128"/>
      <c r="OVP73" s="67"/>
      <c r="OVR73" s="127"/>
      <c r="OVS73" s="122"/>
      <c r="OVT73" s="128"/>
      <c r="OVU73" s="67"/>
      <c r="OVW73" s="127"/>
      <c r="OVX73" s="122"/>
      <c r="OVY73" s="128"/>
      <c r="OVZ73" s="67"/>
      <c r="OWB73" s="127"/>
      <c r="OWC73" s="122"/>
      <c r="OWD73" s="128"/>
      <c r="OWE73" s="67"/>
      <c r="OWG73" s="127"/>
      <c r="OWH73" s="122"/>
      <c r="OWI73" s="128"/>
      <c r="OWJ73" s="67"/>
      <c r="OWL73" s="127"/>
      <c r="OWM73" s="122"/>
      <c r="OWN73" s="128"/>
      <c r="OWO73" s="67"/>
      <c r="OWQ73" s="127"/>
      <c r="OWR73" s="122"/>
      <c r="OWS73" s="128"/>
      <c r="OWT73" s="67"/>
      <c r="OWV73" s="127"/>
      <c r="OWW73" s="122"/>
      <c r="OWX73" s="128"/>
      <c r="OWY73" s="67"/>
      <c r="OXA73" s="127"/>
      <c r="OXB73" s="122"/>
      <c r="OXC73" s="128"/>
      <c r="OXD73" s="67"/>
      <c r="OXF73" s="127"/>
      <c r="OXG73" s="122"/>
      <c r="OXH73" s="128"/>
      <c r="OXI73" s="67"/>
      <c r="OXK73" s="127"/>
      <c r="OXL73" s="122"/>
      <c r="OXM73" s="128"/>
      <c r="OXN73" s="67"/>
      <c r="OXP73" s="127"/>
      <c r="OXQ73" s="122"/>
      <c r="OXR73" s="128"/>
      <c r="OXS73" s="67"/>
      <c r="OXU73" s="127"/>
      <c r="OXV73" s="122"/>
      <c r="OXW73" s="128"/>
      <c r="OXX73" s="67"/>
      <c r="OXZ73" s="127"/>
      <c r="OYA73" s="122"/>
      <c r="OYB73" s="128"/>
      <c r="OYC73" s="67"/>
      <c r="OYE73" s="127"/>
      <c r="OYF73" s="122"/>
      <c r="OYG73" s="128"/>
      <c r="OYH73" s="67"/>
      <c r="OYJ73" s="127"/>
      <c r="OYK73" s="122"/>
      <c r="OYL73" s="128"/>
      <c r="OYM73" s="67"/>
      <c r="OYO73" s="127"/>
      <c r="OYP73" s="122"/>
      <c r="OYQ73" s="128"/>
      <c r="OYR73" s="67"/>
      <c r="OYT73" s="127"/>
      <c r="OYU73" s="122"/>
      <c r="OYV73" s="128"/>
      <c r="OYW73" s="67"/>
      <c r="OYY73" s="127"/>
      <c r="OYZ73" s="122"/>
      <c r="OZA73" s="128"/>
      <c r="OZB73" s="67"/>
      <c r="OZD73" s="127"/>
      <c r="OZE73" s="122"/>
      <c r="OZF73" s="128"/>
      <c r="OZG73" s="67"/>
      <c r="OZI73" s="127"/>
      <c r="OZJ73" s="122"/>
      <c r="OZK73" s="128"/>
      <c r="OZL73" s="67"/>
      <c r="OZN73" s="127"/>
      <c r="OZO73" s="122"/>
      <c r="OZP73" s="128"/>
      <c r="OZQ73" s="67"/>
      <c r="OZS73" s="127"/>
      <c r="OZT73" s="122"/>
      <c r="OZU73" s="128"/>
      <c r="OZV73" s="67"/>
      <c r="OZX73" s="127"/>
      <c r="OZY73" s="122"/>
      <c r="OZZ73" s="128"/>
      <c r="PAA73" s="67"/>
      <c r="PAC73" s="127"/>
      <c r="PAD73" s="122"/>
      <c r="PAE73" s="128"/>
      <c r="PAF73" s="67"/>
      <c r="PAH73" s="127"/>
      <c r="PAI73" s="122"/>
      <c r="PAJ73" s="128"/>
      <c r="PAK73" s="67"/>
      <c r="PAM73" s="127"/>
      <c r="PAN73" s="122"/>
      <c r="PAO73" s="128"/>
      <c r="PAP73" s="67"/>
      <c r="PAR73" s="127"/>
      <c r="PAS73" s="122"/>
      <c r="PAT73" s="128"/>
      <c r="PAU73" s="67"/>
      <c r="PAW73" s="127"/>
      <c r="PAX73" s="122"/>
      <c r="PAY73" s="128"/>
      <c r="PAZ73" s="67"/>
      <c r="PBB73" s="127"/>
      <c r="PBC73" s="122"/>
      <c r="PBD73" s="128"/>
      <c r="PBE73" s="67"/>
      <c r="PBG73" s="127"/>
      <c r="PBH73" s="122"/>
      <c r="PBI73" s="128"/>
      <c r="PBJ73" s="67"/>
      <c r="PBL73" s="127"/>
      <c r="PBM73" s="122"/>
      <c r="PBN73" s="128"/>
      <c r="PBO73" s="67"/>
      <c r="PBQ73" s="127"/>
      <c r="PBR73" s="122"/>
      <c r="PBS73" s="128"/>
      <c r="PBT73" s="67"/>
      <c r="PBV73" s="127"/>
      <c r="PBW73" s="122"/>
      <c r="PBX73" s="128"/>
      <c r="PBY73" s="67"/>
      <c r="PCA73" s="127"/>
      <c r="PCB73" s="122"/>
      <c r="PCC73" s="128"/>
      <c r="PCD73" s="67"/>
      <c r="PCF73" s="127"/>
      <c r="PCG73" s="122"/>
      <c r="PCH73" s="128"/>
      <c r="PCI73" s="67"/>
      <c r="PCK73" s="127"/>
      <c r="PCL73" s="122"/>
      <c r="PCM73" s="128"/>
      <c r="PCN73" s="67"/>
      <c r="PCP73" s="127"/>
      <c r="PCQ73" s="122"/>
      <c r="PCR73" s="128"/>
      <c r="PCS73" s="67"/>
      <c r="PCU73" s="127"/>
      <c r="PCV73" s="122"/>
      <c r="PCW73" s="128"/>
      <c r="PCX73" s="67"/>
      <c r="PCZ73" s="127"/>
      <c r="PDA73" s="122"/>
      <c r="PDB73" s="128"/>
      <c r="PDC73" s="67"/>
      <c r="PDE73" s="127"/>
      <c r="PDF73" s="122"/>
      <c r="PDG73" s="128"/>
      <c r="PDH73" s="67"/>
      <c r="PDJ73" s="127"/>
      <c r="PDK73" s="122"/>
      <c r="PDL73" s="128"/>
      <c r="PDM73" s="67"/>
      <c r="PDO73" s="127"/>
      <c r="PDP73" s="122"/>
      <c r="PDQ73" s="128"/>
      <c r="PDR73" s="67"/>
      <c r="PDT73" s="127"/>
      <c r="PDU73" s="122"/>
      <c r="PDV73" s="128"/>
      <c r="PDW73" s="67"/>
      <c r="PDY73" s="127"/>
      <c r="PDZ73" s="122"/>
      <c r="PEA73" s="128"/>
      <c r="PEB73" s="67"/>
      <c r="PED73" s="127"/>
      <c r="PEE73" s="122"/>
      <c r="PEF73" s="128"/>
      <c r="PEG73" s="67"/>
      <c r="PEI73" s="127"/>
      <c r="PEJ73" s="122"/>
      <c r="PEK73" s="128"/>
      <c r="PEL73" s="67"/>
      <c r="PEN73" s="127"/>
      <c r="PEO73" s="122"/>
      <c r="PEP73" s="128"/>
      <c r="PEQ73" s="67"/>
      <c r="PES73" s="127"/>
      <c r="PET73" s="122"/>
      <c r="PEU73" s="128"/>
      <c r="PEV73" s="67"/>
      <c r="PEX73" s="127"/>
      <c r="PEY73" s="122"/>
      <c r="PEZ73" s="128"/>
      <c r="PFA73" s="67"/>
      <c r="PFC73" s="127"/>
      <c r="PFD73" s="122"/>
      <c r="PFE73" s="128"/>
      <c r="PFF73" s="67"/>
      <c r="PFH73" s="127"/>
      <c r="PFI73" s="122"/>
      <c r="PFJ73" s="128"/>
      <c r="PFK73" s="67"/>
      <c r="PFM73" s="127"/>
      <c r="PFN73" s="122"/>
      <c r="PFO73" s="128"/>
      <c r="PFP73" s="67"/>
      <c r="PFR73" s="127"/>
      <c r="PFS73" s="122"/>
      <c r="PFT73" s="128"/>
      <c r="PFU73" s="67"/>
      <c r="PFW73" s="127"/>
      <c r="PFX73" s="122"/>
      <c r="PFY73" s="128"/>
      <c r="PFZ73" s="67"/>
      <c r="PGB73" s="127"/>
      <c r="PGC73" s="122"/>
      <c r="PGD73" s="128"/>
      <c r="PGE73" s="67"/>
      <c r="PGG73" s="127"/>
      <c r="PGH73" s="122"/>
      <c r="PGI73" s="128"/>
      <c r="PGJ73" s="67"/>
      <c r="PGL73" s="127"/>
      <c r="PGM73" s="122"/>
      <c r="PGN73" s="128"/>
      <c r="PGO73" s="67"/>
      <c r="PGQ73" s="127"/>
      <c r="PGR73" s="122"/>
      <c r="PGS73" s="128"/>
      <c r="PGT73" s="67"/>
      <c r="PGV73" s="127"/>
      <c r="PGW73" s="122"/>
      <c r="PGX73" s="128"/>
      <c r="PGY73" s="67"/>
      <c r="PHA73" s="127"/>
      <c r="PHB73" s="122"/>
      <c r="PHC73" s="128"/>
      <c r="PHD73" s="67"/>
      <c r="PHF73" s="127"/>
      <c r="PHG73" s="122"/>
      <c r="PHH73" s="128"/>
      <c r="PHI73" s="67"/>
      <c r="PHK73" s="127"/>
      <c r="PHL73" s="122"/>
      <c r="PHM73" s="128"/>
      <c r="PHN73" s="67"/>
      <c r="PHP73" s="127"/>
      <c r="PHQ73" s="122"/>
      <c r="PHR73" s="128"/>
      <c r="PHS73" s="67"/>
      <c r="PHU73" s="127"/>
      <c r="PHV73" s="122"/>
      <c r="PHW73" s="128"/>
      <c r="PHX73" s="67"/>
      <c r="PHZ73" s="127"/>
      <c r="PIA73" s="122"/>
      <c r="PIB73" s="128"/>
      <c r="PIC73" s="67"/>
      <c r="PIE73" s="127"/>
      <c r="PIF73" s="122"/>
      <c r="PIG73" s="128"/>
      <c r="PIH73" s="67"/>
      <c r="PIJ73" s="127"/>
      <c r="PIK73" s="122"/>
      <c r="PIL73" s="128"/>
      <c r="PIM73" s="67"/>
      <c r="PIO73" s="127"/>
      <c r="PIP73" s="122"/>
      <c r="PIQ73" s="128"/>
      <c r="PIR73" s="67"/>
      <c r="PIT73" s="127"/>
      <c r="PIU73" s="122"/>
      <c r="PIV73" s="128"/>
      <c r="PIW73" s="67"/>
      <c r="PIY73" s="127"/>
      <c r="PIZ73" s="122"/>
      <c r="PJA73" s="128"/>
      <c r="PJB73" s="67"/>
      <c r="PJD73" s="127"/>
      <c r="PJE73" s="122"/>
      <c r="PJF73" s="128"/>
      <c r="PJG73" s="67"/>
      <c r="PJI73" s="127"/>
      <c r="PJJ73" s="122"/>
      <c r="PJK73" s="128"/>
      <c r="PJL73" s="67"/>
      <c r="PJN73" s="127"/>
      <c r="PJO73" s="122"/>
      <c r="PJP73" s="128"/>
      <c r="PJQ73" s="67"/>
      <c r="PJS73" s="127"/>
      <c r="PJT73" s="122"/>
      <c r="PJU73" s="128"/>
      <c r="PJV73" s="67"/>
      <c r="PJX73" s="127"/>
      <c r="PJY73" s="122"/>
      <c r="PJZ73" s="128"/>
      <c r="PKA73" s="67"/>
      <c r="PKC73" s="127"/>
      <c r="PKD73" s="122"/>
      <c r="PKE73" s="128"/>
      <c r="PKF73" s="67"/>
      <c r="PKH73" s="127"/>
      <c r="PKI73" s="122"/>
      <c r="PKJ73" s="128"/>
      <c r="PKK73" s="67"/>
      <c r="PKM73" s="127"/>
      <c r="PKN73" s="122"/>
      <c r="PKO73" s="128"/>
      <c r="PKP73" s="67"/>
      <c r="PKR73" s="127"/>
      <c r="PKS73" s="122"/>
      <c r="PKT73" s="128"/>
      <c r="PKU73" s="67"/>
      <c r="PKW73" s="127"/>
      <c r="PKX73" s="122"/>
      <c r="PKY73" s="128"/>
      <c r="PKZ73" s="67"/>
      <c r="PLB73" s="127"/>
      <c r="PLC73" s="122"/>
      <c r="PLD73" s="128"/>
      <c r="PLE73" s="67"/>
      <c r="PLG73" s="127"/>
      <c r="PLH73" s="122"/>
      <c r="PLI73" s="128"/>
      <c r="PLJ73" s="67"/>
      <c r="PLL73" s="127"/>
      <c r="PLM73" s="122"/>
      <c r="PLN73" s="128"/>
      <c r="PLO73" s="67"/>
      <c r="PLQ73" s="127"/>
      <c r="PLR73" s="122"/>
      <c r="PLS73" s="128"/>
      <c r="PLT73" s="67"/>
      <c r="PLV73" s="127"/>
      <c r="PLW73" s="122"/>
      <c r="PLX73" s="128"/>
      <c r="PLY73" s="67"/>
      <c r="PMA73" s="127"/>
      <c r="PMB73" s="122"/>
      <c r="PMC73" s="128"/>
      <c r="PMD73" s="67"/>
      <c r="PMF73" s="127"/>
      <c r="PMG73" s="122"/>
      <c r="PMH73" s="128"/>
      <c r="PMI73" s="67"/>
      <c r="PMK73" s="127"/>
      <c r="PML73" s="122"/>
      <c r="PMM73" s="128"/>
      <c r="PMN73" s="67"/>
      <c r="PMP73" s="127"/>
      <c r="PMQ73" s="122"/>
      <c r="PMR73" s="128"/>
      <c r="PMS73" s="67"/>
      <c r="PMU73" s="127"/>
      <c r="PMV73" s="122"/>
      <c r="PMW73" s="128"/>
      <c r="PMX73" s="67"/>
      <c r="PMZ73" s="127"/>
      <c r="PNA73" s="122"/>
      <c r="PNB73" s="128"/>
      <c r="PNC73" s="67"/>
      <c r="PNE73" s="127"/>
      <c r="PNF73" s="122"/>
      <c r="PNG73" s="128"/>
      <c r="PNH73" s="67"/>
      <c r="PNJ73" s="127"/>
      <c r="PNK73" s="122"/>
      <c r="PNL73" s="128"/>
      <c r="PNM73" s="67"/>
      <c r="PNO73" s="127"/>
      <c r="PNP73" s="122"/>
      <c r="PNQ73" s="128"/>
      <c r="PNR73" s="67"/>
      <c r="PNT73" s="127"/>
      <c r="PNU73" s="122"/>
      <c r="PNV73" s="128"/>
      <c r="PNW73" s="67"/>
      <c r="PNY73" s="127"/>
      <c r="PNZ73" s="122"/>
      <c r="POA73" s="128"/>
      <c r="POB73" s="67"/>
      <c r="POD73" s="127"/>
      <c r="POE73" s="122"/>
      <c r="POF73" s="128"/>
      <c r="POG73" s="67"/>
      <c r="POI73" s="127"/>
      <c r="POJ73" s="122"/>
      <c r="POK73" s="128"/>
      <c r="POL73" s="67"/>
      <c r="PON73" s="127"/>
      <c r="POO73" s="122"/>
      <c r="POP73" s="128"/>
      <c r="POQ73" s="67"/>
      <c r="POS73" s="127"/>
      <c r="POT73" s="122"/>
      <c r="POU73" s="128"/>
      <c r="POV73" s="67"/>
      <c r="POX73" s="127"/>
      <c r="POY73" s="122"/>
      <c r="POZ73" s="128"/>
      <c r="PPA73" s="67"/>
      <c r="PPC73" s="127"/>
      <c r="PPD73" s="122"/>
      <c r="PPE73" s="128"/>
      <c r="PPF73" s="67"/>
      <c r="PPH73" s="127"/>
      <c r="PPI73" s="122"/>
      <c r="PPJ73" s="128"/>
      <c r="PPK73" s="67"/>
      <c r="PPM73" s="127"/>
      <c r="PPN73" s="122"/>
      <c r="PPO73" s="128"/>
      <c r="PPP73" s="67"/>
      <c r="PPR73" s="127"/>
      <c r="PPS73" s="122"/>
      <c r="PPT73" s="128"/>
      <c r="PPU73" s="67"/>
      <c r="PPW73" s="127"/>
      <c r="PPX73" s="122"/>
      <c r="PPY73" s="128"/>
      <c r="PPZ73" s="67"/>
      <c r="PQB73" s="127"/>
      <c r="PQC73" s="122"/>
      <c r="PQD73" s="128"/>
      <c r="PQE73" s="67"/>
      <c r="PQG73" s="127"/>
      <c r="PQH73" s="122"/>
      <c r="PQI73" s="128"/>
      <c r="PQJ73" s="67"/>
      <c r="PQL73" s="127"/>
      <c r="PQM73" s="122"/>
      <c r="PQN73" s="128"/>
      <c r="PQO73" s="67"/>
      <c r="PQQ73" s="127"/>
      <c r="PQR73" s="122"/>
      <c r="PQS73" s="128"/>
      <c r="PQT73" s="67"/>
      <c r="PQV73" s="127"/>
      <c r="PQW73" s="122"/>
      <c r="PQX73" s="128"/>
      <c r="PQY73" s="67"/>
      <c r="PRA73" s="127"/>
      <c r="PRB73" s="122"/>
      <c r="PRC73" s="128"/>
      <c r="PRD73" s="67"/>
      <c r="PRF73" s="127"/>
      <c r="PRG73" s="122"/>
      <c r="PRH73" s="128"/>
      <c r="PRI73" s="67"/>
      <c r="PRK73" s="127"/>
      <c r="PRL73" s="122"/>
      <c r="PRM73" s="128"/>
      <c r="PRN73" s="67"/>
      <c r="PRP73" s="127"/>
      <c r="PRQ73" s="122"/>
      <c r="PRR73" s="128"/>
      <c r="PRS73" s="67"/>
      <c r="PRU73" s="127"/>
      <c r="PRV73" s="122"/>
      <c r="PRW73" s="128"/>
      <c r="PRX73" s="67"/>
      <c r="PRZ73" s="127"/>
      <c r="PSA73" s="122"/>
      <c r="PSB73" s="128"/>
      <c r="PSC73" s="67"/>
      <c r="PSE73" s="127"/>
      <c r="PSF73" s="122"/>
      <c r="PSG73" s="128"/>
      <c r="PSH73" s="67"/>
      <c r="PSJ73" s="127"/>
      <c r="PSK73" s="122"/>
      <c r="PSL73" s="128"/>
      <c r="PSM73" s="67"/>
      <c r="PSO73" s="127"/>
      <c r="PSP73" s="122"/>
      <c r="PSQ73" s="128"/>
      <c r="PSR73" s="67"/>
      <c r="PST73" s="127"/>
      <c r="PSU73" s="122"/>
      <c r="PSV73" s="128"/>
      <c r="PSW73" s="67"/>
      <c r="PSY73" s="127"/>
      <c r="PSZ73" s="122"/>
      <c r="PTA73" s="128"/>
      <c r="PTB73" s="67"/>
      <c r="PTD73" s="127"/>
      <c r="PTE73" s="122"/>
      <c r="PTF73" s="128"/>
      <c r="PTG73" s="67"/>
      <c r="PTI73" s="127"/>
      <c r="PTJ73" s="122"/>
      <c r="PTK73" s="128"/>
      <c r="PTL73" s="67"/>
      <c r="PTN73" s="127"/>
      <c r="PTO73" s="122"/>
      <c r="PTP73" s="128"/>
      <c r="PTQ73" s="67"/>
      <c r="PTS73" s="127"/>
      <c r="PTT73" s="122"/>
      <c r="PTU73" s="128"/>
      <c r="PTV73" s="67"/>
      <c r="PTX73" s="127"/>
      <c r="PTY73" s="122"/>
      <c r="PTZ73" s="128"/>
      <c r="PUA73" s="67"/>
      <c r="PUC73" s="127"/>
      <c r="PUD73" s="122"/>
      <c r="PUE73" s="128"/>
      <c r="PUF73" s="67"/>
      <c r="PUH73" s="127"/>
      <c r="PUI73" s="122"/>
      <c r="PUJ73" s="128"/>
      <c r="PUK73" s="67"/>
      <c r="PUM73" s="127"/>
      <c r="PUN73" s="122"/>
      <c r="PUO73" s="128"/>
      <c r="PUP73" s="67"/>
      <c r="PUR73" s="127"/>
      <c r="PUS73" s="122"/>
      <c r="PUT73" s="128"/>
      <c r="PUU73" s="67"/>
      <c r="PUW73" s="127"/>
      <c r="PUX73" s="122"/>
      <c r="PUY73" s="128"/>
      <c r="PUZ73" s="67"/>
      <c r="PVB73" s="127"/>
      <c r="PVC73" s="122"/>
      <c r="PVD73" s="128"/>
      <c r="PVE73" s="67"/>
      <c r="PVG73" s="127"/>
      <c r="PVH73" s="122"/>
      <c r="PVI73" s="128"/>
      <c r="PVJ73" s="67"/>
      <c r="PVL73" s="127"/>
      <c r="PVM73" s="122"/>
      <c r="PVN73" s="128"/>
      <c r="PVO73" s="67"/>
      <c r="PVQ73" s="127"/>
      <c r="PVR73" s="122"/>
      <c r="PVS73" s="128"/>
      <c r="PVT73" s="67"/>
      <c r="PVV73" s="127"/>
      <c r="PVW73" s="122"/>
      <c r="PVX73" s="128"/>
      <c r="PVY73" s="67"/>
      <c r="PWA73" s="127"/>
      <c r="PWB73" s="122"/>
      <c r="PWC73" s="128"/>
      <c r="PWD73" s="67"/>
      <c r="PWF73" s="127"/>
      <c r="PWG73" s="122"/>
      <c r="PWH73" s="128"/>
      <c r="PWI73" s="67"/>
      <c r="PWK73" s="127"/>
      <c r="PWL73" s="122"/>
      <c r="PWM73" s="128"/>
      <c r="PWN73" s="67"/>
      <c r="PWP73" s="127"/>
      <c r="PWQ73" s="122"/>
      <c r="PWR73" s="128"/>
      <c r="PWS73" s="67"/>
      <c r="PWU73" s="127"/>
      <c r="PWV73" s="122"/>
      <c r="PWW73" s="128"/>
      <c r="PWX73" s="67"/>
      <c r="PWZ73" s="127"/>
      <c r="PXA73" s="122"/>
      <c r="PXB73" s="128"/>
      <c r="PXC73" s="67"/>
      <c r="PXE73" s="127"/>
      <c r="PXF73" s="122"/>
      <c r="PXG73" s="128"/>
      <c r="PXH73" s="67"/>
      <c r="PXJ73" s="127"/>
      <c r="PXK73" s="122"/>
      <c r="PXL73" s="128"/>
      <c r="PXM73" s="67"/>
      <c r="PXO73" s="127"/>
      <c r="PXP73" s="122"/>
      <c r="PXQ73" s="128"/>
      <c r="PXR73" s="67"/>
      <c r="PXT73" s="127"/>
      <c r="PXU73" s="122"/>
      <c r="PXV73" s="128"/>
      <c r="PXW73" s="67"/>
      <c r="PXY73" s="127"/>
      <c r="PXZ73" s="122"/>
      <c r="PYA73" s="128"/>
      <c r="PYB73" s="67"/>
      <c r="PYD73" s="127"/>
      <c r="PYE73" s="122"/>
      <c r="PYF73" s="128"/>
      <c r="PYG73" s="67"/>
      <c r="PYI73" s="127"/>
      <c r="PYJ73" s="122"/>
      <c r="PYK73" s="128"/>
      <c r="PYL73" s="67"/>
      <c r="PYN73" s="127"/>
      <c r="PYO73" s="122"/>
      <c r="PYP73" s="128"/>
      <c r="PYQ73" s="67"/>
      <c r="PYS73" s="127"/>
      <c r="PYT73" s="122"/>
      <c r="PYU73" s="128"/>
      <c r="PYV73" s="67"/>
      <c r="PYX73" s="127"/>
      <c r="PYY73" s="122"/>
      <c r="PYZ73" s="128"/>
      <c r="PZA73" s="67"/>
      <c r="PZC73" s="127"/>
      <c r="PZD73" s="122"/>
      <c r="PZE73" s="128"/>
      <c r="PZF73" s="67"/>
      <c r="PZH73" s="127"/>
      <c r="PZI73" s="122"/>
      <c r="PZJ73" s="128"/>
      <c r="PZK73" s="67"/>
      <c r="PZM73" s="127"/>
      <c r="PZN73" s="122"/>
      <c r="PZO73" s="128"/>
      <c r="PZP73" s="67"/>
      <c r="PZR73" s="127"/>
      <c r="PZS73" s="122"/>
      <c r="PZT73" s="128"/>
      <c r="PZU73" s="67"/>
      <c r="PZW73" s="127"/>
      <c r="PZX73" s="122"/>
      <c r="PZY73" s="128"/>
      <c r="PZZ73" s="67"/>
      <c r="QAB73" s="127"/>
      <c r="QAC73" s="122"/>
      <c r="QAD73" s="128"/>
      <c r="QAE73" s="67"/>
      <c r="QAG73" s="127"/>
      <c r="QAH73" s="122"/>
      <c r="QAI73" s="128"/>
      <c r="QAJ73" s="67"/>
      <c r="QAL73" s="127"/>
      <c r="QAM73" s="122"/>
      <c r="QAN73" s="128"/>
      <c r="QAO73" s="67"/>
      <c r="QAQ73" s="127"/>
      <c r="QAR73" s="122"/>
      <c r="QAS73" s="128"/>
      <c r="QAT73" s="67"/>
      <c r="QAV73" s="127"/>
      <c r="QAW73" s="122"/>
      <c r="QAX73" s="128"/>
      <c r="QAY73" s="67"/>
      <c r="QBA73" s="127"/>
      <c r="QBB73" s="122"/>
      <c r="QBC73" s="128"/>
      <c r="QBD73" s="67"/>
      <c r="QBF73" s="127"/>
      <c r="QBG73" s="122"/>
      <c r="QBH73" s="128"/>
      <c r="QBI73" s="67"/>
      <c r="QBK73" s="127"/>
      <c r="QBL73" s="122"/>
      <c r="QBM73" s="128"/>
      <c r="QBN73" s="67"/>
      <c r="QBP73" s="127"/>
      <c r="QBQ73" s="122"/>
      <c r="QBR73" s="128"/>
      <c r="QBS73" s="67"/>
      <c r="QBU73" s="127"/>
      <c r="QBV73" s="122"/>
      <c r="QBW73" s="128"/>
      <c r="QBX73" s="67"/>
      <c r="QBZ73" s="127"/>
      <c r="QCA73" s="122"/>
      <c r="QCB73" s="128"/>
      <c r="QCC73" s="67"/>
      <c r="QCE73" s="127"/>
      <c r="QCF73" s="122"/>
      <c r="QCG73" s="128"/>
      <c r="QCH73" s="67"/>
      <c r="QCJ73" s="127"/>
      <c r="QCK73" s="122"/>
      <c r="QCL73" s="128"/>
      <c r="QCM73" s="67"/>
      <c r="QCO73" s="127"/>
      <c r="QCP73" s="122"/>
      <c r="QCQ73" s="128"/>
      <c r="QCR73" s="67"/>
      <c r="QCT73" s="127"/>
      <c r="QCU73" s="122"/>
      <c r="QCV73" s="128"/>
      <c r="QCW73" s="67"/>
      <c r="QCY73" s="127"/>
      <c r="QCZ73" s="122"/>
      <c r="QDA73" s="128"/>
      <c r="QDB73" s="67"/>
      <c r="QDD73" s="127"/>
      <c r="QDE73" s="122"/>
      <c r="QDF73" s="128"/>
      <c r="QDG73" s="67"/>
      <c r="QDI73" s="127"/>
      <c r="QDJ73" s="122"/>
      <c r="QDK73" s="128"/>
      <c r="QDL73" s="67"/>
      <c r="QDN73" s="127"/>
      <c r="QDO73" s="122"/>
      <c r="QDP73" s="128"/>
      <c r="QDQ73" s="67"/>
      <c r="QDS73" s="127"/>
      <c r="QDT73" s="122"/>
      <c r="QDU73" s="128"/>
      <c r="QDV73" s="67"/>
      <c r="QDX73" s="127"/>
      <c r="QDY73" s="122"/>
      <c r="QDZ73" s="128"/>
      <c r="QEA73" s="67"/>
      <c r="QEC73" s="127"/>
      <c r="QED73" s="122"/>
      <c r="QEE73" s="128"/>
      <c r="QEF73" s="67"/>
      <c r="QEH73" s="127"/>
      <c r="QEI73" s="122"/>
      <c r="QEJ73" s="128"/>
      <c r="QEK73" s="67"/>
      <c r="QEM73" s="127"/>
      <c r="QEN73" s="122"/>
      <c r="QEO73" s="128"/>
      <c r="QEP73" s="67"/>
      <c r="QER73" s="127"/>
      <c r="QES73" s="122"/>
      <c r="QET73" s="128"/>
      <c r="QEU73" s="67"/>
      <c r="QEW73" s="127"/>
      <c r="QEX73" s="122"/>
      <c r="QEY73" s="128"/>
      <c r="QEZ73" s="67"/>
      <c r="QFB73" s="127"/>
      <c r="QFC73" s="122"/>
      <c r="QFD73" s="128"/>
      <c r="QFE73" s="67"/>
      <c r="QFG73" s="127"/>
      <c r="QFH73" s="122"/>
      <c r="QFI73" s="128"/>
      <c r="QFJ73" s="67"/>
      <c r="QFL73" s="127"/>
      <c r="QFM73" s="122"/>
      <c r="QFN73" s="128"/>
      <c r="QFO73" s="67"/>
      <c r="QFQ73" s="127"/>
      <c r="QFR73" s="122"/>
      <c r="QFS73" s="128"/>
      <c r="QFT73" s="67"/>
      <c r="QFV73" s="127"/>
      <c r="QFW73" s="122"/>
      <c r="QFX73" s="128"/>
      <c r="QFY73" s="67"/>
      <c r="QGA73" s="127"/>
      <c r="QGB73" s="122"/>
      <c r="QGC73" s="128"/>
      <c r="QGD73" s="67"/>
      <c r="QGF73" s="127"/>
      <c r="QGG73" s="122"/>
      <c r="QGH73" s="128"/>
      <c r="QGI73" s="67"/>
      <c r="QGK73" s="127"/>
      <c r="QGL73" s="122"/>
      <c r="QGM73" s="128"/>
      <c r="QGN73" s="67"/>
      <c r="QGP73" s="127"/>
      <c r="QGQ73" s="122"/>
      <c r="QGR73" s="128"/>
      <c r="QGS73" s="67"/>
      <c r="QGU73" s="127"/>
      <c r="QGV73" s="122"/>
      <c r="QGW73" s="128"/>
      <c r="QGX73" s="67"/>
      <c r="QGZ73" s="127"/>
      <c r="QHA73" s="122"/>
      <c r="QHB73" s="128"/>
      <c r="QHC73" s="67"/>
      <c r="QHE73" s="127"/>
      <c r="QHF73" s="122"/>
      <c r="QHG73" s="128"/>
      <c r="QHH73" s="67"/>
      <c r="QHJ73" s="127"/>
      <c r="QHK73" s="122"/>
      <c r="QHL73" s="128"/>
      <c r="QHM73" s="67"/>
      <c r="QHO73" s="127"/>
      <c r="QHP73" s="122"/>
      <c r="QHQ73" s="128"/>
      <c r="QHR73" s="67"/>
      <c r="QHT73" s="127"/>
      <c r="QHU73" s="122"/>
      <c r="QHV73" s="128"/>
      <c r="QHW73" s="67"/>
      <c r="QHY73" s="127"/>
      <c r="QHZ73" s="122"/>
      <c r="QIA73" s="128"/>
      <c r="QIB73" s="67"/>
      <c r="QID73" s="127"/>
      <c r="QIE73" s="122"/>
      <c r="QIF73" s="128"/>
      <c r="QIG73" s="67"/>
      <c r="QII73" s="127"/>
      <c r="QIJ73" s="122"/>
      <c r="QIK73" s="128"/>
      <c r="QIL73" s="67"/>
      <c r="QIN73" s="127"/>
      <c r="QIO73" s="122"/>
      <c r="QIP73" s="128"/>
      <c r="QIQ73" s="67"/>
      <c r="QIS73" s="127"/>
      <c r="QIT73" s="122"/>
      <c r="QIU73" s="128"/>
      <c r="QIV73" s="67"/>
      <c r="QIX73" s="127"/>
      <c r="QIY73" s="122"/>
      <c r="QIZ73" s="128"/>
      <c r="QJA73" s="67"/>
      <c r="QJC73" s="127"/>
      <c r="QJD73" s="122"/>
      <c r="QJE73" s="128"/>
      <c r="QJF73" s="67"/>
      <c r="QJH73" s="127"/>
      <c r="QJI73" s="122"/>
      <c r="QJJ73" s="128"/>
      <c r="QJK73" s="67"/>
      <c r="QJM73" s="127"/>
      <c r="QJN73" s="122"/>
      <c r="QJO73" s="128"/>
      <c r="QJP73" s="67"/>
      <c r="QJR73" s="127"/>
      <c r="QJS73" s="122"/>
      <c r="QJT73" s="128"/>
      <c r="QJU73" s="67"/>
      <c r="QJW73" s="127"/>
      <c r="QJX73" s="122"/>
      <c r="QJY73" s="128"/>
      <c r="QJZ73" s="67"/>
      <c r="QKB73" s="127"/>
      <c r="QKC73" s="122"/>
      <c r="QKD73" s="128"/>
      <c r="QKE73" s="67"/>
      <c r="QKG73" s="127"/>
      <c r="QKH73" s="122"/>
      <c r="QKI73" s="128"/>
      <c r="QKJ73" s="67"/>
      <c r="QKL73" s="127"/>
      <c r="QKM73" s="122"/>
      <c r="QKN73" s="128"/>
      <c r="QKO73" s="67"/>
      <c r="QKQ73" s="127"/>
      <c r="QKR73" s="122"/>
      <c r="QKS73" s="128"/>
      <c r="QKT73" s="67"/>
      <c r="QKV73" s="127"/>
      <c r="QKW73" s="122"/>
      <c r="QKX73" s="128"/>
      <c r="QKY73" s="67"/>
      <c r="QLA73" s="127"/>
      <c r="QLB73" s="122"/>
      <c r="QLC73" s="128"/>
      <c r="QLD73" s="67"/>
      <c r="QLF73" s="127"/>
      <c r="QLG73" s="122"/>
      <c r="QLH73" s="128"/>
      <c r="QLI73" s="67"/>
      <c r="QLK73" s="127"/>
      <c r="QLL73" s="122"/>
      <c r="QLM73" s="128"/>
      <c r="QLN73" s="67"/>
      <c r="QLP73" s="127"/>
      <c r="QLQ73" s="122"/>
      <c r="QLR73" s="128"/>
      <c r="QLS73" s="67"/>
      <c r="QLU73" s="127"/>
      <c r="QLV73" s="122"/>
      <c r="QLW73" s="128"/>
      <c r="QLX73" s="67"/>
      <c r="QLZ73" s="127"/>
      <c r="QMA73" s="122"/>
      <c r="QMB73" s="128"/>
      <c r="QMC73" s="67"/>
      <c r="QME73" s="127"/>
      <c r="QMF73" s="122"/>
      <c r="QMG73" s="128"/>
      <c r="QMH73" s="67"/>
      <c r="QMJ73" s="127"/>
      <c r="QMK73" s="122"/>
      <c r="QML73" s="128"/>
      <c r="QMM73" s="67"/>
      <c r="QMO73" s="127"/>
      <c r="QMP73" s="122"/>
      <c r="QMQ73" s="128"/>
      <c r="QMR73" s="67"/>
      <c r="QMT73" s="127"/>
      <c r="QMU73" s="122"/>
      <c r="QMV73" s="128"/>
      <c r="QMW73" s="67"/>
      <c r="QMY73" s="127"/>
      <c r="QMZ73" s="122"/>
      <c r="QNA73" s="128"/>
      <c r="QNB73" s="67"/>
      <c r="QND73" s="127"/>
      <c r="QNE73" s="122"/>
      <c r="QNF73" s="128"/>
      <c r="QNG73" s="67"/>
      <c r="QNI73" s="127"/>
      <c r="QNJ73" s="122"/>
      <c r="QNK73" s="128"/>
      <c r="QNL73" s="67"/>
      <c r="QNN73" s="127"/>
      <c r="QNO73" s="122"/>
      <c r="QNP73" s="128"/>
      <c r="QNQ73" s="67"/>
      <c r="QNS73" s="127"/>
      <c r="QNT73" s="122"/>
      <c r="QNU73" s="128"/>
      <c r="QNV73" s="67"/>
      <c r="QNX73" s="127"/>
      <c r="QNY73" s="122"/>
      <c r="QNZ73" s="128"/>
      <c r="QOA73" s="67"/>
      <c r="QOC73" s="127"/>
      <c r="QOD73" s="122"/>
      <c r="QOE73" s="128"/>
      <c r="QOF73" s="67"/>
      <c r="QOH73" s="127"/>
      <c r="QOI73" s="122"/>
      <c r="QOJ73" s="128"/>
      <c r="QOK73" s="67"/>
      <c r="QOM73" s="127"/>
      <c r="QON73" s="122"/>
      <c r="QOO73" s="128"/>
      <c r="QOP73" s="67"/>
      <c r="QOR73" s="127"/>
      <c r="QOS73" s="122"/>
      <c r="QOT73" s="128"/>
      <c r="QOU73" s="67"/>
      <c r="QOW73" s="127"/>
      <c r="QOX73" s="122"/>
      <c r="QOY73" s="128"/>
      <c r="QOZ73" s="67"/>
      <c r="QPB73" s="127"/>
      <c r="QPC73" s="122"/>
      <c r="QPD73" s="128"/>
      <c r="QPE73" s="67"/>
      <c r="QPG73" s="127"/>
      <c r="QPH73" s="122"/>
      <c r="QPI73" s="128"/>
      <c r="QPJ73" s="67"/>
      <c r="QPL73" s="127"/>
      <c r="QPM73" s="122"/>
      <c r="QPN73" s="128"/>
      <c r="QPO73" s="67"/>
      <c r="QPQ73" s="127"/>
      <c r="QPR73" s="122"/>
      <c r="QPS73" s="128"/>
      <c r="QPT73" s="67"/>
      <c r="QPV73" s="127"/>
      <c r="QPW73" s="122"/>
      <c r="QPX73" s="128"/>
      <c r="QPY73" s="67"/>
      <c r="QQA73" s="127"/>
      <c r="QQB73" s="122"/>
      <c r="QQC73" s="128"/>
      <c r="QQD73" s="67"/>
      <c r="QQF73" s="127"/>
      <c r="QQG73" s="122"/>
      <c r="QQH73" s="128"/>
      <c r="QQI73" s="67"/>
      <c r="QQK73" s="127"/>
      <c r="QQL73" s="122"/>
      <c r="QQM73" s="128"/>
      <c r="QQN73" s="67"/>
      <c r="QQP73" s="127"/>
      <c r="QQQ73" s="122"/>
      <c r="QQR73" s="128"/>
      <c r="QQS73" s="67"/>
      <c r="QQU73" s="127"/>
      <c r="QQV73" s="122"/>
      <c r="QQW73" s="128"/>
      <c r="QQX73" s="67"/>
      <c r="QQZ73" s="127"/>
      <c r="QRA73" s="122"/>
      <c r="QRB73" s="128"/>
      <c r="QRC73" s="67"/>
      <c r="QRE73" s="127"/>
      <c r="QRF73" s="122"/>
      <c r="QRG73" s="128"/>
      <c r="QRH73" s="67"/>
      <c r="QRJ73" s="127"/>
      <c r="QRK73" s="122"/>
      <c r="QRL73" s="128"/>
      <c r="QRM73" s="67"/>
      <c r="QRO73" s="127"/>
      <c r="QRP73" s="122"/>
      <c r="QRQ73" s="128"/>
      <c r="QRR73" s="67"/>
      <c r="QRT73" s="127"/>
      <c r="QRU73" s="122"/>
      <c r="QRV73" s="128"/>
      <c r="QRW73" s="67"/>
      <c r="QRY73" s="127"/>
      <c r="QRZ73" s="122"/>
      <c r="QSA73" s="128"/>
      <c r="QSB73" s="67"/>
      <c r="QSD73" s="127"/>
      <c r="QSE73" s="122"/>
      <c r="QSF73" s="128"/>
      <c r="QSG73" s="67"/>
      <c r="QSI73" s="127"/>
      <c r="QSJ73" s="122"/>
      <c r="QSK73" s="128"/>
      <c r="QSL73" s="67"/>
      <c r="QSN73" s="127"/>
      <c r="QSO73" s="122"/>
      <c r="QSP73" s="128"/>
      <c r="QSQ73" s="67"/>
      <c r="QSS73" s="127"/>
      <c r="QST73" s="122"/>
      <c r="QSU73" s="128"/>
      <c r="QSV73" s="67"/>
      <c r="QSX73" s="127"/>
      <c r="QSY73" s="122"/>
      <c r="QSZ73" s="128"/>
      <c r="QTA73" s="67"/>
      <c r="QTC73" s="127"/>
      <c r="QTD73" s="122"/>
      <c r="QTE73" s="128"/>
      <c r="QTF73" s="67"/>
      <c r="QTH73" s="127"/>
      <c r="QTI73" s="122"/>
      <c r="QTJ73" s="128"/>
      <c r="QTK73" s="67"/>
      <c r="QTM73" s="127"/>
      <c r="QTN73" s="122"/>
      <c r="QTO73" s="128"/>
      <c r="QTP73" s="67"/>
      <c r="QTR73" s="127"/>
      <c r="QTS73" s="122"/>
      <c r="QTT73" s="128"/>
      <c r="QTU73" s="67"/>
      <c r="QTW73" s="127"/>
      <c r="QTX73" s="122"/>
      <c r="QTY73" s="128"/>
      <c r="QTZ73" s="67"/>
      <c r="QUB73" s="127"/>
      <c r="QUC73" s="122"/>
      <c r="QUD73" s="128"/>
      <c r="QUE73" s="67"/>
      <c r="QUG73" s="127"/>
      <c r="QUH73" s="122"/>
      <c r="QUI73" s="128"/>
      <c r="QUJ73" s="67"/>
      <c r="QUL73" s="127"/>
      <c r="QUM73" s="122"/>
      <c r="QUN73" s="128"/>
      <c r="QUO73" s="67"/>
      <c r="QUQ73" s="127"/>
      <c r="QUR73" s="122"/>
      <c r="QUS73" s="128"/>
      <c r="QUT73" s="67"/>
      <c r="QUV73" s="127"/>
      <c r="QUW73" s="122"/>
      <c r="QUX73" s="128"/>
      <c r="QUY73" s="67"/>
      <c r="QVA73" s="127"/>
      <c r="QVB73" s="122"/>
      <c r="QVC73" s="128"/>
      <c r="QVD73" s="67"/>
      <c r="QVF73" s="127"/>
      <c r="QVG73" s="122"/>
      <c r="QVH73" s="128"/>
      <c r="QVI73" s="67"/>
      <c r="QVK73" s="127"/>
      <c r="QVL73" s="122"/>
      <c r="QVM73" s="128"/>
      <c r="QVN73" s="67"/>
      <c r="QVP73" s="127"/>
      <c r="QVQ73" s="122"/>
      <c r="QVR73" s="128"/>
      <c r="QVS73" s="67"/>
      <c r="QVU73" s="127"/>
      <c r="QVV73" s="122"/>
      <c r="QVW73" s="128"/>
      <c r="QVX73" s="67"/>
      <c r="QVZ73" s="127"/>
      <c r="QWA73" s="122"/>
      <c r="QWB73" s="128"/>
      <c r="QWC73" s="67"/>
      <c r="QWE73" s="127"/>
      <c r="QWF73" s="122"/>
      <c r="QWG73" s="128"/>
      <c r="QWH73" s="67"/>
      <c r="QWJ73" s="127"/>
      <c r="QWK73" s="122"/>
      <c r="QWL73" s="128"/>
      <c r="QWM73" s="67"/>
      <c r="QWO73" s="127"/>
      <c r="QWP73" s="122"/>
      <c r="QWQ73" s="128"/>
      <c r="QWR73" s="67"/>
      <c r="QWT73" s="127"/>
      <c r="QWU73" s="122"/>
      <c r="QWV73" s="128"/>
      <c r="QWW73" s="67"/>
      <c r="QWY73" s="127"/>
      <c r="QWZ73" s="122"/>
      <c r="QXA73" s="128"/>
      <c r="QXB73" s="67"/>
      <c r="QXD73" s="127"/>
      <c r="QXE73" s="122"/>
      <c r="QXF73" s="128"/>
      <c r="QXG73" s="67"/>
      <c r="QXI73" s="127"/>
      <c r="QXJ73" s="122"/>
      <c r="QXK73" s="128"/>
      <c r="QXL73" s="67"/>
      <c r="QXN73" s="127"/>
      <c r="QXO73" s="122"/>
      <c r="QXP73" s="128"/>
      <c r="QXQ73" s="67"/>
      <c r="QXS73" s="127"/>
      <c r="QXT73" s="122"/>
      <c r="QXU73" s="128"/>
      <c r="QXV73" s="67"/>
      <c r="QXX73" s="127"/>
      <c r="QXY73" s="122"/>
      <c r="QXZ73" s="128"/>
      <c r="QYA73" s="67"/>
      <c r="QYC73" s="127"/>
      <c r="QYD73" s="122"/>
      <c r="QYE73" s="128"/>
      <c r="QYF73" s="67"/>
      <c r="QYH73" s="127"/>
      <c r="QYI73" s="122"/>
      <c r="QYJ73" s="128"/>
      <c r="QYK73" s="67"/>
      <c r="QYM73" s="127"/>
      <c r="QYN73" s="122"/>
      <c r="QYO73" s="128"/>
      <c r="QYP73" s="67"/>
      <c r="QYR73" s="127"/>
      <c r="QYS73" s="122"/>
      <c r="QYT73" s="128"/>
      <c r="QYU73" s="67"/>
      <c r="QYW73" s="127"/>
      <c r="QYX73" s="122"/>
      <c r="QYY73" s="128"/>
      <c r="QYZ73" s="67"/>
      <c r="QZB73" s="127"/>
      <c r="QZC73" s="122"/>
      <c r="QZD73" s="128"/>
      <c r="QZE73" s="67"/>
      <c r="QZG73" s="127"/>
      <c r="QZH73" s="122"/>
      <c r="QZI73" s="128"/>
      <c r="QZJ73" s="67"/>
      <c r="QZL73" s="127"/>
      <c r="QZM73" s="122"/>
      <c r="QZN73" s="128"/>
      <c r="QZO73" s="67"/>
      <c r="QZQ73" s="127"/>
      <c r="QZR73" s="122"/>
      <c r="QZS73" s="128"/>
      <c r="QZT73" s="67"/>
      <c r="QZV73" s="127"/>
      <c r="QZW73" s="122"/>
      <c r="QZX73" s="128"/>
      <c r="QZY73" s="67"/>
      <c r="RAA73" s="127"/>
      <c r="RAB73" s="122"/>
      <c r="RAC73" s="128"/>
      <c r="RAD73" s="67"/>
      <c r="RAF73" s="127"/>
      <c r="RAG73" s="122"/>
      <c r="RAH73" s="128"/>
      <c r="RAI73" s="67"/>
      <c r="RAK73" s="127"/>
      <c r="RAL73" s="122"/>
      <c r="RAM73" s="128"/>
      <c r="RAN73" s="67"/>
      <c r="RAP73" s="127"/>
      <c r="RAQ73" s="122"/>
      <c r="RAR73" s="128"/>
      <c r="RAS73" s="67"/>
      <c r="RAU73" s="127"/>
      <c r="RAV73" s="122"/>
      <c r="RAW73" s="128"/>
      <c r="RAX73" s="67"/>
      <c r="RAZ73" s="127"/>
      <c r="RBA73" s="122"/>
      <c r="RBB73" s="128"/>
      <c r="RBC73" s="67"/>
      <c r="RBE73" s="127"/>
      <c r="RBF73" s="122"/>
      <c r="RBG73" s="128"/>
      <c r="RBH73" s="67"/>
      <c r="RBJ73" s="127"/>
      <c r="RBK73" s="122"/>
      <c r="RBL73" s="128"/>
      <c r="RBM73" s="67"/>
      <c r="RBO73" s="127"/>
      <c r="RBP73" s="122"/>
      <c r="RBQ73" s="128"/>
      <c r="RBR73" s="67"/>
      <c r="RBT73" s="127"/>
      <c r="RBU73" s="122"/>
      <c r="RBV73" s="128"/>
      <c r="RBW73" s="67"/>
      <c r="RBY73" s="127"/>
      <c r="RBZ73" s="122"/>
      <c r="RCA73" s="128"/>
      <c r="RCB73" s="67"/>
      <c r="RCD73" s="127"/>
      <c r="RCE73" s="122"/>
      <c r="RCF73" s="128"/>
      <c r="RCG73" s="67"/>
      <c r="RCI73" s="127"/>
      <c r="RCJ73" s="122"/>
      <c r="RCK73" s="128"/>
      <c r="RCL73" s="67"/>
      <c r="RCN73" s="127"/>
      <c r="RCO73" s="122"/>
      <c r="RCP73" s="128"/>
      <c r="RCQ73" s="67"/>
      <c r="RCS73" s="127"/>
      <c r="RCT73" s="122"/>
      <c r="RCU73" s="128"/>
      <c r="RCV73" s="67"/>
      <c r="RCX73" s="127"/>
      <c r="RCY73" s="122"/>
      <c r="RCZ73" s="128"/>
      <c r="RDA73" s="67"/>
      <c r="RDC73" s="127"/>
      <c r="RDD73" s="122"/>
      <c r="RDE73" s="128"/>
      <c r="RDF73" s="67"/>
      <c r="RDH73" s="127"/>
      <c r="RDI73" s="122"/>
      <c r="RDJ73" s="128"/>
      <c r="RDK73" s="67"/>
      <c r="RDM73" s="127"/>
      <c r="RDN73" s="122"/>
      <c r="RDO73" s="128"/>
      <c r="RDP73" s="67"/>
      <c r="RDR73" s="127"/>
      <c r="RDS73" s="122"/>
      <c r="RDT73" s="128"/>
      <c r="RDU73" s="67"/>
      <c r="RDW73" s="127"/>
      <c r="RDX73" s="122"/>
      <c r="RDY73" s="128"/>
      <c r="RDZ73" s="67"/>
      <c r="REB73" s="127"/>
      <c r="REC73" s="122"/>
      <c r="RED73" s="128"/>
      <c r="REE73" s="67"/>
      <c r="REG73" s="127"/>
      <c r="REH73" s="122"/>
      <c r="REI73" s="128"/>
      <c r="REJ73" s="67"/>
      <c r="REL73" s="127"/>
      <c r="REM73" s="122"/>
      <c r="REN73" s="128"/>
      <c r="REO73" s="67"/>
      <c r="REQ73" s="127"/>
      <c r="RER73" s="122"/>
      <c r="RES73" s="128"/>
      <c r="RET73" s="67"/>
      <c r="REV73" s="127"/>
      <c r="REW73" s="122"/>
      <c r="REX73" s="128"/>
      <c r="REY73" s="67"/>
      <c r="RFA73" s="127"/>
      <c r="RFB73" s="122"/>
      <c r="RFC73" s="128"/>
      <c r="RFD73" s="67"/>
      <c r="RFF73" s="127"/>
      <c r="RFG73" s="122"/>
      <c r="RFH73" s="128"/>
      <c r="RFI73" s="67"/>
      <c r="RFK73" s="127"/>
      <c r="RFL73" s="122"/>
      <c r="RFM73" s="128"/>
      <c r="RFN73" s="67"/>
      <c r="RFP73" s="127"/>
      <c r="RFQ73" s="122"/>
      <c r="RFR73" s="128"/>
      <c r="RFS73" s="67"/>
      <c r="RFU73" s="127"/>
      <c r="RFV73" s="122"/>
      <c r="RFW73" s="128"/>
      <c r="RFX73" s="67"/>
      <c r="RFZ73" s="127"/>
      <c r="RGA73" s="122"/>
      <c r="RGB73" s="128"/>
      <c r="RGC73" s="67"/>
      <c r="RGE73" s="127"/>
      <c r="RGF73" s="122"/>
      <c r="RGG73" s="128"/>
      <c r="RGH73" s="67"/>
      <c r="RGJ73" s="127"/>
      <c r="RGK73" s="122"/>
      <c r="RGL73" s="128"/>
      <c r="RGM73" s="67"/>
      <c r="RGO73" s="127"/>
      <c r="RGP73" s="122"/>
      <c r="RGQ73" s="128"/>
      <c r="RGR73" s="67"/>
      <c r="RGT73" s="127"/>
      <c r="RGU73" s="122"/>
      <c r="RGV73" s="128"/>
      <c r="RGW73" s="67"/>
      <c r="RGY73" s="127"/>
      <c r="RGZ73" s="122"/>
      <c r="RHA73" s="128"/>
      <c r="RHB73" s="67"/>
      <c r="RHD73" s="127"/>
      <c r="RHE73" s="122"/>
      <c r="RHF73" s="128"/>
      <c r="RHG73" s="67"/>
      <c r="RHI73" s="127"/>
      <c r="RHJ73" s="122"/>
      <c r="RHK73" s="128"/>
      <c r="RHL73" s="67"/>
      <c r="RHN73" s="127"/>
      <c r="RHO73" s="122"/>
      <c r="RHP73" s="128"/>
      <c r="RHQ73" s="67"/>
      <c r="RHS73" s="127"/>
      <c r="RHT73" s="122"/>
      <c r="RHU73" s="128"/>
      <c r="RHV73" s="67"/>
      <c r="RHX73" s="127"/>
      <c r="RHY73" s="122"/>
      <c r="RHZ73" s="128"/>
      <c r="RIA73" s="67"/>
      <c r="RIC73" s="127"/>
      <c r="RID73" s="122"/>
      <c r="RIE73" s="128"/>
      <c r="RIF73" s="67"/>
      <c r="RIH73" s="127"/>
      <c r="RII73" s="122"/>
      <c r="RIJ73" s="128"/>
      <c r="RIK73" s="67"/>
      <c r="RIM73" s="127"/>
      <c r="RIN73" s="122"/>
      <c r="RIO73" s="128"/>
      <c r="RIP73" s="67"/>
      <c r="RIR73" s="127"/>
      <c r="RIS73" s="122"/>
      <c r="RIT73" s="128"/>
      <c r="RIU73" s="67"/>
      <c r="RIW73" s="127"/>
      <c r="RIX73" s="122"/>
      <c r="RIY73" s="128"/>
      <c r="RIZ73" s="67"/>
      <c r="RJB73" s="127"/>
      <c r="RJC73" s="122"/>
      <c r="RJD73" s="128"/>
      <c r="RJE73" s="67"/>
      <c r="RJG73" s="127"/>
      <c r="RJH73" s="122"/>
      <c r="RJI73" s="128"/>
      <c r="RJJ73" s="67"/>
      <c r="RJL73" s="127"/>
      <c r="RJM73" s="122"/>
      <c r="RJN73" s="128"/>
      <c r="RJO73" s="67"/>
      <c r="RJQ73" s="127"/>
      <c r="RJR73" s="122"/>
      <c r="RJS73" s="128"/>
      <c r="RJT73" s="67"/>
      <c r="RJV73" s="127"/>
      <c r="RJW73" s="122"/>
      <c r="RJX73" s="128"/>
      <c r="RJY73" s="67"/>
      <c r="RKA73" s="127"/>
      <c r="RKB73" s="122"/>
      <c r="RKC73" s="128"/>
      <c r="RKD73" s="67"/>
      <c r="RKF73" s="127"/>
      <c r="RKG73" s="122"/>
      <c r="RKH73" s="128"/>
      <c r="RKI73" s="67"/>
      <c r="RKK73" s="127"/>
      <c r="RKL73" s="122"/>
      <c r="RKM73" s="128"/>
      <c r="RKN73" s="67"/>
      <c r="RKP73" s="127"/>
      <c r="RKQ73" s="122"/>
      <c r="RKR73" s="128"/>
      <c r="RKS73" s="67"/>
      <c r="RKU73" s="127"/>
      <c r="RKV73" s="122"/>
      <c r="RKW73" s="128"/>
      <c r="RKX73" s="67"/>
      <c r="RKZ73" s="127"/>
      <c r="RLA73" s="122"/>
      <c r="RLB73" s="128"/>
      <c r="RLC73" s="67"/>
      <c r="RLE73" s="127"/>
      <c r="RLF73" s="122"/>
      <c r="RLG73" s="128"/>
      <c r="RLH73" s="67"/>
      <c r="RLJ73" s="127"/>
      <c r="RLK73" s="122"/>
      <c r="RLL73" s="128"/>
      <c r="RLM73" s="67"/>
      <c r="RLO73" s="127"/>
      <c r="RLP73" s="122"/>
      <c r="RLQ73" s="128"/>
      <c r="RLR73" s="67"/>
      <c r="RLT73" s="127"/>
      <c r="RLU73" s="122"/>
      <c r="RLV73" s="128"/>
      <c r="RLW73" s="67"/>
      <c r="RLY73" s="127"/>
      <c r="RLZ73" s="122"/>
      <c r="RMA73" s="128"/>
      <c r="RMB73" s="67"/>
      <c r="RMD73" s="127"/>
      <c r="RME73" s="122"/>
      <c r="RMF73" s="128"/>
      <c r="RMG73" s="67"/>
      <c r="RMI73" s="127"/>
      <c r="RMJ73" s="122"/>
      <c r="RMK73" s="128"/>
      <c r="RML73" s="67"/>
      <c r="RMN73" s="127"/>
      <c r="RMO73" s="122"/>
      <c r="RMP73" s="128"/>
      <c r="RMQ73" s="67"/>
      <c r="RMS73" s="127"/>
      <c r="RMT73" s="122"/>
      <c r="RMU73" s="128"/>
      <c r="RMV73" s="67"/>
      <c r="RMX73" s="127"/>
      <c r="RMY73" s="122"/>
      <c r="RMZ73" s="128"/>
      <c r="RNA73" s="67"/>
      <c r="RNC73" s="127"/>
      <c r="RND73" s="122"/>
      <c r="RNE73" s="128"/>
      <c r="RNF73" s="67"/>
      <c r="RNH73" s="127"/>
      <c r="RNI73" s="122"/>
      <c r="RNJ73" s="128"/>
      <c r="RNK73" s="67"/>
      <c r="RNM73" s="127"/>
      <c r="RNN73" s="122"/>
      <c r="RNO73" s="128"/>
      <c r="RNP73" s="67"/>
      <c r="RNR73" s="127"/>
      <c r="RNS73" s="122"/>
      <c r="RNT73" s="128"/>
      <c r="RNU73" s="67"/>
      <c r="RNW73" s="127"/>
      <c r="RNX73" s="122"/>
      <c r="RNY73" s="128"/>
      <c r="RNZ73" s="67"/>
      <c r="ROB73" s="127"/>
      <c r="ROC73" s="122"/>
      <c r="ROD73" s="128"/>
      <c r="ROE73" s="67"/>
      <c r="ROG73" s="127"/>
      <c r="ROH73" s="122"/>
      <c r="ROI73" s="128"/>
      <c r="ROJ73" s="67"/>
      <c r="ROL73" s="127"/>
      <c r="ROM73" s="122"/>
      <c r="RON73" s="128"/>
      <c r="ROO73" s="67"/>
      <c r="ROQ73" s="127"/>
      <c r="ROR73" s="122"/>
      <c r="ROS73" s="128"/>
      <c r="ROT73" s="67"/>
      <c r="ROV73" s="127"/>
      <c r="ROW73" s="122"/>
      <c r="ROX73" s="128"/>
      <c r="ROY73" s="67"/>
      <c r="RPA73" s="127"/>
      <c r="RPB73" s="122"/>
      <c r="RPC73" s="128"/>
      <c r="RPD73" s="67"/>
      <c r="RPF73" s="127"/>
      <c r="RPG73" s="122"/>
      <c r="RPH73" s="128"/>
      <c r="RPI73" s="67"/>
      <c r="RPK73" s="127"/>
      <c r="RPL73" s="122"/>
      <c r="RPM73" s="128"/>
      <c r="RPN73" s="67"/>
      <c r="RPP73" s="127"/>
      <c r="RPQ73" s="122"/>
      <c r="RPR73" s="128"/>
      <c r="RPS73" s="67"/>
      <c r="RPU73" s="127"/>
      <c r="RPV73" s="122"/>
      <c r="RPW73" s="128"/>
      <c r="RPX73" s="67"/>
      <c r="RPZ73" s="127"/>
      <c r="RQA73" s="122"/>
      <c r="RQB73" s="128"/>
      <c r="RQC73" s="67"/>
      <c r="RQE73" s="127"/>
      <c r="RQF73" s="122"/>
      <c r="RQG73" s="128"/>
      <c r="RQH73" s="67"/>
      <c r="RQJ73" s="127"/>
      <c r="RQK73" s="122"/>
      <c r="RQL73" s="128"/>
      <c r="RQM73" s="67"/>
      <c r="RQO73" s="127"/>
      <c r="RQP73" s="122"/>
      <c r="RQQ73" s="128"/>
      <c r="RQR73" s="67"/>
      <c r="RQT73" s="127"/>
      <c r="RQU73" s="122"/>
      <c r="RQV73" s="128"/>
      <c r="RQW73" s="67"/>
      <c r="RQY73" s="127"/>
      <c r="RQZ73" s="122"/>
      <c r="RRA73" s="128"/>
      <c r="RRB73" s="67"/>
      <c r="RRD73" s="127"/>
      <c r="RRE73" s="122"/>
      <c r="RRF73" s="128"/>
      <c r="RRG73" s="67"/>
      <c r="RRI73" s="127"/>
      <c r="RRJ73" s="122"/>
      <c r="RRK73" s="128"/>
      <c r="RRL73" s="67"/>
      <c r="RRN73" s="127"/>
      <c r="RRO73" s="122"/>
      <c r="RRP73" s="128"/>
      <c r="RRQ73" s="67"/>
      <c r="RRS73" s="127"/>
      <c r="RRT73" s="122"/>
      <c r="RRU73" s="128"/>
      <c r="RRV73" s="67"/>
      <c r="RRX73" s="127"/>
      <c r="RRY73" s="122"/>
      <c r="RRZ73" s="128"/>
      <c r="RSA73" s="67"/>
      <c r="RSC73" s="127"/>
      <c r="RSD73" s="122"/>
      <c r="RSE73" s="128"/>
      <c r="RSF73" s="67"/>
      <c r="RSH73" s="127"/>
      <c r="RSI73" s="122"/>
      <c r="RSJ73" s="128"/>
      <c r="RSK73" s="67"/>
      <c r="RSM73" s="127"/>
      <c r="RSN73" s="122"/>
      <c r="RSO73" s="128"/>
      <c r="RSP73" s="67"/>
      <c r="RSR73" s="127"/>
      <c r="RSS73" s="122"/>
      <c r="RST73" s="128"/>
      <c r="RSU73" s="67"/>
      <c r="RSW73" s="127"/>
      <c r="RSX73" s="122"/>
      <c r="RSY73" s="128"/>
      <c r="RSZ73" s="67"/>
      <c r="RTB73" s="127"/>
      <c r="RTC73" s="122"/>
      <c r="RTD73" s="128"/>
      <c r="RTE73" s="67"/>
      <c r="RTG73" s="127"/>
      <c r="RTH73" s="122"/>
      <c r="RTI73" s="128"/>
      <c r="RTJ73" s="67"/>
      <c r="RTL73" s="127"/>
      <c r="RTM73" s="122"/>
      <c r="RTN73" s="128"/>
      <c r="RTO73" s="67"/>
      <c r="RTQ73" s="127"/>
      <c r="RTR73" s="122"/>
      <c r="RTS73" s="128"/>
      <c r="RTT73" s="67"/>
      <c r="RTV73" s="127"/>
      <c r="RTW73" s="122"/>
      <c r="RTX73" s="128"/>
      <c r="RTY73" s="67"/>
      <c r="RUA73" s="127"/>
      <c r="RUB73" s="122"/>
      <c r="RUC73" s="128"/>
      <c r="RUD73" s="67"/>
      <c r="RUF73" s="127"/>
      <c r="RUG73" s="122"/>
      <c r="RUH73" s="128"/>
      <c r="RUI73" s="67"/>
      <c r="RUK73" s="127"/>
      <c r="RUL73" s="122"/>
      <c r="RUM73" s="128"/>
      <c r="RUN73" s="67"/>
      <c r="RUP73" s="127"/>
      <c r="RUQ73" s="122"/>
      <c r="RUR73" s="128"/>
      <c r="RUS73" s="67"/>
      <c r="RUU73" s="127"/>
      <c r="RUV73" s="122"/>
      <c r="RUW73" s="128"/>
      <c r="RUX73" s="67"/>
      <c r="RUZ73" s="127"/>
      <c r="RVA73" s="122"/>
      <c r="RVB73" s="128"/>
      <c r="RVC73" s="67"/>
      <c r="RVE73" s="127"/>
      <c r="RVF73" s="122"/>
      <c r="RVG73" s="128"/>
      <c r="RVH73" s="67"/>
      <c r="RVJ73" s="127"/>
      <c r="RVK73" s="122"/>
      <c r="RVL73" s="128"/>
      <c r="RVM73" s="67"/>
      <c r="RVO73" s="127"/>
      <c r="RVP73" s="122"/>
      <c r="RVQ73" s="128"/>
      <c r="RVR73" s="67"/>
      <c r="RVT73" s="127"/>
      <c r="RVU73" s="122"/>
      <c r="RVV73" s="128"/>
      <c r="RVW73" s="67"/>
      <c r="RVY73" s="127"/>
      <c r="RVZ73" s="122"/>
      <c r="RWA73" s="128"/>
      <c r="RWB73" s="67"/>
      <c r="RWD73" s="127"/>
      <c r="RWE73" s="122"/>
      <c r="RWF73" s="128"/>
      <c r="RWG73" s="67"/>
      <c r="RWI73" s="127"/>
      <c r="RWJ73" s="122"/>
      <c r="RWK73" s="128"/>
      <c r="RWL73" s="67"/>
      <c r="RWN73" s="127"/>
      <c r="RWO73" s="122"/>
      <c r="RWP73" s="128"/>
      <c r="RWQ73" s="67"/>
      <c r="RWS73" s="127"/>
      <c r="RWT73" s="122"/>
      <c r="RWU73" s="128"/>
      <c r="RWV73" s="67"/>
      <c r="RWX73" s="127"/>
      <c r="RWY73" s="122"/>
      <c r="RWZ73" s="128"/>
      <c r="RXA73" s="67"/>
      <c r="RXC73" s="127"/>
      <c r="RXD73" s="122"/>
      <c r="RXE73" s="128"/>
      <c r="RXF73" s="67"/>
      <c r="RXH73" s="127"/>
      <c r="RXI73" s="122"/>
      <c r="RXJ73" s="128"/>
      <c r="RXK73" s="67"/>
      <c r="RXM73" s="127"/>
      <c r="RXN73" s="122"/>
      <c r="RXO73" s="128"/>
      <c r="RXP73" s="67"/>
      <c r="RXR73" s="127"/>
      <c r="RXS73" s="122"/>
      <c r="RXT73" s="128"/>
      <c r="RXU73" s="67"/>
      <c r="RXW73" s="127"/>
      <c r="RXX73" s="122"/>
      <c r="RXY73" s="128"/>
      <c r="RXZ73" s="67"/>
      <c r="RYB73" s="127"/>
      <c r="RYC73" s="122"/>
      <c r="RYD73" s="128"/>
      <c r="RYE73" s="67"/>
      <c r="RYG73" s="127"/>
      <c r="RYH73" s="122"/>
      <c r="RYI73" s="128"/>
      <c r="RYJ73" s="67"/>
      <c r="RYL73" s="127"/>
      <c r="RYM73" s="122"/>
      <c r="RYN73" s="128"/>
      <c r="RYO73" s="67"/>
      <c r="RYQ73" s="127"/>
      <c r="RYR73" s="122"/>
      <c r="RYS73" s="128"/>
      <c r="RYT73" s="67"/>
      <c r="RYV73" s="127"/>
      <c r="RYW73" s="122"/>
      <c r="RYX73" s="128"/>
      <c r="RYY73" s="67"/>
      <c r="RZA73" s="127"/>
      <c r="RZB73" s="122"/>
      <c r="RZC73" s="128"/>
      <c r="RZD73" s="67"/>
      <c r="RZF73" s="127"/>
      <c r="RZG73" s="122"/>
      <c r="RZH73" s="128"/>
      <c r="RZI73" s="67"/>
      <c r="RZK73" s="127"/>
      <c r="RZL73" s="122"/>
      <c r="RZM73" s="128"/>
      <c r="RZN73" s="67"/>
      <c r="RZP73" s="127"/>
      <c r="RZQ73" s="122"/>
      <c r="RZR73" s="128"/>
      <c r="RZS73" s="67"/>
      <c r="RZU73" s="127"/>
      <c r="RZV73" s="122"/>
      <c r="RZW73" s="128"/>
      <c r="RZX73" s="67"/>
      <c r="RZZ73" s="127"/>
      <c r="SAA73" s="122"/>
      <c r="SAB73" s="128"/>
      <c r="SAC73" s="67"/>
      <c r="SAE73" s="127"/>
      <c r="SAF73" s="122"/>
      <c r="SAG73" s="128"/>
      <c r="SAH73" s="67"/>
      <c r="SAJ73" s="127"/>
      <c r="SAK73" s="122"/>
      <c r="SAL73" s="128"/>
      <c r="SAM73" s="67"/>
      <c r="SAO73" s="127"/>
      <c r="SAP73" s="122"/>
      <c r="SAQ73" s="128"/>
      <c r="SAR73" s="67"/>
      <c r="SAT73" s="127"/>
      <c r="SAU73" s="122"/>
      <c r="SAV73" s="128"/>
      <c r="SAW73" s="67"/>
      <c r="SAY73" s="127"/>
      <c r="SAZ73" s="122"/>
      <c r="SBA73" s="128"/>
      <c r="SBB73" s="67"/>
      <c r="SBD73" s="127"/>
      <c r="SBE73" s="122"/>
      <c r="SBF73" s="128"/>
      <c r="SBG73" s="67"/>
      <c r="SBI73" s="127"/>
      <c r="SBJ73" s="122"/>
      <c r="SBK73" s="128"/>
      <c r="SBL73" s="67"/>
      <c r="SBN73" s="127"/>
      <c r="SBO73" s="122"/>
      <c r="SBP73" s="128"/>
      <c r="SBQ73" s="67"/>
      <c r="SBS73" s="127"/>
      <c r="SBT73" s="122"/>
      <c r="SBU73" s="128"/>
      <c r="SBV73" s="67"/>
      <c r="SBX73" s="127"/>
      <c r="SBY73" s="122"/>
      <c r="SBZ73" s="128"/>
      <c r="SCA73" s="67"/>
      <c r="SCC73" s="127"/>
      <c r="SCD73" s="122"/>
      <c r="SCE73" s="128"/>
      <c r="SCF73" s="67"/>
      <c r="SCH73" s="127"/>
      <c r="SCI73" s="122"/>
      <c r="SCJ73" s="128"/>
      <c r="SCK73" s="67"/>
      <c r="SCM73" s="127"/>
      <c r="SCN73" s="122"/>
      <c r="SCO73" s="128"/>
      <c r="SCP73" s="67"/>
      <c r="SCR73" s="127"/>
      <c r="SCS73" s="122"/>
      <c r="SCT73" s="128"/>
      <c r="SCU73" s="67"/>
      <c r="SCW73" s="127"/>
      <c r="SCX73" s="122"/>
      <c r="SCY73" s="128"/>
      <c r="SCZ73" s="67"/>
      <c r="SDB73" s="127"/>
      <c r="SDC73" s="122"/>
      <c r="SDD73" s="128"/>
      <c r="SDE73" s="67"/>
      <c r="SDG73" s="127"/>
      <c r="SDH73" s="122"/>
      <c r="SDI73" s="128"/>
      <c r="SDJ73" s="67"/>
      <c r="SDL73" s="127"/>
      <c r="SDM73" s="122"/>
      <c r="SDN73" s="128"/>
      <c r="SDO73" s="67"/>
      <c r="SDQ73" s="127"/>
      <c r="SDR73" s="122"/>
      <c r="SDS73" s="128"/>
      <c r="SDT73" s="67"/>
      <c r="SDV73" s="127"/>
      <c r="SDW73" s="122"/>
      <c r="SDX73" s="128"/>
      <c r="SDY73" s="67"/>
      <c r="SEA73" s="127"/>
      <c r="SEB73" s="122"/>
      <c r="SEC73" s="128"/>
      <c r="SED73" s="67"/>
      <c r="SEF73" s="127"/>
      <c r="SEG73" s="122"/>
      <c r="SEH73" s="128"/>
      <c r="SEI73" s="67"/>
      <c r="SEK73" s="127"/>
      <c r="SEL73" s="122"/>
      <c r="SEM73" s="128"/>
      <c r="SEN73" s="67"/>
      <c r="SEP73" s="127"/>
      <c r="SEQ73" s="122"/>
      <c r="SER73" s="128"/>
      <c r="SES73" s="67"/>
      <c r="SEU73" s="127"/>
      <c r="SEV73" s="122"/>
      <c r="SEW73" s="128"/>
      <c r="SEX73" s="67"/>
      <c r="SEZ73" s="127"/>
      <c r="SFA73" s="122"/>
      <c r="SFB73" s="128"/>
      <c r="SFC73" s="67"/>
      <c r="SFE73" s="127"/>
      <c r="SFF73" s="122"/>
      <c r="SFG73" s="128"/>
      <c r="SFH73" s="67"/>
      <c r="SFJ73" s="127"/>
      <c r="SFK73" s="122"/>
      <c r="SFL73" s="128"/>
      <c r="SFM73" s="67"/>
      <c r="SFO73" s="127"/>
      <c r="SFP73" s="122"/>
      <c r="SFQ73" s="128"/>
      <c r="SFR73" s="67"/>
      <c r="SFT73" s="127"/>
      <c r="SFU73" s="122"/>
      <c r="SFV73" s="128"/>
      <c r="SFW73" s="67"/>
      <c r="SFY73" s="127"/>
      <c r="SFZ73" s="122"/>
      <c r="SGA73" s="128"/>
      <c r="SGB73" s="67"/>
      <c r="SGD73" s="127"/>
      <c r="SGE73" s="122"/>
      <c r="SGF73" s="128"/>
      <c r="SGG73" s="67"/>
      <c r="SGI73" s="127"/>
      <c r="SGJ73" s="122"/>
      <c r="SGK73" s="128"/>
      <c r="SGL73" s="67"/>
      <c r="SGN73" s="127"/>
      <c r="SGO73" s="122"/>
      <c r="SGP73" s="128"/>
      <c r="SGQ73" s="67"/>
      <c r="SGS73" s="127"/>
      <c r="SGT73" s="122"/>
      <c r="SGU73" s="128"/>
      <c r="SGV73" s="67"/>
      <c r="SGX73" s="127"/>
      <c r="SGY73" s="122"/>
      <c r="SGZ73" s="128"/>
      <c r="SHA73" s="67"/>
      <c r="SHC73" s="127"/>
      <c r="SHD73" s="122"/>
      <c r="SHE73" s="128"/>
      <c r="SHF73" s="67"/>
      <c r="SHH73" s="127"/>
      <c r="SHI73" s="122"/>
      <c r="SHJ73" s="128"/>
      <c r="SHK73" s="67"/>
      <c r="SHM73" s="127"/>
      <c r="SHN73" s="122"/>
      <c r="SHO73" s="128"/>
      <c r="SHP73" s="67"/>
      <c r="SHR73" s="127"/>
      <c r="SHS73" s="122"/>
      <c r="SHT73" s="128"/>
      <c r="SHU73" s="67"/>
      <c r="SHW73" s="127"/>
      <c r="SHX73" s="122"/>
      <c r="SHY73" s="128"/>
      <c r="SHZ73" s="67"/>
      <c r="SIB73" s="127"/>
      <c r="SIC73" s="122"/>
      <c r="SID73" s="128"/>
      <c r="SIE73" s="67"/>
      <c r="SIG73" s="127"/>
      <c r="SIH73" s="122"/>
      <c r="SII73" s="128"/>
      <c r="SIJ73" s="67"/>
      <c r="SIL73" s="127"/>
      <c r="SIM73" s="122"/>
      <c r="SIN73" s="128"/>
      <c r="SIO73" s="67"/>
      <c r="SIQ73" s="127"/>
      <c r="SIR73" s="122"/>
      <c r="SIS73" s="128"/>
      <c r="SIT73" s="67"/>
      <c r="SIV73" s="127"/>
      <c r="SIW73" s="122"/>
      <c r="SIX73" s="128"/>
      <c r="SIY73" s="67"/>
      <c r="SJA73" s="127"/>
      <c r="SJB73" s="122"/>
      <c r="SJC73" s="128"/>
      <c r="SJD73" s="67"/>
      <c r="SJF73" s="127"/>
      <c r="SJG73" s="122"/>
      <c r="SJH73" s="128"/>
      <c r="SJI73" s="67"/>
      <c r="SJK73" s="127"/>
      <c r="SJL73" s="122"/>
      <c r="SJM73" s="128"/>
      <c r="SJN73" s="67"/>
      <c r="SJP73" s="127"/>
      <c r="SJQ73" s="122"/>
      <c r="SJR73" s="128"/>
      <c r="SJS73" s="67"/>
      <c r="SJU73" s="127"/>
      <c r="SJV73" s="122"/>
      <c r="SJW73" s="128"/>
      <c r="SJX73" s="67"/>
      <c r="SJZ73" s="127"/>
      <c r="SKA73" s="122"/>
      <c r="SKB73" s="128"/>
      <c r="SKC73" s="67"/>
      <c r="SKE73" s="127"/>
      <c r="SKF73" s="122"/>
      <c r="SKG73" s="128"/>
      <c r="SKH73" s="67"/>
      <c r="SKJ73" s="127"/>
      <c r="SKK73" s="122"/>
      <c r="SKL73" s="128"/>
      <c r="SKM73" s="67"/>
      <c r="SKO73" s="127"/>
      <c r="SKP73" s="122"/>
      <c r="SKQ73" s="128"/>
      <c r="SKR73" s="67"/>
      <c r="SKT73" s="127"/>
      <c r="SKU73" s="122"/>
      <c r="SKV73" s="128"/>
      <c r="SKW73" s="67"/>
      <c r="SKY73" s="127"/>
      <c r="SKZ73" s="122"/>
      <c r="SLA73" s="128"/>
      <c r="SLB73" s="67"/>
      <c r="SLD73" s="127"/>
      <c r="SLE73" s="122"/>
      <c r="SLF73" s="128"/>
      <c r="SLG73" s="67"/>
      <c r="SLI73" s="127"/>
      <c r="SLJ73" s="122"/>
      <c r="SLK73" s="128"/>
      <c r="SLL73" s="67"/>
      <c r="SLN73" s="127"/>
      <c r="SLO73" s="122"/>
      <c r="SLP73" s="128"/>
      <c r="SLQ73" s="67"/>
      <c r="SLS73" s="127"/>
      <c r="SLT73" s="122"/>
      <c r="SLU73" s="128"/>
      <c r="SLV73" s="67"/>
      <c r="SLX73" s="127"/>
      <c r="SLY73" s="122"/>
      <c r="SLZ73" s="128"/>
      <c r="SMA73" s="67"/>
      <c r="SMC73" s="127"/>
      <c r="SMD73" s="122"/>
      <c r="SME73" s="128"/>
      <c r="SMF73" s="67"/>
      <c r="SMH73" s="127"/>
      <c r="SMI73" s="122"/>
      <c r="SMJ73" s="128"/>
      <c r="SMK73" s="67"/>
      <c r="SMM73" s="127"/>
      <c r="SMN73" s="122"/>
      <c r="SMO73" s="128"/>
      <c r="SMP73" s="67"/>
      <c r="SMR73" s="127"/>
      <c r="SMS73" s="122"/>
      <c r="SMT73" s="128"/>
      <c r="SMU73" s="67"/>
      <c r="SMW73" s="127"/>
      <c r="SMX73" s="122"/>
      <c r="SMY73" s="128"/>
      <c r="SMZ73" s="67"/>
      <c r="SNB73" s="127"/>
      <c r="SNC73" s="122"/>
      <c r="SND73" s="128"/>
      <c r="SNE73" s="67"/>
      <c r="SNG73" s="127"/>
      <c r="SNH73" s="122"/>
      <c r="SNI73" s="128"/>
      <c r="SNJ73" s="67"/>
      <c r="SNL73" s="127"/>
      <c r="SNM73" s="122"/>
      <c r="SNN73" s="128"/>
      <c r="SNO73" s="67"/>
      <c r="SNQ73" s="127"/>
      <c r="SNR73" s="122"/>
      <c r="SNS73" s="128"/>
      <c r="SNT73" s="67"/>
      <c r="SNV73" s="127"/>
      <c r="SNW73" s="122"/>
      <c r="SNX73" s="128"/>
      <c r="SNY73" s="67"/>
      <c r="SOA73" s="127"/>
      <c r="SOB73" s="122"/>
      <c r="SOC73" s="128"/>
      <c r="SOD73" s="67"/>
      <c r="SOF73" s="127"/>
      <c r="SOG73" s="122"/>
      <c r="SOH73" s="128"/>
      <c r="SOI73" s="67"/>
      <c r="SOK73" s="127"/>
      <c r="SOL73" s="122"/>
      <c r="SOM73" s="128"/>
      <c r="SON73" s="67"/>
      <c r="SOP73" s="127"/>
      <c r="SOQ73" s="122"/>
      <c r="SOR73" s="128"/>
      <c r="SOS73" s="67"/>
      <c r="SOU73" s="127"/>
      <c r="SOV73" s="122"/>
      <c r="SOW73" s="128"/>
      <c r="SOX73" s="67"/>
      <c r="SOZ73" s="127"/>
      <c r="SPA73" s="122"/>
      <c r="SPB73" s="128"/>
      <c r="SPC73" s="67"/>
      <c r="SPE73" s="127"/>
      <c r="SPF73" s="122"/>
      <c r="SPG73" s="128"/>
      <c r="SPH73" s="67"/>
      <c r="SPJ73" s="127"/>
      <c r="SPK73" s="122"/>
      <c r="SPL73" s="128"/>
      <c r="SPM73" s="67"/>
      <c r="SPO73" s="127"/>
      <c r="SPP73" s="122"/>
      <c r="SPQ73" s="128"/>
      <c r="SPR73" s="67"/>
      <c r="SPT73" s="127"/>
      <c r="SPU73" s="122"/>
      <c r="SPV73" s="128"/>
      <c r="SPW73" s="67"/>
      <c r="SPY73" s="127"/>
      <c r="SPZ73" s="122"/>
      <c r="SQA73" s="128"/>
      <c r="SQB73" s="67"/>
      <c r="SQD73" s="127"/>
      <c r="SQE73" s="122"/>
      <c r="SQF73" s="128"/>
      <c r="SQG73" s="67"/>
      <c r="SQI73" s="127"/>
      <c r="SQJ73" s="122"/>
      <c r="SQK73" s="128"/>
      <c r="SQL73" s="67"/>
      <c r="SQN73" s="127"/>
      <c r="SQO73" s="122"/>
      <c r="SQP73" s="128"/>
      <c r="SQQ73" s="67"/>
      <c r="SQS73" s="127"/>
      <c r="SQT73" s="122"/>
      <c r="SQU73" s="128"/>
      <c r="SQV73" s="67"/>
      <c r="SQX73" s="127"/>
      <c r="SQY73" s="122"/>
      <c r="SQZ73" s="128"/>
      <c r="SRA73" s="67"/>
      <c r="SRC73" s="127"/>
      <c r="SRD73" s="122"/>
      <c r="SRE73" s="128"/>
      <c r="SRF73" s="67"/>
      <c r="SRH73" s="127"/>
      <c r="SRI73" s="122"/>
      <c r="SRJ73" s="128"/>
      <c r="SRK73" s="67"/>
      <c r="SRM73" s="127"/>
      <c r="SRN73" s="122"/>
      <c r="SRO73" s="128"/>
      <c r="SRP73" s="67"/>
      <c r="SRR73" s="127"/>
      <c r="SRS73" s="122"/>
      <c r="SRT73" s="128"/>
      <c r="SRU73" s="67"/>
      <c r="SRW73" s="127"/>
      <c r="SRX73" s="122"/>
      <c r="SRY73" s="128"/>
      <c r="SRZ73" s="67"/>
      <c r="SSB73" s="127"/>
      <c r="SSC73" s="122"/>
      <c r="SSD73" s="128"/>
      <c r="SSE73" s="67"/>
      <c r="SSG73" s="127"/>
      <c r="SSH73" s="122"/>
      <c r="SSI73" s="128"/>
      <c r="SSJ73" s="67"/>
      <c r="SSL73" s="127"/>
      <c r="SSM73" s="122"/>
      <c r="SSN73" s="128"/>
      <c r="SSO73" s="67"/>
      <c r="SSQ73" s="127"/>
      <c r="SSR73" s="122"/>
      <c r="SSS73" s="128"/>
      <c r="SST73" s="67"/>
      <c r="SSV73" s="127"/>
      <c r="SSW73" s="122"/>
      <c r="SSX73" s="128"/>
      <c r="SSY73" s="67"/>
      <c r="STA73" s="127"/>
      <c r="STB73" s="122"/>
      <c r="STC73" s="128"/>
      <c r="STD73" s="67"/>
      <c r="STF73" s="127"/>
      <c r="STG73" s="122"/>
      <c r="STH73" s="128"/>
      <c r="STI73" s="67"/>
      <c r="STK73" s="127"/>
      <c r="STL73" s="122"/>
      <c r="STM73" s="128"/>
      <c r="STN73" s="67"/>
      <c r="STP73" s="127"/>
      <c r="STQ73" s="122"/>
      <c r="STR73" s="128"/>
      <c r="STS73" s="67"/>
      <c r="STU73" s="127"/>
      <c r="STV73" s="122"/>
      <c r="STW73" s="128"/>
      <c r="STX73" s="67"/>
      <c r="STZ73" s="127"/>
      <c r="SUA73" s="122"/>
      <c r="SUB73" s="128"/>
      <c r="SUC73" s="67"/>
      <c r="SUE73" s="127"/>
      <c r="SUF73" s="122"/>
      <c r="SUG73" s="128"/>
      <c r="SUH73" s="67"/>
      <c r="SUJ73" s="127"/>
      <c r="SUK73" s="122"/>
      <c r="SUL73" s="128"/>
      <c r="SUM73" s="67"/>
      <c r="SUO73" s="127"/>
      <c r="SUP73" s="122"/>
      <c r="SUQ73" s="128"/>
      <c r="SUR73" s="67"/>
      <c r="SUT73" s="127"/>
      <c r="SUU73" s="122"/>
      <c r="SUV73" s="128"/>
      <c r="SUW73" s="67"/>
      <c r="SUY73" s="127"/>
      <c r="SUZ73" s="122"/>
      <c r="SVA73" s="128"/>
      <c r="SVB73" s="67"/>
      <c r="SVD73" s="127"/>
      <c r="SVE73" s="122"/>
      <c r="SVF73" s="128"/>
      <c r="SVG73" s="67"/>
      <c r="SVI73" s="127"/>
      <c r="SVJ73" s="122"/>
      <c r="SVK73" s="128"/>
      <c r="SVL73" s="67"/>
      <c r="SVN73" s="127"/>
      <c r="SVO73" s="122"/>
      <c r="SVP73" s="128"/>
      <c r="SVQ73" s="67"/>
      <c r="SVS73" s="127"/>
      <c r="SVT73" s="122"/>
      <c r="SVU73" s="128"/>
      <c r="SVV73" s="67"/>
      <c r="SVX73" s="127"/>
      <c r="SVY73" s="122"/>
      <c r="SVZ73" s="128"/>
      <c r="SWA73" s="67"/>
      <c r="SWC73" s="127"/>
      <c r="SWD73" s="122"/>
      <c r="SWE73" s="128"/>
      <c r="SWF73" s="67"/>
      <c r="SWH73" s="127"/>
      <c r="SWI73" s="122"/>
      <c r="SWJ73" s="128"/>
      <c r="SWK73" s="67"/>
      <c r="SWM73" s="127"/>
      <c r="SWN73" s="122"/>
      <c r="SWO73" s="128"/>
      <c r="SWP73" s="67"/>
      <c r="SWR73" s="127"/>
      <c r="SWS73" s="122"/>
      <c r="SWT73" s="128"/>
      <c r="SWU73" s="67"/>
      <c r="SWW73" s="127"/>
      <c r="SWX73" s="122"/>
      <c r="SWY73" s="128"/>
      <c r="SWZ73" s="67"/>
      <c r="SXB73" s="127"/>
      <c r="SXC73" s="122"/>
      <c r="SXD73" s="128"/>
      <c r="SXE73" s="67"/>
      <c r="SXG73" s="127"/>
      <c r="SXH73" s="122"/>
      <c r="SXI73" s="128"/>
      <c r="SXJ73" s="67"/>
      <c r="SXL73" s="127"/>
      <c r="SXM73" s="122"/>
      <c r="SXN73" s="128"/>
      <c r="SXO73" s="67"/>
      <c r="SXQ73" s="127"/>
      <c r="SXR73" s="122"/>
      <c r="SXS73" s="128"/>
      <c r="SXT73" s="67"/>
      <c r="SXV73" s="127"/>
      <c r="SXW73" s="122"/>
      <c r="SXX73" s="128"/>
      <c r="SXY73" s="67"/>
      <c r="SYA73" s="127"/>
      <c r="SYB73" s="122"/>
      <c r="SYC73" s="128"/>
      <c r="SYD73" s="67"/>
      <c r="SYF73" s="127"/>
      <c r="SYG73" s="122"/>
      <c r="SYH73" s="128"/>
      <c r="SYI73" s="67"/>
      <c r="SYK73" s="127"/>
      <c r="SYL73" s="122"/>
      <c r="SYM73" s="128"/>
      <c r="SYN73" s="67"/>
      <c r="SYP73" s="127"/>
      <c r="SYQ73" s="122"/>
      <c r="SYR73" s="128"/>
      <c r="SYS73" s="67"/>
      <c r="SYU73" s="127"/>
      <c r="SYV73" s="122"/>
      <c r="SYW73" s="128"/>
      <c r="SYX73" s="67"/>
      <c r="SYZ73" s="127"/>
      <c r="SZA73" s="122"/>
      <c r="SZB73" s="128"/>
      <c r="SZC73" s="67"/>
      <c r="SZE73" s="127"/>
      <c r="SZF73" s="122"/>
      <c r="SZG73" s="128"/>
      <c r="SZH73" s="67"/>
      <c r="SZJ73" s="127"/>
      <c r="SZK73" s="122"/>
      <c r="SZL73" s="128"/>
      <c r="SZM73" s="67"/>
      <c r="SZO73" s="127"/>
      <c r="SZP73" s="122"/>
      <c r="SZQ73" s="128"/>
      <c r="SZR73" s="67"/>
      <c r="SZT73" s="127"/>
      <c r="SZU73" s="122"/>
      <c r="SZV73" s="128"/>
      <c r="SZW73" s="67"/>
      <c r="SZY73" s="127"/>
      <c r="SZZ73" s="122"/>
      <c r="TAA73" s="128"/>
      <c r="TAB73" s="67"/>
      <c r="TAD73" s="127"/>
      <c r="TAE73" s="122"/>
      <c r="TAF73" s="128"/>
      <c r="TAG73" s="67"/>
      <c r="TAI73" s="127"/>
      <c r="TAJ73" s="122"/>
      <c r="TAK73" s="128"/>
      <c r="TAL73" s="67"/>
      <c r="TAN73" s="127"/>
      <c r="TAO73" s="122"/>
      <c r="TAP73" s="128"/>
      <c r="TAQ73" s="67"/>
      <c r="TAS73" s="127"/>
      <c r="TAT73" s="122"/>
      <c r="TAU73" s="128"/>
      <c r="TAV73" s="67"/>
      <c r="TAX73" s="127"/>
      <c r="TAY73" s="122"/>
      <c r="TAZ73" s="128"/>
      <c r="TBA73" s="67"/>
      <c r="TBC73" s="127"/>
      <c r="TBD73" s="122"/>
      <c r="TBE73" s="128"/>
      <c r="TBF73" s="67"/>
      <c r="TBH73" s="127"/>
      <c r="TBI73" s="122"/>
      <c r="TBJ73" s="128"/>
      <c r="TBK73" s="67"/>
      <c r="TBM73" s="127"/>
      <c r="TBN73" s="122"/>
      <c r="TBO73" s="128"/>
      <c r="TBP73" s="67"/>
      <c r="TBR73" s="127"/>
      <c r="TBS73" s="122"/>
      <c r="TBT73" s="128"/>
      <c r="TBU73" s="67"/>
      <c r="TBW73" s="127"/>
      <c r="TBX73" s="122"/>
      <c r="TBY73" s="128"/>
      <c r="TBZ73" s="67"/>
      <c r="TCB73" s="127"/>
      <c r="TCC73" s="122"/>
      <c r="TCD73" s="128"/>
      <c r="TCE73" s="67"/>
      <c r="TCG73" s="127"/>
      <c r="TCH73" s="122"/>
      <c r="TCI73" s="128"/>
      <c r="TCJ73" s="67"/>
      <c r="TCL73" s="127"/>
      <c r="TCM73" s="122"/>
      <c r="TCN73" s="128"/>
      <c r="TCO73" s="67"/>
      <c r="TCQ73" s="127"/>
      <c r="TCR73" s="122"/>
      <c r="TCS73" s="128"/>
      <c r="TCT73" s="67"/>
      <c r="TCV73" s="127"/>
      <c r="TCW73" s="122"/>
      <c r="TCX73" s="128"/>
      <c r="TCY73" s="67"/>
      <c r="TDA73" s="127"/>
      <c r="TDB73" s="122"/>
      <c r="TDC73" s="128"/>
      <c r="TDD73" s="67"/>
      <c r="TDF73" s="127"/>
      <c r="TDG73" s="122"/>
      <c r="TDH73" s="128"/>
      <c r="TDI73" s="67"/>
      <c r="TDK73" s="127"/>
      <c r="TDL73" s="122"/>
      <c r="TDM73" s="128"/>
      <c r="TDN73" s="67"/>
      <c r="TDP73" s="127"/>
      <c r="TDQ73" s="122"/>
      <c r="TDR73" s="128"/>
      <c r="TDS73" s="67"/>
      <c r="TDU73" s="127"/>
      <c r="TDV73" s="122"/>
      <c r="TDW73" s="128"/>
      <c r="TDX73" s="67"/>
      <c r="TDZ73" s="127"/>
      <c r="TEA73" s="122"/>
      <c r="TEB73" s="128"/>
      <c r="TEC73" s="67"/>
      <c r="TEE73" s="127"/>
      <c r="TEF73" s="122"/>
      <c r="TEG73" s="128"/>
      <c r="TEH73" s="67"/>
      <c r="TEJ73" s="127"/>
      <c r="TEK73" s="122"/>
      <c r="TEL73" s="128"/>
      <c r="TEM73" s="67"/>
      <c r="TEO73" s="127"/>
      <c r="TEP73" s="122"/>
      <c r="TEQ73" s="128"/>
      <c r="TER73" s="67"/>
      <c r="TET73" s="127"/>
      <c r="TEU73" s="122"/>
      <c r="TEV73" s="128"/>
      <c r="TEW73" s="67"/>
      <c r="TEY73" s="127"/>
      <c r="TEZ73" s="122"/>
      <c r="TFA73" s="128"/>
      <c r="TFB73" s="67"/>
      <c r="TFD73" s="127"/>
      <c r="TFE73" s="122"/>
      <c r="TFF73" s="128"/>
      <c r="TFG73" s="67"/>
      <c r="TFI73" s="127"/>
      <c r="TFJ73" s="122"/>
      <c r="TFK73" s="128"/>
      <c r="TFL73" s="67"/>
      <c r="TFN73" s="127"/>
      <c r="TFO73" s="122"/>
      <c r="TFP73" s="128"/>
      <c r="TFQ73" s="67"/>
      <c r="TFS73" s="127"/>
      <c r="TFT73" s="122"/>
      <c r="TFU73" s="128"/>
      <c r="TFV73" s="67"/>
      <c r="TFX73" s="127"/>
      <c r="TFY73" s="122"/>
      <c r="TFZ73" s="128"/>
      <c r="TGA73" s="67"/>
      <c r="TGC73" s="127"/>
      <c r="TGD73" s="122"/>
      <c r="TGE73" s="128"/>
      <c r="TGF73" s="67"/>
      <c r="TGH73" s="127"/>
      <c r="TGI73" s="122"/>
      <c r="TGJ73" s="128"/>
      <c r="TGK73" s="67"/>
      <c r="TGM73" s="127"/>
      <c r="TGN73" s="122"/>
      <c r="TGO73" s="128"/>
      <c r="TGP73" s="67"/>
      <c r="TGR73" s="127"/>
      <c r="TGS73" s="122"/>
      <c r="TGT73" s="128"/>
      <c r="TGU73" s="67"/>
      <c r="TGW73" s="127"/>
      <c r="TGX73" s="122"/>
      <c r="TGY73" s="128"/>
      <c r="TGZ73" s="67"/>
      <c r="THB73" s="127"/>
      <c r="THC73" s="122"/>
      <c r="THD73" s="128"/>
      <c r="THE73" s="67"/>
      <c r="THG73" s="127"/>
      <c r="THH73" s="122"/>
      <c r="THI73" s="128"/>
      <c r="THJ73" s="67"/>
      <c r="THL73" s="127"/>
      <c r="THM73" s="122"/>
      <c r="THN73" s="128"/>
      <c r="THO73" s="67"/>
      <c r="THQ73" s="127"/>
      <c r="THR73" s="122"/>
      <c r="THS73" s="128"/>
      <c r="THT73" s="67"/>
      <c r="THV73" s="127"/>
      <c r="THW73" s="122"/>
      <c r="THX73" s="128"/>
      <c r="THY73" s="67"/>
      <c r="TIA73" s="127"/>
      <c r="TIB73" s="122"/>
      <c r="TIC73" s="128"/>
      <c r="TID73" s="67"/>
      <c r="TIF73" s="127"/>
      <c r="TIG73" s="122"/>
      <c r="TIH73" s="128"/>
      <c r="TII73" s="67"/>
      <c r="TIK73" s="127"/>
      <c r="TIL73" s="122"/>
      <c r="TIM73" s="128"/>
      <c r="TIN73" s="67"/>
      <c r="TIP73" s="127"/>
      <c r="TIQ73" s="122"/>
      <c r="TIR73" s="128"/>
      <c r="TIS73" s="67"/>
      <c r="TIU73" s="127"/>
      <c r="TIV73" s="122"/>
      <c r="TIW73" s="128"/>
      <c r="TIX73" s="67"/>
      <c r="TIZ73" s="127"/>
      <c r="TJA73" s="122"/>
      <c r="TJB73" s="128"/>
      <c r="TJC73" s="67"/>
      <c r="TJE73" s="127"/>
      <c r="TJF73" s="122"/>
      <c r="TJG73" s="128"/>
      <c r="TJH73" s="67"/>
      <c r="TJJ73" s="127"/>
      <c r="TJK73" s="122"/>
      <c r="TJL73" s="128"/>
      <c r="TJM73" s="67"/>
      <c r="TJO73" s="127"/>
      <c r="TJP73" s="122"/>
      <c r="TJQ73" s="128"/>
      <c r="TJR73" s="67"/>
      <c r="TJT73" s="127"/>
      <c r="TJU73" s="122"/>
      <c r="TJV73" s="128"/>
      <c r="TJW73" s="67"/>
      <c r="TJY73" s="127"/>
      <c r="TJZ73" s="122"/>
      <c r="TKA73" s="128"/>
      <c r="TKB73" s="67"/>
      <c r="TKD73" s="127"/>
      <c r="TKE73" s="122"/>
      <c r="TKF73" s="128"/>
      <c r="TKG73" s="67"/>
      <c r="TKI73" s="127"/>
      <c r="TKJ73" s="122"/>
      <c r="TKK73" s="128"/>
      <c r="TKL73" s="67"/>
      <c r="TKN73" s="127"/>
      <c r="TKO73" s="122"/>
      <c r="TKP73" s="128"/>
      <c r="TKQ73" s="67"/>
      <c r="TKS73" s="127"/>
      <c r="TKT73" s="122"/>
      <c r="TKU73" s="128"/>
      <c r="TKV73" s="67"/>
      <c r="TKX73" s="127"/>
      <c r="TKY73" s="122"/>
      <c r="TKZ73" s="128"/>
      <c r="TLA73" s="67"/>
      <c r="TLC73" s="127"/>
      <c r="TLD73" s="122"/>
      <c r="TLE73" s="128"/>
      <c r="TLF73" s="67"/>
      <c r="TLH73" s="127"/>
      <c r="TLI73" s="122"/>
      <c r="TLJ73" s="128"/>
      <c r="TLK73" s="67"/>
      <c r="TLM73" s="127"/>
      <c r="TLN73" s="122"/>
      <c r="TLO73" s="128"/>
      <c r="TLP73" s="67"/>
      <c r="TLR73" s="127"/>
      <c r="TLS73" s="122"/>
      <c r="TLT73" s="128"/>
      <c r="TLU73" s="67"/>
      <c r="TLW73" s="127"/>
      <c r="TLX73" s="122"/>
      <c r="TLY73" s="128"/>
      <c r="TLZ73" s="67"/>
      <c r="TMB73" s="127"/>
      <c r="TMC73" s="122"/>
      <c r="TMD73" s="128"/>
      <c r="TME73" s="67"/>
      <c r="TMG73" s="127"/>
      <c r="TMH73" s="122"/>
      <c r="TMI73" s="128"/>
      <c r="TMJ73" s="67"/>
      <c r="TML73" s="127"/>
      <c r="TMM73" s="122"/>
      <c r="TMN73" s="128"/>
      <c r="TMO73" s="67"/>
      <c r="TMQ73" s="127"/>
      <c r="TMR73" s="122"/>
      <c r="TMS73" s="128"/>
      <c r="TMT73" s="67"/>
      <c r="TMV73" s="127"/>
      <c r="TMW73" s="122"/>
      <c r="TMX73" s="128"/>
      <c r="TMY73" s="67"/>
      <c r="TNA73" s="127"/>
      <c r="TNB73" s="122"/>
      <c r="TNC73" s="128"/>
      <c r="TND73" s="67"/>
      <c r="TNF73" s="127"/>
      <c r="TNG73" s="122"/>
      <c r="TNH73" s="128"/>
      <c r="TNI73" s="67"/>
      <c r="TNK73" s="127"/>
      <c r="TNL73" s="122"/>
      <c r="TNM73" s="128"/>
      <c r="TNN73" s="67"/>
      <c r="TNP73" s="127"/>
      <c r="TNQ73" s="122"/>
      <c r="TNR73" s="128"/>
      <c r="TNS73" s="67"/>
      <c r="TNU73" s="127"/>
      <c r="TNV73" s="122"/>
      <c r="TNW73" s="128"/>
      <c r="TNX73" s="67"/>
      <c r="TNZ73" s="127"/>
      <c r="TOA73" s="122"/>
      <c r="TOB73" s="128"/>
      <c r="TOC73" s="67"/>
      <c r="TOE73" s="127"/>
      <c r="TOF73" s="122"/>
      <c r="TOG73" s="128"/>
      <c r="TOH73" s="67"/>
      <c r="TOJ73" s="127"/>
      <c r="TOK73" s="122"/>
      <c r="TOL73" s="128"/>
      <c r="TOM73" s="67"/>
      <c r="TOO73" s="127"/>
      <c r="TOP73" s="122"/>
      <c r="TOQ73" s="128"/>
      <c r="TOR73" s="67"/>
      <c r="TOT73" s="127"/>
      <c r="TOU73" s="122"/>
      <c r="TOV73" s="128"/>
      <c r="TOW73" s="67"/>
      <c r="TOY73" s="127"/>
      <c r="TOZ73" s="122"/>
      <c r="TPA73" s="128"/>
      <c r="TPB73" s="67"/>
      <c r="TPD73" s="127"/>
      <c r="TPE73" s="122"/>
      <c r="TPF73" s="128"/>
      <c r="TPG73" s="67"/>
      <c r="TPI73" s="127"/>
      <c r="TPJ73" s="122"/>
      <c r="TPK73" s="128"/>
      <c r="TPL73" s="67"/>
      <c r="TPN73" s="127"/>
      <c r="TPO73" s="122"/>
      <c r="TPP73" s="128"/>
      <c r="TPQ73" s="67"/>
      <c r="TPS73" s="127"/>
      <c r="TPT73" s="122"/>
      <c r="TPU73" s="128"/>
      <c r="TPV73" s="67"/>
      <c r="TPX73" s="127"/>
      <c r="TPY73" s="122"/>
      <c r="TPZ73" s="128"/>
      <c r="TQA73" s="67"/>
      <c r="TQC73" s="127"/>
      <c r="TQD73" s="122"/>
      <c r="TQE73" s="128"/>
      <c r="TQF73" s="67"/>
      <c r="TQH73" s="127"/>
      <c r="TQI73" s="122"/>
      <c r="TQJ73" s="128"/>
      <c r="TQK73" s="67"/>
      <c r="TQM73" s="127"/>
      <c r="TQN73" s="122"/>
      <c r="TQO73" s="128"/>
      <c r="TQP73" s="67"/>
      <c r="TQR73" s="127"/>
      <c r="TQS73" s="122"/>
      <c r="TQT73" s="128"/>
      <c r="TQU73" s="67"/>
      <c r="TQW73" s="127"/>
      <c r="TQX73" s="122"/>
      <c r="TQY73" s="128"/>
      <c r="TQZ73" s="67"/>
      <c r="TRB73" s="127"/>
      <c r="TRC73" s="122"/>
      <c r="TRD73" s="128"/>
      <c r="TRE73" s="67"/>
      <c r="TRG73" s="127"/>
      <c r="TRH73" s="122"/>
      <c r="TRI73" s="128"/>
      <c r="TRJ73" s="67"/>
      <c r="TRL73" s="127"/>
      <c r="TRM73" s="122"/>
      <c r="TRN73" s="128"/>
      <c r="TRO73" s="67"/>
      <c r="TRQ73" s="127"/>
      <c r="TRR73" s="122"/>
      <c r="TRS73" s="128"/>
      <c r="TRT73" s="67"/>
      <c r="TRV73" s="127"/>
      <c r="TRW73" s="122"/>
      <c r="TRX73" s="128"/>
      <c r="TRY73" s="67"/>
      <c r="TSA73" s="127"/>
      <c r="TSB73" s="122"/>
      <c r="TSC73" s="128"/>
      <c r="TSD73" s="67"/>
      <c r="TSF73" s="127"/>
      <c r="TSG73" s="122"/>
      <c r="TSH73" s="128"/>
      <c r="TSI73" s="67"/>
      <c r="TSK73" s="127"/>
      <c r="TSL73" s="122"/>
      <c r="TSM73" s="128"/>
      <c r="TSN73" s="67"/>
      <c r="TSP73" s="127"/>
      <c r="TSQ73" s="122"/>
      <c r="TSR73" s="128"/>
      <c r="TSS73" s="67"/>
      <c r="TSU73" s="127"/>
      <c r="TSV73" s="122"/>
      <c r="TSW73" s="128"/>
      <c r="TSX73" s="67"/>
      <c r="TSZ73" s="127"/>
      <c r="TTA73" s="122"/>
      <c r="TTB73" s="128"/>
      <c r="TTC73" s="67"/>
      <c r="TTE73" s="127"/>
      <c r="TTF73" s="122"/>
      <c r="TTG73" s="128"/>
      <c r="TTH73" s="67"/>
      <c r="TTJ73" s="127"/>
      <c r="TTK73" s="122"/>
      <c r="TTL73" s="128"/>
      <c r="TTM73" s="67"/>
      <c r="TTO73" s="127"/>
      <c r="TTP73" s="122"/>
      <c r="TTQ73" s="128"/>
      <c r="TTR73" s="67"/>
      <c r="TTT73" s="127"/>
      <c r="TTU73" s="122"/>
      <c r="TTV73" s="128"/>
      <c r="TTW73" s="67"/>
      <c r="TTY73" s="127"/>
      <c r="TTZ73" s="122"/>
      <c r="TUA73" s="128"/>
      <c r="TUB73" s="67"/>
      <c r="TUD73" s="127"/>
      <c r="TUE73" s="122"/>
      <c r="TUF73" s="128"/>
      <c r="TUG73" s="67"/>
      <c r="TUI73" s="127"/>
      <c r="TUJ73" s="122"/>
      <c r="TUK73" s="128"/>
      <c r="TUL73" s="67"/>
      <c r="TUN73" s="127"/>
      <c r="TUO73" s="122"/>
      <c r="TUP73" s="128"/>
      <c r="TUQ73" s="67"/>
      <c r="TUS73" s="127"/>
      <c r="TUT73" s="122"/>
      <c r="TUU73" s="128"/>
      <c r="TUV73" s="67"/>
      <c r="TUX73" s="127"/>
      <c r="TUY73" s="122"/>
      <c r="TUZ73" s="128"/>
      <c r="TVA73" s="67"/>
      <c r="TVC73" s="127"/>
      <c r="TVD73" s="122"/>
      <c r="TVE73" s="128"/>
      <c r="TVF73" s="67"/>
      <c r="TVH73" s="127"/>
      <c r="TVI73" s="122"/>
      <c r="TVJ73" s="128"/>
      <c r="TVK73" s="67"/>
      <c r="TVM73" s="127"/>
      <c r="TVN73" s="122"/>
      <c r="TVO73" s="128"/>
      <c r="TVP73" s="67"/>
      <c r="TVR73" s="127"/>
      <c r="TVS73" s="122"/>
      <c r="TVT73" s="128"/>
      <c r="TVU73" s="67"/>
      <c r="TVW73" s="127"/>
      <c r="TVX73" s="122"/>
      <c r="TVY73" s="128"/>
      <c r="TVZ73" s="67"/>
      <c r="TWB73" s="127"/>
      <c r="TWC73" s="122"/>
      <c r="TWD73" s="128"/>
      <c r="TWE73" s="67"/>
      <c r="TWG73" s="127"/>
      <c r="TWH73" s="122"/>
      <c r="TWI73" s="128"/>
      <c r="TWJ73" s="67"/>
      <c r="TWL73" s="127"/>
      <c r="TWM73" s="122"/>
      <c r="TWN73" s="128"/>
      <c r="TWO73" s="67"/>
      <c r="TWQ73" s="127"/>
      <c r="TWR73" s="122"/>
      <c r="TWS73" s="128"/>
      <c r="TWT73" s="67"/>
      <c r="TWV73" s="127"/>
      <c r="TWW73" s="122"/>
      <c r="TWX73" s="128"/>
      <c r="TWY73" s="67"/>
      <c r="TXA73" s="127"/>
      <c r="TXB73" s="122"/>
      <c r="TXC73" s="128"/>
      <c r="TXD73" s="67"/>
      <c r="TXF73" s="127"/>
      <c r="TXG73" s="122"/>
      <c r="TXH73" s="128"/>
      <c r="TXI73" s="67"/>
      <c r="TXK73" s="127"/>
      <c r="TXL73" s="122"/>
      <c r="TXM73" s="128"/>
      <c r="TXN73" s="67"/>
      <c r="TXP73" s="127"/>
      <c r="TXQ73" s="122"/>
      <c r="TXR73" s="128"/>
      <c r="TXS73" s="67"/>
      <c r="TXU73" s="127"/>
      <c r="TXV73" s="122"/>
      <c r="TXW73" s="128"/>
      <c r="TXX73" s="67"/>
      <c r="TXZ73" s="127"/>
      <c r="TYA73" s="122"/>
      <c r="TYB73" s="128"/>
      <c r="TYC73" s="67"/>
      <c r="TYE73" s="127"/>
      <c r="TYF73" s="122"/>
      <c r="TYG73" s="128"/>
      <c r="TYH73" s="67"/>
      <c r="TYJ73" s="127"/>
      <c r="TYK73" s="122"/>
      <c r="TYL73" s="128"/>
      <c r="TYM73" s="67"/>
      <c r="TYO73" s="127"/>
      <c r="TYP73" s="122"/>
      <c r="TYQ73" s="128"/>
      <c r="TYR73" s="67"/>
      <c r="TYT73" s="127"/>
      <c r="TYU73" s="122"/>
      <c r="TYV73" s="128"/>
      <c r="TYW73" s="67"/>
      <c r="TYY73" s="127"/>
      <c r="TYZ73" s="122"/>
      <c r="TZA73" s="128"/>
      <c r="TZB73" s="67"/>
      <c r="TZD73" s="127"/>
      <c r="TZE73" s="122"/>
      <c r="TZF73" s="128"/>
      <c r="TZG73" s="67"/>
      <c r="TZI73" s="127"/>
      <c r="TZJ73" s="122"/>
      <c r="TZK73" s="128"/>
      <c r="TZL73" s="67"/>
      <c r="TZN73" s="127"/>
      <c r="TZO73" s="122"/>
      <c r="TZP73" s="128"/>
      <c r="TZQ73" s="67"/>
      <c r="TZS73" s="127"/>
      <c r="TZT73" s="122"/>
      <c r="TZU73" s="128"/>
      <c r="TZV73" s="67"/>
      <c r="TZX73" s="127"/>
      <c r="TZY73" s="122"/>
      <c r="TZZ73" s="128"/>
      <c r="UAA73" s="67"/>
      <c r="UAC73" s="127"/>
      <c r="UAD73" s="122"/>
      <c r="UAE73" s="128"/>
      <c r="UAF73" s="67"/>
      <c r="UAH73" s="127"/>
      <c r="UAI73" s="122"/>
      <c r="UAJ73" s="128"/>
      <c r="UAK73" s="67"/>
      <c r="UAM73" s="127"/>
      <c r="UAN73" s="122"/>
      <c r="UAO73" s="128"/>
      <c r="UAP73" s="67"/>
      <c r="UAR73" s="127"/>
      <c r="UAS73" s="122"/>
      <c r="UAT73" s="128"/>
      <c r="UAU73" s="67"/>
      <c r="UAW73" s="127"/>
      <c r="UAX73" s="122"/>
      <c r="UAY73" s="128"/>
      <c r="UAZ73" s="67"/>
      <c r="UBB73" s="127"/>
      <c r="UBC73" s="122"/>
      <c r="UBD73" s="128"/>
      <c r="UBE73" s="67"/>
      <c r="UBG73" s="127"/>
      <c r="UBH73" s="122"/>
      <c r="UBI73" s="128"/>
      <c r="UBJ73" s="67"/>
      <c r="UBL73" s="127"/>
      <c r="UBM73" s="122"/>
      <c r="UBN73" s="128"/>
      <c r="UBO73" s="67"/>
      <c r="UBQ73" s="127"/>
      <c r="UBR73" s="122"/>
      <c r="UBS73" s="128"/>
      <c r="UBT73" s="67"/>
      <c r="UBV73" s="127"/>
      <c r="UBW73" s="122"/>
      <c r="UBX73" s="128"/>
      <c r="UBY73" s="67"/>
      <c r="UCA73" s="127"/>
      <c r="UCB73" s="122"/>
      <c r="UCC73" s="128"/>
      <c r="UCD73" s="67"/>
      <c r="UCF73" s="127"/>
      <c r="UCG73" s="122"/>
      <c r="UCH73" s="128"/>
      <c r="UCI73" s="67"/>
      <c r="UCK73" s="127"/>
      <c r="UCL73" s="122"/>
      <c r="UCM73" s="128"/>
      <c r="UCN73" s="67"/>
      <c r="UCP73" s="127"/>
      <c r="UCQ73" s="122"/>
      <c r="UCR73" s="128"/>
      <c r="UCS73" s="67"/>
      <c r="UCU73" s="127"/>
      <c r="UCV73" s="122"/>
      <c r="UCW73" s="128"/>
      <c r="UCX73" s="67"/>
      <c r="UCZ73" s="127"/>
      <c r="UDA73" s="122"/>
      <c r="UDB73" s="128"/>
      <c r="UDC73" s="67"/>
      <c r="UDE73" s="127"/>
      <c r="UDF73" s="122"/>
      <c r="UDG73" s="128"/>
      <c r="UDH73" s="67"/>
      <c r="UDJ73" s="127"/>
      <c r="UDK73" s="122"/>
      <c r="UDL73" s="128"/>
      <c r="UDM73" s="67"/>
      <c r="UDO73" s="127"/>
      <c r="UDP73" s="122"/>
      <c r="UDQ73" s="128"/>
      <c r="UDR73" s="67"/>
      <c r="UDT73" s="127"/>
      <c r="UDU73" s="122"/>
      <c r="UDV73" s="128"/>
      <c r="UDW73" s="67"/>
      <c r="UDY73" s="127"/>
      <c r="UDZ73" s="122"/>
      <c r="UEA73" s="128"/>
      <c r="UEB73" s="67"/>
      <c r="UED73" s="127"/>
      <c r="UEE73" s="122"/>
      <c r="UEF73" s="128"/>
      <c r="UEG73" s="67"/>
      <c r="UEI73" s="127"/>
      <c r="UEJ73" s="122"/>
      <c r="UEK73" s="128"/>
      <c r="UEL73" s="67"/>
      <c r="UEN73" s="127"/>
      <c r="UEO73" s="122"/>
      <c r="UEP73" s="128"/>
      <c r="UEQ73" s="67"/>
      <c r="UES73" s="127"/>
      <c r="UET73" s="122"/>
      <c r="UEU73" s="128"/>
      <c r="UEV73" s="67"/>
      <c r="UEX73" s="127"/>
      <c r="UEY73" s="122"/>
      <c r="UEZ73" s="128"/>
      <c r="UFA73" s="67"/>
      <c r="UFC73" s="127"/>
      <c r="UFD73" s="122"/>
      <c r="UFE73" s="128"/>
      <c r="UFF73" s="67"/>
      <c r="UFH73" s="127"/>
      <c r="UFI73" s="122"/>
      <c r="UFJ73" s="128"/>
      <c r="UFK73" s="67"/>
      <c r="UFM73" s="127"/>
      <c r="UFN73" s="122"/>
      <c r="UFO73" s="128"/>
      <c r="UFP73" s="67"/>
      <c r="UFR73" s="127"/>
      <c r="UFS73" s="122"/>
      <c r="UFT73" s="128"/>
      <c r="UFU73" s="67"/>
      <c r="UFW73" s="127"/>
      <c r="UFX73" s="122"/>
      <c r="UFY73" s="128"/>
      <c r="UFZ73" s="67"/>
      <c r="UGB73" s="127"/>
      <c r="UGC73" s="122"/>
      <c r="UGD73" s="128"/>
      <c r="UGE73" s="67"/>
      <c r="UGG73" s="127"/>
      <c r="UGH73" s="122"/>
      <c r="UGI73" s="128"/>
      <c r="UGJ73" s="67"/>
      <c r="UGL73" s="127"/>
      <c r="UGM73" s="122"/>
      <c r="UGN73" s="128"/>
      <c r="UGO73" s="67"/>
      <c r="UGQ73" s="127"/>
      <c r="UGR73" s="122"/>
      <c r="UGS73" s="128"/>
      <c r="UGT73" s="67"/>
      <c r="UGV73" s="127"/>
      <c r="UGW73" s="122"/>
      <c r="UGX73" s="128"/>
      <c r="UGY73" s="67"/>
      <c r="UHA73" s="127"/>
      <c r="UHB73" s="122"/>
      <c r="UHC73" s="128"/>
      <c r="UHD73" s="67"/>
      <c r="UHF73" s="127"/>
      <c r="UHG73" s="122"/>
      <c r="UHH73" s="128"/>
      <c r="UHI73" s="67"/>
      <c r="UHK73" s="127"/>
      <c r="UHL73" s="122"/>
      <c r="UHM73" s="128"/>
      <c r="UHN73" s="67"/>
      <c r="UHP73" s="127"/>
      <c r="UHQ73" s="122"/>
      <c r="UHR73" s="128"/>
      <c r="UHS73" s="67"/>
      <c r="UHU73" s="127"/>
      <c r="UHV73" s="122"/>
      <c r="UHW73" s="128"/>
      <c r="UHX73" s="67"/>
      <c r="UHZ73" s="127"/>
      <c r="UIA73" s="122"/>
      <c r="UIB73" s="128"/>
      <c r="UIC73" s="67"/>
      <c r="UIE73" s="127"/>
      <c r="UIF73" s="122"/>
      <c r="UIG73" s="128"/>
      <c r="UIH73" s="67"/>
      <c r="UIJ73" s="127"/>
      <c r="UIK73" s="122"/>
      <c r="UIL73" s="128"/>
      <c r="UIM73" s="67"/>
      <c r="UIO73" s="127"/>
      <c r="UIP73" s="122"/>
      <c r="UIQ73" s="128"/>
      <c r="UIR73" s="67"/>
      <c r="UIT73" s="127"/>
      <c r="UIU73" s="122"/>
      <c r="UIV73" s="128"/>
      <c r="UIW73" s="67"/>
      <c r="UIY73" s="127"/>
      <c r="UIZ73" s="122"/>
      <c r="UJA73" s="128"/>
      <c r="UJB73" s="67"/>
      <c r="UJD73" s="127"/>
      <c r="UJE73" s="122"/>
      <c r="UJF73" s="128"/>
      <c r="UJG73" s="67"/>
      <c r="UJI73" s="127"/>
      <c r="UJJ73" s="122"/>
      <c r="UJK73" s="128"/>
      <c r="UJL73" s="67"/>
      <c r="UJN73" s="127"/>
      <c r="UJO73" s="122"/>
      <c r="UJP73" s="128"/>
      <c r="UJQ73" s="67"/>
      <c r="UJS73" s="127"/>
      <c r="UJT73" s="122"/>
      <c r="UJU73" s="128"/>
      <c r="UJV73" s="67"/>
      <c r="UJX73" s="127"/>
      <c r="UJY73" s="122"/>
      <c r="UJZ73" s="128"/>
      <c r="UKA73" s="67"/>
      <c r="UKC73" s="127"/>
      <c r="UKD73" s="122"/>
      <c r="UKE73" s="128"/>
      <c r="UKF73" s="67"/>
      <c r="UKH73" s="127"/>
      <c r="UKI73" s="122"/>
      <c r="UKJ73" s="128"/>
      <c r="UKK73" s="67"/>
      <c r="UKM73" s="127"/>
      <c r="UKN73" s="122"/>
      <c r="UKO73" s="128"/>
      <c r="UKP73" s="67"/>
      <c r="UKR73" s="127"/>
      <c r="UKS73" s="122"/>
      <c r="UKT73" s="128"/>
      <c r="UKU73" s="67"/>
      <c r="UKW73" s="127"/>
      <c r="UKX73" s="122"/>
      <c r="UKY73" s="128"/>
      <c r="UKZ73" s="67"/>
      <c r="ULB73" s="127"/>
      <c r="ULC73" s="122"/>
      <c r="ULD73" s="128"/>
      <c r="ULE73" s="67"/>
      <c r="ULG73" s="127"/>
      <c r="ULH73" s="122"/>
      <c r="ULI73" s="128"/>
      <c r="ULJ73" s="67"/>
      <c r="ULL73" s="127"/>
      <c r="ULM73" s="122"/>
      <c r="ULN73" s="128"/>
      <c r="ULO73" s="67"/>
      <c r="ULQ73" s="127"/>
      <c r="ULR73" s="122"/>
      <c r="ULS73" s="128"/>
      <c r="ULT73" s="67"/>
      <c r="ULV73" s="127"/>
      <c r="ULW73" s="122"/>
      <c r="ULX73" s="128"/>
      <c r="ULY73" s="67"/>
      <c r="UMA73" s="127"/>
      <c r="UMB73" s="122"/>
      <c r="UMC73" s="128"/>
      <c r="UMD73" s="67"/>
      <c r="UMF73" s="127"/>
      <c r="UMG73" s="122"/>
      <c r="UMH73" s="128"/>
      <c r="UMI73" s="67"/>
      <c r="UMK73" s="127"/>
      <c r="UML73" s="122"/>
      <c r="UMM73" s="128"/>
      <c r="UMN73" s="67"/>
      <c r="UMP73" s="127"/>
      <c r="UMQ73" s="122"/>
      <c r="UMR73" s="128"/>
      <c r="UMS73" s="67"/>
      <c r="UMU73" s="127"/>
      <c r="UMV73" s="122"/>
      <c r="UMW73" s="128"/>
      <c r="UMX73" s="67"/>
      <c r="UMZ73" s="127"/>
      <c r="UNA73" s="122"/>
      <c r="UNB73" s="128"/>
      <c r="UNC73" s="67"/>
      <c r="UNE73" s="127"/>
      <c r="UNF73" s="122"/>
      <c r="UNG73" s="128"/>
      <c r="UNH73" s="67"/>
      <c r="UNJ73" s="127"/>
      <c r="UNK73" s="122"/>
      <c r="UNL73" s="128"/>
      <c r="UNM73" s="67"/>
      <c r="UNO73" s="127"/>
      <c r="UNP73" s="122"/>
      <c r="UNQ73" s="128"/>
      <c r="UNR73" s="67"/>
      <c r="UNT73" s="127"/>
      <c r="UNU73" s="122"/>
      <c r="UNV73" s="128"/>
      <c r="UNW73" s="67"/>
      <c r="UNY73" s="127"/>
      <c r="UNZ73" s="122"/>
      <c r="UOA73" s="128"/>
      <c r="UOB73" s="67"/>
      <c r="UOD73" s="127"/>
      <c r="UOE73" s="122"/>
      <c r="UOF73" s="128"/>
      <c r="UOG73" s="67"/>
      <c r="UOI73" s="127"/>
      <c r="UOJ73" s="122"/>
      <c r="UOK73" s="128"/>
      <c r="UOL73" s="67"/>
      <c r="UON73" s="127"/>
      <c r="UOO73" s="122"/>
      <c r="UOP73" s="128"/>
      <c r="UOQ73" s="67"/>
      <c r="UOS73" s="127"/>
      <c r="UOT73" s="122"/>
      <c r="UOU73" s="128"/>
      <c r="UOV73" s="67"/>
      <c r="UOX73" s="127"/>
      <c r="UOY73" s="122"/>
      <c r="UOZ73" s="128"/>
      <c r="UPA73" s="67"/>
      <c r="UPC73" s="127"/>
      <c r="UPD73" s="122"/>
      <c r="UPE73" s="128"/>
      <c r="UPF73" s="67"/>
      <c r="UPH73" s="127"/>
      <c r="UPI73" s="122"/>
      <c r="UPJ73" s="128"/>
      <c r="UPK73" s="67"/>
      <c r="UPM73" s="127"/>
      <c r="UPN73" s="122"/>
      <c r="UPO73" s="128"/>
      <c r="UPP73" s="67"/>
      <c r="UPR73" s="127"/>
      <c r="UPS73" s="122"/>
      <c r="UPT73" s="128"/>
      <c r="UPU73" s="67"/>
      <c r="UPW73" s="127"/>
      <c r="UPX73" s="122"/>
      <c r="UPY73" s="128"/>
      <c r="UPZ73" s="67"/>
      <c r="UQB73" s="127"/>
      <c r="UQC73" s="122"/>
      <c r="UQD73" s="128"/>
      <c r="UQE73" s="67"/>
      <c r="UQG73" s="127"/>
      <c r="UQH73" s="122"/>
      <c r="UQI73" s="128"/>
      <c r="UQJ73" s="67"/>
      <c r="UQL73" s="127"/>
      <c r="UQM73" s="122"/>
      <c r="UQN73" s="128"/>
      <c r="UQO73" s="67"/>
      <c r="UQQ73" s="127"/>
      <c r="UQR73" s="122"/>
      <c r="UQS73" s="128"/>
      <c r="UQT73" s="67"/>
      <c r="UQV73" s="127"/>
      <c r="UQW73" s="122"/>
      <c r="UQX73" s="128"/>
      <c r="UQY73" s="67"/>
      <c r="URA73" s="127"/>
      <c r="URB73" s="122"/>
      <c r="URC73" s="128"/>
      <c r="URD73" s="67"/>
      <c r="URF73" s="127"/>
      <c r="URG73" s="122"/>
      <c r="URH73" s="128"/>
      <c r="URI73" s="67"/>
      <c r="URK73" s="127"/>
      <c r="URL73" s="122"/>
      <c r="URM73" s="128"/>
      <c r="URN73" s="67"/>
      <c r="URP73" s="127"/>
      <c r="URQ73" s="122"/>
      <c r="URR73" s="128"/>
      <c r="URS73" s="67"/>
      <c r="URU73" s="127"/>
      <c r="URV73" s="122"/>
      <c r="URW73" s="128"/>
      <c r="URX73" s="67"/>
      <c r="URZ73" s="127"/>
      <c r="USA73" s="122"/>
      <c r="USB73" s="128"/>
      <c r="USC73" s="67"/>
      <c r="USE73" s="127"/>
      <c r="USF73" s="122"/>
      <c r="USG73" s="128"/>
      <c r="USH73" s="67"/>
      <c r="USJ73" s="127"/>
      <c r="USK73" s="122"/>
      <c r="USL73" s="128"/>
      <c r="USM73" s="67"/>
      <c r="USO73" s="127"/>
      <c r="USP73" s="122"/>
      <c r="USQ73" s="128"/>
      <c r="USR73" s="67"/>
      <c r="UST73" s="127"/>
      <c r="USU73" s="122"/>
      <c r="USV73" s="128"/>
      <c r="USW73" s="67"/>
      <c r="USY73" s="127"/>
      <c r="USZ73" s="122"/>
      <c r="UTA73" s="128"/>
      <c r="UTB73" s="67"/>
      <c r="UTD73" s="127"/>
      <c r="UTE73" s="122"/>
      <c r="UTF73" s="128"/>
      <c r="UTG73" s="67"/>
      <c r="UTI73" s="127"/>
      <c r="UTJ73" s="122"/>
      <c r="UTK73" s="128"/>
      <c r="UTL73" s="67"/>
      <c r="UTN73" s="127"/>
      <c r="UTO73" s="122"/>
      <c r="UTP73" s="128"/>
      <c r="UTQ73" s="67"/>
      <c r="UTS73" s="127"/>
      <c r="UTT73" s="122"/>
      <c r="UTU73" s="128"/>
      <c r="UTV73" s="67"/>
      <c r="UTX73" s="127"/>
      <c r="UTY73" s="122"/>
      <c r="UTZ73" s="128"/>
      <c r="UUA73" s="67"/>
      <c r="UUC73" s="127"/>
      <c r="UUD73" s="122"/>
      <c r="UUE73" s="128"/>
      <c r="UUF73" s="67"/>
      <c r="UUH73" s="127"/>
      <c r="UUI73" s="122"/>
      <c r="UUJ73" s="128"/>
      <c r="UUK73" s="67"/>
      <c r="UUM73" s="127"/>
      <c r="UUN73" s="122"/>
      <c r="UUO73" s="128"/>
      <c r="UUP73" s="67"/>
      <c r="UUR73" s="127"/>
      <c r="UUS73" s="122"/>
      <c r="UUT73" s="128"/>
      <c r="UUU73" s="67"/>
      <c r="UUW73" s="127"/>
      <c r="UUX73" s="122"/>
      <c r="UUY73" s="128"/>
      <c r="UUZ73" s="67"/>
      <c r="UVB73" s="127"/>
      <c r="UVC73" s="122"/>
      <c r="UVD73" s="128"/>
      <c r="UVE73" s="67"/>
      <c r="UVG73" s="127"/>
      <c r="UVH73" s="122"/>
      <c r="UVI73" s="128"/>
      <c r="UVJ73" s="67"/>
      <c r="UVL73" s="127"/>
      <c r="UVM73" s="122"/>
      <c r="UVN73" s="128"/>
      <c r="UVO73" s="67"/>
      <c r="UVQ73" s="127"/>
      <c r="UVR73" s="122"/>
      <c r="UVS73" s="128"/>
      <c r="UVT73" s="67"/>
      <c r="UVV73" s="127"/>
      <c r="UVW73" s="122"/>
      <c r="UVX73" s="128"/>
      <c r="UVY73" s="67"/>
      <c r="UWA73" s="127"/>
      <c r="UWB73" s="122"/>
      <c r="UWC73" s="128"/>
      <c r="UWD73" s="67"/>
      <c r="UWF73" s="127"/>
      <c r="UWG73" s="122"/>
      <c r="UWH73" s="128"/>
      <c r="UWI73" s="67"/>
      <c r="UWK73" s="127"/>
      <c r="UWL73" s="122"/>
      <c r="UWM73" s="128"/>
      <c r="UWN73" s="67"/>
      <c r="UWP73" s="127"/>
      <c r="UWQ73" s="122"/>
      <c r="UWR73" s="128"/>
      <c r="UWS73" s="67"/>
      <c r="UWU73" s="127"/>
      <c r="UWV73" s="122"/>
      <c r="UWW73" s="128"/>
      <c r="UWX73" s="67"/>
      <c r="UWZ73" s="127"/>
      <c r="UXA73" s="122"/>
      <c r="UXB73" s="128"/>
      <c r="UXC73" s="67"/>
      <c r="UXE73" s="127"/>
      <c r="UXF73" s="122"/>
      <c r="UXG73" s="128"/>
      <c r="UXH73" s="67"/>
      <c r="UXJ73" s="127"/>
      <c r="UXK73" s="122"/>
      <c r="UXL73" s="128"/>
      <c r="UXM73" s="67"/>
      <c r="UXO73" s="127"/>
      <c r="UXP73" s="122"/>
      <c r="UXQ73" s="128"/>
      <c r="UXR73" s="67"/>
      <c r="UXT73" s="127"/>
      <c r="UXU73" s="122"/>
      <c r="UXV73" s="128"/>
      <c r="UXW73" s="67"/>
      <c r="UXY73" s="127"/>
      <c r="UXZ73" s="122"/>
      <c r="UYA73" s="128"/>
      <c r="UYB73" s="67"/>
      <c r="UYD73" s="127"/>
      <c r="UYE73" s="122"/>
      <c r="UYF73" s="128"/>
      <c r="UYG73" s="67"/>
      <c r="UYI73" s="127"/>
      <c r="UYJ73" s="122"/>
      <c r="UYK73" s="128"/>
      <c r="UYL73" s="67"/>
      <c r="UYN73" s="127"/>
      <c r="UYO73" s="122"/>
      <c r="UYP73" s="128"/>
      <c r="UYQ73" s="67"/>
      <c r="UYS73" s="127"/>
      <c r="UYT73" s="122"/>
      <c r="UYU73" s="128"/>
      <c r="UYV73" s="67"/>
      <c r="UYX73" s="127"/>
      <c r="UYY73" s="122"/>
      <c r="UYZ73" s="128"/>
      <c r="UZA73" s="67"/>
      <c r="UZC73" s="127"/>
      <c r="UZD73" s="122"/>
      <c r="UZE73" s="128"/>
      <c r="UZF73" s="67"/>
      <c r="UZH73" s="127"/>
      <c r="UZI73" s="122"/>
      <c r="UZJ73" s="128"/>
      <c r="UZK73" s="67"/>
      <c r="UZM73" s="127"/>
      <c r="UZN73" s="122"/>
      <c r="UZO73" s="128"/>
      <c r="UZP73" s="67"/>
      <c r="UZR73" s="127"/>
      <c r="UZS73" s="122"/>
      <c r="UZT73" s="128"/>
      <c r="UZU73" s="67"/>
      <c r="UZW73" s="127"/>
      <c r="UZX73" s="122"/>
      <c r="UZY73" s="128"/>
      <c r="UZZ73" s="67"/>
      <c r="VAB73" s="127"/>
      <c r="VAC73" s="122"/>
      <c r="VAD73" s="128"/>
      <c r="VAE73" s="67"/>
      <c r="VAG73" s="127"/>
      <c r="VAH73" s="122"/>
      <c r="VAI73" s="128"/>
      <c r="VAJ73" s="67"/>
      <c r="VAL73" s="127"/>
      <c r="VAM73" s="122"/>
      <c r="VAN73" s="128"/>
      <c r="VAO73" s="67"/>
      <c r="VAQ73" s="127"/>
      <c r="VAR73" s="122"/>
      <c r="VAS73" s="128"/>
      <c r="VAT73" s="67"/>
      <c r="VAV73" s="127"/>
      <c r="VAW73" s="122"/>
      <c r="VAX73" s="128"/>
      <c r="VAY73" s="67"/>
      <c r="VBA73" s="127"/>
      <c r="VBB73" s="122"/>
      <c r="VBC73" s="128"/>
      <c r="VBD73" s="67"/>
      <c r="VBF73" s="127"/>
      <c r="VBG73" s="122"/>
      <c r="VBH73" s="128"/>
      <c r="VBI73" s="67"/>
      <c r="VBK73" s="127"/>
      <c r="VBL73" s="122"/>
      <c r="VBM73" s="128"/>
      <c r="VBN73" s="67"/>
      <c r="VBP73" s="127"/>
      <c r="VBQ73" s="122"/>
      <c r="VBR73" s="128"/>
      <c r="VBS73" s="67"/>
      <c r="VBU73" s="127"/>
      <c r="VBV73" s="122"/>
      <c r="VBW73" s="128"/>
      <c r="VBX73" s="67"/>
      <c r="VBZ73" s="127"/>
      <c r="VCA73" s="122"/>
      <c r="VCB73" s="128"/>
      <c r="VCC73" s="67"/>
      <c r="VCE73" s="127"/>
      <c r="VCF73" s="122"/>
      <c r="VCG73" s="128"/>
      <c r="VCH73" s="67"/>
      <c r="VCJ73" s="127"/>
      <c r="VCK73" s="122"/>
      <c r="VCL73" s="128"/>
      <c r="VCM73" s="67"/>
      <c r="VCO73" s="127"/>
      <c r="VCP73" s="122"/>
      <c r="VCQ73" s="128"/>
      <c r="VCR73" s="67"/>
      <c r="VCT73" s="127"/>
      <c r="VCU73" s="122"/>
      <c r="VCV73" s="128"/>
      <c r="VCW73" s="67"/>
      <c r="VCY73" s="127"/>
      <c r="VCZ73" s="122"/>
      <c r="VDA73" s="128"/>
      <c r="VDB73" s="67"/>
      <c r="VDD73" s="127"/>
      <c r="VDE73" s="122"/>
      <c r="VDF73" s="128"/>
      <c r="VDG73" s="67"/>
      <c r="VDI73" s="127"/>
      <c r="VDJ73" s="122"/>
      <c r="VDK73" s="128"/>
      <c r="VDL73" s="67"/>
      <c r="VDN73" s="127"/>
      <c r="VDO73" s="122"/>
      <c r="VDP73" s="128"/>
      <c r="VDQ73" s="67"/>
      <c r="VDS73" s="127"/>
      <c r="VDT73" s="122"/>
      <c r="VDU73" s="128"/>
      <c r="VDV73" s="67"/>
      <c r="VDX73" s="127"/>
      <c r="VDY73" s="122"/>
      <c r="VDZ73" s="128"/>
      <c r="VEA73" s="67"/>
      <c r="VEC73" s="127"/>
      <c r="VED73" s="122"/>
      <c r="VEE73" s="128"/>
      <c r="VEF73" s="67"/>
      <c r="VEH73" s="127"/>
      <c r="VEI73" s="122"/>
      <c r="VEJ73" s="128"/>
      <c r="VEK73" s="67"/>
      <c r="VEM73" s="127"/>
      <c r="VEN73" s="122"/>
      <c r="VEO73" s="128"/>
      <c r="VEP73" s="67"/>
      <c r="VER73" s="127"/>
      <c r="VES73" s="122"/>
      <c r="VET73" s="128"/>
      <c r="VEU73" s="67"/>
      <c r="VEW73" s="127"/>
      <c r="VEX73" s="122"/>
      <c r="VEY73" s="128"/>
      <c r="VEZ73" s="67"/>
      <c r="VFB73" s="127"/>
      <c r="VFC73" s="122"/>
      <c r="VFD73" s="128"/>
      <c r="VFE73" s="67"/>
      <c r="VFG73" s="127"/>
      <c r="VFH73" s="122"/>
      <c r="VFI73" s="128"/>
      <c r="VFJ73" s="67"/>
      <c r="VFL73" s="127"/>
      <c r="VFM73" s="122"/>
      <c r="VFN73" s="128"/>
      <c r="VFO73" s="67"/>
      <c r="VFQ73" s="127"/>
      <c r="VFR73" s="122"/>
      <c r="VFS73" s="128"/>
      <c r="VFT73" s="67"/>
      <c r="VFV73" s="127"/>
      <c r="VFW73" s="122"/>
      <c r="VFX73" s="128"/>
      <c r="VFY73" s="67"/>
      <c r="VGA73" s="127"/>
      <c r="VGB73" s="122"/>
      <c r="VGC73" s="128"/>
      <c r="VGD73" s="67"/>
      <c r="VGF73" s="127"/>
      <c r="VGG73" s="122"/>
      <c r="VGH73" s="128"/>
      <c r="VGI73" s="67"/>
      <c r="VGK73" s="127"/>
      <c r="VGL73" s="122"/>
      <c r="VGM73" s="128"/>
      <c r="VGN73" s="67"/>
      <c r="VGP73" s="127"/>
      <c r="VGQ73" s="122"/>
      <c r="VGR73" s="128"/>
      <c r="VGS73" s="67"/>
      <c r="VGU73" s="127"/>
      <c r="VGV73" s="122"/>
      <c r="VGW73" s="128"/>
      <c r="VGX73" s="67"/>
      <c r="VGZ73" s="127"/>
      <c r="VHA73" s="122"/>
      <c r="VHB73" s="128"/>
      <c r="VHC73" s="67"/>
      <c r="VHE73" s="127"/>
      <c r="VHF73" s="122"/>
      <c r="VHG73" s="128"/>
      <c r="VHH73" s="67"/>
      <c r="VHJ73" s="127"/>
      <c r="VHK73" s="122"/>
      <c r="VHL73" s="128"/>
      <c r="VHM73" s="67"/>
      <c r="VHO73" s="127"/>
      <c r="VHP73" s="122"/>
      <c r="VHQ73" s="128"/>
      <c r="VHR73" s="67"/>
      <c r="VHT73" s="127"/>
      <c r="VHU73" s="122"/>
      <c r="VHV73" s="128"/>
      <c r="VHW73" s="67"/>
      <c r="VHY73" s="127"/>
      <c r="VHZ73" s="122"/>
      <c r="VIA73" s="128"/>
      <c r="VIB73" s="67"/>
      <c r="VID73" s="127"/>
      <c r="VIE73" s="122"/>
      <c r="VIF73" s="128"/>
      <c r="VIG73" s="67"/>
      <c r="VII73" s="127"/>
      <c r="VIJ73" s="122"/>
      <c r="VIK73" s="128"/>
      <c r="VIL73" s="67"/>
      <c r="VIN73" s="127"/>
      <c r="VIO73" s="122"/>
      <c r="VIP73" s="128"/>
      <c r="VIQ73" s="67"/>
      <c r="VIS73" s="127"/>
      <c r="VIT73" s="122"/>
      <c r="VIU73" s="128"/>
      <c r="VIV73" s="67"/>
      <c r="VIX73" s="127"/>
      <c r="VIY73" s="122"/>
      <c r="VIZ73" s="128"/>
      <c r="VJA73" s="67"/>
      <c r="VJC73" s="127"/>
      <c r="VJD73" s="122"/>
      <c r="VJE73" s="128"/>
      <c r="VJF73" s="67"/>
      <c r="VJH73" s="127"/>
      <c r="VJI73" s="122"/>
      <c r="VJJ73" s="128"/>
      <c r="VJK73" s="67"/>
      <c r="VJM73" s="127"/>
      <c r="VJN73" s="122"/>
      <c r="VJO73" s="128"/>
      <c r="VJP73" s="67"/>
      <c r="VJR73" s="127"/>
      <c r="VJS73" s="122"/>
      <c r="VJT73" s="128"/>
      <c r="VJU73" s="67"/>
      <c r="VJW73" s="127"/>
      <c r="VJX73" s="122"/>
      <c r="VJY73" s="128"/>
      <c r="VJZ73" s="67"/>
      <c r="VKB73" s="127"/>
      <c r="VKC73" s="122"/>
      <c r="VKD73" s="128"/>
      <c r="VKE73" s="67"/>
      <c r="VKG73" s="127"/>
      <c r="VKH73" s="122"/>
      <c r="VKI73" s="128"/>
      <c r="VKJ73" s="67"/>
      <c r="VKL73" s="127"/>
      <c r="VKM73" s="122"/>
      <c r="VKN73" s="128"/>
      <c r="VKO73" s="67"/>
      <c r="VKQ73" s="127"/>
      <c r="VKR73" s="122"/>
      <c r="VKS73" s="128"/>
      <c r="VKT73" s="67"/>
      <c r="VKV73" s="127"/>
      <c r="VKW73" s="122"/>
      <c r="VKX73" s="128"/>
      <c r="VKY73" s="67"/>
      <c r="VLA73" s="127"/>
      <c r="VLB73" s="122"/>
      <c r="VLC73" s="128"/>
      <c r="VLD73" s="67"/>
      <c r="VLF73" s="127"/>
      <c r="VLG73" s="122"/>
      <c r="VLH73" s="128"/>
      <c r="VLI73" s="67"/>
      <c r="VLK73" s="127"/>
      <c r="VLL73" s="122"/>
      <c r="VLM73" s="128"/>
      <c r="VLN73" s="67"/>
      <c r="VLP73" s="127"/>
      <c r="VLQ73" s="122"/>
      <c r="VLR73" s="128"/>
      <c r="VLS73" s="67"/>
      <c r="VLU73" s="127"/>
      <c r="VLV73" s="122"/>
      <c r="VLW73" s="128"/>
      <c r="VLX73" s="67"/>
      <c r="VLZ73" s="127"/>
      <c r="VMA73" s="122"/>
      <c r="VMB73" s="128"/>
      <c r="VMC73" s="67"/>
      <c r="VME73" s="127"/>
      <c r="VMF73" s="122"/>
      <c r="VMG73" s="128"/>
      <c r="VMH73" s="67"/>
      <c r="VMJ73" s="127"/>
      <c r="VMK73" s="122"/>
      <c r="VML73" s="128"/>
      <c r="VMM73" s="67"/>
      <c r="VMO73" s="127"/>
      <c r="VMP73" s="122"/>
      <c r="VMQ73" s="128"/>
      <c r="VMR73" s="67"/>
      <c r="VMT73" s="127"/>
      <c r="VMU73" s="122"/>
      <c r="VMV73" s="128"/>
      <c r="VMW73" s="67"/>
      <c r="VMY73" s="127"/>
      <c r="VMZ73" s="122"/>
      <c r="VNA73" s="128"/>
      <c r="VNB73" s="67"/>
      <c r="VND73" s="127"/>
      <c r="VNE73" s="122"/>
      <c r="VNF73" s="128"/>
      <c r="VNG73" s="67"/>
      <c r="VNI73" s="127"/>
      <c r="VNJ73" s="122"/>
      <c r="VNK73" s="128"/>
      <c r="VNL73" s="67"/>
      <c r="VNN73" s="127"/>
      <c r="VNO73" s="122"/>
      <c r="VNP73" s="128"/>
      <c r="VNQ73" s="67"/>
      <c r="VNS73" s="127"/>
      <c r="VNT73" s="122"/>
      <c r="VNU73" s="128"/>
      <c r="VNV73" s="67"/>
      <c r="VNX73" s="127"/>
      <c r="VNY73" s="122"/>
      <c r="VNZ73" s="128"/>
      <c r="VOA73" s="67"/>
      <c r="VOC73" s="127"/>
      <c r="VOD73" s="122"/>
      <c r="VOE73" s="128"/>
      <c r="VOF73" s="67"/>
      <c r="VOH73" s="127"/>
      <c r="VOI73" s="122"/>
      <c r="VOJ73" s="128"/>
      <c r="VOK73" s="67"/>
      <c r="VOM73" s="127"/>
      <c r="VON73" s="122"/>
      <c r="VOO73" s="128"/>
      <c r="VOP73" s="67"/>
      <c r="VOR73" s="127"/>
      <c r="VOS73" s="122"/>
      <c r="VOT73" s="128"/>
      <c r="VOU73" s="67"/>
      <c r="VOW73" s="127"/>
      <c r="VOX73" s="122"/>
      <c r="VOY73" s="128"/>
      <c r="VOZ73" s="67"/>
      <c r="VPB73" s="127"/>
      <c r="VPC73" s="122"/>
      <c r="VPD73" s="128"/>
      <c r="VPE73" s="67"/>
      <c r="VPG73" s="127"/>
      <c r="VPH73" s="122"/>
      <c r="VPI73" s="128"/>
      <c r="VPJ73" s="67"/>
      <c r="VPL73" s="127"/>
      <c r="VPM73" s="122"/>
      <c r="VPN73" s="128"/>
      <c r="VPO73" s="67"/>
      <c r="VPQ73" s="127"/>
      <c r="VPR73" s="122"/>
      <c r="VPS73" s="128"/>
      <c r="VPT73" s="67"/>
      <c r="VPV73" s="127"/>
      <c r="VPW73" s="122"/>
      <c r="VPX73" s="128"/>
      <c r="VPY73" s="67"/>
      <c r="VQA73" s="127"/>
      <c r="VQB73" s="122"/>
      <c r="VQC73" s="128"/>
      <c r="VQD73" s="67"/>
      <c r="VQF73" s="127"/>
      <c r="VQG73" s="122"/>
      <c r="VQH73" s="128"/>
      <c r="VQI73" s="67"/>
      <c r="VQK73" s="127"/>
      <c r="VQL73" s="122"/>
      <c r="VQM73" s="128"/>
      <c r="VQN73" s="67"/>
      <c r="VQP73" s="127"/>
      <c r="VQQ73" s="122"/>
      <c r="VQR73" s="128"/>
      <c r="VQS73" s="67"/>
      <c r="VQU73" s="127"/>
      <c r="VQV73" s="122"/>
      <c r="VQW73" s="128"/>
      <c r="VQX73" s="67"/>
      <c r="VQZ73" s="127"/>
      <c r="VRA73" s="122"/>
      <c r="VRB73" s="128"/>
      <c r="VRC73" s="67"/>
      <c r="VRE73" s="127"/>
      <c r="VRF73" s="122"/>
      <c r="VRG73" s="128"/>
      <c r="VRH73" s="67"/>
      <c r="VRJ73" s="127"/>
      <c r="VRK73" s="122"/>
      <c r="VRL73" s="128"/>
      <c r="VRM73" s="67"/>
      <c r="VRO73" s="127"/>
      <c r="VRP73" s="122"/>
      <c r="VRQ73" s="128"/>
      <c r="VRR73" s="67"/>
      <c r="VRT73" s="127"/>
      <c r="VRU73" s="122"/>
      <c r="VRV73" s="128"/>
      <c r="VRW73" s="67"/>
      <c r="VRY73" s="127"/>
      <c r="VRZ73" s="122"/>
      <c r="VSA73" s="128"/>
      <c r="VSB73" s="67"/>
      <c r="VSD73" s="127"/>
      <c r="VSE73" s="122"/>
      <c r="VSF73" s="128"/>
      <c r="VSG73" s="67"/>
      <c r="VSI73" s="127"/>
      <c r="VSJ73" s="122"/>
      <c r="VSK73" s="128"/>
      <c r="VSL73" s="67"/>
      <c r="VSN73" s="127"/>
      <c r="VSO73" s="122"/>
      <c r="VSP73" s="128"/>
      <c r="VSQ73" s="67"/>
      <c r="VSS73" s="127"/>
      <c r="VST73" s="122"/>
      <c r="VSU73" s="128"/>
      <c r="VSV73" s="67"/>
      <c r="VSX73" s="127"/>
      <c r="VSY73" s="122"/>
      <c r="VSZ73" s="128"/>
      <c r="VTA73" s="67"/>
      <c r="VTC73" s="127"/>
      <c r="VTD73" s="122"/>
      <c r="VTE73" s="128"/>
      <c r="VTF73" s="67"/>
      <c r="VTH73" s="127"/>
      <c r="VTI73" s="122"/>
      <c r="VTJ73" s="128"/>
      <c r="VTK73" s="67"/>
      <c r="VTM73" s="127"/>
      <c r="VTN73" s="122"/>
      <c r="VTO73" s="128"/>
      <c r="VTP73" s="67"/>
      <c r="VTR73" s="127"/>
      <c r="VTS73" s="122"/>
      <c r="VTT73" s="128"/>
      <c r="VTU73" s="67"/>
      <c r="VTW73" s="127"/>
      <c r="VTX73" s="122"/>
      <c r="VTY73" s="128"/>
      <c r="VTZ73" s="67"/>
      <c r="VUB73" s="127"/>
      <c r="VUC73" s="122"/>
      <c r="VUD73" s="128"/>
      <c r="VUE73" s="67"/>
      <c r="VUG73" s="127"/>
      <c r="VUH73" s="122"/>
      <c r="VUI73" s="128"/>
      <c r="VUJ73" s="67"/>
      <c r="VUL73" s="127"/>
      <c r="VUM73" s="122"/>
      <c r="VUN73" s="128"/>
      <c r="VUO73" s="67"/>
      <c r="VUQ73" s="127"/>
      <c r="VUR73" s="122"/>
      <c r="VUS73" s="128"/>
      <c r="VUT73" s="67"/>
      <c r="VUV73" s="127"/>
      <c r="VUW73" s="122"/>
      <c r="VUX73" s="128"/>
      <c r="VUY73" s="67"/>
      <c r="VVA73" s="127"/>
      <c r="VVB73" s="122"/>
      <c r="VVC73" s="128"/>
      <c r="VVD73" s="67"/>
      <c r="VVF73" s="127"/>
      <c r="VVG73" s="122"/>
      <c r="VVH73" s="128"/>
      <c r="VVI73" s="67"/>
      <c r="VVK73" s="127"/>
      <c r="VVL73" s="122"/>
      <c r="VVM73" s="128"/>
      <c r="VVN73" s="67"/>
      <c r="VVP73" s="127"/>
      <c r="VVQ73" s="122"/>
      <c r="VVR73" s="128"/>
      <c r="VVS73" s="67"/>
      <c r="VVU73" s="127"/>
      <c r="VVV73" s="122"/>
      <c r="VVW73" s="128"/>
      <c r="VVX73" s="67"/>
      <c r="VVZ73" s="127"/>
      <c r="VWA73" s="122"/>
      <c r="VWB73" s="128"/>
      <c r="VWC73" s="67"/>
      <c r="VWE73" s="127"/>
      <c r="VWF73" s="122"/>
      <c r="VWG73" s="128"/>
      <c r="VWH73" s="67"/>
      <c r="VWJ73" s="127"/>
      <c r="VWK73" s="122"/>
      <c r="VWL73" s="128"/>
      <c r="VWM73" s="67"/>
      <c r="VWO73" s="127"/>
      <c r="VWP73" s="122"/>
      <c r="VWQ73" s="128"/>
      <c r="VWR73" s="67"/>
      <c r="VWT73" s="127"/>
      <c r="VWU73" s="122"/>
      <c r="VWV73" s="128"/>
      <c r="VWW73" s="67"/>
      <c r="VWY73" s="127"/>
      <c r="VWZ73" s="122"/>
      <c r="VXA73" s="128"/>
      <c r="VXB73" s="67"/>
      <c r="VXD73" s="127"/>
      <c r="VXE73" s="122"/>
      <c r="VXF73" s="128"/>
      <c r="VXG73" s="67"/>
      <c r="VXI73" s="127"/>
      <c r="VXJ73" s="122"/>
      <c r="VXK73" s="128"/>
      <c r="VXL73" s="67"/>
      <c r="VXN73" s="127"/>
      <c r="VXO73" s="122"/>
      <c r="VXP73" s="128"/>
      <c r="VXQ73" s="67"/>
      <c r="VXS73" s="127"/>
      <c r="VXT73" s="122"/>
      <c r="VXU73" s="128"/>
      <c r="VXV73" s="67"/>
      <c r="VXX73" s="127"/>
      <c r="VXY73" s="122"/>
      <c r="VXZ73" s="128"/>
      <c r="VYA73" s="67"/>
      <c r="VYC73" s="127"/>
      <c r="VYD73" s="122"/>
      <c r="VYE73" s="128"/>
      <c r="VYF73" s="67"/>
      <c r="VYH73" s="127"/>
      <c r="VYI73" s="122"/>
      <c r="VYJ73" s="128"/>
      <c r="VYK73" s="67"/>
      <c r="VYM73" s="127"/>
      <c r="VYN73" s="122"/>
      <c r="VYO73" s="128"/>
      <c r="VYP73" s="67"/>
      <c r="VYR73" s="127"/>
      <c r="VYS73" s="122"/>
      <c r="VYT73" s="128"/>
      <c r="VYU73" s="67"/>
      <c r="VYW73" s="127"/>
      <c r="VYX73" s="122"/>
      <c r="VYY73" s="128"/>
      <c r="VYZ73" s="67"/>
      <c r="VZB73" s="127"/>
      <c r="VZC73" s="122"/>
      <c r="VZD73" s="128"/>
      <c r="VZE73" s="67"/>
      <c r="VZG73" s="127"/>
      <c r="VZH73" s="122"/>
      <c r="VZI73" s="128"/>
      <c r="VZJ73" s="67"/>
      <c r="VZL73" s="127"/>
      <c r="VZM73" s="122"/>
      <c r="VZN73" s="128"/>
      <c r="VZO73" s="67"/>
      <c r="VZQ73" s="127"/>
      <c r="VZR73" s="122"/>
      <c r="VZS73" s="128"/>
      <c r="VZT73" s="67"/>
      <c r="VZV73" s="127"/>
      <c r="VZW73" s="122"/>
      <c r="VZX73" s="128"/>
      <c r="VZY73" s="67"/>
      <c r="WAA73" s="127"/>
      <c r="WAB73" s="122"/>
      <c r="WAC73" s="128"/>
      <c r="WAD73" s="67"/>
      <c r="WAF73" s="127"/>
      <c r="WAG73" s="122"/>
      <c r="WAH73" s="128"/>
      <c r="WAI73" s="67"/>
      <c r="WAK73" s="127"/>
      <c r="WAL73" s="122"/>
      <c r="WAM73" s="128"/>
      <c r="WAN73" s="67"/>
      <c r="WAP73" s="127"/>
      <c r="WAQ73" s="122"/>
      <c r="WAR73" s="128"/>
      <c r="WAS73" s="67"/>
      <c r="WAU73" s="127"/>
      <c r="WAV73" s="122"/>
      <c r="WAW73" s="128"/>
      <c r="WAX73" s="67"/>
      <c r="WAZ73" s="127"/>
      <c r="WBA73" s="122"/>
      <c r="WBB73" s="128"/>
      <c r="WBC73" s="67"/>
      <c r="WBE73" s="127"/>
      <c r="WBF73" s="122"/>
      <c r="WBG73" s="128"/>
      <c r="WBH73" s="67"/>
      <c r="WBJ73" s="127"/>
      <c r="WBK73" s="122"/>
      <c r="WBL73" s="128"/>
      <c r="WBM73" s="67"/>
      <c r="WBO73" s="127"/>
      <c r="WBP73" s="122"/>
      <c r="WBQ73" s="128"/>
      <c r="WBR73" s="67"/>
      <c r="WBT73" s="127"/>
      <c r="WBU73" s="122"/>
      <c r="WBV73" s="128"/>
      <c r="WBW73" s="67"/>
      <c r="WBY73" s="127"/>
      <c r="WBZ73" s="122"/>
      <c r="WCA73" s="128"/>
      <c r="WCB73" s="67"/>
      <c r="WCD73" s="127"/>
      <c r="WCE73" s="122"/>
      <c r="WCF73" s="128"/>
      <c r="WCG73" s="67"/>
      <c r="WCI73" s="127"/>
      <c r="WCJ73" s="122"/>
      <c r="WCK73" s="128"/>
      <c r="WCL73" s="67"/>
      <c r="WCN73" s="127"/>
      <c r="WCO73" s="122"/>
      <c r="WCP73" s="128"/>
      <c r="WCQ73" s="67"/>
      <c r="WCS73" s="127"/>
      <c r="WCT73" s="122"/>
      <c r="WCU73" s="128"/>
      <c r="WCV73" s="67"/>
      <c r="WCX73" s="127"/>
      <c r="WCY73" s="122"/>
      <c r="WCZ73" s="128"/>
      <c r="WDA73" s="67"/>
      <c r="WDC73" s="127"/>
      <c r="WDD73" s="122"/>
      <c r="WDE73" s="128"/>
      <c r="WDF73" s="67"/>
      <c r="WDH73" s="127"/>
      <c r="WDI73" s="122"/>
      <c r="WDJ73" s="128"/>
      <c r="WDK73" s="67"/>
      <c r="WDM73" s="127"/>
      <c r="WDN73" s="122"/>
      <c r="WDO73" s="128"/>
      <c r="WDP73" s="67"/>
      <c r="WDR73" s="127"/>
      <c r="WDS73" s="122"/>
      <c r="WDT73" s="128"/>
      <c r="WDU73" s="67"/>
      <c r="WDW73" s="127"/>
      <c r="WDX73" s="122"/>
      <c r="WDY73" s="128"/>
      <c r="WDZ73" s="67"/>
      <c r="WEB73" s="127"/>
      <c r="WEC73" s="122"/>
      <c r="WED73" s="128"/>
      <c r="WEE73" s="67"/>
      <c r="WEG73" s="127"/>
      <c r="WEH73" s="122"/>
      <c r="WEI73" s="128"/>
      <c r="WEJ73" s="67"/>
      <c r="WEL73" s="127"/>
      <c r="WEM73" s="122"/>
      <c r="WEN73" s="128"/>
      <c r="WEO73" s="67"/>
      <c r="WEQ73" s="127"/>
      <c r="WER73" s="122"/>
      <c r="WES73" s="128"/>
      <c r="WET73" s="67"/>
      <c r="WEV73" s="127"/>
      <c r="WEW73" s="122"/>
      <c r="WEX73" s="128"/>
      <c r="WEY73" s="67"/>
      <c r="WFA73" s="127"/>
      <c r="WFB73" s="122"/>
      <c r="WFC73" s="128"/>
      <c r="WFD73" s="67"/>
      <c r="WFF73" s="127"/>
      <c r="WFG73" s="122"/>
      <c r="WFH73" s="128"/>
      <c r="WFI73" s="67"/>
      <c r="WFK73" s="127"/>
      <c r="WFL73" s="122"/>
      <c r="WFM73" s="128"/>
      <c r="WFN73" s="67"/>
      <c r="WFP73" s="127"/>
      <c r="WFQ73" s="122"/>
      <c r="WFR73" s="128"/>
      <c r="WFS73" s="67"/>
      <c r="WFU73" s="127"/>
      <c r="WFV73" s="122"/>
      <c r="WFW73" s="128"/>
      <c r="WFX73" s="67"/>
      <c r="WFZ73" s="127"/>
      <c r="WGA73" s="122"/>
      <c r="WGB73" s="128"/>
      <c r="WGC73" s="67"/>
      <c r="WGE73" s="127"/>
      <c r="WGF73" s="122"/>
      <c r="WGG73" s="128"/>
      <c r="WGH73" s="67"/>
      <c r="WGJ73" s="127"/>
      <c r="WGK73" s="122"/>
      <c r="WGL73" s="128"/>
      <c r="WGM73" s="67"/>
      <c r="WGO73" s="127"/>
      <c r="WGP73" s="122"/>
      <c r="WGQ73" s="128"/>
      <c r="WGR73" s="67"/>
      <c r="WGT73" s="127"/>
      <c r="WGU73" s="122"/>
      <c r="WGV73" s="128"/>
      <c r="WGW73" s="67"/>
      <c r="WGY73" s="127"/>
      <c r="WGZ73" s="122"/>
      <c r="WHA73" s="128"/>
      <c r="WHB73" s="67"/>
      <c r="WHD73" s="127"/>
      <c r="WHE73" s="122"/>
      <c r="WHF73" s="128"/>
      <c r="WHG73" s="67"/>
      <c r="WHI73" s="127"/>
      <c r="WHJ73" s="122"/>
      <c r="WHK73" s="128"/>
      <c r="WHL73" s="67"/>
      <c r="WHN73" s="127"/>
      <c r="WHO73" s="122"/>
      <c r="WHP73" s="128"/>
      <c r="WHQ73" s="67"/>
      <c r="WHS73" s="127"/>
      <c r="WHT73" s="122"/>
      <c r="WHU73" s="128"/>
      <c r="WHV73" s="67"/>
      <c r="WHX73" s="127"/>
      <c r="WHY73" s="122"/>
      <c r="WHZ73" s="128"/>
      <c r="WIA73" s="67"/>
      <c r="WIC73" s="127"/>
      <c r="WID73" s="122"/>
      <c r="WIE73" s="128"/>
      <c r="WIF73" s="67"/>
      <c r="WIH73" s="127"/>
      <c r="WII73" s="122"/>
      <c r="WIJ73" s="128"/>
      <c r="WIK73" s="67"/>
      <c r="WIM73" s="127"/>
      <c r="WIN73" s="122"/>
      <c r="WIO73" s="128"/>
      <c r="WIP73" s="67"/>
      <c r="WIR73" s="127"/>
      <c r="WIS73" s="122"/>
      <c r="WIT73" s="128"/>
      <c r="WIU73" s="67"/>
      <c r="WIW73" s="127"/>
      <c r="WIX73" s="122"/>
      <c r="WIY73" s="128"/>
      <c r="WIZ73" s="67"/>
      <c r="WJB73" s="127"/>
      <c r="WJC73" s="122"/>
      <c r="WJD73" s="128"/>
      <c r="WJE73" s="67"/>
      <c r="WJG73" s="127"/>
      <c r="WJH73" s="122"/>
      <c r="WJI73" s="128"/>
      <c r="WJJ73" s="67"/>
      <c r="WJL73" s="127"/>
      <c r="WJM73" s="122"/>
      <c r="WJN73" s="128"/>
      <c r="WJO73" s="67"/>
      <c r="WJQ73" s="127"/>
      <c r="WJR73" s="122"/>
      <c r="WJS73" s="128"/>
      <c r="WJT73" s="67"/>
      <c r="WJV73" s="127"/>
      <c r="WJW73" s="122"/>
      <c r="WJX73" s="128"/>
      <c r="WJY73" s="67"/>
      <c r="WKA73" s="127"/>
      <c r="WKB73" s="122"/>
      <c r="WKC73" s="128"/>
      <c r="WKD73" s="67"/>
      <c r="WKF73" s="127"/>
      <c r="WKG73" s="122"/>
      <c r="WKH73" s="128"/>
      <c r="WKI73" s="67"/>
      <c r="WKK73" s="127"/>
      <c r="WKL73" s="122"/>
      <c r="WKM73" s="128"/>
      <c r="WKN73" s="67"/>
      <c r="WKP73" s="127"/>
      <c r="WKQ73" s="122"/>
      <c r="WKR73" s="128"/>
      <c r="WKS73" s="67"/>
      <c r="WKU73" s="127"/>
      <c r="WKV73" s="122"/>
      <c r="WKW73" s="128"/>
      <c r="WKX73" s="67"/>
      <c r="WKZ73" s="127"/>
      <c r="WLA73" s="122"/>
      <c r="WLB73" s="128"/>
      <c r="WLC73" s="67"/>
      <c r="WLE73" s="127"/>
      <c r="WLF73" s="122"/>
      <c r="WLG73" s="128"/>
      <c r="WLH73" s="67"/>
      <c r="WLJ73" s="127"/>
      <c r="WLK73" s="122"/>
      <c r="WLL73" s="128"/>
      <c r="WLM73" s="67"/>
      <c r="WLO73" s="127"/>
      <c r="WLP73" s="122"/>
      <c r="WLQ73" s="128"/>
      <c r="WLR73" s="67"/>
      <c r="WLT73" s="127"/>
      <c r="WLU73" s="122"/>
      <c r="WLV73" s="128"/>
      <c r="WLW73" s="67"/>
      <c r="WLY73" s="127"/>
      <c r="WLZ73" s="122"/>
      <c r="WMA73" s="128"/>
      <c r="WMB73" s="67"/>
      <c r="WMD73" s="127"/>
      <c r="WME73" s="122"/>
      <c r="WMF73" s="128"/>
      <c r="WMG73" s="67"/>
      <c r="WMI73" s="127"/>
      <c r="WMJ73" s="122"/>
      <c r="WMK73" s="128"/>
      <c r="WML73" s="67"/>
      <c r="WMN73" s="127"/>
      <c r="WMO73" s="122"/>
      <c r="WMP73" s="128"/>
      <c r="WMQ73" s="67"/>
      <c r="WMS73" s="127"/>
      <c r="WMT73" s="122"/>
      <c r="WMU73" s="128"/>
      <c r="WMV73" s="67"/>
      <c r="WMX73" s="127"/>
      <c r="WMY73" s="122"/>
      <c r="WMZ73" s="128"/>
      <c r="WNA73" s="67"/>
      <c r="WNC73" s="127"/>
      <c r="WND73" s="122"/>
      <c r="WNE73" s="128"/>
      <c r="WNF73" s="67"/>
      <c r="WNH73" s="127"/>
      <c r="WNI73" s="122"/>
      <c r="WNJ73" s="128"/>
      <c r="WNK73" s="67"/>
      <c r="WNM73" s="127"/>
      <c r="WNN73" s="122"/>
      <c r="WNO73" s="128"/>
      <c r="WNP73" s="67"/>
      <c r="WNR73" s="127"/>
      <c r="WNS73" s="122"/>
      <c r="WNT73" s="128"/>
      <c r="WNU73" s="67"/>
      <c r="WNW73" s="127"/>
      <c r="WNX73" s="122"/>
      <c r="WNY73" s="128"/>
      <c r="WNZ73" s="67"/>
      <c r="WOB73" s="127"/>
      <c r="WOC73" s="122"/>
      <c r="WOD73" s="128"/>
      <c r="WOE73" s="67"/>
      <c r="WOG73" s="127"/>
      <c r="WOH73" s="122"/>
      <c r="WOI73" s="128"/>
      <c r="WOJ73" s="67"/>
      <c r="WOL73" s="127"/>
      <c r="WOM73" s="122"/>
      <c r="WON73" s="128"/>
      <c r="WOO73" s="67"/>
      <c r="WOQ73" s="127"/>
      <c r="WOR73" s="122"/>
      <c r="WOS73" s="128"/>
      <c r="WOT73" s="67"/>
      <c r="WOV73" s="127"/>
      <c r="WOW73" s="122"/>
      <c r="WOX73" s="128"/>
      <c r="WOY73" s="67"/>
      <c r="WPA73" s="127"/>
      <c r="WPB73" s="122"/>
      <c r="WPC73" s="128"/>
      <c r="WPD73" s="67"/>
      <c r="WPF73" s="127"/>
      <c r="WPG73" s="122"/>
      <c r="WPH73" s="128"/>
      <c r="WPI73" s="67"/>
      <c r="WPK73" s="127"/>
      <c r="WPL73" s="122"/>
      <c r="WPM73" s="128"/>
      <c r="WPN73" s="67"/>
      <c r="WPP73" s="127"/>
      <c r="WPQ73" s="122"/>
      <c r="WPR73" s="128"/>
      <c r="WPS73" s="67"/>
      <c r="WPU73" s="127"/>
      <c r="WPV73" s="122"/>
      <c r="WPW73" s="128"/>
      <c r="WPX73" s="67"/>
      <c r="WPZ73" s="127"/>
      <c r="WQA73" s="122"/>
      <c r="WQB73" s="128"/>
      <c r="WQC73" s="67"/>
      <c r="WQE73" s="127"/>
      <c r="WQF73" s="122"/>
      <c r="WQG73" s="128"/>
      <c r="WQH73" s="67"/>
      <c r="WQJ73" s="127"/>
      <c r="WQK73" s="122"/>
      <c r="WQL73" s="128"/>
      <c r="WQM73" s="67"/>
      <c r="WQO73" s="127"/>
      <c r="WQP73" s="122"/>
      <c r="WQQ73" s="128"/>
      <c r="WQR73" s="67"/>
      <c r="WQT73" s="127"/>
      <c r="WQU73" s="122"/>
      <c r="WQV73" s="128"/>
      <c r="WQW73" s="67"/>
      <c r="WQY73" s="127"/>
      <c r="WQZ73" s="122"/>
      <c r="WRA73" s="128"/>
      <c r="WRB73" s="67"/>
      <c r="WRD73" s="127"/>
      <c r="WRE73" s="122"/>
      <c r="WRF73" s="128"/>
      <c r="WRG73" s="67"/>
      <c r="WRI73" s="127"/>
      <c r="WRJ73" s="122"/>
      <c r="WRK73" s="128"/>
      <c r="WRL73" s="67"/>
      <c r="WRN73" s="127"/>
      <c r="WRO73" s="122"/>
      <c r="WRP73" s="128"/>
      <c r="WRQ73" s="67"/>
      <c r="WRS73" s="127"/>
      <c r="WRT73" s="122"/>
      <c r="WRU73" s="128"/>
      <c r="WRV73" s="67"/>
      <c r="WRX73" s="127"/>
      <c r="WRY73" s="122"/>
      <c r="WRZ73" s="128"/>
      <c r="WSA73" s="67"/>
      <c r="WSC73" s="127"/>
      <c r="WSD73" s="122"/>
      <c r="WSE73" s="128"/>
      <c r="WSF73" s="67"/>
      <c r="WSH73" s="127"/>
      <c r="WSI73" s="122"/>
      <c r="WSJ73" s="128"/>
      <c r="WSK73" s="67"/>
      <c r="WSM73" s="127"/>
      <c r="WSN73" s="122"/>
      <c r="WSO73" s="128"/>
      <c r="WSP73" s="67"/>
      <c r="WSR73" s="127"/>
      <c r="WSS73" s="122"/>
      <c r="WST73" s="128"/>
      <c r="WSU73" s="67"/>
      <c r="WSW73" s="127"/>
      <c r="WSX73" s="122"/>
      <c r="WSY73" s="128"/>
      <c r="WSZ73" s="67"/>
      <c r="WTB73" s="127"/>
      <c r="WTC73" s="122"/>
      <c r="WTD73" s="128"/>
      <c r="WTE73" s="67"/>
      <c r="WTG73" s="127"/>
      <c r="WTH73" s="122"/>
      <c r="WTI73" s="128"/>
      <c r="WTJ73" s="67"/>
      <c r="WTL73" s="127"/>
      <c r="WTM73" s="122"/>
      <c r="WTN73" s="128"/>
      <c r="WTO73" s="67"/>
      <c r="WTQ73" s="127"/>
      <c r="WTR73" s="122"/>
      <c r="WTS73" s="128"/>
      <c r="WTT73" s="67"/>
      <c r="WTV73" s="127"/>
      <c r="WTW73" s="122"/>
      <c r="WTX73" s="128"/>
      <c r="WTY73" s="67"/>
      <c r="WUA73" s="127"/>
      <c r="WUB73" s="122"/>
      <c r="WUC73" s="128"/>
      <c r="WUD73" s="67"/>
      <c r="WUF73" s="127"/>
      <c r="WUG73" s="122"/>
      <c r="WUH73" s="128"/>
      <c r="WUI73" s="67"/>
      <c r="WUK73" s="127"/>
      <c r="WUL73" s="122"/>
      <c r="WUM73" s="128"/>
      <c r="WUN73" s="67"/>
      <c r="WUP73" s="127"/>
      <c r="WUQ73" s="122"/>
      <c r="WUR73" s="128"/>
      <c r="WUS73" s="67"/>
      <c r="WUU73" s="127"/>
      <c r="WUV73" s="122"/>
      <c r="WUW73" s="128"/>
      <c r="WUX73" s="67"/>
      <c r="WUZ73" s="127"/>
      <c r="WVA73" s="122"/>
      <c r="WVB73" s="128"/>
      <c r="WVC73" s="67"/>
      <c r="WVE73" s="127"/>
      <c r="WVF73" s="122"/>
      <c r="WVG73" s="128"/>
      <c r="WVH73" s="67"/>
      <c r="WVJ73" s="127"/>
      <c r="WVK73" s="122"/>
      <c r="WVL73" s="128"/>
      <c r="WVM73" s="67"/>
      <c r="WVO73" s="127"/>
      <c r="WVP73" s="122"/>
      <c r="WVQ73" s="128"/>
      <c r="WVR73" s="67"/>
      <c r="WVT73" s="127"/>
      <c r="WVU73" s="122"/>
      <c r="WVV73" s="128"/>
      <c r="WVW73" s="67"/>
      <c r="WVY73" s="127"/>
      <c r="WVZ73" s="122"/>
      <c r="WWA73" s="128"/>
      <c r="WWB73" s="67"/>
      <c r="WWD73" s="127"/>
      <c r="WWE73" s="122"/>
      <c r="WWF73" s="128"/>
      <c r="WWG73" s="67"/>
      <c r="WWI73" s="127"/>
      <c r="WWJ73" s="122"/>
      <c r="WWK73" s="128"/>
      <c r="WWL73" s="67"/>
      <c r="WWN73" s="127"/>
      <c r="WWO73" s="122"/>
      <c r="WWP73" s="128"/>
      <c r="WWQ73" s="67"/>
      <c r="WWS73" s="127"/>
      <c r="WWT73" s="122"/>
      <c r="WWU73" s="128"/>
      <c r="WWV73" s="67"/>
      <c r="WWX73" s="127"/>
      <c r="WWY73" s="122"/>
      <c r="WWZ73" s="128"/>
      <c r="WXA73" s="67"/>
      <c r="WXC73" s="127"/>
      <c r="WXD73" s="122"/>
      <c r="WXE73" s="128"/>
      <c r="WXF73" s="67"/>
      <c r="WXH73" s="127"/>
      <c r="WXI73" s="122"/>
      <c r="WXJ73" s="128"/>
      <c r="WXK73" s="67"/>
      <c r="WXM73" s="127"/>
      <c r="WXN73" s="122"/>
      <c r="WXO73" s="128"/>
      <c r="WXP73" s="67"/>
      <c r="WXR73" s="127"/>
      <c r="WXS73" s="122"/>
      <c r="WXT73" s="128"/>
      <c r="WXU73" s="67"/>
      <c r="WXW73" s="127"/>
      <c r="WXX73" s="122"/>
      <c r="WXY73" s="128"/>
      <c r="WXZ73" s="67"/>
      <c r="WYB73" s="127"/>
      <c r="WYC73" s="122"/>
      <c r="WYD73" s="128"/>
      <c r="WYE73" s="67"/>
      <c r="WYG73" s="127"/>
      <c r="WYH73" s="122"/>
      <c r="WYI73" s="128"/>
      <c r="WYJ73" s="67"/>
      <c r="WYL73" s="127"/>
      <c r="WYM73" s="122"/>
      <c r="WYN73" s="128"/>
      <c r="WYO73" s="67"/>
      <c r="WYQ73" s="127"/>
      <c r="WYR73" s="122"/>
      <c r="WYS73" s="128"/>
      <c r="WYT73" s="67"/>
      <c r="WYV73" s="127"/>
      <c r="WYW73" s="122"/>
      <c r="WYX73" s="128"/>
      <c r="WYY73" s="67"/>
      <c r="WZA73" s="127"/>
      <c r="WZB73" s="122"/>
      <c r="WZC73" s="128"/>
      <c r="WZD73" s="67"/>
      <c r="WZF73" s="127"/>
      <c r="WZG73" s="122"/>
      <c r="WZH73" s="128"/>
      <c r="WZI73" s="67"/>
      <c r="WZK73" s="127"/>
      <c r="WZL73" s="122"/>
      <c r="WZM73" s="128"/>
      <c r="WZN73" s="67"/>
      <c r="WZP73" s="127"/>
      <c r="WZQ73" s="122"/>
      <c r="WZR73" s="128"/>
      <c r="WZS73" s="67"/>
      <c r="WZU73" s="127"/>
      <c r="WZV73" s="122"/>
      <c r="WZW73" s="128"/>
      <c r="WZX73" s="67"/>
      <c r="WZZ73" s="127"/>
      <c r="XAA73" s="122"/>
      <c r="XAB73" s="128"/>
      <c r="XAC73" s="67"/>
      <c r="XAE73" s="127"/>
      <c r="XAF73" s="122"/>
      <c r="XAG73" s="128"/>
      <c r="XAH73" s="67"/>
      <c r="XAJ73" s="127"/>
      <c r="XAK73" s="122"/>
      <c r="XAL73" s="128"/>
      <c r="XAM73" s="67"/>
      <c r="XAO73" s="127"/>
      <c r="XAP73" s="122"/>
      <c r="XAQ73" s="128"/>
      <c r="XAR73" s="67"/>
      <c r="XAT73" s="127"/>
      <c r="XAU73" s="122"/>
      <c r="XAV73" s="128"/>
      <c r="XAW73" s="67"/>
      <c r="XAY73" s="127"/>
      <c r="XAZ73" s="122"/>
      <c r="XBA73" s="128"/>
      <c r="XBB73" s="67"/>
      <c r="XBD73" s="127"/>
      <c r="XBE73" s="122"/>
      <c r="XBF73" s="128"/>
      <c r="XBG73" s="67"/>
      <c r="XBI73" s="127"/>
      <c r="XBJ73" s="122"/>
      <c r="XBK73" s="128"/>
      <c r="XBL73" s="67"/>
      <c r="XBN73" s="127"/>
      <c r="XBO73" s="122"/>
      <c r="XBP73" s="128"/>
      <c r="XBQ73" s="67"/>
      <c r="XBS73" s="127"/>
      <c r="XBT73" s="122"/>
      <c r="XBU73" s="128"/>
      <c r="XBV73" s="67"/>
      <c r="XBX73" s="127"/>
      <c r="XBY73" s="122"/>
      <c r="XBZ73" s="128"/>
      <c r="XCA73" s="67"/>
      <c r="XCC73" s="127"/>
      <c r="XCD73" s="122"/>
      <c r="XCE73" s="128"/>
      <c r="XCF73" s="67"/>
      <c r="XCH73" s="127"/>
      <c r="XCI73" s="122"/>
      <c r="XCJ73" s="128"/>
      <c r="XCK73" s="67"/>
      <c r="XCM73" s="127"/>
      <c r="XCN73" s="122"/>
      <c r="XCO73" s="128"/>
      <c r="XCP73" s="67"/>
      <c r="XCR73" s="127"/>
      <c r="XCS73" s="122"/>
      <c r="XCT73" s="128"/>
      <c r="XCU73" s="67"/>
      <c r="XCW73" s="127"/>
      <c r="XCX73" s="122"/>
      <c r="XCY73" s="128"/>
      <c r="XCZ73" s="67"/>
      <c r="XDB73" s="127"/>
      <c r="XDC73" s="122"/>
      <c r="XDD73" s="128"/>
      <c r="XDE73" s="67"/>
      <c r="XDG73" s="127"/>
      <c r="XDH73" s="122"/>
      <c r="XDI73" s="128"/>
      <c r="XDJ73" s="67"/>
      <c r="XDL73" s="127"/>
      <c r="XDM73" s="122"/>
      <c r="XDN73" s="128"/>
      <c r="XDO73" s="67"/>
      <c r="XDQ73" s="127"/>
      <c r="XDR73" s="122"/>
      <c r="XDS73" s="128"/>
      <c r="XDT73" s="67"/>
      <c r="XDV73" s="127"/>
      <c r="XDW73" s="122"/>
      <c r="XDX73" s="128"/>
      <c r="XDY73" s="67"/>
      <c r="XEA73" s="127"/>
      <c r="XEB73" s="122"/>
      <c r="XEC73" s="128"/>
      <c r="XED73" s="67"/>
      <c r="XEF73" s="127"/>
      <c r="XEG73" s="122"/>
      <c r="XEH73" s="128"/>
      <c r="XEI73" s="67"/>
      <c r="XEK73" s="127"/>
      <c r="XEL73" s="122"/>
      <c r="XEM73" s="128"/>
      <c r="XEN73" s="67"/>
      <c r="XEP73" s="127"/>
      <c r="XEQ73" s="122"/>
      <c r="XER73" s="128"/>
      <c r="XES73" s="67"/>
      <c r="XEU73" s="127"/>
      <c r="XEV73" s="122"/>
      <c r="XEW73" s="128"/>
      <c r="XEX73" s="67"/>
      <c r="XEZ73" s="127"/>
      <c r="XFA73" s="122"/>
    </row>
    <row r="74" spans="1:1023 1025:2048 2050:6143 6145:7168 7170:11263 11265:12288 12290:16381" ht="27.9" customHeight="1" thickBot="1">
      <c r="A74" s="30" t="s">
        <v>845</v>
      </c>
      <c r="B74" s="31" t="s">
        <v>0</v>
      </c>
      <c r="C74" s="68" t="s">
        <v>1</v>
      </c>
      <c r="D74" s="68" t="s">
        <v>846</v>
      </c>
      <c r="E74" s="32" t="s">
        <v>825</v>
      </c>
      <c r="F74" s="122"/>
      <c r="G74" s="122"/>
      <c r="H74" s="67"/>
      <c r="J74" s="127"/>
      <c r="K74" s="122"/>
      <c r="L74" s="122"/>
      <c r="M74" s="67"/>
      <c r="O74" s="127"/>
      <c r="P74" s="122"/>
      <c r="Q74" s="122"/>
      <c r="R74" s="67"/>
      <c r="T74" s="127"/>
      <c r="U74" s="122"/>
      <c r="V74" s="122"/>
      <c r="W74" s="67"/>
      <c r="Y74" s="127"/>
      <c r="Z74" s="122"/>
      <c r="AA74" s="122"/>
      <c r="AB74" s="67"/>
      <c r="AD74" s="127"/>
      <c r="AE74" s="122"/>
      <c r="AF74" s="122"/>
      <c r="AG74" s="67"/>
      <c r="AI74" s="127"/>
      <c r="AJ74" s="122"/>
      <c r="AK74" s="122"/>
      <c r="AL74" s="67"/>
      <c r="AN74" s="127"/>
      <c r="AO74" s="122"/>
      <c r="AP74" s="122"/>
      <c r="AQ74" s="67"/>
      <c r="AS74" s="127"/>
      <c r="AT74" s="122"/>
      <c r="AU74" s="122"/>
      <c r="AV74" s="67"/>
      <c r="AX74" s="127"/>
      <c r="AY74" s="122"/>
      <c r="AZ74" s="122"/>
      <c r="BA74" s="67"/>
      <c r="BC74" s="127"/>
      <c r="BD74" s="122"/>
      <c r="BE74" s="122"/>
      <c r="BF74" s="67"/>
      <c r="BH74" s="127"/>
      <c r="BI74" s="122"/>
      <c r="BJ74" s="122"/>
      <c r="BK74" s="67"/>
      <c r="BM74" s="127"/>
      <c r="BN74" s="122"/>
      <c r="BO74" s="122"/>
      <c r="BP74" s="67"/>
      <c r="BR74" s="127"/>
      <c r="BS74" s="122"/>
      <c r="BT74" s="122"/>
      <c r="BU74" s="67"/>
      <c r="BW74" s="127"/>
      <c r="BX74" s="122"/>
      <c r="BY74" s="122"/>
      <c r="BZ74" s="67"/>
      <c r="CB74" s="127"/>
      <c r="CC74" s="122"/>
      <c r="CD74" s="122"/>
      <c r="CE74" s="67"/>
      <c r="CG74" s="127"/>
      <c r="CH74" s="122"/>
      <c r="CI74" s="122"/>
      <c r="CJ74" s="67"/>
      <c r="CL74" s="127"/>
      <c r="CM74" s="122"/>
      <c r="CN74" s="122"/>
      <c r="CO74" s="67"/>
      <c r="CQ74" s="127"/>
      <c r="CR74" s="122"/>
      <c r="CS74" s="122"/>
      <c r="CT74" s="67"/>
      <c r="CV74" s="127"/>
      <c r="CW74" s="122"/>
      <c r="CX74" s="122"/>
      <c r="CY74" s="67"/>
      <c r="DA74" s="127"/>
      <c r="DB74" s="122"/>
      <c r="DC74" s="122"/>
      <c r="DD74" s="67"/>
      <c r="DF74" s="127"/>
      <c r="DG74" s="122"/>
      <c r="DH74" s="122"/>
      <c r="DI74" s="67"/>
      <c r="DK74" s="127"/>
      <c r="DL74" s="122"/>
      <c r="DM74" s="122"/>
      <c r="DN74" s="67"/>
      <c r="DP74" s="127"/>
      <c r="DQ74" s="122"/>
      <c r="DR74" s="122"/>
      <c r="DS74" s="67"/>
      <c r="DU74" s="127"/>
      <c r="DV74" s="122"/>
      <c r="DW74" s="122"/>
      <c r="DX74" s="67"/>
      <c r="DZ74" s="127"/>
      <c r="EA74" s="122"/>
      <c r="EB74" s="122"/>
      <c r="EC74" s="67"/>
      <c r="EE74" s="127"/>
      <c r="EF74" s="122"/>
      <c r="EG74" s="122"/>
      <c r="EH74" s="67"/>
      <c r="EJ74" s="127"/>
      <c r="EK74" s="122"/>
      <c r="EL74" s="122"/>
      <c r="EM74" s="67"/>
      <c r="EO74" s="127"/>
      <c r="EP74" s="122"/>
      <c r="EQ74" s="122"/>
      <c r="ER74" s="67"/>
      <c r="ET74" s="127"/>
      <c r="EU74" s="122"/>
      <c r="EV74" s="122"/>
      <c r="EW74" s="67"/>
      <c r="EY74" s="127"/>
      <c r="EZ74" s="122"/>
      <c r="FA74" s="122"/>
      <c r="FB74" s="67"/>
      <c r="FD74" s="127"/>
      <c r="FE74" s="122"/>
      <c r="FF74" s="122"/>
      <c r="FG74" s="67"/>
      <c r="FI74" s="127"/>
      <c r="FJ74" s="122"/>
      <c r="FK74" s="122"/>
      <c r="FL74" s="67"/>
      <c r="FN74" s="127"/>
      <c r="FO74" s="122"/>
      <c r="FP74" s="122"/>
      <c r="FQ74" s="67"/>
      <c r="FS74" s="127"/>
      <c r="FT74" s="122"/>
      <c r="FU74" s="122"/>
      <c r="FV74" s="67"/>
      <c r="FX74" s="127"/>
      <c r="FY74" s="122"/>
      <c r="FZ74" s="122"/>
      <c r="GA74" s="67"/>
      <c r="GC74" s="127"/>
      <c r="GD74" s="122"/>
      <c r="GE74" s="122"/>
      <c r="GF74" s="67"/>
      <c r="GH74" s="127"/>
      <c r="GI74" s="122"/>
      <c r="GJ74" s="122"/>
      <c r="GK74" s="67"/>
      <c r="GM74" s="127"/>
      <c r="GN74" s="122"/>
      <c r="GO74" s="122"/>
      <c r="GP74" s="67"/>
      <c r="GR74" s="127"/>
      <c r="GS74" s="122"/>
      <c r="GT74" s="122"/>
      <c r="GU74" s="67"/>
      <c r="GW74" s="127"/>
      <c r="GX74" s="122"/>
      <c r="GY74" s="122"/>
      <c r="GZ74" s="67"/>
      <c r="HB74" s="127"/>
      <c r="HC74" s="122"/>
      <c r="HD74" s="122"/>
      <c r="HE74" s="67"/>
      <c r="HG74" s="127"/>
      <c r="HH74" s="122"/>
      <c r="HI74" s="122"/>
      <c r="HJ74" s="67"/>
      <c r="HL74" s="127"/>
      <c r="HM74" s="122"/>
      <c r="HN74" s="122"/>
      <c r="HO74" s="67"/>
      <c r="HQ74" s="127"/>
      <c r="HR74" s="122"/>
      <c r="HS74" s="122"/>
      <c r="HT74" s="67"/>
      <c r="HV74" s="127"/>
      <c r="HW74" s="122"/>
      <c r="HX74" s="122"/>
      <c r="HY74" s="67"/>
      <c r="IA74" s="127"/>
      <c r="IB74" s="122"/>
      <c r="IC74" s="122"/>
      <c r="ID74" s="67"/>
      <c r="IF74" s="127"/>
      <c r="IG74" s="122"/>
      <c r="IH74" s="122"/>
      <c r="II74" s="67"/>
      <c r="IK74" s="127"/>
      <c r="IL74" s="122"/>
      <c r="IM74" s="122"/>
      <c r="IN74" s="67"/>
      <c r="IP74" s="127"/>
      <c r="IQ74" s="122"/>
      <c r="IR74" s="122"/>
      <c r="IS74" s="67"/>
      <c r="IU74" s="127"/>
      <c r="IV74" s="122"/>
      <c r="IW74" s="122"/>
      <c r="IX74" s="67"/>
      <c r="IZ74" s="127"/>
      <c r="JA74" s="122"/>
      <c r="JB74" s="122"/>
      <c r="JC74" s="67"/>
      <c r="JE74" s="127"/>
      <c r="JF74" s="122"/>
      <c r="JG74" s="122"/>
      <c r="JH74" s="67"/>
      <c r="JJ74" s="127"/>
      <c r="JK74" s="122"/>
      <c r="JL74" s="122"/>
      <c r="JM74" s="67"/>
      <c r="JO74" s="127"/>
      <c r="JP74" s="122"/>
      <c r="JQ74" s="122"/>
      <c r="JR74" s="67"/>
      <c r="JT74" s="127"/>
      <c r="JU74" s="122"/>
      <c r="JV74" s="122"/>
      <c r="JW74" s="67"/>
      <c r="JY74" s="127"/>
      <c r="JZ74" s="122"/>
      <c r="KA74" s="122"/>
      <c r="KB74" s="67"/>
      <c r="KD74" s="127"/>
      <c r="KE74" s="122"/>
      <c r="KF74" s="122"/>
      <c r="KG74" s="67"/>
      <c r="KI74" s="127"/>
      <c r="KJ74" s="122"/>
      <c r="KK74" s="122"/>
      <c r="KL74" s="67"/>
      <c r="KN74" s="127"/>
      <c r="KO74" s="122"/>
      <c r="KP74" s="122"/>
      <c r="KQ74" s="67"/>
      <c r="KS74" s="127"/>
      <c r="KT74" s="122"/>
      <c r="KU74" s="122"/>
      <c r="KV74" s="67"/>
      <c r="KX74" s="127"/>
      <c r="KY74" s="122"/>
      <c r="KZ74" s="122"/>
      <c r="LA74" s="67"/>
      <c r="LC74" s="127"/>
      <c r="LD74" s="122"/>
      <c r="LE74" s="122"/>
      <c r="LF74" s="67"/>
      <c r="LH74" s="127"/>
      <c r="LI74" s="122"/>
      <c r="LJ74" s="122"/>
      <c r="LK74" s="67"/>
      <c r="LM74" s="127"/>
      <c r="LN74" s="122"/>
      <c r="LO74" s="122"/>
      <c r="LP74" s="67"/>
      <c r="LR74" s="127"/>
      <c r="LS74" s="122"/>
      <c r="LT74" s="122"/>
      <c r="LU74" s="67"/>
      <c r="LW74" s="127"/>
      <c r="LX74" s="122"/>
      <c r="LY74" s="122"/>
      <c r="LZ74" s="67"/>
      <c r="MB74" s="127"/>
      <c r="MC74" s="122"/>
      <c r="MD74" s="122"/>
      <c r="ME74" s="67"/>
      <c r="MG74" s="127"/>
      <c r="MH74" s="122"/>
      <c r="MI74" s="122"/>
      <c r="MJ74" s="67"/>
      <c r="ML74" s="127"/>
      <c r="MM74" s="122"/>
      <c r="MN74" s="122"/>
      <c r="MO74" s="67"/>
      <c r="MQ74" s="127"/>
      <c r="MR74" s="122"/>
      <c r="MS74" s="122"/>
      <c r="MT74" s="67"/>
      <c r="MV74" s="127"/>
      <c r="MW74" s="122"/>
      <c r="MX74" s="122"/>
      <c r="MY74" s="67"/>
      <c r="NA74" s="127"/>
      <c r="NB74" s="122"/>
      <c r="NC74" s="122"/>
      <c r="ND74" s="67"/>
      <c r="NF74" s="127"/>
      <c r="NG74" s="122"/>
      <c r="NH74" s="122"/>
      <c r="NI74" s="67"/>
      <c r="NK74" s="127"/>
      <c r="NL74" s="122"/>
      <c r="NM74" s="122"/>
      <c r="NN74" s="67"/>
      <c r="NP74" s="127"/>
      <c r="NQ74" s="122"/>
      <c r="NR74" s="122"/>
      <c r="NS74" s="67"/>
      <c r="NU74" s="127"/>
      <c r="NV74" s="122"/>
      <c r="NW74" s="122"/>
      <c r="NX74" s="67"/>
      <c r="NZ74" s="127"/>
      <c r="OA74" s="122"/>
      <c r="OB74" s="122"/>
      <c r="OC74" s="67"/>
      <c r="OE74" s="127"/>
      <c r="OF74" s="122"/>
      <c r="OG74" s="122"/>
      <c r="OH74" s="67"/>
      <c r="OJ74" s="127"/>
      <c r="OK74" s="122"/>
      <c r="OL74" s="122"/>
      <c r="OM74" s="67"/>
      <c r="OO74" s="127"/>
      <c r="OP74" s="122"/>
      <c r="OQ74" s="122"/>
      <c r="OR74" s="67"/>
      <c r="OT74" s="127"/>
      <c r="OU74" s="122"/>
      <c r="OV74" s="122"/>
      <c r="OW74" s="67"/>
      <c r="OY74" s="127"/>
      <c r="OZ74" s="122"/>
      <c r="PA74" s="122"/>
      <c r="PB74" s="67"/>
      <c r="PD74" s="127"/>
      <c r="PE74" s="122"/>
      <c r="PF74" s="122"/>
      <c r="PG74" s="67"/>
      <c r="PI74" s="127"/>
      <c r="PJ74" s="122"/>
      <c r="PK74" s="122"/>
      <c r="PL74" s="67"/>
      <c r="PN74" s="127"/>
      <c r="PO74" s="122"/>
      <c r="PP74" s="122"/>
      <c r="PQ74" s="67"/>
      <c r="PS74" s="127"/>
      <c r="PT74" s="122"/>
      <c r="PU74" s="122"/>
      <c r="PV74" s="67"/>
      <c r="PX74" s="127"/>
      <c r="PY74" s="122"/>
      <c r="PZ74" s="122"/>
      <c r="QA74" s="67"/>
      <c r="QC74" s="127"/>
      <c r="QD74" s="122"/>
      <c r="QE74" s="122"/>
      <c r="QF74" s="67"/>
      <c r="QH74" s="127"/>
      <c r="QI74" s="122"/>
      <c r="QJ74" s="122"/>
      <c r="QK74" s="67"/>
      <c r="QM74" s="127"/>
      <c r="QN74" s="122"/>
      <c r="QO74" s="122"/>
      <c r="QP74" s="67"/>
      <c r="QR74" s="127"/>
      <c r="QS74" s="122"/>
      <c r="QT74" s="122"/>
      <c r="QU74" s="67"/>
      <c r="QW74" s="127"/>
      <c r="QX74" s="122"/>
      <c r="QY74" s="122"/>
      <c r="QZ74" s="67"/>
      <c r="RB74" s="127"/>
      <c r="RC74" s="122"/>
      <c r="RD74" s="122"/>
      <c r="RE74" s="67"/>
      <c r="RG74" s="127"/>
      <c r="RH74" s="122"/>
      <c r="RI74" s="122"/>
      <c r="RJ74" s="67"/>
      <c r="RL74" s="127"/>
      <c r="RM74" s="122"/>
      <c r="RN74" s="122"/>
      <c r="RO74" s="67"/>
      <c r="RQ74" s="127"/>
      <c r="RR74" s="122"/>
      <c r="RS74" s="122"/>
      <c r="RT74" s="67"/>
      <c r="RV74" s="127"/>
      <c r="RW74" s="122"/>
      <c r="RX74" s="122"/>
      <c r="RY74" s="67"/>
      <c r="SA74" s="127"/>
      <c r="SB74" s="122"/>
      <c r="SC74" s="122"/>
      <c r="SD74" s="67"/>
      <c r="SF74" s="127"/>
      <c r="SG74" s="122"/>
      <c r="SH74" s="122"/>
      <c r="SI74" s="67"/>
      <c r="SK74" s="127"/>
      <c r="SL74" s="122"/>
      <c r="SM74" s="122"/>
      <c r="SN74" s="67"/>
      <c r="SP74" s="127"/>
      <c r="SQ74" s="122"/>
      <c r="SR74" s="122"/>
      <c r="SS74" s="67"/>
      <c r="SU74" s="127"/>
      <c r="SV74" s="122"/>
      <c r="SW74" s="122"/>
      <c r="SX74" s="67"/>
      <c r="SZ74" s="127"/>
      <c r="TA74" s="122"/>
      <c r="TB74" s="122"/>
      <c r="TC74" s="67"/>
      <c r="TE74" s="127"/>
      <c r="TF74" s="122"/>
      <c r="TG74" s="122"/>
      <c r="TH74" s="67"/>
      <c r="TJ74" s="127"/>
      <c r="TK74" s="122"/>
      <c r="TL74" s="122"/>
      <c r="TM74" s="67"/>
      <c r="TO74" s="127"/>
      <c r="TP74" s="122"/>
      <c r="TQ74" s="122"/>
      <c r="TR74" s="67"/>
      <c r="TT74" s="127"/>
      <c r="TU74" s="122"/>
      <c r="TV74" s="122"/>
      <c r="TW74" s="67"/>
      <c r="TY74" s="127"/>
      <c r="TZ74" s="122"/>
      <c r="UA74" s="122"/>
      <c r="UB74" s="67"/>
      <c r="UD74" s="127"/>
      <c r="UE74" s="122"/>
      <c r="UF74" s="122"/>
      <c r="UG74" s="67"/>
      <c r="UI74" s="127"/>
      <c r="UJ74" s="122"/>
      <c r="UK74" s="122"/>
      <c r="UL74" s="67"/>
      <c r="UN74" s="127"/>
      <c r="UO74" s="122"/>
      <c r="UP74" s="122"/>
      <c r="UQ74" s="67"/>
      <c r="US74" s="127"/>
      <c r="UT74" s="122"/>
      <c r="UU74" s="122"/>
      <c r="UV74" s="67"/>
      <c r="UX74" s="127"/>
      <c r="UY74" s="122"/>
      <c r="UZ74" s="122"/>
      <c r="VA74" s="67"/>
      <c r="VC74" s="127"/>
      <c r="VD74" s="122"/>
      <c r="VE74" s="122"/>
      <c r="VF74" s="67"/>
      <c r="VH74" s="127"/>
      <c r="VI74" s="122"/>
      <c r="VJ74" s="122"/>
      <c r="VK74" s="67"/>
      <c r="VM74" s="127"/>
      <c r="VN74" s="122"/>
      <c r="VO74" s="122"/>
      <c r="VP74" s="67"/>
      <c r="VR74" s="127"/>
      <c r="VS74" s="122"/>
      <c r="VT74" s="122"/>
      <c r="VU74" s="67"/>
      <c r="VW74" s="127"/>
      <c r="VX74" s="122"/>
      <c r="VY74" s="122"/>
      <c r="VZ74" s="67"/>
      <c r="WB74" s="127"/>
      <c r="WC74" s="122"/>
      <c r="WD74" s="122"/>
      <c r="WE74" s="67"/>
      <c r="WG74" s="127"/>
      <c r="WH74" s="122"/>
      <c r="WI74" s="122"/>
      <c r="WJ74" s="67"/>
      <c r="WL74" s="127"/>
      <c r="WM74" s="122"/>
      <c r="WN74" s="122"/>
      <c r="WO74" s="67"/>
      <c r="WQ74" s="127"/>
      <c r="WR74" s="122"/>
      <c r="WS74" s="122"/>
      <c r="WT74" s="67"/>
      <c r="WV74" s="127"/>
      <c r="WW74" s="122"/>
      <c r="WX74" s="122"/>
      <c r="WY74" s="67"/>
      <c r="XA74" s="127"/>
      <c r="XB74" s="122"/>
      <c r="XC74" s="122"/>
      <c r="XD74" s="67"/>
      <c r="XF74" s="127"/>
      <c r="XG74" s="122"/>
      <c r="XH74" s="122"/>
      <c r="XI74" s="67"/>
      <c r="XK74" s="127"/>
      <c r="XL74" s="122"/>
      <c r="XM74" s="122"/>
      <c r="XN74" s="67"/>
      <c r="XP74" s="127"/>
      <c r="XQ74" s="122"/>
      <c r="XR74" s="122"/>
      <c r="XS74" s="67"/>
      <c r="XU74" s="127"/>
      <c r="XV74" s="122"/>
      <c r="XW74" s="122"/>
      <c r="XX74" s="67"/>
      <c r="XZ74" s="127"/>
      <c r="YA74" s="122"/>
      <c r="YB74" s="122"/>
      <c r="YC74" s="67"/>
      <c r="YE74" s="127"/>
      <c r="YF74" s="122"/>
      <c r="YG74" s="122"/>
      <c r="YH74" s="67"/>
      <c r="YJ74" s="127"/>
      <c r="YK74" s="122"/>
      <c r="YL74" s="122"/>
      <c r="YM74" s="67"/>
      <c r="YO74" s="127"/>
      <c r="YP74" s="122"/>
      <c r="YQ74" s="122"/>
      <c r="YR74" s="67"/>
      <c r="YT74" s="127"/>
      <c r="YU74" s="122"/>
      <c r="YV74" s="122"/>
      <c r="YW74" s="67"/>
      <c r="YY74" s="127"/>
      <c r="YZ74" s="122"/>
      <c r="ZA74" s="122"/>
      <c r="ZB74" s="67"/>
      <c r="ZD74" s="127"/>
      <c r="ZE74" s="122"/>
      <c r="ZF74" s="122"/>
      <c r="ZG74" s="67"/>
      <c r="ZI74" s="127"/>
      <c r="ZJ74" s="122"/>
      <c r="ZK74" s="122"/>
      <c r="ZL74" s="67"/>
      <c r="ZN74" s="127"/>
      <c r="ZO74" s="122"/>
      <c r="ZP74" s="122"/>
      <c r="ZQ74" s="67"/>
      <c r="ZS74" s="127"/>
      <c r="ZT74" s="122"/>
      <c r="ZU74" s="122"/>
      <c r="ZV74" s="67"/>
      <c r="ZX74" s="127"/>
      <c r="ZY74" s="122"/>
      <c r="ZZ74" s="122"/>
      <c r="AAA74" s="67"/>
      <c r="AAC74" s="127"/>
      <c r="AAD74" s="122"/>
      <c r="AAE74" s="122"/>
      <c r="AAF74" s="67"/>
      <c r="AAH74" s="127"/>
      <c r="AAI74" s="122"/>
      <c r="AAJ74" s="122"/>
      <c r="AAK74" s="67"/>
      <c r="AAM74" s="127"/>
      <c r="AAN74" s="122"/>
      <c r="AAO74" s="122"/>
      <c r="AAP74" s="67"/>
      <c r="AAR74" s="127"/>
      <c r="AAS74" s="122"/>
      <c r="AAT74" s="122"/>
      <c r="AAU74" s="67"/>
      <c r="AAW74" s="127"/>
      <c r="AAX74" s="122"/>
      <c r="AAY74" s="122"/>
      <c r="AAZ74" s="67"/>
      <c r="ABB74" s="127"/>
      <c r="ABC74" s="122"/>
      <c r="ABD74" s="122"/>
      <c r="ABE74" s="67"/>
      <c r="ABG74" s="127"/>
      <c r="ABH74" s="122"/>
      <c r="ABI74" s="122"/>
      <c r="ABJ74" s="67"/>
      <c r="ABL74" s="127"/>
      <c r="ABM74" s="122"/>
      <c r="ABN74" s="122"/>
      <c r="ABO74" s="67"/>
      <c r="ABQ74" s="127"/>
      <c r="ABR74" s="122"/>
      <c r="ABS74" s="122"/>
      <c r="ABT74" s="67"/>
      <c r="ABV74" s="127"/>
      <c r="ABW74" s="122"/>
      <c r="ABX74" s="122"/>
      <c r="ABY74" s="67"/>
      <c r="ACA74" s="127"/>
      <c r="ACB74" s="122"/>
      <c r="ACC74" s="122"/>
      <c r="ACD74" s="67"/>
      <c r="ACF74" s="127"/>
      <c r="ACG74" s="122"/>
      <c r="ACH74" s="122"/>
      <c r="ACI74" s="67"/>
      <c r="ACK74" s="127"/>
      <c r="ACL74" s="122"/>
      <c r="ACM74" s="122"/>
      <c r="ACN74" s="67"/>
      <c r="ACP74" s="127"/>
      <c r="ACQ74" s="122"/>
      <c r="ACR74" s="122"/>
      <c r="ACS74" s="67"/>
      <c r="ACU74" s="127"/>
      <c r="ACV74" s="122"/>
      <c r="ACW74" s="122"/>
      <c r="ACX74" s="67"/>
      <c r="ACZ74" s="127"/>
      <c r="ADA74" s="122"/>
      <c r="ADB74" s="122"/>
      <c r="ADC74" s="67"/>
      <c r="ADE74" s="127"/>
      <c r="ADF74" s="122"/>
      <c r="ADG74" s="122"/>
      <c r="ADH74" s="67"/>
      <c r="ADJ74" s="127"/>
      <c r="ADK74" s="122"/>
      <c r="ADL74" s="122"/>
      <c r="ADM74" s="67"/>
      <c r="ADO74" s="127"/>
      <c r="ADP74" s="122"/>
      <c r="ADQ74" s="122"/>
      <c r="ADR74" s="67"/>
      <c r="ADT74" s="127"/>
      <c r="ADU74" s="122"/>
      <c r="ADV74" s="122"/>
      <c r="ADW74" s="67"/>
      <c r="ADY74" s="127"/>
      <c r="ADZ74" s="122"/>
      <c r="AEA74" s="122"/>
      <c r="AEB74" s="67"/>
      <c r="AED74" s="127"/>
      <c r="AEE74" s="122"/>
      <c r="AEF74" s="122"/>
      <c r="AEG74" s="67"/>
      <c r="AEI74" s="127"/>
      <c r="AEJ74" s="122"/>
      <c r="AEK74" s="122"/>
      <c r="AEL74" s="67"/>
      <c r="AEN74" s="127"/>
      <c r="AEO74" s="122"/>
      <c r="AEP74" s="122"/>
      <c r="AEQ74" s="67"/>
      <c r="AES74" s="127"/>
      <c r="AET74" s="122"/>
      <c r="AEU74" s="122"/>
      <c r="AEV74" s="67"/>
      <c r="AEX74" s="127"/>
      <c r="AEY74" s="122"/>
      <c r="AEZ74" s="122"/>
      <c r="AFA74" s="67"/>
      <c r="AFC74" s="127"/>
      <c r="AFD74" s="122"/>
      <c r="AFE74" s="122"/>
      <c r="AFF74" s="67"/>
      <c r="AFH74" s="127"/>
      <c r="AFI74" s="122"/>
      <c r="AFJ74" s="122"/>
      <c r="AFK74" s="67"/>
      <c r="AFM74" s="127"/>
      <c r="AFN74" s="122"/>
      <c r="AFO74" s="122"/>
      <c r="AFP74" s="67"/>
      <c r="AFR74" s="127"/>
      <c r="AFS74" s="122"/>
      <c r="AFT74" s="122"/>
      <c r="AFU74" s="67"/>
      <c r="AFW74" s="127"/>
      <c r="AFX74" s="122"/>
      <c r="AFY74" s="122"/>
      <c r="AFZ74" s="67"/>
      <c r="AGB74" s="127"/>
      <c r="AGC74" s="122"/>
      <c r="AGD74" s="122"/>
      <c r="AGE74" s="67"/>
      <c r="AGG74" s="127"/>
      <c r="AGH74" s="122"/>
      <c r="AGI74" s="122"/>
      <c r="AGJ74" s="67"/>
      <c r="AGL74" s="127"/>
      <c r="AGM74" s="122"/>
      <c r="AGN74" s="122"/>
      <c r="AGO74" s="67"/>
      <c r="AGQ74" s="127"/>
      <c r="AGR74" s="122"/>
      <c r="AGS74" s="122"/>
      <c r="AGT74" s="67"/>
      <c r="AGV74" s="127"/>
      <c r="AGW74" s="122"/>
      <c r="AGX74" s="122"/>
      <c r="AGY74" s="67"/>
      <c r="AHA74" s="127"/>
      <c r="AHB74" s="122"/>
      <c r="AHC74" s="122"/>
      <c r="AHD74" s="67"/>
      <c r="AHF74" s="127"/>
      <c r="AHG74" s="122"/>
      <c r="AHH74" s="122"/>
      <c r="AHI74" s="67"/>
      <c r="AHK74" s="127"/>
      <c r="AHL74" s="122"/>
      <c r="AHM74" s="122"/>
      <c r="AHN74" s="67"/>
      <c r="AHP74" s="127"/>
      <c r="AHQ74" s="122"/>
      <c r="AHR74" s="122"/>
      <c r="AHS74" s="67"/>
      <c r="AHU74" s="127"/>
      <c r="AHV74" s="122"/>
      <c r="AHW74" s="122"/>
      <c r="AHX74" s="67"/>
      <c r="AHZ74" s="127"/>
      <c r="AIA74" s="122"/>
      <c r="AIB74" s="122"/>
      <c r="AIC74" s="67"/>
      <c r="AIE74" s="127"/>
      <c r="AIF74" s="122"/>
      <c r="AIG74" s="122"/>
      <c r="AIH74" s="67"/>
      <c r="AIJ74" s="127"/>
      <c r="AIK74" s="122"/>
      <c r="AIL74" s="122"/>
      <c r="AIM74" s="67"/>
      <c r="AIO74" s="127"/>
      <c r="AIP74" s="122"/>
      <c r="AIQ74" s="122"/>
      <c r="AIR74" s="67"/>
      <c r="AIT74" s="127"/>
      <c r="AIU74" s="122"/>
      <c r="AIV74" s="122"/>
      <c r="AIW74" s="67"/>
      <c r="AIY74" s="127"/>
      <c r="AIZ74" s="122"/>
      <c r="AJA74" s="122"/>
      <c r="AJB74" s="67"/>
      <c r="AJD74" s="127"/>
      <c r="AJE74" s="122"/>
      <c r="AJF74" s="122"/>
      <c r="AJG74" s="67"/>
      <c r="AJI74" s="127"/>
      <c r="AJJ74" s="122"/>
      <c r="AJK74" s="122"/>
      <c r="AJL74" s="67"/>
      <c r="AJN74" s="127"/>
      <c r="AJO74" s="122"/>
      <c r="AJP74" s="122"/>
      <c r="AJQ74" s="67"/>
      <c r="AJS74" s="127"/>
      <c r="AJT74" s="122"/>
      <c r="AJU74" s="122"/>
      <c r="AJV74" s="67"/>
      <c r="AJX74" s="127"/>
      <c r="AJY74" s="122"/>
      <c r="AJZ74" s="122"/>
      <c r="AKA74" s="67"/>
      <c r="AKC74" s="127"/>
      <c r="AKD74" s="122"/>
      <c r="AKE74" s="122"/>
      <c r="AKF74" s="67"/>
      <c r="AKH74" s="127"/>
      <c r="AKI74" s="122"/>
      <c r="AKJ74" s="122"/>
      <c r="AKK74" s="67"/>
      <c r="AKM74" s="127"/>
      <c r="AKN74" s="122"/>
      <c r="AKO74" s="122"/>
      <c r="AKP74" s="67"/>
      <c r="AKR74" s="127"/>
      <c r="AKS74" s="122"/>
      <c r="AKT74" s="122"/>
      <c r="AKU74" s="67"/>
      <c r="AKW74" s="127"/>
      <c r="AKX74" s="122"/>
      <c r="AKY74" s="122"/>
      <c r="AKZ74" s="67"/>
      <c r="ALB74" s="127"/>
      <c r="ALC74" s="122"/>
      <c r="ALD74" s="122"/>
      <c r="ALE74" s="67"/>
      <c r="ALG74" s="127"/>
      <c r="ALH74" s="122"/>
      <c r="ALI74" s="122"/>
      <c r="ALJ74" s="67"/>
      <c r="ALL74" s="127"/>
      <c r="ALM74" s="122"/>
      <c r="ALN74" s="122"/>
      <c r="ALO74" s="67"/>
      <c r="ALQ74" s="127"/>
      <c r="ALR74" s="122"/>
      <c r="ALS74" s="122"/>
      <c r="ALT74" s="67"/>
      <c r="ALV74" s="127"/>
      <c r="ALW74" s="122"/>
      <c r="ALX74" s="122"/>
      <c r="ALY74" s="67"/>
      <c r="AMA74" s="127"/>
      <c r="AMB74" s="122"/>
      <c r="AMC74" s="122"/>
      <c r="AMD74" s="67"/>
      <c r="AMF74" s="127"/>
      <c r="AMG74" s="122"/>
      <c r="AMH74" s="122"/>
      <c r="AMI74" s="67"/>
      <c r="AMK74" s="127"/>
      <c r="AML74" s="122"/>
      <c r="AMM74" s="122"/>
      <c r="AMN74" s="67"/>
      <c r="AMP74" s="127"/>
      <c r="AMQ74" s="122"/>
      <c r="AMR74" s="122"/>
      <c r="AMS74" s="67"/>
      <c r="AMU74" s="127"/>
      <c r="AMV74" s="122"/>
      <c r="AMW74" s="122"/>
      <c r="AMX74" s="67"/>
      <c r="AMZ74" s="127"/>
      <c r="ANA74" s="122"/>
      <c r="ANB74" s="122"/>
      <c r="ANC74" s="67"/>
      <c r="ANE74" s="127"/>
      <c r="ANF74" s="122"/>
      <c r="ANG74" s="122"/>
      <c r="ANH74" s="67"/>
      <c r="ANJ74" s="127"/>
      <c r="ANK74" s="122"/>
      <c r="ANL74" s="122"/>
      <c r="ANM74" s="67"/>
      <c r="ANO74" s="127"/>
      <c r="ANP74" s="122"/>
      <c r="ANQ74" s="122"/>
      <c r="ANR74" s="67"/>
      <c r="ANT74" s="127"/>
      <c r="ANU74" s="122"/>
      <c r="ANV74" s="122"/>
      <c r="ANW74" s="67"/>
      <c r="ANY74" s="127"/>
      <c r="ANZ74" s="122"/>
      <c r="AOA74" s="122"/>
      <c r="AOB74" s="67"/>
      <c r="AOD74" s="127"/>
      <c r="AOE74" s="122"/>
      <c r="AOF74" s="122"/>
      <c r="AOG74" s="67"/>
      <c r="AOI74" s="127"/>
      <c r="AOJ74" s="122"/>
      <c r="AOK74" s="122"/>
      <c r="AOL74" s="67"/>
      <c r="AON74" s="127"/>
      <c r="AOO74" s="122"/>
      <c r="AOP74" s="122"/>
      <c r="AOQ74" s="67"/>
      <c r="AOS74" s="127"/>
      <c r="AOT74" s="122"/>
      <c r="AOU74" s="122"/>
      <c r="AOV74" s="67"/>
      <c r="AOX74" s="127"/>
      <c r="AOY74" s="122"/>
      <c r="AOZ74" s="122"/>
      <c r="APA74" s="67"/>
      <c r="APC74" s="127"/>
      <c r="APD74" s="122"/>
      <c r="APE74" s="122"/>
      <c r="APF74" s="67"/>
      <c r="APH74" s="127"/>
      <c r="API74" s="122"/>
      <c r="APJ74" s="122"/>
      <c r="APK74" s="67"/>
      <c r="APM74" s="127"/>
      <c r="APN74" s="122"/>
      <c r="APO74" s="122"/>
      <c r="APP74" s="67"/>
      <c r="APR74" s="127"/>
      <c r="APS74" s="122"/>
      <c r="APT74" s="122"/>
      <c r="APU74" s="67"/>
      <c r="APW74" s="127"/>
      <c r="APX74" s="122"/>
      <c r="APY74" s="122"/>
      <c r="APZ74" s="67"/>
      <c r="AQB74" s="127"/>
      <c r="AQC74" s="122"/>
      <c r="AQD74" s="122"/>
      <c r="AQE74" s="67"/>
      <c r="AQG74" s="127"/>
      <c r="AQH74" s="122"/>
      <c r="AQI74" s="122"/>
      <c r="AQJ74" s="67"/>
      <c r="AQL74" s="127"/>
      <c r="AQM74" s="122"/>
      <c r="AQN74" s="122"/>
      <c r="AQO74" s="67"/>
      <c r="AQQ74" s="127"/>
      <c r="AQR74" s="122"/>
      <c r="AQS74" s="122"/>
      <c r="AQT74" s="67"/>
      <c r="AQV74" s="127"/>
      <c r="AQW74" s="122"/>
      <c r="AQX74" s="122"/>
      <c r="AQY74" s="67"/>
      <c r="ARA74" s="127"/>
      <c r="ARB74" s="122"/>
      <c r="ARC74" s="122"/>
      <c r="ARD74" s="67"/>
      <c r="ARF74" s="127"/>
      <c r="ARG74" s="122"/>
      <c r="ARH74" s="122"/>
      <c r="ARI74" s="67"/>
      <c r="ARK74" s="127"/>
      <c r="ARL74" s="122"/>
      <c r="ARM74" s="122"/>
      <c r="ARN74" s="67"/>
      <c r="ARP74" s="127"/>
      <c r="ARQ74" s="122"/>
      <c r="ARR74" s="122"/>
      <c r="ARS74" s="67"/>
      <c r="ARU74" s="127"/>
      <c r="ARV74" s="122"/>
      <c r="ARW74" s="122"/>
      <c r="ARX74" s="67"/>
      <c r="ARZ74" s="127"/>
      <c r="ASA74" s="122"/>
      <c r="ASB74" s="122"/>
      <c r="ASC74" s="67"/>
      <c r="ASE74" s="127"/>
      <c r="ASF74" s="122"/>
      <c r="ASG74" s="122"/>
      <c r="ASH74" s="67"/>
      <c r="ASJ74" s="127"/>
      <c r="ASK74" s="122"/>
      <c r="ASL74" s="122"/>
      <c r="ASM74" s="67"/>
      <c r="ASO74" s="127"/>
      <c r="ASP74" s="122"/>
      <c r="ASQ74" s="122"/>
      <c r="ASR74" s="67"/>
      <c r="AST74" s="127"/>
      <c r="ASU74" s="122"/>
      <c r="ASV74" s="122"/>
      <c r="ASW74" s="67"/>
      <c r="ASY74" s="127"/>
      <c r="ASZ74" s="122"/>
      <c r="ATA74" s="122"/>
      <c r="ATB74" s="67"/>
      <c r="ATD74" s="127"/>
      <c r="ATE74" s="122"/>
      <c r="ATF74" s="122"/>
      <c r="ATG74" s="67"/>
      <c r="ATI74" s="127"/>
      <c r="ATJ74" s="122"/>
      <c r="ATK74" s="122"/>
      <c r="ATL74" s="67"/>
      <c r="ATN74" s="127"/>
      <c r="ATO74" s="122"/>
      <c r="ATP74" s="122"/>
      <c r="ATQ74" s="67"/>
      <c r="ATS74" s="127"/>
      <c r="ATT74" s="122"/>
      <c r="ATU74" s="122"/>
      <c r="ATV74" s="67"/>
      <c r="ATX74" s="127"/>
      <c r="ATY74" s="122"/>
      <c r="ATZ74" s="122"/>
      <c r="AUA74" s="67"/>
      <c r="AUC74" s="127"/>
      <c r="AUD74" s="122"/>
      <c r="AUE74" s="122"/>
      <c r="AUF74" s="67"/>
      <c r="AUH74" s="127"/>
      <c r="AUI74" s="122"/>
      <c r="AUJ74" s="122"/>
      <c r="AUK74" s="67"/>
      <c r="AUM74" s="127"/>
      <c r="AUN74" s="122"/>
      <c r="AUO74" s="122"/>
      <c r="AUP74" s="67"/>
      <c r="AUR74" s="127"/>
      <c r="AUS74" s="122"/>
      <c r="AUT74" s="122"/>
      <c r="AUU74" s="67"/>
      <c r="AUW74" s="127"/>
      <c r="AUX74" s="122"/>
      <c r="AUY74" s="122"/>
      <c r="AUZ74" s="67"/>
      <c r="AVB74" s="127"/>
      <c r="AVC74" s="122"/>
      <c r="AVD74" s="122"/>
      <c r="AVE74" s="67"/>
      <c r="AVG74" s="127"/>
      <c r="AVH74" s="122"/>
      <c r="AVI74" s="122"/>
      <c r="AVJ74" s="67"/>
      <c r="AVL74" s="127"/>
      <c r="AVM74" s="122"/>
      <c r="AVN74" s="122"/>
      <c r="AVO74" s="67"/>
      <c r="AVQ74" s="127"/>
      <c r="AVR74" s="122"/>
      <c r="AVS74" s="122"/>
      <c r="AVT74" s="67"/>
      <c r="AVV74" s="127"/>
      <c r="AVW74" s="122"/>
      <c r="AVX74" s="122"/>
      <c r="AVY74" s="67"/>
      <c r="AWA74" s="127"/>
      <c r="AWB74" s="122"/>
      <c r="AWC74" s="122"/>
      <c r="AWD74" s="67"/>
      <c r="AWF74" s="127"/>
      <c r="AWG74" s="122"/>
      <c r="AWH74" s="122"/>
      <c r="AWI74" s="67"/>
      <c r="AWK74" s="127"/>
      <c r="AWL74" s="122"/>
      <c r="AWM74" s="122"/>
      <c r="AWN74" s="67"/>
      <c r="AWP74" s="127"/>
      <c r="AWQ74" s="122"/>
      <c r="AWR74" s="122"/>
      <c r="AWS74" s="67"/>
      <c r="AWU74" s="127"/>
      <c r="AWV74" s="122"/>
      <c r="AWW74" s="122"/>
      <c r="AWX74" s="67"/>
      <c r="AWZ74" s="127"/>
      <c r="AXA74" s="122"/>
      <c r="AXB74" s="122"/>
      <c r="AXC74" s="67"/>
      <c r="AXE74" s="127"/>
      <c r="AXF74" s="122"/>
      <c r="AXG74" s="122"/>
      <c r="AXH74" s="67"/>
      <c r="AXJ74" s="127"/>
      <c r="AXK74" s="122"/>
      <c r="AXL74" s="122"/>
      <c r="AXM74" s="67"/>
      <c r="AXO74" s="127"/>
      <c r="AXP74" s="122"/>
      <c r="AXQ74" s="122"/>
      <c r="AXR74" s="67"/>
      <c r="AXT74" s="127"/>
      <c r="AXU74" s="122"/>
      <c r="AXV74" s="122"/>
      <c r="AXW74" s="67"/>
      <c r="AXY74" s="127"/>
      <c r="AXZ74" s="122"/>
      <c r="AYA74" s="122"/>
      <c r="AYB74" s="67"/>
      <c r="AYD74" s="127"/>
      <c r="AYE74" s="122"/>
      <c r="AYF74" s="122"/>
      <c r="AYG74" s="67"/>
      <c r="AYI74" s="127"/>
      <c r="AYJ74" s="122"/>
      <c r="AYK74" s="122"/>
      <c r="AYL74" s="67"/>
      <c r="AYN74" s="127"/>
      <c r="AYO74" s="122"/>
      <c r="AYP74" s="122"/>
      <c r="AYQ74" s="67"/>
      <c r="AYS74" s="127"/>
      <c r="AYT74" s="122"/>
      <c r="AYU74" s="122"/>
      <c r="AYV74" s="67"/>
      <c r="AYX74" s="127"/>
      <c r="AYY74" s="122"/>
      <c r="AYZ74" s="122"/>
      <c r="AZA74" s="67"/>
      <c r="AZC74" s="127"/>
      <c r="AZD74" s="122"/>
      <c r="AZE74" s="122"/>
      <c r="AZF74" s="67"/>
      <c r="AZH74" s="127"/>
      <c r="AZI74" s="122"/>
      <c r="AZJ74" s="122"/>
      <c r="AZK74" s="67"/>
      <c r="AZM74" s="127"/>
      <c r="AZN74" s="122"/>
      <c r="AZO74" s="122"/>
      <c r="AZP74" s="67"/>
      <c r="AZR74" s="127"/>
      <c r="AZS74" s="122"/>
      <c r="AZT74" s="122"/>
      <c r="AZU74" s="67"/>
      <c r="AZW74" s="127"/>
      <c r="AZX74" s="122"/>
      <c r="AZY74" s="122"/>
      <c r="AZZ74" s="67"/>
      <c r="BAB74" s="127"/>
      <c r="BAC74" s="122"/>
      <c r="BAD74" s="122"/>
      <c r="BAE74" s="67"/>
      <c r="BAG74" s="127"/>
      <c r="BAH74" s="122"/>
      <c r="BAI74" s="122"/>
      <c r="BAJ74" s="67"/>
      <c r="BAL74" s="127"/>
      <c r="BAM74" s="122"/>
      <c r="BAN74" s="122"/>
      <c r="BAO74" s="67"/>
      <c r="BAQ74" s="127"/>
      <c r="BAR74" s="122"/>
      <c r="BAS74" s="122"/>
      <c r="BAT74" s="67"/>
      <c r="BAV74" s="127"/>
      <c r="BAW74" s="122"/>
      <c r="BAX74" s="122"/>
      <c r="BAY74" s="67"/>
      <c r="BBA74" s="127"/>
      <c r="BBB74" s="122"/>
      <c r="BBC74" s="122"/>
      <c r="BBD74" s="67"/>
      <c r="BBF74" s="127"/>
      <c r="BBG74" s="122"/>
      <c r="BBH74" s="122"/>
      <c r="BBI74" s="67"/>
      <c r="BBK74" s="127"/>
      <c r="BBL74" s="122"/>
      <c r="BBM74" s="122"/>
      <c r="BBN74" s="67"/>
      <c r="BBP74" s="127"/>
      <c r="BBQ74" s="122"/>
      <c r="BBR74" s="122"/>
      <c r="BBS74" s="67"/>
      <c r="BBU74" s="127"/>
      <c r="BBV74" s="122"/>
      <c r="BBW74" s="122"/>
      <c r="BBX74" s="67"/>
      <c r="BBZ74" s="127"/>
      <c r="BCA74" s="122"/>
      <c r="BCB74" s="122"/>
      <c r="BCC74" s="67"/>
      <c r="BCE74" s="127"/>
      <c r="BCF74" s="122"/>
      <c r="BCG74" s="122"/>
      <c r="BCH74" s="67"/>
      <c r="BCJ74" s="127"/>
      <c r="BCK74" s="122"/>
      <c r="BCL74" s="122"/>
      <c r="BCM74" s="67"/>
      <c r="BCO74" s="127"/>
      <c r="BCP74" s="122"/>
      <c r="BCQ74" s="122"/>
      <c r="BCR74" s="67"/>
      <c r="BCT74" s="127"/>
      <c r="BCU74" s="122"/>
      <c r="BCV74" s="122"/>
      <c r="BCW74" s="67"/>
      <c r="BCY74" s="127"/>
      <c r="BCZ74" s="122"/>
      <c r="BDA74" s="122"/>
      <c r="BDB74" s="67"/>
      <c r="BDD74" s="127"/>
      <c r="BDE74" s="122"/>
      <c r="BDF74" s="122"/>
      <c r="BDG74" s="67"/>
      <c r="BDI74" s="127"/>
      <c r="BDJ74" s="122"/>
      <c r="BDK74" s="122"/>
      <c r="BDL74" s="67"/>
      <c r="BDN74" s="127"/>
      <c r="BDO74" s="122"/>
      <c r="BDP74" s="122"/>
      <c r="BDQ74" s="67"/>
      <c r="BDS74" s="127"/>
      <c r="BDT74" s="122"/>
      <c r="BDU74" s="122"/>
      <c r="BDV74" s="67"/>
      <c r="BDX74" s="127"/>
      <c r="BDY74" s="122"/>
      <c r="BDZ74" s="122"/>
      <c r="BEA74" s="67"/>
      <c r="BEC74" s="127"/>
      <c r="BED74" s="122"/>
      <c r="BEE74" s="122"/>
      <c r="BEF74" s="67"/>
      <c r="BEH74" s="127"/>
      <c r="BEI74" s="122"/>
      <c r="BEJ74" s="122"/>
      <c r="BEK74" s="67"/>
      <c r="BEM74" s="127"/>
      <c r="BEN74" s="122"/>
      <c r="BEO74" s="122"/>
      <c r="BEP74" s="67"/>
      <c r="BER74" s="127"/>
      <c r="BES74" s="122"/>
      <c r="BET74" s="122"/>
      <c r="BEU74" s="67"/>
      <c r="BEW74" s="127"/>
      <c r="BEX74" s="122"/>
      <c r="BEY74" s="122"/>
      <c r="BEZ74" s="67"/>
      <c r="BFB74" s="127"/>
      <c r="BFC74" s="122"/>
      <c r="BFD74" s="122"/>
      <c r="BFE74" s="67"/>
      <c r="BFG74" s="127"/>
      <c r="BFH74" s="122"/>
      <c r="BFI74" s="122"/>
      <c r="BFJ74" s="67"/>
      <c r="BFL74" s="127"/>
      <c r="BFM74" s="122"/>
      <c r="BFN74" s="122"/>
      <c r="BFO74" s="67"/>
      <c r="BFQ74" s="127"/>
      <c r="BFR74" s="122"/>
      <c r="BFS74" s="122"/>
      <c r="BFT74" s="67"/>
      <c r="BFV74" s="127"/>
      <c r="BFW74" s="122"/>
      <c r="BFX74" s="122"/>
      <c r="BFY74" s="67"/>
      <c r="BGA74" s="127"/>
      <c r="BGB74" s="122"/>
      <c r="BGC74" s="122"/>
      <c r="BGD74" s="67"/>
      <c r="BGF74" s="127"/>
      <c r="BGG74" s="122"/>
      <c r="BGH74" s="122"/>
      <c r="BGI74" s="67"/>
      <c r="BGK74" s="127"/>
      <c r="BGL74" s="122"/>
      <c r="BGM74" s="122"/>
      <c r="BGN74" s="67"/>
      <c r="BGP74" s="127"/>
      <c r="BGQ74" s="122"/>
      <c r="BGR74" s="122"/>
      <c r="BGS74" s="67"/>
      <c r="BGU74" s="127"/>
      <c r="BGV74" s="122"/>
      <c r="BGW74" s="122"/>
      <c r="BGX74" s="67"/>
      <c r="BGZ74" s="127"/>
      <c r="BHA74" s="122"/>
      <c r="BHB74" s="122"/>
      <c r="BHC74" s="67"/>
      <c r="BHE74" s="127"/>
      <c r="BHF74" s="122"/>
      <c r="BHG74" s="122"/>
      <c r="BHH74" s="67"/>
      <c r="BHJ74" s="127"/>
      <c r="BHK74" s="122"/>
      <c r="BHL74" s="122"/>
      <c r="BHM74" s="67"/>
      <c r="BHO74" s="127"/>
      <c r="BHP74" s="122"/>
      <c r="BHQ74" s="122"/>
      <c r="BHR74" s="67"/>
      <c r="BHT74" s="127"/>
      <c r="BHU74" s="122"/>
      <c r="BHV74" s="122"/>
      <c r="BHW74" s="67"/>
      <c r="BHY74" s="127"/>
      <c r="BHZ74" s="122"/>
      <c r="BIA74" s="122"/>
      <c r="BIB74" s="67"/>
      <c r="BID74" s="127"/>
      <c r="BIE74" s="122"/>
      <c r="BIF74" s="122"/>
      <c r="BIG74" s="67"/>
      <c r="BII74" s="127"/>
      <c r="BIJ74" s="122"/>
      <c r="BIK74" s="122"/>
      <c r="BIL74" s="67"/>
      <c r="BIN74" s="127"/>
      <c r="BIO74" s="122"/>
      <c r="BIP74" s="122"/>
      <c r="BIQ74" s="67"/>
      <c r="BIS74" s="127"/>
      <c r="BIT74" s="122"/>
      <c r="BIU74" s="122"/>
      <c r="BIV74" s="67"/>
      <c r="BIX74" s="127"/>
      <c r="BIY74" s="122"/>
      <c r="BIZ74" s="122"/>
      <c r="BJA74" s="67"/>
      <c r="BJC74" s="127"/>
      <c r="BJD74" s="122"/>
      <c r="BJE74" s="122"/>
      <c r="BJF74" s="67"/>
      <c r="BJH74" s="127"/>
      <c r="BJI74" s="122"/>
      <c r="BJJ74" s="122"/>
      <c r="BJK74" s="67"/>
      <c r="BJM74" s="127"/>
      <c r="BJN74" s="122"/>
      <c r="BJO74" s="122"/>
      <c r="BJP74" s="67"/>
      <c r="BJR74" s="127"/>
      <c r="BJS74" s="122"/>
      <c r="BJT74" s="122"/>
      <c r="BJU74" s="67"/>
      <c r="BJW74" s="127"/>
      <c r="BJX74" s="122"/>
      <c r="BJY74" s="122"/>
      <c r="BJZ74" s="67"/>
      <c r="BKB74" s="127"/>
      <c r="BKC74" s="122"/>
      <c r="BKD74" s="122"/>
      <c r="BKE74" s="67"/>
      <c r="BKG74" s="127"/>
      <c r="BKH74" s="122"/>
      <c r="BKI74" s="122"/>
      <c r="BKJ74" s="67"/>
      <c r="BKL74" s="127"/>
      <c r="BKM74" s="122"/>
      <c r="BKN74" s="122"/>
      <c r="BKO74" s="67"/>
      <c r="BKQ74" s="127"/>
      <c r="BKR74" s="122"/>
      <c r="BKS74" s="122"/>
      <c r="BKT74" s="67"/>
      <c r="BKV74" s="127"/>
      <c r="BKW74" s="122"/>
      <c r="BKX74" s="122"/>
      <c r="BKY74" s="67"/>
      <c r="BLA74" s="127"/>
      <c r="BLB74" s="122"/>
      <c r="BLC74" s="122"/>
      <c r="BLD74" s="67"/>
      <c r="BLF74" s="127"/>
      <c r="BLG74" s="122"/>
      <c r="BLH74" s="122"/>
      <c r="BLI74" s="67"/>
      <c r="BLK74" s="127"/>
      <c r="BLL74" s="122"/>
      <c r="BLM74" s="122"/>
      <c r="BLN74" s="67"/>
      <c r="BLP74" s="127"/>
      <c r="BLQ74" s="122"/>
      <c r="BLR74" s="122"/>
      <c r="BLS74" s="67"/>
      <c r="BLU74" s="127"/>
      <c r="BLV74" s="122"/>
      <c r="BLW74" s="122"/>
      <c r="BLX74" s="67"/>
      <c r="BLZ74" s="127"/>
      <c r="BMA74" s="122"/>
      <c r="BMB74" s="122"/>
      <c r="BMC74" s="67"/>
      <c r="BME74" s="127"/>
      <c r="BMF74" s="122"/>
      <c r="BMG74" s="122"/>
      <c r="BMH74" s="67"/>
      <c r="BMJ74" s="127"/>
      <c r="BMK74" s="122"/>
      <c r="BML74" s="122"/>
      <c r="BMM74" s="67"/>
      <c r="BMO74" s="127"/>
      <c r="BMP74" s="122"/>
      <c r="BMQ74" s="122"/>
      <c r="BMR74" s="67"/>
      <c r="BMT74" s="127"/>
      <c r="BMU74" s="122"/>
      <c r="BMV74" s="122"/>
      <c r="BMW74" s="67"/>
      <c r="BMY74" s="127"/>
      <c r="BMZ74" s="122"/>
      <c r="BNA74" s="122"/>
      <c r="BNB74" s="67"/>
      <c r="BND74" s="127"/>
      <c r="BNE74" s="122"/>
      <c r="BNF74" s="122"/>
      <c r="BNG74" s="67"/>
      <c r="BNI74" s="127"/>
      <c r="BNJ74" s="122"/>
      <c r="BNK74" s="122"/>
      <c r="BNL74" s="67"/>
      <c r="BNN74" s="127"/>
      <c r="BNO74" s="122"/>
      <c r="BNP74" s="122"/>
      <c r="BNQ74" s="67"/>
      <c r="BNS74" s="127"/>
      <c r="BNT74" s="122"/>
      <c r="BNU74" s="122"/>
      <c r="BNV74" s="67"/>
      <c r="BNX74" s="127"/>
      <c r="BNY74" s="122"/>
      <c r="BNZ74" s="122"/>
      <c r="BOA74" s="67"/>
      <c r="BOC74" s="127"/>
      <c r="BOD74" s="122"/>
      <c r="BOE74" s="122"/>
      <c r="BOF74" s="67"/>
      <c r="BOH74" s="127"/>
      <c r="BOI74" s="122"/>
      <c r="BOJ74" s="122"/>
      <c r="BOK74" s="67"/>
      <c r="BOM74" s="127"/>
      <c r="BON74" s="122"/>
      <c r="BOO74" s="122"/>
      <c r="BOP74" s="67"/>
      <c r="BOR74" s="127"/>
      <c r="BOS74" s="122"/>
      <c r="BOT74" s="122"/>
      <c r="BOU74" s="67"/>
      <c r="BOW74" s="127"/>
      <c r="BOX74" s="122"/>
      <c r="BOY74" s="122"/>
      <c r="BOZ74" s="67"/>
      <c r="BPB74" s="127"/>
      <c r="BPC74" s="122"/>
      <c r="BPD74" s="122"/>
      <c r="BPE74" s="67"/>
      <c r="BPG74" s="127"/>
      <c r="BPH74" s="122"/>
      <c r="BPI74" s="122"/>
      <c r="BPJ74" s="67"/>
      <c r="BPL74" s="127"/>
      <c r="BPM74" s="122"/>
      <c r="BPN74" s="122"/>
      <c r="BPO74" s="67"/>
      <c r="BPQ74" s="127"/>
      <c r="BPR74" s="122"/>
      <c r="BPS74" s="122"/>
      <c r="BPT74" s="67"/>
      <c r="BPV74" s="127"/>
      <c r="BPW74" s="122"/>
      <c r="BPX74" s="122"/>
      <c r="BPY74" s="67"/>
      <c r="BQA74" s="127"/>
      <c r="BQB74" s="122"/>
      <c r="BQC74" s="122"/>
      <c r="BQD74" s="67"/>
      <c r="BQF74" s="127"/>
      <c r="BQG74" s="122"/>
      <c r="BQH74" s="122"/>
      <c r="BQI74" s="67"/>
      <c r="BQK74" s="127"/>
      <c r="BQL74" s="122"/>
      <c r="BQM74" s="122"/>
      <c r="BQN74" s="67"/>
      <c r="BQP74" s="127"/>
      <c r="BQQ74" s="122"/>
      <c r="BQR74" s="122"/>
      <c r="BQS74" s="67"/>
      <c r="BQU74" s="127"/>
      <c r="BQV74" s="122"/>
      <c r="BQW74" s="122"/>
      <c r="BQX74" s="67"/>
      <c r="BQZ74" s="127"/>
      <c r="BRA74" s="122"/>
      <c r="BRB74" s="122"/>
      <c r="BRC74" s="67"/>
      <c r="BRE74" s="127"/>
      <c r="BRF74" s="122"/>
      <c r="BRG74" s="122"/>
      <c r="BRH74" s="67"/>
      <c r="BRJ74" s="127"/>
      <c r="BRK74" s="122"/>
      <c r="BRL74" s="122"/>
      <c r="BRM74" s="67"/>
      <c r="BRO74" s="127"/>
      <c r="BRP74" s="122"/>
      <c r="BRQ74" s="122"/>
      <c r="BRR74" s="67"/>
      <c r="BRT74" s="127"/>
      <c r="BRU74" s="122"/>
      <c r="BRV74" s="122"/>
      <c r="BRW74" s="67"/>
      <c r="BRY74" s="127"/>
      <c r="BRZ74" s="122"/>
      <c r="BSA74" s="122"/>
      <c r="BSB74" s="67"/>
      <c r="BSD74" s="127"/>
      <c r="BSE74" s="122"/>
      <c r="BSF74" s="122"/>
      <c r="BSG74" s="67"/>
      <c r="BSI74" s="127"/>
      <c r="BSJ74" s="122"/>
      <c r="BSK74" s="122"/>
      <c r="BSL74" s="67"/>
      <c r="BSN74" s="127"/>
      <c r="BSO74" s="122"/>
      <c r="BSP74" s="122"/>
      <c r="BSQ74" s="67"/>
      <c r="BSS74" s="127"/>
      <c r="BST74" s="122"/>
      <c r="BSU74" s="122"/>
      <c r="BSV74" s="67"/>
      <c r="BSX74" s="127"/>
      <c r="BSY74" s="122"/>
      <c r="BSZ74" s="122"/>
      <c r="BTA74" s="67"/>
      <c r="BTC74" s="127"/>
      <c r="BTD74" s="122"/>
      <c r="BTE74" s="122"/>
      <c r="BTF74" s="67"/>
      <c r="BTH74" s="127"/>
      <c r="BTI74" s="122"/>
      <c r="BTJ74" s="122"/>
      <c r="BTK74" s="67"/>
      <c r="BTM74" s="127"/>
      <c r="BTN74" s="122"/>
      <c r="BTO74" s="122"/>
      <c r="BTP74" s="67"/>
      <c r="BTR74" s="127"/>
      <c r="BTS74" s="122"/>
      <c r="BTT74" s="122"/>
      <c r="BTU74" s="67"/>
      <c r="BTW74" s="127"/>
      <c r="BTX74" s="122"/>
      <c r="BTY74" s="122"/>
      <c r="BTZ74" s="67"/>
      <c r="BUB74" s="127"/>
      <c r="BUC74" s="122"/>
      <c r="BUD74" s="122"/>
      <c r="BUE74" s="67"/>
      <c r="BUG74" s="127"/>
      <c r="BUH74" s="122"/>
      <c r="BUI74" s="122"/>
      <c r="BUJ74" s="67"/>
      <c r="BUL74" s="127"/>
      <c r="BUM74" s="122"/>
      <c r="BUN74" s="122"/>
      <c r="BUO74" s="67"/>
      <c r="BUQ74" s="127"/>
      <c r="BUR74" s="122"/>
      <c r="BUS74" s="122"/>
      <c r="BUT74" s="67"/>
      <c r="BUV74" s="127"/>
      <c r="BUW74" s="122"/>
      <c r="BUX74" s="122"/>
      <c r="BUY74" s="67"/>
      <c r="BVA74" s="127"/>
      <c r="BVB74" s="122"/>
      <c r="BVC74" s="122"/>
      <c r="BVD74" s="67"/>
      <c r="BVF74" s="127"/>
      <c r="BVG74" s="122"/>
      <c r="BVH74" s="122"/>
      <c r="BVI74" s="67"/>
      <c r="BVK74" s="127"/>
      <c r="BVL74" s="122"/>
      <c r="BVM74" s="122"/>
      <c r="BVN74" s="67"/>
      <c r="BVP74" s="127"/>
      <c r="BVQ74" s="122"/>
      <c r="BVR74" s="122"/>
      <c r="BVS74" s="67"/>
      <c r="BVU74" s="127"/>
      <c r="BVV74" s="122"/>
      <c r="BVW74" s="122"/>
      <c r="BVX74" s="67"/>
      <c r="BVZ74" s="127"/>
      <c r="BWA74" s="122"/>
      <c r="BWB74" s="122"/>
      <c r="BWC74" s="67"/>
      <c r="BWE74" s="127"/>
      <c r="BWF74" s="122"/>
      <c r="BWG74" s="122"/>
      <c r="BWH74" s="67"/>
      <c r="BWJ74" s="127"/>
      <c r="BWK74" s="122"/>
      <c r="BWL74" s="122"/>
      <c r="BWM74" s="67"/>
      <c r="BWO74" s="127"/>
      <c r="BWP74" s="122"/>
      <c r="BWQ74" s="122"/>
      <c r="BWR74" s="67"/>
      <c r="BWT74" s="127"/>
      <c r="BWU74" s="122"/>
      <c r="BWV74" s="122"/>
      <c r="BWW74" s="67"/>
      <c r="BWY74" s="127"/>
      <c r="BWZ74" s="122"/>
      <c r="BXA74" s="122"/>
      <c r="BXB74" s="67"/>
      <c r="BXD74" s="127"/>
      <c r="BXE74" s="122"/>
      <c r="BXF74" s="122"/>
      <c r="BXG74" s="67"/>
      <c r="BXI74" s="127"/>
      <c r="BXJ74" s="122"/>
      <c r="BXK74" s="122"/>
      <c r="BXL74" s="67"/>
      <c r="BXN74" s="127"/>
      <c r="BXO74" s="122"/>
      <c r="BXP74" s="122"/>
      <c r="BXQ74" s="67"/>
      <c r="BXS74" s="127"/>
      <c r="BXT74" s="122"/>
      <c r="BXU74" s="122"/>
      <c r="BXV74" s="67"/>
      <c r="BXX74" s="127"/>
      <c r="BXY74" s="122"/>
      <c r="BXZ74" s="122"/>
      <c r="BYA74" s="67"/>
      <c r="BYC74" s="127"/>
      <c r="BYD74" s="122"/>
      <c r="BYE74" s="122"/>
      <c r="BYF74" s="67"/>
      <c r="BYH74" s="127"/>
      <c r="BYI74" s="122"/>
      <c r="BYJ74" s="122"/>
      <c r="BYK74" s="67"/>
      <c r="BYM74" s="127"/>
      <c r="BYN74" s="122"/>
      <c r="BYO74" s="122"/>
      <c r="BYP74" s="67"/>
      <c r="BYR74" s="127"/>
      <c r="BYS74" s="122"/>
      <c r="BYT74" s="122"/>
      <c r="BYU74" s="67"/>
      <c r="BYW74" s="127"/>
      <c r="BYX74" s="122"/>
      <c r="BYY74" s="122"/>
      <c r="BYZ74" s="67"/>
      <c r="BZB74" s="127"/>
      <c r="BZC74" s="122"/>
      <c r="BZD74" s="122"/>
      <c r="BZE74" s="67"/>
      <c r="BZG74" s="127"/>
      <c r="BZH74" s="122"/>
      <c r="BZI74" s="122"/>
      <c r="BZJ74" s="67"/>
      <c r="BZL74" s="127"/>
      <c r="BZM74" s="122"/>
      <c r="BZN74" s="122"/>
      <c r="BZO74" s="67"/>
      <c r="BZQ74" s="127"/>
      <c r="BZR74" s="122"/>
      <c r="BZS74" s="122"/>
      <c r="BZT74" s="67"/>
      <c r="BZV74" s="127"/>
      <c r="BZW74" s="122"/>
      <c r="BZX74" s="122"/>
      <c r="BZY74" s="67"/>
      <c r="CAA74" s="127"/>
      <c r="CAB74" s="122"/>
      <c r="CAC74" s="122"/>
      <c r="CAD74" s="67"/>
      <c r="CAF74" s="127"/>
      <c r="CAG74" s="122"/>
      <c r="CAH74" s="122"/>
      <c r="CAI74" s="67"/>
      <c r="CAK74" s="127"/>
      <c r="CAL74" s="122"/>
      <c r="CAM74" s="122"/>
      <c r="CAN74" s="67"/>
      <c r="CAP74" s="127"/>
      <c r="CAQ74" s="122"/>
      <c r="CAR74" s="122"/>
      <c r="CAS74" s="67"/>
      <c r="CAU74" s="127"/>
      <c r="CAV74" s="122"/>
      <c r="CAW74" s="122"/>
      <c r="CAX74" s="67"/>
      <c r="CAZ74" s="127"/>
      <c r="CBA74" s="122"/>
      <c r="CBB74" s="122"/>
      <c r="CBC74" s="67"/>
      <c r="CBE74" s="127"/>
      <c r="CBF74" s="122"/>
      <c r="CBG74" s="122"/>
      <c r="CBH74" s="67"/>
      <c r="CBJ74" s="127"/>
      <c r="CBK74" s="122"/>
      <c r="CBL74" s="122"/>
      <c r="CBM74" s="67"/>
      <c r="CBO74" s="127"/>
      <c r="CBP74" s="122"/>
      <c r="CBQ74" s="122"/>
      <c r="CBR74" s="67"/>
      <c r="CBT74" s="127"/>
      <c r="CBU74" s="122"/>
      <c r="CBV74" s="122"/>
      <c r="CBW74" s="67"/>
      <c r="CBY74" s="127"/>
      <c r="CBZ74" s="122"/>
      <c r="CCA74" s="122"/>
      <c r="CCB74" s="67"/>
      <c r="CCD74" s="127"/>
      <c r="CCE74" s="122"/>
      <c r="CCF74" s="122"/>
      <c r="CCG74" s="67"/>
      <c r="CCI74" s="127"/>
      <c r="CCJ74" s="122"/>
      <c r="CCK74" s="122"/>
      <c r="CCL74" s="67"/>
      <c r="CCN74" s="127"/>
      <c r="CCO74" s="122"/>
      <c r="CCP74" s="122"/>
      <c r="CCQ74" s="67"/>
      <c r="CCS74" s="127"/>
      <c r="CCT74" s="122"/>
      <c r="CCU74" s="122"/>
      <c r="CCV74" s="67"/>
      <c r="CCX74" s="127"/>
      <c r="CCY74" s="122"/>
      <c r="CCZ74" s="122"/>
      <c r="CDA74" s="67"/>
      <c r="CDC74" s="127"/>
      <c r="CDD74" s="122"/>
      <c r="CDE74" s="122"/>
      <c r="CDF74" s="67"/>
      <c r="CDH74" s="127"/>
      <c r="CDI74" s="122"/>
      <c r="CDJ74" s="122"/>
      <c r="CDK74" s="67"/>
      <c r="CDM74" s="127"/>
      <c r="CDN74" s="122"/>
      <c r="CDO74" s="122"/>
      <c r="CDP74" s="67"/>
      <c r="CDR74" s="127"/>
      <c r="CDS74" s="122"/>
      <c r="CDT74" s="122"/>
      <c r="CDU74" s="67"/>
      <c r="CDW74" s="127"/>
      <c r="CDX74" s="122"/>
      <c r="CDY74" s="122"/>
      <c r="CDZ74" s="67"/>
      <c r="CEB74" s="127"/>
      <c r="CEC74" s="122"/>
      <c r="CED74" s="122"/>
      <c r="CEE74" s="67"/>
      <c r="CEG74" s="127"/>
      <c r="CEH74" s="122"/>
      <c r="CEI74" s="122"/>
      <c r="CEJ74" s="67"/>
      <c r="CEL74" s="127"/>
      <c r="CEM74" s="122"/>
      <c r="CEN74" s="122"/>
      <c r="CEO74" s="67"/>
      <c r="CEQ74" s="127"/>
      <c r="CER74" s="122"/>
      <c r="CES74" s="122"/>
      <c r="CET74" s="67"/>
      <c r="CEV74" s="127"/>
      <c r="CEW74" s="122"/>
      <c r="CEX74" s="122"/>
      <c r="CEY74" s="67"/>
      <c r="CFA74" s="127"/>
      <c r="CFB74" s="122"/>
      <c r="CFC74" s="122"/>
      <c r="CFD74" s="67"/>
      <c r="CFF74" s="127"/>
      <c r="CFG74" s="122"/>
      <c r="CFH74" s="122"/>
      <c r="CFI74" s="67"/>
      <c r="CFK74" s="127"/>
      <c r="CFL74" s="122"/>
      <c r="CFM74" s="122"/>
      <c r="CFN74" s="67"/>
      <c r="CFP74" s="127"/>
      <c r="CFQ74" s="122"/>
      <c r="CFR74" s="122"/>
      <c r="CFS74" s="67"/>
      <c r="CFU74" s="127"/>
      <c r="CFV74" s="122"/>
      <c r="CFW74" s="122"/>
      <c r="CFX74" s="67"/>
      <c r="CFZ74" s="127"/>
      <c r="CGA74" s="122"/>
      <c r="CGB74" s="122"/>
      <c r="CGC74" s="67"/>
      <c r="CGE74" s="127"/>
      <c r="CGF74" s="122"/>
      <c r="CGG74" s="122"/>
      <c r="CGH74" s="67"/>
      <c r="CGJ74" s="127"/>
      <c r="CGK74" s="122"/>
      <c r="CGL74" s="122"/>
      <c r="CGM74" s="67"/>
      <c r="CGO74" s="127"/>
      <c r="CGP74" s="122"/>
      <c r="CGQ74" s="122"/>
      <c r="CGR74" s="67"/>
      <c r="CGT74" s="127"/>
      <c r="CGU74" s="122"/>
      <c r="CGV74" s="122"/>
      <c r="CGW74" s="67"/>
      <c r="CGY74" s="127"/>
      <c r="CGZ74" s="122"/>
      <c r="CHA74" s="122"/>
      <c r="CHB74" s="67"/>
      <c r="CHD74" s="127"/>
      <c r="CHE74" s="122"/>
      <c r="CHF74" s="122"/>
      <c r="CHG74" s="67"/>
      <c r="CHI74" s="127"/>
      <c r="CHJ74" s="122"/>
      <c r="CHK74" s="122"/>
      <c r="CHL74" s="67"/>
      <c r="CHN74" s="127"/>
      <c r="CHO74" s="122"/>
      <c r="CHP74" s="122"/>
      <c r="CHQ74" s="67"/>
      <c r="CHS74" s="127"/>
      <c r="CHT74" s="122"/>
      <c r="CHU74" s="122"/>
      <c r="CHV74" s="67"/>
      <c r="CHX74" s="127"/>
      <c r="CHY74" s="122"/>
      <c r="CHZ74" s="122"/>
      <c r="CIA74" s="67"/>
      <c r="CIC74" s="127"/>
      <c r="CID74" s="122"/>
      <c r="CIE74" s="122"/>
      <c r="CIF74" s="67"/>
      <c r="CIH74" s="127"/>
      <c r="CII74" s="122"/>
      <c r="CIJ74" s="122"/>
      <c r="CIK74" s="67"/>
      <c r="CIM74" s="127"/>
      <c r="CIN74" s="122"/>
      <c r="CIO74" s="122"/>
      <c r="CIP74" s="67"/>
      <c r="CIR74" s="127"/>
      <c r="CIS74" s="122"/>
      <c r="CIT74" s="122"/>
      <c r="CIU74" s="67"/>
      <c r="CIW74" s="127"/>
      <c r="CIX74" s="122"/>
      <c r="CIY74" s="122"/>
      <c r="CIZ74" s="67"/>
      <c r="CJB74" s="127"/>
      <c r="CJC74" s="122"/>
      <c r="CJD74" s="122"/>
      <c r="CJE74" s="67"/>
      <c r="CJG74" s="127"/>
      <c r="CJH74" s="122"/>
      <c r="CJI74" s="122"/>
      <c r="CJJ74" s="67"/>
      <c r="CJL74" s="127"/>
      <c r="CJM74" s="122"/>
      <c r="CJN74" s="122"/>
      <c r="CJO74" s="67"/>
      <c r="CJQ74" s="127"/>
      <c r="CJR74" s="122"/>
      <c r="CJS74" s="122"/>
      <c r="CJT74" s="67"/>
      <c r="CJV74" s="127"/>
      <c r="CJW74" s="122"/>
      <c r="CJX74" s="122"/>
      <c r="CJY74" s="67"/>
      <c r="CKA74" s="127"/>
      <c r="CKB74" s="122"/>
      <c r="CKC74" s="122"/>
      <c r="CKD74" s="67"/>
      <c r="CKF74" s="127"/>
      <c r="CKG74" s="122"/>
      <c r="CKH74" s="122"/>
      <c r="CKI74" s="67"/>
      <c r="CKK74" s="127"/>
      <c r="CKL74" s="122"/>
      <c r="CKM74" s="122"/>
      <c r="CKN74" s="67"/>
      <c r="CKP74" s="127"/>
      <c r="CKQ74" s="122"/>
      <c r="CKR74" s="122"/>
      <c r="CKS74" s="67"/>
      <c r="CKU74" s="127"/>
      <c r="CKV74" s="122"/>
      <c r="CKW74" s="122"/>
      <c r="CKX74" s="67"/>
      <c r="CKZ74" s="127"/>
      <c r="CLA74" s="122"/>
      <c r="CLB74" s="122"/>
      <c r="CLC74" s="67"/>
      <c r="CLE74" s="127"/>
      <c r="CLF74" s="122"/>
      <c r="CLG74" s="122"/>
      <c r="CLH74" s="67"/>
      <c r="CLJ74" s="127"/>
      <c r="CLK74" s="122"/>
      <c r="CLL74" s="122"/>
      <c r="CLM74" s="67"/>
      <c r="CLO74" s="127"/>
      <c r="CLP74" s="122"/>
      <c r="CLQ74" s="122"/>
      <c r="CLR74" s="67"/>
      <c r="CLT74" s="127"/>
      <c r="CLU74" s="122"/>
      <c r="CLV74" s="122"/>
      <c r="CLW74" s="67"/>
      <c r="CLY74" s="127"/>
      <c r="CLZ74" s="122"/>
      <c r="CMA74" s="122"/>
      <c r="CMB74" s="67"/>
      <c r="CMD74" s="127"/>
      <c r="CME74" s="122"/>
      <c r="CMF74" s="122"/>
      <c r="CMG74" s="67"/>
      <c r="CMI74" s="127"/>
      <c r="CMJ74" s="122"/>
      <c r="CMK74" s="122"/>
      <c r="CML74" s="67"/>
      <c r="CMN74" s="127"/>
      <c r="CMO74" s="122"/>
      <c r="CMP74" s="122"/>
      <c r="CMQ74" s="67"/>
      <c r="CMS74" s="127"/>
      <c r="CMT74" s="122"/>
      <c r="CMU74" s="122"/>
      <c r="CMV74" s="67"/>
      <c r="CMX74" s="127"/>
      <c r="CMY74" s="122"/>
      <c r="CMZ74" s="122"/>
      <c r="CNA74" s="67"/>
      <c r="CNC74" s="127"/>
      <c r="CND74" s="122"/>
      <c r="CNE74" s="122"/>
      <c r="CNF74" s="67"/>
      <c r="CNH74" s="127"/>
      <c r="CNI74" s="122"/>
      <c r="CNJ74" s="122"/>
      <c r="CNK74" s="67"/>
      <c r="CNM74" s="127"/>
      <c r="CNN74" s="122"/>
      <c r="CNO74" s="122"/>
      <c r="CNP74" s="67"/>
      <c r="CNR74" s="127"/>
      <c r="CNS74" s="122"/>
      <c r="CNT74" s="122"/>
      <c r="CNU74" s="67"/>
      <c r="CNW74" s="127"/>
      <c r="CNX74" s="122"/>
      <c r="CNY74" s="122"/>
      <c r="CNZ74" s="67"/>
      <c r="COB74" s="127"/>
      <c r="COC74" s="122"/>
      <c r="COD74" s="122"/>
      <c r="COE74" s="67"/>
      <c r="COG74" s="127"/>
      <c r="COH74" s="122"/>
      <c r="COI74" s="122"/>
      <c r="COJ74" s="67"/>
      <c r="COL74" s="127"/>
      <c r="COM74" s="122"/>
      <c r="CON74" s="122"/>
      <c r="COO74" s="67"/>
      <c r="COQ74" s="127"/>
      <c r="COR74" s="122"/>
      <c r="COS74" s="122"/>
      <c r="COT74" s="67"/>
      <c r="COV74" s="127"/>
      <c r="COW74" s="122"/>
      <c r="COX74" s="122"/>
      <c r="COY74" s="67"/>
      <c r="CPA74" s="127"/>
      <c r="CPB74" s="122"/>
      <c r="CPC74" s="122"/>
      <c r="CPD74" s="67"/>
      <c r="CPF74" s="127"/>
      <c r="CPG74" s="122"/>
      <c r="CPH74" s="122"/>
      <c r="CPI74" s="67"/>
      <c r="CPK74" s="127"/>
      <c r="CPL74" s="122"/>
      <c r="CPM74" s="122"/>
      <c r="CPN74" s="67"/>
      <c r="CPP74" s="127"/>
      <c r="CPQ74" s="122"/>
      <c r="CPR74" s="122"/>
      <c r="CPS74" s="67"/>
      <c r="CPU74" s="127"/>
      <c r="CPV74" s="122"/>
      <c r="CPW74" s="122"/>
      <c r="CPX74" s="67"/>
      <c r="CPZ74" s="127"/>
      <c r="CQA74" s="122"/>
      <c r="CQB74" s="122"/>
      <c r="CQC74" s="67"/>
      <c r="CQE74" s="127"/>
      <c r="CQF74" s="122"/>
      <c r="CQG74" s="122"/>
      <c r="CQH74" s="67"/>
      <c r="CQJ74" s="127"/>
      <c r="CQK74" s="122"/>
      <c r="CQL74" s="122"/>
      <c r="CQM74" s="67"/>
      <c r="CQO74" s="127"/>
      <c r="CQP74" s="122"/>
      <c r="CQQ74" s="122"/>
      <c r="CQR74" s="67"/>
      <c r="CQT74" s="127"/>
      <c r="CQU74" s="122"/>
      <c r="CQV74" s="122"/>
      <c r="CQW74" s="67"/>
      <c r="CQY74" s="127"/>
      <c r="CQZ74" s="122"/>
      <c r="CRA74" s="122"/>
      <c r="CRB74" s="67"/>
      <c r="CRD74" s="127"/>
      <c r="CRE74" s="122"/>
      <c r="CRF74" s="122"/>
      <c r="CRG74" s="67"/>
      <c r="CRI74" s="127"/>
      <c r="CRJ74" s="122"/>
      <c r="CRK74" s="122"/>
      <c r="CRL74" s="67"/>
      <c r="CRN74" s="127"/>
      <c r="CRO74" s="122"/>
      <c r="CRP74" s="122"/>
      <c r="CRQ74" s="67"/>
      <c r="CRS74" s="127"/>
      <c r="CRT74" s="122"/>
      <c r="CRU74" s="122"/>
      <c r="CRV74" s="67"/>
      <c r="CRX74" s="127"/>
      <c r="CRY74" s="122"/>
      <c r="CRZ74" s="122"/>
      <c r="CSA74" s="67"/>
      <c r="CSC74" s="127"/>
      <c r="CSD74" s="122"/>
      <c r="CSE74" s="122"/>
      <c r="CSF74" s="67"/>
      <c r="CSH74" s="127"/>
      <c r="CSI74" s="122"/>
      <c r="CSJ74" s="122"/>
      <c r="CSK74" s="67"/>
      <c r="CSM74" s="127"/>
      <c r="CSN74" s="122"/>
      <c r="CSO74" s="122"/>
      <c r="CSP74" s="67"/>
      <c r="CSR74" s="127"/>
      <c r="CSS74" s="122"/>
      <c r="CST74" s="122"/>
      <c r="CSU74" s="67"/>
      <c r="CSW74" s="127"/>
      <c r="CSX74" s="122"/>
      <c r="CSY74" s="122"/>
      <c r="CSZ74" s="67"/>
      <c r="CTB74" s="127"/>
      <c r="CTC74" s="122"/>
      <c r="CTD74" s="122"/>
      <c r="CTE74" s="67"/>
      <c r="CTG74" s="127"/>
      <c r="CTH74" s="122"/>
      <c r="CTI74" s="122"/>
      <c r="CTJ74" s="67"/>
      <c r="CTL74" s="127"/>
      <c r="CTM74" s="122"/>
      <c r="CTN74" s="122"/>
      <c r="CTO74" s="67"/>
      <c r="CTQ74" s="127"/>
      <c r="CTR74" s="122"/>
      <c r="CTS74" s="122"/>
      <c r="CTT74" s="67"/>
      <c r="CTV74" s="127"/>
      <c r="CTW74" s="122"/>
      <c r="CTX74" s="122"/>
      <c r="CTY74" s="67"/>
      <c r="CUA74" s="127"/>
      <c r="CUB74" s="122"/>
      <c r="CUC74" s="122"/>
      <c r="CUD74" s="67"/>
      <c r="CUF74" s="127"/>
      <c r="CUG74" s="122"/>
      <c r="CUH74" s="122"/>
      <c r="CUI74" s="67"/>
      <c r="CUK74" s="127"/>
      <c r="CUL74" s="122"/>
      <c r="CUM74" s="122"/>
      <c r="CUN74" s="67"/>
      <c r="CUP74" s="127"/>
      <c r="CUQ74" s="122"/>
      <c r="CUR74" s="122"/>
      <c r="CUS74" s="67"/>
      <c r="CUU74" s="127"/>
      <c r="CUV74" s="122"/>
      <c r="CUW74" s="122"/>
      <c r="CUX74" s="67"/>
      <c r="CUZ74" s="127"/>
      <c r="CVA74" s="122"/>
      <c r="CVB74" s="122"/>
      <c r="CVC74" s="67"/>
      <c r="CVE74" s="127"/>
      <c r="CVF74" s="122"/>
      <c r="CVG74" s="122"/>
      <c r="CVH74" s="67"/>
      <c r="CVJ74" s="127"/>
      <c r="CVK74" s="122"/>
      <c r="CVL74" s="122"/>
      <c r="CVM74" s="67"/>
      <c r="CVO74" s="127"/>
      <c r="CVP74" s="122"/>
      <c r="CVQ74" s="122"/>
      <c r="CVR74" s="67"/>
      <c r="CVT74" s="127"/>
      <c r="CVU74" s="122"/>
      <c r="CVV74" s="122"/>
      <c r="CVW74" s="67"/>
      <c r="CVY74" s="127"/>
      <c r="CVZ74" s="122"/>
      <c r="CWA74" s="122"/>
      <c r="CWB74" s="67"/>
      <c r="CWD74" s="127"/>
      <c r="CWE74" s="122"/>
      <c r="CWF74" s="122"/>
      <c r="CWG74" s="67"/>
      <c r="CWI74" s="127"/>
      <c r="CWJ74" s="122"/>
      <c r="CWK74" s="122"/>
      <c r="CWL74" s="67"/>
      <c r="CWN74" s="127"/>
      <c r="CWO74" s="122"/>
      <c r="CWP74" s="122"/>
      <c r="CWQ74" s="67"/>
      <c r="CWS74" s="127"/>
      <c r="CWT74" s="122"/>
      <c r="CWU74" s="122"/>
      <c r="CWV74" s="67"/>
      <c r="CWX74" s="127"/>
      <c r="CWY74" s="122"/>
      <c r="CWZ74" s="122"/>
      <c r="CXA74" s="67"/>
      <c r="CXC74" s="127"/>
      <c r="CXD74" s="122"/>
      <c r="CXE74" s="122"/>
      <c r="CXF74" s="67"/>
      <c r="CXH74" s="127"/>
      <c r="CXI74" s="122"/>
      <c r="CXJ74" s="122"/>
      <c r="CXK74" s="67"/>
      <c r="CXM74" s="127"/>
      <c r="CXN74" s="122"/>
      <c r="CXO74" s="122"/>
      <c r="CXP74" s="67"/>
      <c r="CXR74" s="127"/>
      <c r="CXS74" s="122"/>
      <c r="CXT74" s="122"/>
      <c r="CXU74" s="67"/>
      <c r="CXW74" s="127"/>
      <c r="CXX74" s="122"/>
      <c r="CXY74" s="122"/>
      <c r="CXZ74" s="67"/>
      <c r="CYB74" s="127"/>
      <c r="CYC74" s="122"/>
      <c r="CYD74" s="122"/>
      <c r="CYE74" s="67"/>
      <c r="CYG74" s="127"/>
      <c r="CYH74" s="122"/>
      <c r="CYI74" s="122"/>
      <c r="CYJ74" s="67"/>
      <c r="CYL74" s="127"/>
      <c r="CYM74" s="122"/>
      <c r="CYN74" s="122"/>
      <c r="CYO74" s="67"/>
      <c r="CYQ74" s="127"/>
      <c r="CYR74" s="122"/>
      <c r="CYS74" s="122"/>
      <c r="CYT74" s="67"/>
      <c r="CYV74" s="127"/>
      <c r="CYW74" s="122"/>
      <c r="CYX74" s="122"/>
      <c r="CYY74" s="67"/>
      <c r="CZA74" s="127"/>
      <c r="CZB74" s="122"/>
      <c r="CZC74" s="122"/>
      <c r="CZD74" s="67"/>
      <c r="CZF74" s="127"/>
      <c r="CZG74" s="122"/>
      <c r="CZH74" s="122"/>
      <c r="CZI74" s="67"/>
      <c r="CZK74" s="127"/>
      <c r="CZL74" s="122"/>
      <c r="CZM74" s="122"/>
      <c r="CZN74" s="67"/>
      <c r="CZP74" s="127"/>
      <c r="CZQ74" s="122"/>
      <c r="CZR74" s="122"/>
      <c r="CZS74" s="67"/>
      <c r="CZU74" s="127"/>
      <c r="CZV74" s="122"/>
      <c r="CZW74" s="122"/>
      <c r="CZX74" s="67"/>
      <c r="CZZ74" s="127"/>
      <c r="DAA74" s="122"/>
      <c r="DAB74" s="122"/>
      <c r="DAC74" s="67"/>
      <c r="DAE74" s="127"/>
      <c r="DAF74" s="122"/>
      <c r="DAG74" s="122"/>
      <c r="DAH74" s="67"/>
      <c r="DAJ74" s="127"/>
      <c r="DAK74" s="122"/>
      <c r="DAL74" s="122"/>
      <c r="DAM74" s="67"/>
      <c r="DAO74" s="127"/>
      <c r="DAP74" s="122"/>
      <c r="DAQ74" s="122"/>
      <c r="DAR74" s="67"/>
      <c r="DAT74" s="127"/>
      <c r="DAU74" s="122"/>
      <c r="DAV74" s="122"/>
      <c r="DAW74" s="67"/>
      <c r="DAY74" s="127"/>
      <c r="DAZ74" s="122"/>
      <c r="DBA74" s="122"/>
      <c r="DBB74" s="67"/>
      <c r="DBD74" s="127"/>
      <c r="DBE74" s="122"/>
      <c r="DBF74" s="122"/>
      <c r="DBG74" s="67"/>
      <c r="DBI74" s="127"/>
      <c r="DBJ74" s="122"/>
      <c r="DBK74" s="122"/>
      <c r="DBL74" s="67"/>
      <c r="DBN74" s="127"/>
      <c r="DBO74" s="122"/>
      <c r="DBP74" s="122"/>
      <c r="DBQ74" s="67"/>
      <c r="DBS74" s="127"/>
      <c r="DBT74" s="122"/>
      <c r="DBU74" s="122"/>
      <c r="DBV74" s="67"/>
      <c r="DBX74" s="127"/>
      <c r="DBY74" s="122"/>
      <c r="DBZ74" s="122"/>
      <c r="DCA74" s="67"/>
      <c r="DCC74" s="127"/>
      <c r="DCD74" s="122"/>
      <c r="DCE74" s="122"/>
      <c r="DCF74" s="67"/>
      <c r="DCH74" s="127"/>
      <c r="DCI74" s="122"/>
      <c r="DCJ74" s="122"/>
      <c r="DCK74" s="67"/>
      <c r="DCM74" s="127"/>
      <c r="DCN74" s="122"/>
      <c r="DCO74" s="122"/>
      <c r="DCP74" s="67"/>
      <c r="DCR74" s="127"/>
      <c r="DCS74" s="122"/>
      <c r="DCT74" s="122"/>
      <c r="DCU74" s="67"/>
      <c r="DCW74" s="127"/>
      <c r="DCX74" s="122"/>
      <c r="DCY74" s="122"/>
      <c r="DCZ74" s="67"/>
      <c r="DDB74" s="127"/>
      <c r="DDC74" s="122"/>
      <c r="DDD74" s="122"/>
      <c r="DDE74" s="67"/>
      <c r="DDG74" s="127"/>
      <c r="DDH74" s="122"/>
      <c r="DDI74" s="122"/>
      <c r="DDJ74" s="67"/>
      <c r="DDL74" s="127"/>
      <c r="DDM74" s="122"/>
      <c r="DDN74" s="122"/>
      <c r="DDO74" s="67"/>
      <c r="DDQ74" s="127"/>
      <c r="DDR74" s="122"/>
      <c r="DDS74" s="122"/>
      <c r="DDT74" s="67"/>
      <c r="DDV74" s="127"/>
      <c r="DDW74" s="122"/>
      <c r="DDX74" s="122"/>
      <c r="DDY74" s="67"/>
      <c r="DEA74" s="127"/>
      <c r="DEB74" s="122"/>
      <c r="DEC74" s="122"/>
      <c r="DED74" s="67"/>
      <c r="DEF74" s="127"/>
      <c r="DEG74" s="122"/>
      <c r="DEH74" s="122"/>
      <c r="DEI74" s="67"/>
      <c r="DEK74" s="127"/>
      <c r="DEL74" s="122"/>
      <c r="DEM74" s="122"/>
      <c r="DEN74" s="67"/>
      <c r="DEP74" s="127"/>
      <c r="DEQ74" s="122"/>
      <c r="DER74" s="122"/>
      <c r="DES74" s="67"/>
      <c r="DEU74" s="127"/>
      <c r="DEV74" s="122"/>
      <c r="DEW74" s="122"/>
      <c r="DEX74" s="67"/>
      <c r="DEZ74" s="127"/>
      <c r="DFA74" s="122"/>
      <c r="DFB74" s="122"/>
      <c r="DFC74" s="67"/>
      <c r="DFE74" s="127"/>
      <c r="DFF74" s="122"/>
      <c r="DFG74" s="122"/>
      <c r="DFH74" s="67"/>
      <c r="DFJ74" s="127"/>
      <c r="DFK74" s="122"/>
      <c r="DFL74" s="122"/>
      <c r="DFM74" s="67"/>
      <c r="DFO74" s="127"/>
      <c r="DFP74" s="122"/>
      <c r="DFQ74" s="122"/>
      <c r="DFR74" s="67"/>
      <c r="DFT74" s="127"/>
      <c r="DFU74" s="122"/>
      <c r="DFV74" s="122"/>
      <c r="DFW74" s="67"/>
      <c r="DFY74" s="127"/>
      <c r="DFZ74" s="122"/>
      <c r="DGA74" s="122"/>
      <c r="DGB74" s="67"/>
      <c r="DGD74" s="127"/>
      <c r="DGE74" s="122"/>
      <c r="DGF74" s="122"/>
      <c r="DGG74" s="67"/>
      <c r="DGI74" s="127"/>
      <c r="DGJ74" s="122"/>
      <c r="DGK74" s="122"/>
      <c r="DGL74" s="67"/>
      <c r="DGN74" s="127"/>
      <c r="DGO74" s="122"/>
      <c r="DGP74" s="122"/>
      <c r="DGQ74" s="67"/>
      <c r="DGS74" s="127"/>
      <c r="DGT74" s="122"/>
      <c r="DGU74" s="122"/>
      <c r="DGV74" s="67"/>
      <c r="DGX74" s="127"/>
      <c r="DGY74" s="122"/>
      <c r="DGZ74" s="122"/>
      <c r="DHA74" s="67"/>
      <c r="DHC74" s="127"/>
      <c r="DHD74" s="122"/>
      <c r="DHE74" s="122"/>
      <c r="DHF74" s="67"/>
      <c r="DHH74" s="127"/>
      <c r="DHI74" s="122"/>
      <c r="DHJ74" s="122"/>
      <c r="DHK74" s="67"/>
      <c r="DHM74" s="127"/>
      <c r="DHN74" s="122"/>
      <c r="DHO74" s="122"/>
      <c r="DHP74" s="67"/>
      <c r="DHR74" s="127"/>
      <c r="DHS74" s="122"/>
      <c r="DHT74" s="122"/>
      <c r="DHU74" s="67"/>
      <c r="DHW74" s="127"/>
      <c r="DHX74" s="122"/>
      <c r="DHY74" s="122"/>
      <c r="DHZ74" s="67"/>
      <c r="DIB74" s="127"/>
      <c r="DIC74" s="122"/>
      <c r="DID74" s="122"/>
      <c r="DIE74" s="67"/>
      <c r="DIG74" s="127"/>
      <c r="DIH74" s="122"/>
      <c r="DII74" s="122"/>
      <c r="DIJ74" s="67"/>
      <c r="DIL74" s="127"/>
      <c r="DIM74" s="122"/>
      <c r="DIN74" s="122"/>
      <c r="DIO74" s="67"/>
      <c r="DIQ74" s="127"/>
      <c r="DIR74" s="122"/>
      <c r="DIS74" s="122"/>
      <c r="DIT74" s="67"/>
      <c r="DIV74" s="127"/>
      <c r="DIW74" s="122"/>
      <c r="DIX74" s="122"/>
      <c r="DIY74" s="67"/>
      <c r="DJA74" s="127"/>
      <c r="DJB74" s="122"/>
      <c r="DJC74" s="122"/>
      <c r="DJD74" s="67"/>
      <c r="DJF74" s="127"/>
      <c r="DJG74" s="122"/>
      <c r="DJH74" s="122"/>
      <c r="DJI74" s="67"/>
      <c r="DJK74" s="127"/>
      <c r="DJL74" s="122"/>
      <c r="DJM74" s="122"/>
      <c r="DJN74" s="67"/>
      <c r="DJP74" s="127"/>
      <c r="DJQ74" s="122"/>
      <c r="DJR74" s="122"/>
      <c r="DJS74" s="67"/>
      <c r="DJU74" s="127"/>
      <c r="DJV74" s="122"/>
      <c r="DJW74" s="122"/>
      <c r="DJX74" s="67"/>
      <c r="DJZ74" s="127"/>
      <c r="DKA74" s="122"/>
      <c r="DKB74" s="122"/>
      <c r="DKC74" s="67"/>
      <c r="DKE74" s="127"/>
      <c r="DKF74" s="122"/>
      <c r="DKG74" s="122"/>
      <c r="DKH74" s="67"/>
      <c r="DKJ74" s="127"/>
      <c r="DKK74" s="122"/>
      <c r="DKL74" s="122"/>
      <c r="DKM74" s="67"/>
      <c r="DKO74" s="127"/>
      <c r="DKP74" s="122"/>
      <c r="DKQ74" s="122"/>
      <c r="DKR74" s="67"/>
      <c r="DKT74" s="127"/>
      <c r="DKU74" s="122"/>
      <c r="DKV74" s="122"/>
      <c r="DKW74" s="67"/>
      <c r="DKY74" s="127"/>
      <c r="DKZ74" s="122"/>
      <c r="DLA74" s="122"/>
      <c r="DLB74" s="67"/>
      <c r="DLD74" s="127"/>
      <c r="DLE74" s="122"/>
      <c r="DLF74" s="122"/>
      <c r="DLG74" s="67"/>
      <c r="DLI74" s="127"/>
      <c r="DLJ74" s="122"/>
      <c r="DLK74" s="122"/>
      <c r="DLL74" s="67"/>
      <c r="DLN74" s="127"/>
      <c r="DLO74" s="122"/>
      <c r="DLP74" s="122"/>
      <c r="DLQ74" s="67"/>
      <c r="DLS74" s="127"/>
      <c r="DLT74" s="122"/>
      <c r="DLU74" s="122"/>
      <c r="DLV74" s="67"/>
      <c r="DLX74" s="127"/>
      <c r="DLY74" s="122"/>
      <c r="DLZ74" s="122"/>
      <c r="DMA74" s="67"/>
      <c r="DMC74" s="127"/>
      <c r="DMD74" s="122"/>
      <c r="DME74" s="122"/>
      <c r="DMF74" s="67"/>
      <c r="DMH74" s="127"/>
      <c r="DMI74" s="122"/>
      <c r="DMJ74" s="122"/>
      <c r="DMK74" s="67"/>
      <c r="DMM74" s="127"/>
      <c r="DMN74" s="122"/>
      <c r="DMO74" s="122"/>
      <c r="DMP74" s="67"/>
      <c r="DMR74" s="127"/>
      <c r="DMS74" s="122"/>
      <c r="DMT74" s="122"/>
      <c r="DMU74" s="67"/>
      <c r="DMW74" s="127"/>
      <c r="DMX74" s="122"/>
      <c r="DMY74" s="122"/>
      <c r="DMZ74" s="67"/>
      <c r="DNB74" s="127"/>
      <c r="DNC74" s="122"/>
      <c r="DND74" s="122"/>
      <c r="DNE74" s="67"/>
      <c r="DNG74" s="127"/>
      <c r="DNH74" s="122"/>
      <c r="DNI74" s="122"/>
      <c r="DNJ74" s="67"/>
      <c r="DNL74" s="127"/>
      <c r="DNM74" s="122"/>
      <c r="DNN74" s="122"/>
      <c r="DNO74" s="67"/>
      <c r="DNQ74" s="127"/>
      <c r="DNR74" s="122"/>
      <c r="DNS74" s="122"/>
      <c r="DNT74" s="67"/>
      <c r="DNV74" s="127"/>
      <c r="DNW74" s="122"/>
      <c r="DNX74" s="122"/>
      <c r="DNY74" s="67"/>
      <c r="DOA74" s="127"/>
      <c r="DOB74" s="122"/>
      <c r="DOC74" s="122"/>
      <c r="DOD74" s="67"/>
      <c r="DOF74" s="127"/>
      <c r="DOG74" s="122"/>
      <c r="DOH74" s="122"/>
      <c r="DOI74" s="67"/>
      <c r="DOK74" s="127"/>
      <c r="DOL74" s="122"/>
      <c r="DOM74" s="122"/>
      <c r="DON74" s="67"/>
      <c r="DOP74" s="127"/>
      <c r="DOQ74" s="122"/>
      <c r="DOR74" s="122"/>
      <c r="DOS74" s="67"/>
      <c r="DOU74" s="127"/>
      <c r="DOV74" s="122"/>
      <c r="DOW74" s="122"/>
      <c r="DOX74" s="67"/>
      <c r="DOZ74" s="127"/>
      <c r="DPA74" s="122"/>
      <c r="DPB74" s="122"/>
      <c r="DPC74" s="67"/>
      <c r="DPE74" s="127"/>
      <c r="DPF74" s="122"/>
      <c r="DPG74" s="122"/>
      <c r="DPH74" s="67"/>
      <c r="DPJ74" s="127"/>
      <c r="DPK74" s="122"/>
      <c r="DPL74" s="122"/>
      <c r="DPM74" s="67"/>
      <c r="DPO74" s="127"/>
      <c r="DPP74" s="122"/>
      <c r="DPQ74" s="122"/>
      <c r="DPR74" s="67"/>
      <c r="DPT74" s="127"/>
      <c r="DPU74" s="122"/>
      <c r="DPV74" s="122"/>
      <c r="DPW74" s="67"/>
      <c r="DPY74" s="127"/>
      <c r="DPZ74" s="122"/>
      <c r="DQA74" s="122"/>
      <c r="DQB74" s="67"/>
      <c r="DQD74" s="127"/>
      <c r="DQE74" s="122"/>
      <c r="DQF74" s="122"/>
      <c r="DQG74" s="67"/>
      <c r="DQI74" s="127"/>
      <c r="DQJ74" s="122"/>
      <c r="DQK74" s="122"/>
      <c r="DQL74" s="67"/>
      <c r="DQN74" s="127"/>
      <c r="DQO74" s="122"/>
      <c r="DQP74" s="122"/>
      <c r="DQQ74" s="67"/>
      <c r="DQS74" s="127"/>
      <c r="DQT74" s="122"/>
      <c r="DQU74" s="122"/>
      <c r="DQV74" s="67"/>
      <c r="DQX74" s="127"/>
      <c r="DQY74" s="122"/>
      <c r="DQZ74" s="122"/>
      <c r="DRA74" s="67"/>
      <c r="DRC74" s="127"/>
      <c r="DRD74" s="122"/>
      <c r="DRE74" s="122"/>
      <c r="DRF74" s="67"/>
      <c r="DRH74" s="127"/>
      <c r="DRI74" s="122"/>
      <c r="DRJ74" s="122"/>
      <c r="DRK74" s="67"/>
      <c r="DRM74" s="127"/>
      <c r="DRN74" s="122"/>
      <c r="DRO74" s="122"/>
      <c r="DRP74" s="67"/>
      <c r="DRR74" s="127"/>
      <c r="DRS74" s="122"/>
      <c r="DRT74" s="122"/>
      <c r="DRU74" s="67"/>
      <c r="DRW74" s="127"/>
      <c r="DRX74" s="122"/>
      <c r="DRY74" s="122"/>
      <c r="DRZ74" s="67"/>
      <c r="DSB74" s="127"/>
      <c r="DSC74" s="122"/>
      <c r="DSD74" s="122"/>
      <c r="DSE74" s="67"/>
      <c r="DSG74" s="127"/>
      <c r="DSH74" s="122"/>
      <c r="DSI74" s="122"/>
      <c r="DSJ74" s="67"/>
      <c r="DSL74" s="127"/>
      <c r="DSM74" s="122"/>
      <c r="DSN74" s="122"/>
      <c r="DSO74" s="67"/>
      <c r="DSQ74" s="127"/>
      <c r="DSR74" s="122"/>
      <c r="DSS74" s="122"/>
      <c r="DST74" s="67"/>
      <c r="DSV74" s="127"/>
      <c r="DSW74" s="122"/>
      <c r="DSX74" s="122"/>
      <c r="DSY74" s="67"/>
      <c r="DTA74" s="127"/>
      <c r="DTB74" s="122"/>
      <c r="DTC74" s="122"/>
      <c r="DTD74" s="67"/>
      <c r="DTF74" s="127"/>
      <c r="DTG74" s="122"/>
      <c r="DTH74" s="122"/>
      <c r="DTI74" s="67"/>
      <c r="DTK74" s="127"/>
      <c r="DTL74" s="122"/>
      <c r="DTM74" s="122"/>
      <c r="DTN74" s="67"/>
      <c r="DTP74" s="127"/>
      <c r="DTQ74" s="122"/>
      <c r="DTR74" s="122"/>
      <c r="DTS74" s="67"/>
      <c r="DTU74" s="127"/>
      <c r="DTV74" s="122"/>
      <c r="DTW74" s="122"/>
      <c r="DTX74" s="67"/>
      <c r="DTZ74" s="127"/>
      <c r="DUA74" s="122"/>
      <c r="DUB74" s="122"/>
      <c r="DUC74" s="67"/>
      <c r="DUE74" s="127"/>
      <c r="DUF74" s="122"/>
      <c r="DUG74" s="122"/>
      <c r="DUH74" s="67"/>
      <c r="DUJ74" s="127"/>
      <c r="DUK74" s="122"/>
      <c r="DUL74" s="122"/>
      <c r="DUM74" s="67"/>
      <c r="DUO74" s="127"/>
      <c r="DUP74" s="122"/>
      <c r="DUQ74" s="122"/>
      <c r="DUR74" s="67"/>
      <c r="DUT74" s="127"/>
      <c r="DUU74" s="122"/>
      <c r="DUV74" s="122"/>
      <c r="DUW74" s="67"/>
      <c r="DUY74" s="127"/>
      <c r="DUZ74" s="122"/>
      <c r="DVA74" s="122"/>
      <c r="DVB74" s="67"/>
      <c r="DVD74" s="127"/>
      <c r="DVE74" s="122"/>
      <c r="DVF74" s="122"/>
      <c r="DVG74" s="67"/>
      <c r="DVI74" s="127"/>
      <c r="DVJ74" s="122"/>
      <c r="DVK74" s="122"/>
      <c r="DVL74" s="67"/>
      <c r="DVN74" s="127"/>
      <c r="DVO74" s="122"/>
      <c r="DVP74" s="122"/>
      <c r="DVQ74" s="67"/>
      <c r="DVS74" s="127"/>
      <c r="DVT74" s="122"/>
      <c r="DVU74" s="122"/>
      <c r="DVV74" s="67"/>
      <c r="DVX74" s="127"/>
      <c r="DVY74" s="122"/>
      <c r="DVZ74" s="122"/>
      <c r="DWA74" s="67"/>
      <c r="DWC74" s="127"/>
      <c r="DWD74" s="122"/>
      <c r="DWE74" s="122"/>
      <c r="DWF74" s="67"/>
      <c r="DWH74" s="127"/>
      <c r="DWI74" s="122"/>
      <c r="DWJ74" s="122"/>
      <c r="DWK74" s="67"/>
      <c r="DWM74" s="127"/>
      <c r="DWN74" s="122"/>
      <c r="DWO74" s="122"/>
      <c r="DWP74" s="67"/>
      <c r="DWR74" s="127"/>
      <c r="DWS74" s="122"/>
      <c r="DWT74" s="122"/>
      <c r="DWU74" s="67"/>
      <c r="DWW74" s="127"/>
      <c r="DWX74" s="122"/>
      <c r="DWY74" s="122"/>
      <c r="DWZ74" s="67"/>
      <c r="DXB74" s="127"/>
      <c r="DXC74" s="122"/>
      <c r="DXD74" s="122"/>
      <c r="DXE74" s="67"/>
      <c r="DXG74" s="127"/>
      <c r="DXH74" s="122"/>
      <c r="DXI74" s="122"/>
      <c r="DXJ74" s="67"/>
      <c r="DXL74" s="127"/>
      <c r="DXM74" s="122"/>
      <c r="DXN74" s="122"/>
      <c r="DXO74" s="67"/>
      <c r="DXQ74" s="127"/>
      <c r="DXR74" s="122"/>
      <c r="DXS74" s="122"/>
      <c r="DXT74" s="67"/>
      <c r="DXV74" s="127"/>
      <c r="DXW74" s="122"/>
      <c r="DXX74" s="122"/>
      <c r="DXY74" s="67"/>
      <c r="DYA74" s="127"/>
      <c r="DYB74" s="122"/>
      <c r="DYC74" s="122"/>
      <c r="DYD74" s="67"/>
      <c r="DYF74" s="127"/>
      <c r="DYG74" s="122"/>
      <c r="DYH74" s="122"/>
      <c r="DYI74" s="67"/>
      <c r="DYK74" s="127"/>
      <c r="DYL74" s="122"/>
      <c r="DYM74" s="122"/>
      <c r="DYN74" s="67"/>
      <c r="DYP74" s="127"/>
      <c r="DYQ74" s="122"/>
      <c r="DYR74" s="122"/>
      <c r="DYS74" s="67"/>
      <c r="DYU74" s="127"/>
      <c r="DYV74" s="122"/>
      <c r="DYW74" s="122"/>
      <c r="DYX74" s="67"/>
      <c r="DYZ74" s="127"/>
      <c r="DZA74" s="122"/>
      <c r="DZB74" s="122"/>
      <c r="DZC74" s="67"/>
      <c r="DZE74" s="127"/>
      <c r="DZF74" s="122"/>
      <c r="DZG74" s="122"/>
      <c r="DZH74" s="67"/>
      <c r="DZJ74" s="127"/>
      <c r="DZK74" s="122"/>
      <c r="DZL74" s="122"/>
      <c r="DZM74" s="67"/>
      <c r="DZO74" s="127"/>
      <c r="DZP74" s="122"/>
      <c r="DZQ74" s="122"/>
      <c r="DZR74" s="67"/>
      <c r="DZT74" s="127"/>
      <c r="DZU74" s="122"/>
      <c r="DZV74" s="122"/>
      <c r="DZW74" s="67"/>
      <c r="DZY74" s="127"/>
      <c r="DZZ74" s="122"/>
      <c r="EAA74" s="122"/>
      <c r="EAB74" s="67"/>
      <c r="EAD74" s="127"/>
      <c r="EAE74" s="122"/>
      <c r="EAF74" s="122"/>
      <c r="EAG74" s="67"/>
      <c r="EAI74" s="127"/>
      <c r="EAJ74" s="122"/>
      <c r="EAK74" s="122"/>
      <c r="EAL74" s="67"/>
      <c r="EAN74" s="127"/>
      <c r="EAO74" s="122"/>
      <c r="EAP74" s="122"/>
      <c r="EAQ74" s="67"/>
      <c r="EAS74" s="127"/>
      <c r="EAT74" s="122"/>
      <c r="EAU74" s="122"/>
      <c r="EAV74" s="67"/>
      <c r="EAX74" s="127"/>
      <c r="EAY74" s="122"/>
      <c r="EAZ74" s="122"/>
      <c r="EBA74" s="67"/>
      <c r="EBC74" s="127"/>
      <c r="EBD74" s="122"/>
      <c r="EBE74" s="122"/>
      <c r="EBF74" s="67"/>
      <c r="EBH74" s="127"/>
      <c r="EBI74" s="122"/>
      <c r="EBJ74" s="122"/>
      <c r="EBK74" s="67"/>
      <c r="EBM74" s="127"/>
      <c r="EBN74" s="122"/>
      <c r="EBO74" s="122"/>
      <c r="EBP74" s="67"/>
      <c r="EBR74" s="127"/>
      <c r="EBS74" s="122"/>
      <c r="EBT74" s="122"/>
      <c r="EBU74" s="67"/>
      <c r="EBW74" s="127"/>
      <c r="EBX74" s="122"/>
      <c r="EBY74" s="122"/>
      <c r="EBZ74" s="67"/>
      <c r="ECB74" s="127"/>
      <c r="ECC74" s="122"/>
      <c r="ECD74" s="122"/>
      <c r="ECE74" s="67"/>
      <c r="ECG74" s="127"/>
      <c r="ECH74" s="122"/>
      <c r="ECI74" s="122"/>
      <c r="ECJ74" s="67"/>
      <c r="ECL74" s="127"/>
      <c r="ECM74" s="122"/>
      <c r="ECN74" s="122"/>
      <c r="ECO74" s="67"/>
      <c r="ECQ74" s="127"/>
      <c r="ECR74" s="122"/>
      <c r="ECS74" s="122"/>
      <c r="ECT74" s="67"/>
      <c r="ECV74" s="127"/>
      <c r="ECW74" s="122"/>
      <c r="ECX74" s="122"/>
      <c r="ECY74" s="67"/>
      <c r="EDA74" s="127"/>
      <c r="EDB74" s="122"/>
      <c r="EDC74" s="122"/>
      <c r="EDD74" s="67"/>
      <c r="EDF74" s="127"/>
      <c r="EDG74" s="122"/>
      <c r="EDH74" s="122"/>
      <c r="EDI74" s="67"/>
      <c r="EDK74" s="127"/>
      <c r="EDL74" s="122"/>
      <c r="EDM74" s="122"/>
      <c r="EDN74" s="67"/>
      <c r="EDP74" s="127"/>
      <c r="EDQ74" s="122"/>
      <c r="EDR74" s="122"/>
      <c r="EDS74" s="67"/>
      <c r="EDU74" s="127"/>
      <c r="EDV74" s="122"/>
      <c r="EDW74" s="122"/>
      <c r="EDX74" s="67"/>
      <c r="EDZ74" s="127"/>
      <c r="EEA74" s="122"/>
      <c r="EEB74" s="122"/>
      <c r="EEC74" s="67"/>
      <c r="EEE74" s="127"/>
      <c r="EEF74" s="122"/>
      <c r="EEG74" s="122"/>
      <c r="EEH74" s="67"/>
      <c r="EEJ74" s="127"/>
      <c r="EEK74" s="122"/>
      <c r="EEL74" s="122"/>
      <c r="EEM74" s="67"/>
      <c r="EEO74" s="127"/>
      <c r="EEP74" s="122"/>
      <c r="EEQ74" s="122"/>
      <c r="EER74" s="67"/>
      <c r="EET74" s="127"/>
      <c r="EEU74" s="122"/>
      <c r="EEV74" s="122"/>
      <c r="EEW74" s="67"/>
      <c r="EEY74" s="127"/>
      <c r="EEZ74" s="122"/>
      <c r="EFA74" s="122"/>
      <c r="EFB74" s="67"/>
      <c r="EFD74" s="127"/>
      <c r="EFE74" s="122"/>
      <c r="EFF74" s="122"/>
      <c r="EFG74" s="67"/>
      <c r="EFI74" s="127"/>
      <c r="EFJ74" s="122"/>
      <c r="EFK74" s="122"/>
      <c r="EFL74" s="67"/>
      <c r="EFN74" s="127"/>
      <c r="EFO74" s="122"/>
      <c r="EFP74" s="122"/>
      <c r="EFQ74" s="67"/>
      <c r="EFS74" s="127"/>
      <c r="EFT74" s="122"/>
      <c r="EFU74" s="122"/>
      <c r="EFV74" s="67"/>
      <c r="EFX74" s="127"/>
      <c r="EFY74" s="122"/>
      <c r="EFZ74" s="122"/>
      <c r="EGA74" s="67"/>
      <c r="EGC74" s="127"/>
      <c r="EGD74" s="122"/>
      <c r="EGE74" s="122"/>
      <c r="EGF74" s="67"/>
      <c r="EGH74" s="127"/>
      <c r="EGI74" s="122"/>
      <c r="EGJ74" s="122"/>
      <c r="EGK74" s="67"/>
      <c r="EGM74" s="127"/>
      <c r="EGN74" s="122"/>
      <c r="EGO74" s="122"/>
      <c r="EGP74" s="67"/>
      <c r="EGR74" s="127"/>
      <c r="EGS74" s="122"/>
      <c r="EGT74" s="122"/>
      <c r="EGU74" s="67"/>
      <c r="EGW74" s="127"/>
      <c r="EGX74" s="122"/>
      <c r="EGY74" s="122"/>
      <c r="EGZ74" s="67"/>
      <c r="EHB74" s="127"/>
      <c r="EHC74" s="122"/>
      <c r="EHD74" s="122"/>
      <c r="EHE74" s="67"/>
      <c r="EHG74" s="127"/>
      <c r="EHH74" s="122"/>
      <c r="EHI74" s="122"/>
      <c r="EHJ74" s="67"/>
      <c r="EHL74" s="127"/>
      <c r="EHM74" s="122"/>
      <c r="EHN74" s="122"/>
      <c r="EHO74" s="67"/>
      <c r="EHQ74" s="127"/>
      <c r="EHR74" s="122"/>
      <c r="EHS74" s="122"/>
      <c r="EHT74" s="67"/>
      <c r="EHV74" s="127"/>
      <c r="EHW74" s="122"/>
      <c r="EHX74" s="122"/>
      <c r="EHY74" s="67"/>
      <c r="EIA74" s="127"/>
      <c r="EIB74" s="122"/>
      <c r="EIC74" s="122"/>
      <c r="EID74" s="67"/>
      <c r="EIF74" s="127"/>
      <c r="EIG74" s="122"/>
      <c r="EIH74" s="122"/>
      <c r="EII74" s="67"/>
      <c r="EIK74" s="127"/>
      <c r="EIL74" s="122"/>
      <c r="EIM74" s="122"/>
      <c r="EIN74" s="67"/>
      <c r="EIP74" s="127"/>
      <c r="EIQ74" s="122"/>
      <c r="EIR74" s="122"/>
      <c r="EIS74" s="67"/>
      <c r="EIU74" s="127"/>
      <c r="EIV74" s="122"/>
      <c r="EIW74" s="122"/>
      <c r="EIX74" s="67"/>
      <c r="EIZ74" s="127"/>
      <c r="EJA74" s="122"/>
      <c r="EJB74" s="122"/>
      <c r="EJC74" s="67"/>
      <c r="EJE74" s="127"/>
      <c r="EJF74" s="122"/>
      <c r="EJG74" s="122"/>
      <c r="EJH74" s="67"/>
      <c r="EJJ74" s="127"/>
      <c r="EJK74" s="122"/>
      <c r="EJL74" s="122"/>
      <c r="EJM74" s="67"/>
      <c r="EJO74" s="127"/>
      <c r="EJP74" s="122"/>
      <c r="EJQ74" s="122"/>
      <c r="EJR74" s="67"/>
      <c r="EJT74" s="127"/>
      <c r="EJU74" s="122"/>
      <c r="EJV74" s="122"/>
      <c r="EJW74" s="67"/>
      <c r="EJY74" s="127"/>
      <c r="EJZ74" s="122"/>
      <c r="EKA74" s="122"/>
      <c r="EKB74" s="67"/>
      <c r="EKD74" s="127"/>
      <c r="EKE74" s="122"/>
      <c r="EKF74" s="122"/>
      <c r="EKG74" s="67"/>
      <c r="EKI74" s="127"/>
      <c r="EKJ74" s="122"/>
      <c r="EKK74" s="122"/>
      <c r="EKL74" s="67"/>
      <c r="EKN74" s="127"/>
      <c r="EKO74" s="122"/>
      <c r="EKP74" s="122"/>
      <c r="EKQ74" s="67"/>
      <c r="EKS74" s="127"/>
      <c r="EKT74" s="122"/>
      <c r="EKU74" s="122"/>
      <c r="EKV74" s="67"/>
      <c r="EKX74" s="127"/>
      <c r="EKY74" s="122"/>
      <c r="EKZ74" s="122"/>
      <c r="ELA74" s="67"/>
      <c r="ELC74" s="127"/>
      <c r="ELD74" s="122"/>
      <c r="ELE74" s="122"/>
      <c r="ELF74" s="67"/>
      <c r="ELH74" s="127"/>
      <c r="ELI74" s="122"/>
      <c r="ELJ74" s="122"/>
      <c r="ELK74" s="67"/>
      <c r="ELM74" s="127"/>
      <c r="ELN74" s="122"/>
      <c r="ELO74" s="122"/>
      <c r="ELP74" s="67"/>
      <c r="ELR74" s="127"/>
      <c r="ELS74" s="122"/>
      <c r="ELT74" s="122"/>
      <c r="ELU74" s="67"/>
      <c r="ELW74" s="127"/>
      <c r="ELX74" s="122"/>
      <c r="ELY74" s="122"/>
      <c r="ELZ74" s="67"/>
      <c r="EMB74" s="127"/>
      <c r="EMC74" s="122"/>
      <c r="EMD74" s="122"/>
      <c r="EME74" s="67"/>
      <c r="EMG74" s="127"/>
      <c r="EMH74" s="122"/>
      <c r="EMI74" s="122"/>
      <c r="EMJ74" s="67"/>
      <c r="EML74" s="127"/>
      <c r="EMM74" s="122"/>
      <c r="EMN74" s="122"/>
      <c r="EMO74" s="67"/>
      <c r="EMQ74" s="127"/>
      <c r="EMR74" s="122"/>
      <c r="EMS74" s="122"/>
      <c r="EMT74" s="67"/>
      <c r="EMV74" s="127"/>
      <c r="EMW74" s="122"/>
      <c r="EMX74" s="122"/>
      <c r="EMY74" s="67"/>
      <c r="ENA74" s="127"/>
      <c r="ENB74" s="122"/>
      <c r="ENC74" s="122"/>
      <c r="END74" s="67"/>
      <c r="ENF74" s="127"/>
      <c r="ENG74" s="122"/>
      <c r="ENH74" s="122"/>
      <c r="ENI74" s="67"/>
      <c r="ENK74" s="127"/>
      <c r="ENL74" s="122"/>
      <c r="ENM74" s="122"/>
      <c r="ENN74" s="67"/>
      <c r="ENP74" s="127"/>
      <c r="ENQ74" s="122"/>
      <c r="ENR74" s="122"/>
      <c r="ENS74" s="67"/>
      <c r="ENU74" s="127"/>
      <c r="ENV74" s="122"/>
      <c r="ENW74" s="122"/>
      <c r="ENX74" s="67"/>
      <c r="ENZ74" s="127"/>
      <c r="EOA74" s="122"/>
      <c r="EOB74" s="122"/>
      <c r="EOC74" s="67"/>
      <c r="EOE74" s="127"/>
      <c r="EOF74" s="122"/>
      <c r="EOG74" s="122"/>
      <c r="EOH74" s="67"/>
      <c r="EOJ74" s="127"/>
      <c r="EOK74" s="122"/>
      <c r="EOL74" s="122"/>
      <c r="EOM74" s="67"/>
      <c r="EOO74" s="127"/>
      <c r="EOP74" s="122"/>
      <c r="EOQ74" s="122"/>
      <c r="EOR74" s="67"/>
      <c r="EOT74" s="127"/>
      <c r="EOU74" s="122"/>
      <c r="EOV74" s="122"/>
      <c r="EOW74" s="67"/>
      <c r="EOY74" s="127"/>
      <c r="EOZ74" s="122"/>
      <c r="EPA74" s="122"/>
      <c r="EPB74" s="67"/>
      <c r="EPD74" s="127"/>
      <c r="EPE74" s="122"/>
      <c r="EPF74" s="122"/>
      <c r="EPG74" s="67"/>
      <c r="EPI74" s="127"/>
      <c r="EPJ74" s="122"/>
      <c r="EPK74" s="122"/>
      <c r="EPL74" s="67"/>
      <c r="EPN74" s="127"/>
      <c r="EPO74" s="122"/>
      <c r="EPP74" s="122"/>
      <c r="EPQ74" s="67"/>
      <c r="EPS74" s="127"/>
      <c r="EPT74" s="122"/>
      <c r="EPU74" s="122"/>
      <c r="EPV74" s="67"/>
      <c r="EPX74" s="127"/>
      <c r="EPY74" s="122"/>
      <c r="EPZ74" s="122"/>
      <c r="EQA74" s="67"/>
      <c r="EQC74" s="127"/>
      <c r="EQD74" s="122"/>
      <c r="EQE74" s="122"/>
      <c r="EQF74" s="67"/>
      <c r="EQH74" s="127"/>
      <c r="EQI74" s="122"/>
      <c r="EQJ74" s="122"/>
      <c r="EQK74" s="67"/>
      <c r="EQM74" s="127"/>
      <c r="EQN74" s="122"/>
      <c r="EQO74" s="122"/>
      <c r="EQP74" s="67"/>
      <c r="EQR74" s="127"/>
      <c r="EQS74" s="122"/>
      <c r="EQT74" s="122"/>
      <c r="EQU74" s="67"/>
      <c r="EQW74" s="127"/>
      <c r="EQX74" s="122"/>
      <c r="EQY74" s="122"/>
      <c r="EQZ74" s="67"/>
      <c r="ERB74" s="127"/>
      <c r="ERC74" s="122"/>
      <c r="ERD74" s="122"/>
      <c r="ERE74" s="67"/>
      <c r="ERG74" s="127"/>
      <c r="ERH74" s="122"/>
      <c r="ERI74" s="122"/>
      <c r="ERJ74" s="67"/>
      <c r="ERL74" s="127"/>
      <c r="ERM74" s="122"/>
      <c r="ERN74" s="122"/>
      <c r="ERO74" s="67"/>
      <c r="ERQ74" s="127"/>
      <c r="ERR74" s="122"/>
      <c r="ERS74" s="122"/>
      <c r="ERT74" s="67"/>
      <c r="ERV74" s="127"/>
      <c r="ERW74" s="122"/>
      <c r="ERX74" s="122"/>
      <c r="ERY74" s="67"/>
      <c r="ESA74" s="127"/>
      <c r="ESB74" s="122"/>
      <c r="ESC74" s="122"/>
      <c r="ESD74" s="67"/>
      <c r="ESF74" s="127"/>
      <c r="ESG74" s="122"/>
      <c r="ESH74" s="122"/>
      <c r="ESI74" s="67"/>
      <c r="ESK74" s="127"/>
      <c r="ESL74" s="122"/>
      <c r="ESM74" s="122"/>
      <c r="ESN74" s="67"/>
      <c r="ESP74" s="127"/>
      <c r="ESQ74" s="122"/>
      <c r="ESR74" s="122"/>
      <c r="ESS74" s="67"/>
      <c r="ESU74" s="127"/>
      <c r="ESV74" s="122"/>
      <c r="ESW74" s="122"/>
      <c r="ESX74" s="67"/>
      <c r="ESZ74" s="127"/>
      <c r="ETA74" s="122"/>
      <c r="ETB74" s="122"/>
      <c r="ETC74" s="67"/>
      <c r="ETE74" s="127"/>
      <c r="ETF74" s="122"/>
      <c r="ETG74" s="122"/>
      <c r="ETH74" s="67"/>
      <c r="ETJ74" s="127"/>
      <c r="ETK74" s="122"/>
      <c r="ETL74" s="122"/>
      <c r="ETM74" s="67"/>
      <c r="ETO74" s="127"/>
      <c r="ETP74" s="122"/>
      <c r="ETQ74" s="122"/>
      <c r="ETR74" s="67"/>
      <c r="ETT74" s="127"/>
      <c r="ETU74" s="122"/>
      <c r="ETV74" s="122"/>
      <c r="ETW74" s="67"/>
      <c r="ETY74" s="127"/>
      <c r="ETZ74" s="122"/>
      <c r="EUA74" s="122"/>
      <c r="EUB74" s="67"/>
      <c r="EUD74" s="127"/>
      <c r="EUE74" s="122"/>
      <c r="EUF74" s="122"/>
      <c r="EUG74" s="67"/>
      <c r="EUI74" s="127"/>
      <c r="EUJ74" s="122"/>
      <c r="EUK74" s="122"/>
      <c r="EUL74" s="67"/>
      <c r="EUN74" s="127"/>
      <c r="EUO74" s="122"/>
      <c r="EUP74" s="122"/>
      <c r="EUQ74" s="67"/>
      <c r="EUS74" s="127"/>
      <c r="EUT74" s="122"/>
      <c r="EUU74" s="122"/>
      <c r="EUV74" s="67"/>
      <c r="EUX74" s="127"/>
      <c r="EUY74" s="122"/>
      <c r="EUZ74" s="122"/>
      <c r="EVA74" s="67"/>
      <c r="EVC74" s="127"/>
      <c r="EVD74" s="122"/>
      <c r="EVE74" s="122"/>
      <c r="EVF74" s="67"/>
      <c r="EVH74" s="127"/>
      <c r="EVI74" s="122"/>
      <c r="EVJ74" s="122"/>
      <c r="EVK74" s="67"/>
      <c r="EVM74" s="127"/>
      <c r="EVN74" s="122"/>
      <c r="EVO74" s="122"/>
      <c r="EVP74" s="67"/>
      <c r="EVR74" s="127"/>
      <c r="EVS74" s="122"/>
      <c r="EVT74" s="122"/>
      <c r="EVU74" s="67"/>
      <c r="EVW74" s="127"/>
      <c r="EVX74" s="122"/>
      <c r="EVY74" s="122"/>
      <c r="EVZ74" s="67"/>
      <c r="EWB74" s="127"/>
      <c r="EWC74" s="122"/>
      <c r="EWD74" s="122"/>
      <c r="EWE74" s="67"/>
      <c r="EWG74" s="127"/>
      <c r="EWH74" s="122"/>
      <c r="EWI74" s="122"/>
      <c r="EWJ74" s="67"/>
      <c r="EWL74" s="127"/>
      <c r="EWM74" s="122"/>
      <c r="EWN74" s="122"/>
      <c r="EWO74" s="67"/>
      <c r="EWQ74" s="127"/>
      <c r="EWR74" s="122"/>
      <c r="EWS74" s="122"/>
      <c r="EWT74" s="67"/>
      <c r="EWV74" s="127"/>
      <c r="EWW74" s="122"/>
      <c r="EWX74" s="122"/>
      <c r="EWY74" s="67"/>
      <c r="EXA74" s="127"/>
      <c r="EXB74" s="122"/>
      <c r="EXC74" s="122"/>
      <c r="EXD74" s="67"/>
      <c r="EXF74" s="127"/>
      <c r="EXG74" s="122"/>
      <c r="EXH74" s="122"/>
      <c r="EXI74" s="67"/>
      <c r="EXK74" s="127"/>
      <c r="EXL74" s="122"/>
      <c r="EXM74" s="122"/>
      <c r="EXN74" s="67"/>
      <c r="EXP74" s="127"/>
      <c r="EXQ74" s="122"/>
      <c r="EXR74" s="122"/>
      <c r="EXS74" s="67"/>
      <c r="EXU74" s="127"/>
      <c r="EXV74" s="122"/>
      <c r="EXW74" s="122"/>
      <c r="EXX74" s="67"/>
      <c r="EXZ74" s="127"/>
      <c r="EYA74" s="122"/>
      <c r="EYB74" s="122"/>
      <c r="EYC74" s="67"/>
      <c r="EYE74" s="127"/>
      <c r="EYF74" s="122"/>
      <c r="EYG74" s="122"/>
      <c r="EYH74" s="67"/>
      <c r="EYJ74" s="127"/>
      <c r="EYK74" s="122"/>
      <c r="EYL74" s="122"/>
      <c r="EYM74" s="67"/>
      <c r="EYO74" s="127"/>
      <c r="EYP74" s="122"/>
      <c r="EYQ74" s="122"/>
      <c r="EYR74" s="67"/>
      <c r="EYT74" s="127"/>
      <c r="EYU74" s="122"/>
      <c r="EYV74" s="122"/>
      <c r="EYW74" s="67"/>
      <c r="EYY74" s="127"/>
      <c r="EYZ74" s="122"/>
      <c r="EZA74" s="122"/>
      <c r="EZB74" s="67"/>
      <c r="EZD74" s="127"/>
      <c r="EZE74" s="122"/>
      <c r="EZF74" s="122"/>
      <c r="EZG74" s="67"/>
      <c r="EZI74" s="127"/>
      <c r="EZJ74" s="122"/>
      <c r="EZK74" s="122"/>
      <c r="EZL74" s="67"/>
      <c r="EZN74" s="127"/>
      <c r="EZO74" s="122"/>
      <c r="EZP74" s="122"/>
      <c r="EZQ74" s="67"/>
      <c r="EZS74" s="127"/>
      <c r="EZT74" s="122"/>
      <c r="EZU74" s="122"/>
      <c r="EZV74" s="67"/>
      <c r="EZX74" s="127"/>
      <c r="EZY74" s="122"/>
      <c r="EZZ74" s="122"/>
      <c r="FAA74" s="67"/>
      <c r="FAC74" s="127"/>
      <c r="FAD74" s="122"/>
      <c r="FAE74" s="122"/>
      <c r="FAF74" s="67"/>
      <c r="FAH74" s="127"/>
      <c r="FAI74" s="122"/>
      <c r="FAJ74" s="122"/>
      <c r="FAK74" s="67"/>
      <c r="FAM74" s="127"/>
      <c r="FAN74" s="122"/>
      <c r="FAO74" s="122"/>
      <c r="FAP74" s="67"/>
      <c r="FAR74" s="127"/>
      <c r="FAS74" s="122"/>
      <c r="FAT74" s="122"/>
      <c r="FAU74" s="67"/>
      <c r="FAW74" s="127"/>
      <c r="FAX74" s="122"/>
      <c r="FAY74" s="122"/>
      <c r="FAZ74" s="67"/>
      <c r="FBB74" s="127"/>
      <c r="FBC74" s="122"/>
      <c r="FBD74" s="122"/>
      <c r="FBE74" s="67"/>
      <c r="FBG74" s="127"/>
      <c r="FBH74" s="122"/>
      <c r="FBI74" s="122"/>
      <c r="FBJ74" s="67"/>
      <c r="FBL74" s="127"/>
      <c r="FBM74" s="122"/>
      <c r="FBN74" s="122"/>
      <c r="FBO74" s="67"/>
      <c r="FBQ74" s="127"/>
      <c r="FBR74" s="122"/>
      <c r="FBS74" s="122"/>
      <c r="FBT74" s="67"/>
      <c r="FBV74" s="127"/>
      <c r="FBW74" s="122"/>
      <c r="FBX74" s="122"/>
      <c r="FBY74" s="67"/>
      <c r="FCA74" s="127"/>
      <c r="FCB74" s="122"/>
      <c r="FCC74" s="122"/>
      <c r="FCD74" s="67"/>
      <c r="FCF74" s="127"/>
      <c r="FCG74" s="122"/>
      <c r="FCH74" s="122"/>
      <c r="FCI74" s="67"/>
      <c r="FCK74" s="127"/>
      <c r="FCL74" s="122"/>
      <c r="FCM74" s="122"/>
      <c r="FCN74" s="67"/>
      <c r="FCP74" s="127"/>
      <c r="FCQ74" s="122"/>
      <c r="FCR74" s="122"/>
      <c r="FCS74" s="67"/>
      <c r="FCU74" s="127"/>
      <c r="FCV74" s="122"/>
      <c r="FCW74" s="122"/>
      <c r="FCX74" s="67"/>
      <c r="FCZ74" s="127"/>
      <c r="FDA74" s="122"/>
      <c r="FDB74" s="122"/>
      <c r="FDC74" s="67"/>
      <c r="FDE74" s="127"/>
      <c r="FDF74" s="122"/>
      <c r="FDG74" s="122"/>
      <c r="FDH74" s="67"/>
      <c r="FDJ74" s="127"/>
      <c r="FDK74" s="122"/>
      <c r="FDL74" s="122"/>
      <c r="FDM74" s="67"/>
      <c r="FDO74" s="127"/>
      <c r="FDP74" s="122"/>
      <c r="FDQ74" s="122"/>
      <c r="FDR74" s="67"/>
      <c r="FDT74" s="127"/>
      <c r="FDU74" s="122"/>
      <c r="FDV74" s="122"/>
      <c r="FDW74" s="67"/>
      <c r="FDY74" s="127"/>
      <c r="FDZ74" s="122"/>
      <c r="FEA74" s="122"/>
      <c r="FEB74" s="67"/>
      <c r="FED74" s="127"/>
      <c r="FEE74" s="122"/>
      <c r="FEF74" s="122"/>
      <c r="FEG74" s="67"/>
      <c r="FEI74" s="127"/>
      <c r="FEJ74" s="122"/>
      <c r="FEK74" s="122"/>
      <c r="FEL74" s="67"/>
      <c r="FEN74" s="127"/>
      <c r="FEO74" s="122"/>
      <c r="FEP74" s="122"/>
      <c r="FEQ74" s="67"/>
      <c r="FES74" s="127"/>
      <c r="FET74" s="122"/>
      <c r="FEU74" s="122"/>
      <c r="FEV74" s="67"/>
      <c r="FEX74" s="127"/>
      <c r="FEY74" s="122"/>
      <c r="FEZ74" s="122"/>
      <c r="FFA74" s="67"/>
      <c r="FFC74" s="127"/>
      <c r="FFD74" s="122"/>
      <c r="FFE74" s="122"/>
      <c r="FFF74" s="67"/>
      <c r="FFH74" s="127"/>
      <c r="FFI74" s="122"/>
      <c r="FFJ74" s="122"/>
      <c r="FFK74" s="67"/>
      <c r="FFM74" s="127"/>
      <c r="FFN74" s="122"/>
      <c r="FFO74" s="122"/>
      <c r="FFP74" s="67"/>
      <c r="FFR74" s="127"/>
      <c r="FFS74" s="122"/>
      <c r="FFT74" s="122"/>
      <c r="FFU74" s="67"/>
      <c r="FFW74" s="127"/>
      <c r="FFX74" s="122"/>
      <c r="FFY74" s="122"/>
      <c r="FFZ74" s="67"/>
      <c r="FGB74" s="127"/>
      <c r="FGC74" s="122"/>
      <c r="FGD74" s="122"/>
      <c r="FGE74" s="67"/>
      <c r="FGG74" s="127"/>
      <c r="FGH74" s="122"/>
      <c r="FGI74" s="122"/>
      <c r="FGJ74" s="67"/>
      <c r="FGL74" s="127"/>
      <c r="FGM74" s="122"/>
      <c r="FGN74" s="122"/>
      <c r="FGO74" s="67"/>
      <c r="FGQ74" s="127"/>
      <c r="FGR74" s="122"/>
      <c r="FGS74" s="122"/>
      <c r="FGT74" s="67"/>
      <c r="FGV74" s="127"/>
      <c r="FGW74" s="122"/>
      <c r="FGX74" s="122"/>
      <c r="FGY74" s="67"/>
      <c r="FHA74" s="127"/>
      <c r="FHB74" s="122"/>
      <c r="FHC74" s="122"/>
      <c r="FHD74" s="67"/>
      <c r="FHF74" s="127"/>
      <c r="FHG74" s="122"/>
      <c r="FHH74" s="122"/>
      <c r="FHI74" s="67"/>
      <c r="FHK74" s="127"/>
      <c r="FHL74" s="122"/>
      <c r="FHM74" s="122"/>
      <c r="FHN74" s="67"/>
      <c r="FHP74" s="127"/>
      <c r="FHQ74" s="122"/>
      <c r="FHR74" s="122"/>
      <c r="FHS74" s="67"/>
      <c r="FHU74" s="127"/>
      <c r="FHV74" s="122"/>
      <c r="FHW74" s="122"/>
      <c r="FHX74" s="67"/>
      <c r="FHZ74" s="127"/>
      <c r="FIA74" s="122"/>
      <c r="FIB74" s="122"/>
      <c r="FIC74" s="67"/>
      <c r="FIE74" s="127"/>
      <c r="FIF74" s="122"/>
      <c r="FIG74" s="122"/>
      <c r="FIH74" s="67"/>
      <c r="FIJ74" s="127"/>
      <c r="FIK74" s="122"/>
      <c r="FIL74" s="122"/>
      <c r="FIM74" s="67"/>
      <c r="FIO74" s="127"/>
      <c r="FIP74" s="122"/>
      <c r="FIQ74" s="122"/>
      <c r="FIR74" s="67"/>
      <c r="FIT74" s="127"/>
      <c r="FIU74" s="122"/>
      <c r="FIV74" s="122"/>
      <c r="FIW74" s="67"/>
      <c r="FIY74" s="127"/>
      <c r="FIZ74" s="122"/>
      <c r="FJA74" s="122"/>
      <c r="FJB74" s="67"/>
      <c r="FJD74" s="127"/>
      <c r="FJE74" s="122"/>
      <c r="FJF74" s="122"/>
      <c r="FJG74" s="67"/>
      <c r="FJI74" s="127"/>
      <c r="FJJ74" s="122"/>
      <c r="FJK74" s="122"/>
      <c r="FJL74" s="67"/>
      <c r="FJN74" s="127"/>
      <c r="FJO74" s="122"/>
      <c r="FJP74" s="122"/>
      <c r="FJQ74" s="67"/>
      <c r="FJS74" s="127"/>
      <c r="FJT74" s="122"/>
      <c r="FJU74" s="122"/>
      <c r="FJV74" s="67"/>
      <c r="FJX74" s="127"/>
      <c r="FJY74" s="122"/>
      <c r="FJZ74" s="122"/>
      <c r="FKA74" s="67"/>
      <c r="FKC74" s="127"/>
      <c r="FKD74" s="122"/>
      <c r="FKE74" s="122"/>
      <c r="FKF74" s="67"/>
      <c r="FKH74" s="127"/>
      <c r="FKI74" s="122"/>
      <c r="FKJ74" s="122"/>
      <c r="FKK74" s="67"/>
      <c r="FKM74" s="127"/>
      <c r="FKN74" s="122"/>
      <c r="FKO74" s="122"/>
      <c r="FKP74" s="67"/>
      <c r="FKR74" s="127"/>
      <c r="FKS74" s="122"/>
      <c r="FKT74" s="122"/>
      <c r="FKU74" s="67"/>
      <c r="FKW74" s="127"/>
      <c r="FKX74" s="122"/>
      <c r="FKY74" s="122"/>
      <c r="FKZ74" s="67"/>
      <c r="FLB74" s="127"/>
      <c r="FLC74" s="122"/>
      <c r="FLD74" s="122"/>
      <c r="FLE74" s="67"/>
      <c r="FLG74" s="127"/>
      <c r="FLH74" s="122"/>
      <c r="FLI74" s="122"/>
      <c r="FLJ74" s="67"/>
      <c r="FLL74" s="127"/>
      <c r="FLM74" s="122"/>
      <c r="FLN74" s="122"/>
      <c r="FLO74" s="67"/>
      <c r="FLQ74" s="127"/>
      <c r="FLR74" s="122"/>
      <c r="FLS74" s="122"/>
      <c r="FLT74" s="67"/>
      <c r="FLV74" s="127"/>
      <c r="FLW74" s="122"/>
      <c r="FLX74" s="122"/>
      <c r="FLY74" s="67"/>
      <c r="FMA74" s="127"/>
      <c r="FMB74" s="122"/>
      <c r="FMC74" s="122"/>
      <c r="FMD74" s="67"/>
      <c r="FMF74" s="127"/>
      <c r="FMG74" s="122"/>
      <c r="FMH74" s="122"/>
      <c r="FMI74" s="67"/>
      <c r="FMK74" s="127"/>
      <c r="FML74" s="122"/>
      <c r="FMM74" s="122"/>
      <c r="FMN74" s="67"/>
      <c r="FMP74" s="127"/>
      <c r="FMQ74" s="122"/>
      <c r="FMR74" s="122"/>
      <c r="FMS74" s="67"/>
      <c r="FMU74" s="127"/>
      <c r="FMV74" s="122"/>
      <c r="FMW74" s="122"/>
      <c r="FMX74" s="67"/>
      <c r="FMZ74" s="127"/>
      <c r="FNA74" s="122"/>
      <c r="FNB74" s="122"/>
      <c r="FNC74" s="67"/>
      <c r="FNE74" s="127"/>
      <c r="FNF74" s="122"/>
      <c r="FNG74" s="122"/>
      <c r="FNH74" s="67"/>
      <c r="FNJ74" s="127"/>
      <c r="FNK74" s="122"/>
      <c r="FNL74" s="122"/>
      <c r="FNM74" s="67"/>
      <c r="FNO74" s="127"/>
      <c r="FNP74" s="122"/>
      <c r="FNQ74" s="122"/>
      <c r="FNR74" s="67"/>
      <c r="FNT74" s="127"/>
      <c r="FNU74" s="122"/>
      <c r="FNV74" s="122"/>
      <c r="FNW74" s="67"/>
      <c r="FNY74" s="127"/>
      <c r="FNZ74" s="122"/>
      <c r="FOA74" s="122"/>
      <c r="FOB74" s="67"/>
      <c r="FOD74" s="127"/>
      <c r="FOE74" s="122"/>
      <c r="FOF74" s="122"/>
      <c r="FOG74" s="67"/>
      <c r="FOI74" s="127"/>
      <c r="FOJ74" s="122"/>
      <c r="FOK74" s="122"/>
      <c r="FOL74" s="67"/>
      <c r="FON74" s="127"/>
      <c r="FOO74" s="122"/>
      <c r="FOP74" s="122"/>
      <c r="FOQ74" s="67"/>
      <c r="FOS74" s="127"/>
      <c r="FOT74" s="122"/>
      <c r="FOU74" s="122"/>
      <c r="FOV74" s="67"/>
      <c r="FOX74" s="127"/>
      <c r="FOY74" s="122"/>
      <c r="FOZ74" s="122"/>
      <c r="FPA74" s="67"/>
      <c r="FPC74" s="127"/>
      <c r="FPD74" s="122"/>
      <c r="FPE74" s="122"/>
      <c r="FPF74" s="67"/>
      <c r="FPH74" s="127"/>
      <c r="FPI74" s="122"/>
      <c r="FPJ74" s="122"/>
      <c r="FPK74" s="67"/>
      <c r="FPM74" s="127"/>
      <c r="FPN74" s="122"/>
      <c r="FPO74" s="122"/>
      <c r="FPP74" s="67"/>
      <c r="FPR74" s="127"/>
      <c r="FPS74" s="122"/>
      <c r="FPT74" s="122"/>
      <c r="FPU74" s="67"/>
      <c r="FPW74" s="127"/>
      <c r="FPX74" s="122"/>
      <c r="FPY74" s="122"/>
      <c r="FPZ74" s="67"/>
      <c r="FQB74" s="127"/>
      <c r="FQC74" s="122"/>
      <c r="FQD74" s="122"/>
      <c r="FQE74" s="67"/>
      <c r="FQG74" s="127"/>
      <c r="FQH74" s="122"/>
      <c r="FQI74" s="122"/>
      <c r="FQJ74" s="67"/>
      <c r="FQL74" s="127"/>
      <c r="FQM74" s="122"/>
      <c r="FQN74" s="122"/>
      <c r="FQO74" s="67"/>
      <c r="FQQ74" s="127"/>
      <c r="FQR74" s="122"/>
      <c r="FQS74" s="122"/>
      <c r="FQT74" s="67"/>
      <c r="FQV74" s="127"/>
      <c r="FQW74" s="122"/>
      <c r="FQX74" s="122"/>
      <c r="FQY74" s="67"/>
      <c r="FRA74" s="127"/>
      <c r="FRB74" s="122"/>
      <c r="FRC74" s="122"/>
      <c r="FRD74" s="67"/>
      <c r="FRF74" s="127"/>
      <c r="FRG74" s="122"/>
      <c r="FRH74" s="122"/>
      <c r="FRI74" s="67"/>
      <c r="FRK74" s="127"/>
      <c r="FRL74" s="122"/>
      <c r="FRM74" s="122"/>
      <c r="FRN74" s="67"/>
      <c r="FRP74" s="127"/>
      <c r="FRQ74" s="122"/>
      <c r="FRR74" s="122"/>
      <c r="FRS74" s="67"/>
      <c r="FRU74" s="127"/>
      <c r="FRV74" s="122"/>
      <c r="FRW74" s="122"/>
      <c r="FRX74" s="67"/>
      <c r="FRZ74" s="127"/>
      <c r="FSA74" s="122"/>
      <c r="FSB74" s="122"/>
      <c r="FSC74" s="67"/>
      <c r="FSE74" s="127"/>
      <c r="FSF74" s="122"/>
      <c r="FSG74" s="122"/>
      <c r="FSH74" s="67"/>
      <c r="FSJ74" s="127"/>
      <c r="FSK74" s="122"/>
      <c r="FSL74" s="122"/>
      <c r="FSM74" s="67"/>
      <c r="FSO74" s="127"/>
      <c r="FSP74" s="122"/>
      <c r="FSQ74" s="122"/>
      <c r="FSR74" s="67"/>
      <c r="FST74" s="127"/>
      <c r="FSU74" s="122"/>
      <c r="FSV74" s="122"/>
      <c r="FSW74" s="67"/>
      <c r="FSY74" s="127"/>
      <c r="FSZ74" s="122"/>
      <c r="FTA74" s="122"/>
      <c r="FTB74" s="67"/>
      <c r="FTD74" s="127"/>
      <c r="FTE74" s="122"/>
      <c r="FTF74" s="122"/>
      <c r="FTG74" s="67"/>
      <c r="FTI74" s="127"/>
      <c r="FTJ74" s="122"/>
      <c r="FTK74" s="122"/>
      <c r="FTL74" s="67"/>
      <c r="FTN74" s="127"/>
      <c r="FTO74" s="122"/>
      <c r="FTP74" s="122"/>
      <c r="FTQ74" s="67"/>
      <c r="FTS74" s="127"/>
      <c r="FTT74" s="122"/>
      <c r="FTU74" s="122"/>
      <c r="FTV74" s="67"/>
      <c r="FTX74" s="127"/>
      <c r="FTY74" s="122"/>
      <c r="FTZ74" s="122"/>
      <c r="FUA74" s="67"/>
      <c r="FUC74" s="127"/>
      <c r="FUD74" s="122"/>
      <c r="FUE74" s="122"/>
      <c r="FUF74" s="67"/>
      <c r="FUH74" s="127"/>
      <c r="FUI74" s="122"/>
      <c r="FUJ74" s="122"/>
      <c r="FUK74" s="67"/>
      <c r="FUM74" s="127"/>
      <c r="FUN74" s="122"/>
      <c r="FUO74" s="122"/>
      <c r="FUP74" s="67"/>
      <c r="FUR74" s="127"/>
      <c r="FUS74" s="122"/>
      <c r="FUT74" s="122"/>
      <c r="FUU74" s="67"/>
      <c r="FUW74" s="127"/>
      <c r="FUX74" s="122"/>
      <c r="FUY74" s="122"/>
      <c r="FUZ74" s="67"/>
      <c r="FVB74" s="127"/>
      <c r="FVC74" s="122"/>
      <c r="FVD74" s="122"/>
      <c r="FVE74" s="67"/>
      <c r="FVG74" s="127"/>
      <c r="FVH74" s="122"/>
      <c r="FVI74" s="122"/>
      <c r="FVJ74" s="67"/>
      <c r="FVL74" s="127"/>
      <c r="FVM74" s="122"/>
      <c r="FVN74" s="122"/>
      <c r="FVO74" s="67"/>
      <c r="FVQ74" s="127"/>
      <c r="FVR74" s="122"/>
      <c r="FVS74" s="122"/>
      <c r="FVT74" s="67"/>
      <c r="FVV74" s="127"/>
      <c r="FVW74" s="122"/>
      <c r="FVX74" s="122"/>
      <c r="FVY74" s="67"/>
      <c r="FWA74" s="127"/>
      <c r="FWB74" s="122"/>
      <c r="FWC74" s="122"/>
      <c r="FWD74" s="67"/>
      <c r="FWF74" s="127"/>
      <c r="FWG74" s="122"/>
      <c r="FWH74" s="122"/>
      <c r="FWI74" s="67"/>
      <c r="FWK74" s="127"/>
      <c r="FWL74" s="122"/>
      <c r="FWM74" s="122"/>
      <c r="FWN74" s="67"/>
      <c r="FWP74" s="127"/>
      <c r="FWQ74" s="122"/>
      <c r="FWR74" s="122"/>
      <c r="FWS74" s="67"/>
      <c r="FWU74" s="127"/>
      <c r="FWV74" s="122"/>
      <c r="FWW74" s="122"/>
      <c r="FWX74" s="67"/>
      <c r="FWZ74" s="127"/>
      <c r="FXA74" s="122"/>
      <c r="FXB74" s="122"/>
      <c r="FXC74" s="67"/>
      <c r="FXE74" s="127"/>
      <c r="FXF74" s="122"/>
      <c r="FXG74" s="122"/>
      <c r="FXH74" s="67"/>
      <c r="FXJ74" s="127"/>
      <c r="FXK74" s="122"/>
      <c r="FXL74" s="122"/>
      <c r="FXM74" s="67"/>
      <c r="FXO74" s="127"/>
      <c r="FXP74" s="122"/>
      <c r="FXQ74" s="122"/>
      <c r="FXR74" s="67"/>
      <c r="FXT74" s="127"/>
      <c r="FXU74" s="122"/>
      <c r="FXV74" s="122"/>
      <c r="FXW74" s="67"/>
      <c r="FXY74" s="127"/>
      <c r="FXZ74" s="122"/>
      <c r="FYA74" s="122"/>
      <c r="FYB74" s="67"/>
      <c r="FYD74" s="127"/>
      <c r="FYE74" s="122"/>
      <c r="FYF74" s="122"/>
      <c r="FYG74" s="67"/>
      <c r="FYI74" s="127"/>
      <c r="FYJ74" s="122"/>
      <c r="FYK74" s="122"/>
      <c r="FYL74" s="67"/>
      <c r="FYN74" s="127"/>
      <c r="FYO74" s="122"/>
      <c r="FYP74" s="122"/>
      <c r="FYQ74" s="67"/>
      <c r="FYS74" s="127"/>
      <c r="FYT74" s="122"/>
      <c r="FYU74" s="122"/>
      <c r="FYV74" s="67"/>
      <c r="FYX74" s="127"/>
      <c r="FYY74" s="122"/>
      <c r="FYZ74" s="122"/>
      <c r="FZA74" s="67"/>
      <c r="FZC74" s="127"/>
      <c r="FZD74" s="122"/>
      <c r="FZE74" s="122"/>
      <c r="FZF74" s="67"/>
      <c r="FZH74" s="127"/>
      <c r="FZI74" s="122"/>
      <c r="FZJ74" s="122"/>
      <c r="FZK74" s="67"/>
      <c r="FZM74" s="127"/>
      <c r="FZN74" s="122"/>
      <c r="FZO74" s="122"/>
      <c r="FZP74" s="67"/>
      <c r="FZR74" s="127"/>
      <c r="FZS74" s="122"/>
      <c r="FZT74" s="122"/>
      <c r="FZU74" s="67"/>
      <c r="FZW74" s="127"/>
      <c r="FZX74" s="122"/>
      <c r="FZY74" s="122"/>
      <c r="FZZ74" s="67"/>
      <c r="GAB74" s="127"/>
      <c r="GAC74" s="122"/>
      <c r="GAD74" s="122"/>
      <c r="GAE74" s="67"/>
      <c r="GAG74" s="127"/>
      <c r="GAH74" s="122"/>
      <c r="GAI74" s="122"/>
      <c r="GAJ74" s="67"/>
      <c r="GAL74" s="127"/>
      <c r="GAM74" s="122"/>
      <c r="GAN74" s="122"/>
      <c r="GAO74" s="67"/>
      <c r="GAQ74" s="127"/>
      <c r="GAR74" s="122"/>
      <c r="GAS74" s="122"/>
      <c r="GAT74" s="67"/>
      <c r="GAV74" s="127"/>
      <c r="GAW74" s="122"/>
      <c r="GAX74" s="122"/>
      <c r="GAY74" s="67"/>
      <c r="GBA74" s="127"/>
      <c r="GBB74" s="122"/>
      <c r="GBC74" s="122"/>
      <c r="GBD74" s="67"/>
      <c r="GBF74" s="127"/>
      <c r="GBG74" s="122"/>
      <c r="GBH74" s="122"/>
      <c r="GBI74" s="67"/>
      <c r="GBK74" s="127"/>
      <c r="GBL74" s="122"/>
      <c r="GBM74" s="122"/>
      <c r="GBN74" s="67"/>
      <c r="GBP74" s="127"/>
      <c r="GBQ74" s="122"/>
      <c r="GBR74" s="122"/>
      <c r="GBS74" s="67"/>
      <c r="GBU74" s="127"/>
      <c r="GBV74" s="122"/>
      <c r="GBW74" s="122"/>
      <c r="GBX74" s="67"/>
      <c r="GBZ74" s="127"/>
      <c r="GCA74" s="122"/>
      <c r="GCB74" s="122"/>
      <c r="GCC74" s="67"/>
      <c r="GCE74" s="127"/>
      <c r="GCF74" s="122"/>
      <c r="GCG74" s="122"/>
      <c r="GCH74" s="67"/>
      <c r="GCJ74" s="127"/>
      <c r="GCK74" s="122"/>
      <c r="GCL74" s="122"/>
      <c r="GCM74" s="67"/>
      <c r="GCO74" s="127"/>
      <c r="GCP74" s="122"/>
      <c r="GCQ74" s="122"/>
      <c r="GCR74" s="67"/>
      <c r="GCT74" s="127"/>
      <c r="GCU74" s="122"/>
      <c r="GCV74" s="122"/>
      <c r="GCW74" s="67"/>
      <c r="GCY74" s="127"/>
      <c r="GCZ74" s="122"/>
      <c r="GDA74" s="122"/>
      <c r="GDB74" s="67"/>
      <c r="GDD74" s="127"/>
      <c r="GDE74" s="122"/>
      <c r="GDF74" s="122"/>
      <c r="GDG74" s="67"/>
      <c r="GDI74" s="127"/>
      <c r="GDJ74" s="122"/>
      <c r="GDK74" s="122"/>
      <c r="GDL74" s="67"/>
      <c r="GDN74" s="127"/>
      <c r="GDO74" s="122"/>
      <c r="GDP74" s="122"/>
      <c r="GDQ74" s="67"/>
      <c r="GDS74" s="127"/>
      <c r="GDT74" s="122"/>
      <c r="GDU74" s="122"/>
      <c r="GDV74" s="67"/>
      <c r="GDX74" s="127"/>
      <c r="GDY74" s="122"/>
      <c r="GDZ74" s="122"/>
      <c r="GEA74" s="67"/>
      <c r="GEC74" s="127"/>
      <c r="GED74" s="122"/>
      <c r="GEE74" s="122"/>
      <c r="GEF74" s="67"/>
      <c r="GEH74" s="127"/>
      <c r="GEI74" s="122"/>
      <c r="GEJ74" s="122"/>
      <c r="GEK74" s="67"/>
      <c r="GEM74" s="127"/>
      <c r="GEN74" s="122"/>
      <c r="GEO74" s="122"/>
      <c r="GEP74" s="67"/>
      <c r="GER74" s="127"/>
      <c r="GES74" s="122"/>
      <c r="GET74" s="122"/>
      <c r="GEU74" s="67"/>
      <c r="GEW74" s="127"/>
      <c r="GEX74" s="122"/>
      <c r="GEY74" s="122"/>
      <c r="GEZ74" s="67"/>
      <c r="GFB74" s="127"/>
      <c r="GFC74" s="122"/>
      <c r="GFD74" s="122"/>
      <c r="GFE74" s="67"/>
      <c r="GFG74" s="127"/>
      <c r="GFH74" s="122"/>
      <c r="GFI74" s="122"/>
      <c r="GFJ74" s="67"/>
      <c r="GFL74" s="127"/>
      <c r="GFM74" s="122"/>
      <c r="GFN74" s="122"/>
      <c r="GFO74" s="67"/>
      <c r="GFQ74" s="127"/>
      <c r="GFR74" s="122"/>
      <c r="GFS74" s="122"/>
      <c r="GFT74" s="67"/>
      <c r="GFV74" s="127"/>
      <c r="GFW74" s="122"/>
      <c r="GFX74" s="122"/>
      <c r="GFY74" s="67"/>
      <c r="GGA74" s="127"/>
      <c r="GGB74" s="122"/>
      <c r="GGC74" s="122"/>
      <c r="GGD74" s="67"/>
      <c r="GGF74" s="127"/>
      <c r="GGG74" s="122"/>
      <c r="GGH74" s="122"/>
      <c r="GGI74" s="67"/>
      <c r="GGK74" s="127"/>
      <c r="GGL74" s="122"/>
      <c r="GGM74" s="122"/>
      <c r="GGN74" s="67"/>
      <c r="GGP74" s="127"/>
      <c r="GGQ74" s="122"/>
      <c r="GGR74" s="122"/>
      <c r="GGS74" s="67"/>
      <c r="GGU74" s="127"/>
      <c r="GGV74" s="122"/>
      <c r="GGW74" s="122"/>
      <c r="GGX74" s="67"/>
      <c r="GGZ74" s="127"/>
      <c r="GHA74" s="122"/>
      <c r="GHB74" s="122"/>
      <c r="GHC74" s="67"/>
      <c r="GHE74" s="127"/>
      <c r="GHF74" s="122"/>
      <c r="GHG74" s="122"/>
      <c r="GHH74" s="67"/>
      <c r="GHJ74" s="127"/>
      <c r="GHK74" s="122"/>
      <c r="GHL74" s="122"/>
      <c r="GHM74" s="67"/>
      <c r="GHO74" s="127"/>
      <c r="GHP74" s="122"/>
      <c r="GHQ74" s="122"/>
      <c r="GHR74" s="67"/>
      <c r="GHT74" s="127"/>
      <c r="GHU74" s="122"/>
      <c r="GHV74" s="122"/>
      <c r="GHW74" s="67"/>
      <c r="GHY74" s="127"/>
      <c r="GHZ74" s="122"/>
      <c r="GIA74" s="122"/>
      <c r="GIB74" s="67"/>
      <c r="GID74" s="127"/>
      <c r="GIE74" s="122"/>
      <c r="GIF74" s="122"/>
      <c r="GIG74" s="67"/>
      <c r="GII74" s="127"/>
      <c r="GIJ74" s="122"/>
      <c r="GIK74" s="122"/>
      <c r="GIL74" s="67"/>
      <c r="GIN74" s="127"/>
      <c r="GIO74" s="122"/>
      <c r="GIP74" s="122"/>
      <c r="GIQ74" s="67"/>
      <c r="GIS74" s="127"/>
      <c r="GIT74" s="122"/>
      <c r="GIU74" s="122"/>
      <c r="GIV74" s="67"/>
      <c r="GIX74" s="127"/>
      <c r="GIY74" s="122"/>
      <c r="GIZ74" s="122"/>
      <c r="GJA74" s="67"/>
      <c r="GJC74" s="127"/>
      <c r="GJD74" s="122"/>
      <c r="GJE74" s="122"/>
      <c r="GJF74" s="67"/>
      <c r="GJH74" s="127"/>
      <c r="GJI74" s="122"/>
      <c r="GJJ74" s="122"/>
      <c r="GJK74" s="67"/>
      <c r="GJM74" s="127"/>
      <c r="GJN74" s="122"/>
      <c r="GJO74" s="122"/>
      <c r="GJP74" s="67"/>
      <c r="GJR74" s="127"/>
      <c r="GJS74" s="122"/>
      <c r="GJT74" s="122"/>
      <c r="GJU74" s="67"/>
      <c r="GJW74" s="127"/>
      <c r="GJX74" s="122"/>
      <c r="GJY74" s="122"/>
      <c r="GJZ74" s="67"/>
      <c r="GKB74" s="127"/>
      <c r="GKC74" s="122"/>
      <c r="GKD74" s="122"/>
      <c r="GKE74" s="67"/>
      <c r="GKG74" s="127"/>
      <c r="GKH74" s="122"/>
      <c r="GKI74" s="122"/>
      <c r="GKJ74" s="67"/>
      <c r="GKL74" s="127"/>
      <c r="GKM74" s="122"/>
      <c r="GKN74" s="122"/>
      <c r="GKO74" s="67"/>
      <c r="GKQ74" s="127"/>
      <c r="GKR74" s="122"/>
      <c r="GKS74" s="122"/>
      <c r="GKT74" s="67"/>
      <c r="GKV74" s="127"/>
      <c r="GKW74" s="122"/>
      <c r="GKX74" s="122"/>
      <c r="GKY74" s="67"/>
      <c r="GLA74" s="127"/>
      <c r="GLB74" s="122"/>
      <c r="GLC74" s="122"/>
      <c r="GLD74" s="67"/>
      <c r="GLF74" s="127"/>
      <c r="GLG74" s="122"/>
      <c r="GLH74" s="122"/>
      <c r="GLI74" s="67"/>
      <c r="GLK74" s="127"/>
      <c r="GLL74" s="122"/>
      <c r="GLM74" s="122"/>
      <c r="GLN74" s="67"/>
      <c r="GLP74" s="127"/>
      <c r="GLQ74" s="122"/>
      <c r="GLR74" s="122"/>
      <c r="GLS74" s="67"/>
      <c r="GLU74" s="127"/>
      <c r="GLV74" s="122"/>
      <c r="GLW74" s="122"/>
      <c r="GLX74" s="67"/>
      <c r="GLZ74" s="127"/>
      <c r="GMA74" s="122"/>
      <c r="GMB74" s="122"/>
      <c r="GMC74" s="67"/>
      <c r="GME74" s="127"/>
      <c r="GMF74" s="122"/>
      <c r="GMG74" s="122"/>
      <c r="GMH74" s="67"/>
      <c r="GMJ74" s="127"/>
      <c r="GMK74" s="122"/>
      <c r="GML74" s="122"/>
      <c r="GMM74" s="67"/>
      <c r="GMO74" s="127"/>
      <c r="GMP74" s="122"/>
      <c r="GMQ74" s="122"/>
      <c r="GMR74" s="67"/>
      <c r="GMT74" s="127"/>
      <c r="GMU74" s="122"/>
      <c r="GMV74" s="122"/>
      <c r="GMW74" s="67"/>
      <c r="GMY74" s="127"/>
      <c r="GMZ74" s="122"/>
      <c r="GNA74" s="122"/>
      <c r="GNB74" s="67"/>
      <c r="GND74" s="127"/>
      <c r="GNE74" s="122"/>
      <c r="GNF74" s="122"/>
      <c r="GNG74" s="67"/>
      <c r="GNI74" s="127"/>
      <c r="GNJ74" s="122"/>
      <c r="GNK74" s="122"/>
      <c r="GNL74" s="67"/>
      <c r="GNN74" s="127"/>
      <c r="GNO74" s="122"/>
      <c r="GNP74" s="122"/>
      <c r="GNQ74" s="67"/>
      <c r="GNS74" s="127"/>
      <c r="GNT74" s="122"/>
      <c r="GNU74" s="122"/>
      <c r="GNV74" s="67"/>
      <c r="GNX74" s="127"/>
      <c r="GNY74" s="122"/>
      <c r="GNZ74" s="122"/>
      <c r="GOA74" s="67"/>
      <c r="GOC74" s="127"/>
      <c r="GOD74" s="122"/>
      <c r="GOE74" s="122"/>
      <c r="GOF74" s="67"/>
      <c r="GOH74" s="127"/>
      <c r="GOI74" s="122"/>
      <c r="GOJ74" s="122"/>
      <c r="GOK74" s="67"/>
      <c r="GOM74" s="127"/>
      <c r="GON74" s="122"/>
      <c r="GOO74" s="122"/>
      <c r="GOP74" s="67"/>
      <c r="GOR74" s="127"/>
      <c r="GOS74" s="122"/>
      <c r="GOT74" s="122"/>
      <c r="GOU74" s="67"/>
      <c r="GOW74" s="127"/>
      <c r="GOX74" s="122"/>
      <c r="GOY74" s="122"/>
      <c r="GOZ74" s="67"/>
      <c r="GPB74" s="127"/>
      <c r="GPC74" s="122"/>
      <c r="GPD74" s="122"/>
      <c r="GPE74" s="67"/>
      <c r="GPG74" s="127"/>
      <c r="GPH74" s="122"/>
      <c r="GPI74" s="122"/>
      <c r="GPJ74" s="67"/>
      <c r="GPL74" s="127"/>
      <c r="GPM74" s="122"/>
      <c r="GPN74" s="122"/>
      <c r="GPO74" s="67"/>
      <c r="GPQ74" s="127"/>
      <c r="GPR74" s="122"/>
      <c r="GPS74" s="122"/>
      <c r="GPT74" s="67"/>
      <c r="GPV74" s="127"/>
      <c r="GPW74" s="122"/>
      <c r="GPX74" s="122"/>
      <c r="GPY74" s="67"/>
      <c r="GQA74" s="127"/>
      <c r="GQB74" s="122"/>
      <c r="GQC74" s="122"/>
      <c r="GQD74" s="67"/>
      <c r="GQF74" s="127"/>
      <c r="GQG74" s="122"/>
      <c r="GQH74" s="122"/>
      <c r="GQI74" s="67"/>
      <c r="GQK74" s="127"/>
      <c r="GQL74" s="122"/>
      <c r="GQM74" s="122"/>
      <c r="GQN74" s="67"/>
      <c r="GQP74" s="127"/>
      <c r="GQQ74" s="122"/>
      <c r="GQR74" s="122"/>
      <c r="GQS74" s="67"/>
      <c r="GQU74" s="127"/>
      <c r="GQV74" s="122"/>
      <c r="GQW74" s="122"/>
      <c r="GQX74" s="67"/>
      <c r="GQZ74" s="127"/>
      <c r="GRA74" s="122"/>
      <c r="GRB74" s="122"/>
      <c r="GRC74" s="67"/>
      <c r="GRE74" s="127"/>
      <c r="GRF74" s="122"/>
      <c r="GRG74" s="122"/>
      <c r="GRH74" s="67"/>
      <c r="GRJ74" s="127"/>
      <c r="GRK74" s="122"/>
      <c r="GRL74" s="122"/>
      <c r="GRM74" s="67"/>
      <c r="GRO74" s="127"/>
      <c r="GRP74" s="122"/>
      <c r="GRQ74" s="122"/>
      <c r="GRR74" s="67"/>
      <c r="GRT74" s="127"/>
      <c r="GRU74" s="122"/>
      <c r="GRV74" s="122"/>
      <c r="GRW74" s="67"/>
      <c r="GRY74" s="127"/>
      <c r="GRZ74" s="122"/>
      <c r="GSA74" s="122"/>
      <c r="GSB74" s="67"/>
      <c r="GSD74" s="127"/>
      <c r="GSE74" s="122"/>
      <c r="GSF74" s="122"/>
      <c r="GSG74" s="67"/>
      <c r="GSI74" s="127"/>
      <c r="GSJ74" s="122"/>
      <c r="GSK74" s="122"/>
      <c r="GSL74" s="67"/>
      <c r="GSN74" s="127"/>
      <c r="GSO74" s="122"/>
      <c r="GSP74" s="122"/>
      <c r="GSQ74" s="67"/>
      <c r="GSS74" s="127"/>
      <c r="GST74" s="122"/>
      <c r="GSU74" s="122"/>
      <c r="GSV74" s="67"/>
      <c r="GSX74" s="127"/>
      <c r="GSY74" s="122"/>
      <c r="GSZ74" s="122"/>
      <c r="GTA74" s="67"/>
      <c r="GTC74" s="127"/>
      <c r="GTD74" s="122"/>
      <c r="GTE74" s="122"/>
      <c r="GTF74" s="67"/>
      <c r="GTH74" s="127"/>
      <c r="GTI74" s="122"/>
      <c r="GTJ74" s="122"/>
      <c r="GTK74" s="67"/>
      <c r="GTM74" s="127"/>
      <c r="GTN74" s="122"/>
      <c r="GTO74" s="122"/>
      <c r="GTP74" s="67"/>
      <c r="GTR74" s="127"/>
      <c r="GTS74" s="122"/>
      <c r="GTT74" s="122"/>
      <c r="GTU74" s="67"/>
      <c r="GTW74" s="127"/>
      <c r="GTX74" s="122"/>
      <c r="GTY74" s="122"/>
      <c r="GTZ74" s="67"/>
      <c r="GUB74" s="127"/>
      <c r="GUC74" s="122"/>
      <c r="GUD74" s="122"/>
      <c r="GUE74" s="67"/>
      <c r="GUG74" s="127"/>
      <c r="GUH74" s="122"/>
      <c r="GUI74" s="122"/>
      <c r="GUJ74" s="67"/>
      <c r="GUL74" s="127"/>
      <c r="GUM74" s="122"/>
      <c r="GUN74" s="122"/>
      <c r="GUO74" s="67"/>
      <c r="GUQ74" s="127"/>
      <c r="GUR74" s="122"/>
      <c r="GUS74" s="122"/>
      <c r="GUT74" s="67"/>
      <c r="GUV74" s="127"/>
      <c r="GUW74" s="122"/>
      <c r="GUX74" s="122"/>
      <c r="GUY74" s="67"/>
      <c r="GVA74" s="127"/>
      <c r="GVB74" s="122"/>
      <c r="GVC74" s="122"/>
      <c r="GVD74" s="67"/>
      <c r="GVF74" s="127"/>
      <c r="GVG74" s="122"/>
      <c r="GVH74" s="122"/>
      <c r="GVI74" s="67"/>
      <c r="GVK74" s="127"/>
      <c r="GVL74" s="122"/>
      <c r="GVM74" s="122"/>
      <c r="GVN74" s="67"/>
      <c r="GVP74" s="127"/>
      <c r="GVQ74" s="122"/>
      <c r="GVR74" s="122"/>
      <c r="GVS74" s="67"/>
      <c r="GVU74" s="127"/>
      <c r="GVV74" s="122"/>
      <c r="GVW74" s="122"/>
      <c r="GVX74" s="67"/>
      <c r="GVZ74" s="127"/>
      <c r="GWA74" s="122"/>
      <c r="GWB74" s="122"/>
      <c r="GWC74" s="67"/>
      <c r="GWE74" s="127"/>
      <c r="GWF74" s="122"/>
      <c r="GWG74" s="122"/>
      <c r="GWH74" s="67"/>
      <c r="GWJ74" s="127"/>
      <c r="GWK74" s="122"/>
      <c r="GWL74" s="122"/>
      <c r="GWM74" s="67"/>
      <c r="GWO74" s="127"/>
      <c r="GWP74" s="122"/>
      <c r="GWQ74" s="122"/>
      <c r="GWR74" s="67"/>
      <c r="GWT74" s="127"/>
      <c r="GWU74" s="122"/>
      <c r="GWV74" s="122"/>
      <c r="GWW74" s="67"/>
      <c r="GWY74" s="127"/>
      <c r="GWZ74" s="122"/>
      <c r="GXA74" s="122"/>
      <c r="GXB74" s="67"/>
      <c r="GXD74" s="127"/>
      <c r="GXE74" s="122"/>
      <c r="GXF74" s="122"/>
      <c r="GXG74" s="67"/>
      <c r="GXI74" s="127"/>
      <c r="GXJ74" s="122"/>
      <c r="GXK74" s="122"/>
      <c r="GXL74" s="67"/>
      <c r="GXN74" s="127"/>
      <c r="GXO74" s="122"/>
      <c r="GXP74" s="122"/>
      <c r="GXQ74" s="67"/>
      <c r="GXS74" s="127"/>
      <c r="GXT74" s="122"/>
      <c r="GXU74" s="122"/>
      <c r="GXV74" s="67"/>
      <c r="GXX74" s="127"/>
      <c r="GXY74" s="122"/>
      <c r="GXZ74" s="122"/>
      <c r="GYA74" s="67"/>
      <c r="GYC74" s="127"/>
      <c r="GYD74" s="122"/>
      <c r="GYE74" s="122"/>
      <c r="GYF74" s="67"/>
      <c r="GYH74" s="127"/>
      <c r="GYI74" s="122"/>
      <c r="GYJ74" s="122"/>
      <c r="GYK74" s="67"/>
      <c r="GYM74" s="127"/>
      <c r="GYN74" s="122"/>
      <c r="GYO74" s="122"/>
      <c r="GYP74" s="67"/>
      <c r="GYR74" s="127"/>
      <c r="GYS74" s="122"/>
      <c r="GYT74" s="122"/>
      <c r="GYU74" s="67"/>
      <c r="GYW74" s="127"/>
      <c r="GYX74" s="122"/>
      <c r="GYY74" s="122"/>
      <c r="GYZ74" s="67"/>
      <c r="GZB74" s="127"/>
      <c r="GZC74" s="122"/>
      <c r="GZD74" s="122"/>
      <c r="GZE74" s="67"/>
      <c r="GZG74" s="127"/>
      <c r="GZH74" s="122"/>
      <c r="GZI74" s="122"/>
      <c r="GZJ74" s="67"/>
      <c r="GZL74" s="127"/>
      <c r="GZM74" s="122"/>
      <c r="GZN74" s="122"/>
      <c r="GZO74" s="67"/>
      <c r="GZQ74" s="127"/>
      <c r="GZR74" s="122"/>
      <c r="GZS74" s="122"/>
      <c r="GZT74" s="67"/>
      <c r="GZV74" s="127"/>
      <c r="GZW74" s="122"/>
      <c r="GZX74" s="122"/>
      <c r="GZY74" s="67"/>
      <c r="HAA74" s="127"/>
      <c r="HAB74" s="122"/>
      <c r="HAC74" s="122"/>
      <c r="HAD74" s="67"/>
      <c r="HAF74" s="127"/>
      <c r="HAG74" s="122"/>
      <c r="HAH74" s="122"/>
      <c r="HAI74" s="67"/>
      <c r="HAK74" s="127"/>
      <c r="HAL74" s="122"/>
      <c r="HAM74" s="122"/>
      <c r="HAN74" s="67"/>
      <c r="HAP74" s="127"/>
      <c r="HAQ74" s="122"/>
      <c r="HAR74" s="122"/>
      <c r="HAS74" s="67"/>
      <c r="HAU74" s="127"/>
      <c r="HAV74" s="122"/>
      <c r="HAW74" s="122"/>
      <c r="HAX74" s="67"/>
      <c r="HAZ74" s="127"/>
      <c r="HBA74" s="122"/>
      <c r="HBB74" s="122"/>
      <c r="HBC74" s="67"/>
      <c r="HBE74" s="127"/>
      <c r="HBF74" s="122"/>
      <c r="HBG74" s="122"/>
      <c r="HBH74" s="67"/>
      <c r="HBJ74" s="127"/>
      <c r="HBK74" s="122"/>
      <c r="HBL74" s="122"/>
      <c r="HBM74" s="67"/>
      <c r="HBO74" s="127"/>
      <c r="HBP74" s="122"/>
      <c r="HBQ74" s="122"/>
      <c r="HBR74" s="67"/>
      <c r="HBT74" s="127"/>
      <c r="HBU74" s="122"/>
      <c r="HBV74" s="122"/>
      <c r="HBW74" s="67"/>
      <c r="HBY74" s="127"/>
      <c r="HBZ74" s="122"/>
      <c r="HCA74" s="122"/>
      <c r="HCB74" s="67"/>
      <c r="HCD74" s="127"/>
      <c r="HCE74" s="122"/>
      <c r="HCF74" s="122"/>
      <c r="HCG74" s="67"/>
      <c r="HCI74" s="127"/>
      <c r="HCJ74" s="122"/>
      <c r="HCK74" s="122"/>
      <c r="HCL74" s="67"/>
      <c r="HCN74" s="127"/>
      <c r="HCO74" s="122"/>
      <c r="HCP74" s="122"/>
      <c r="HCQ74" s="67"/>
      <c r="HCS74" s="127"/>
      <c r="HCT74" s="122"/>
      <c r="HCU74" s="122"/>
      <c r="HCV74" s="67"/>
      <c r="HCX74" s="127"/>
      <c r="HCY74" s="122"/>
      <c r="HCZ74" s="122"/>
      <c r="HDA74" s="67"/>
      <c r="HDC74" s="127"/>
      <c r="HDD74" s="122"/>
      <c r="HDE74" s="122"/>
      <c r="HDF74" s="67"/>
      <c r="HDH74" s="127"/>
      <c r="HDI74" s="122"/>
      <c r="HDJ74" s="122"/>
      <c r="HDK74" s="67"/>
      <c r="HDM74" s="127"/>
      <c r="HDN74" s="122"/>
      <c r="HDO74" s="122"/>
      <c r="HDP74" s="67"/>
      <c r="HDR74" s="127"/>
      <c r="HDS74" s="122"/>
      <c r="HDT74" s="122"/>
      <c r="HDU74" s="67"/>
      <c r="HDW74" s="127"/>
      <c r="HDX74" s="122"/>
      <c r="HDY74" s="122"/>
      <c r="HDZ74" s="67"/>
      <c r="HEB74" s="127"/>
      <c r="HEC74" s="122"/>
      <c r="HED74" s="122"/>
      <c r="HEE74" s="67"/>
      <c r="HEG74" s="127"/>
      <c r="HEH74" s="122"/>
      <c r="HEI74" s="122"/>
      <c r="HEJ74" s="67"/>
      <c r="HEL74" s="127"/>
      <c r="HEM74" s="122"/>
      <c r="HEN74" s="122"/>
      <c r="HEO74" s="67"/>
      <c r="HEQ74" s="127"/>
      <c r="HER74" s="122"/>
      <c r="HES74" s="122"/>
      <c r="HET74" s="67"/>
      <c r="HEV74" s="127"/>
      <c r="HEW74" s="122"/>
      <c r="HEX74" s="122"/>
      <c r="HEY74" s="67"/>
      <c r="HFA74" s="127"/>
      <c r="HFB74" s="122"/>
      <c r="HFC74" s="122"/>
      <c r="HFD74" s="67"/>
      <c r="HFF74" s="127"/>
      <c r="HFG74" s="122"/>
      <c r="HFH74" s="122"/>
      <c r="HFI74" s="67"/>
      <c r="HFK74" s="127"/>
      <c r="HFL74" s="122"/>
      <c r="HFM74" s="122"/>
      <c r="HFN74" s="67"/>
      <c r="HFP74" s="127"/>
      <c r="HFQ74" s="122"/>
      <c r="HFR74" s="122"/>
      <c r="HFS74" s="67"/>
      <c r="HFU74" s="127"/>
      <c r="HFV74" s="122"/>
      <c r="HFW74" s="122"/>
      <c r="HFX74" s="67"/>
      <c r="HFZ74" s="127"/>
      <c r="HGA74" s="122"/>
      <c r="HGB74" s="122"/>
      <c r="HGC74" s="67"/>
      <c r="HGE74" s="127"/>
      <c r="HGF74" s="122"/>
      <c r="HGG74" s="122"/>
      <c r="HGH74" s="67"/>
      <c r="HGJ74" s="127"/>
      <c r="HGK74" s="122"/>
      <c r="HGL74" s="122"/>
      <c r="HGM74" s="67"/>
      <c r="HGO74" s="127"/>
      <c r="HGP74" s="122"/>
      <c r="HGQ74" s="122"/>
      <c r="HGR74" s="67"/>
      <c r="HGT74" s="127"/>
      <c r="HGU74" s="122"/>
      <c r="HGV74" s="122"/>
      <c r="HGW74" s="67"/>
      <c r="HGY74" s="127"/>
      <c r="HGZ74" s="122"/>
      <c r="HHA74" s="122"/>
      <c r="HHB74" s="67"/>
      <c r="HHD74" s="127"/>
      <c r="HHE74" s="122"/>
      <c r="HHF74" s="122"/>
      <c r="HHG74" s="67"/>
      <c r="HHI74" s="127"/>
      <c r="HHJ74" s="122"/>
      <c r="HHK74" s="122"/>
      <c r="HHL74" s="67"/>
      <c r="HHN74" s="127"/>
      <c r="HHO74" s="122"/>
      <c r="HHP74" s="122"/>
      <c r="HHQ74" s="67"/>
      <c r="HHS74" s="127"/>
      <c r="HHT74" s="122"/>
      <c r="HHU74" s="122"/>
      <c r="HHV74" s="67"/>
      <c r="HHX74" s="127"/>
      <c r="HHY74" s="122"/>
      <c r="HHZ74" s="122"/>
      <c r="HIA74" s="67"/>
      <c r="HIC74" s="127"/>
      <c r="HID74" s="122"/>
      <c r="HIE74" s="122"/>
      <c r="HIF74" s="67"/>
      <c r="HIH74" s="127"/>
      <c r="HII74" s="122"/>
      <c r="HIJ74" s="122"/>
      <c r="HIK74" s="67"/>
      <c r="HIM74" s="127"/>
      <c r="HIN74" s="122"/>
      <c r="HIO74" s="122"/>
      <c r="HIP74" s="67"/>
      <c r="HIR74" s="127"/>
      <c r="HIS74" s="122"/>
      <c r="HIT74" s="122"/>
      <c r="HIU74" s="67"/>
      <c r="HIW74" s="127"/>
      <c r="HIX74" s="122"/>
      <c r="HIY74" s="122"/>
      <c r="HIZ74" s="67"/>
      <c r="HJB74" s="127"/>
      <c r="HJC74" s="122"/>
      <c r="HJD74" s="122"/>
      <c r="HJE74" s="67"/>
      <c r="HJG74" s="127"/>
      <c r="HJH74" s="122"/>
      <c r="HJI74" s="122"/>
      <c r="HJJ74" s="67"/>
      <c r="HJL74" s="127"/>
      <c r="HJM74" s="122"/>
      <c r="HJN74" s="122"/>
      <c r="HJO74" s="67"/>
      <c r="HJQ74" s="127"/>
      <c r="HJR74" s="122"/>
      <c r="HJS74" s="122"/>
      <c r="HJT74" s="67"/>
      <c r="HJV74" s="127"/>
      <c r="HJW74" s="122"/>
      <c r="HJX74" s="122"/>
      <c r="HJY74" s="67"/>
      <c r="HKA74" s="127"/>
      <c r="HKB74" s="122"/>
      <c r="HKC74" s="122"/>
      <c r="HKD74" s="67"/>
      <c r="HKF74" s="127"/>
      <c r="HKG74" s="122"/>
      <c r="HKH74" s="122"/>
      <c r="HKI74" s="67"/>
      <c r="HKK74" s="127"/>
      <c r="HKL74" s="122"/>
      <c r="HKM74" s="122"/>
      <c r="HKN74" s="67"/>
      <c r="HKP74" s="127"/>
      <c r="HKQ74" s="122"/>
      <c r="HKR74" s="122"/>
      <c r="HKS74" s="67"/>
      <c r="HKU74" s="127"/>
      <c r="HKV74" s="122"/>
      <c r="HKW74" s="122"/>
      <c r="HKX74" s="67"/>
      <c r="HKZ74" s="127"/>
      <c r="HLA74" s="122"/>
      <c r="HLB74" s="122"/>
      <c r="HLC74" s="67"/>
      <c r="HLE74" s="127"/>
      <c r="HLF74" s="122"/>
      <c r="HLG74" s="122"/>
      <c r="HLH74" s="67"/>
      <c r="HLJ74" s="127"/>
      <c r="HLK74" s="122"/>
      <c r="HLL74" s="122"/>
      <c r="HLM74" s="67"/>
      <c r="HLO74" s="127"/>
      <c r="HLP74" s="122"/>
      <c r="HLQ74" s="122"/>
      <c r="HLR74" s="67"/>
      <c r="HLT74" s="127"/>
      <c r="HLU74" s="122"/>
      <c r="HLV74" s="122"/>
      <c r="HLW74" s="67"/>
      <c r="HLY74" s="127"/>
      <c r="HLZ74" s="122"/>
      <c r="HMA74" s="122"/>
      <c r="HMB74" s="67"/>
      <c r="HMD74" s="127"/>
      <c r="HME74" s="122"/>
      <c r="HMF74" s="122"/>
      <c r="HMG74" s="67"/>
      <c r="HMI74" s="127"/>
      <c r="HMJ74" s="122"/>
      <c r="HMK74" s="122"/>
      <c r="HML74" s="67"/>
      <c r="HMN74" s="127"/>
      <c r="HMO74" s="122"/>
      <c r="HMP74" s="122"/>
      <c r="HMQ74" s="67"/>
      <c r="HMS74" s="127"/>
      <c r="HMT74" s="122"/>
      <c r="HMU74" s="122"/>
      <c r="HMV74" s="67"/>
      <c r="HMX74" s="127"/>
      <c r="HMY74" s="122"/>
      <c r="HMZ74" s="122"/>
      <c r="HNA74" s="67"/>
      <c r="HNC74" s="127"/>
      <c r="HND74" s="122"/>
      <c r="HNE74" s="122"/>
      <c r="HNF74" s="67"/>
      <c r="HNH74" s="127"/>
      <c r="HNI74" s="122"/>
      <c r="HNJ74" s="122"/>
      <c r="HNK74" s="67"/>
      <c r="HNM74" s="127"/>
      <c r="HNN74" s="122"/>
      <c r="HNO74" s="122"/>
      <c r="HNP74" s="67"/>
      <c r="HNR74" s="127"/>
      <c r="HNS74" s="122"/>
      <c r="HNT74" s="122"/>
      <c r="HNU74" s="67"/>
      <c r="HNW74" s="127"/>
      <c r="HNX74" s="122"/>
      <c r="HNY74" s="122"/>
      <c r="HNZ74" s="67"/>
      <c r="HOB74" s="127"/>
      <c r="HOC74" s="122"/>
      <c r="HOD74" s="122"/>
      <c r="HOE74" s="67"/>
      <c r="HOG74" s="127"/>
      <c r="HOH74" s="122"/>
      <c r="HOI74" s="122"/>
      <c r="HOJ74" s="67"/>
      <c r="HOL74" s="127"/>
      <c r="HOM74" s="122"/>
      <c r="HON74" s="122"/>
      <c r="HOO74" s="67"/>
      <c r="HOQ74" s="127"/>
      <c r="HOR74" s="122"/>
      <c r="HOS74" s="122"/>
      <c r="HOT74" s="67"/>
      <c r="HOV74" s="127"/>
      <c r="HOW74" s="122"/>
      <c r="HOX74" s="122"/>
      <c r="HOY74" s="67"/>
      <c r="HPA74" s="127"/>
      <c r="HPB74" s="122"/>
      <c r="HPC74" s="122"/>
      <c r="HPD74" s="67"/>
      <c r="HPF74" s="127"/>
      <c r="HPG74" s="122"/>
      <c r="HPH74" s="122"/>
      <c r="HPI74" s="67"/>
      <c r="HPK74" s="127"/>
      <c r="HPL74" s="122"/>
      <c r="HPM74" s="122"/>
      <c r="HPN74" s="67"/>
      <c r="HPP74" s="127"/>
      <c r="HPQ74" s="122"/>
      <c r="HPR74" s="122"/>
      <c r="HPS74" s="67"/>
      <c r="HPU74" s="127"/>
      <c r="HPV74" s="122"/>
      <c r="HPW74" s="122"/>
      <c r="HPX74" s="67"/>
      <c r="HPZ74" s="127"/>
      <c r="HQA74" s="122"/>
      <c r="HQB74" s="122"/>
      <c r="HQC74" s="67"/>
      <c r="HQE74" s="127"/>
      <c r="HQF74" s="122"/>
      <c r="HQG74" s="122"/>
      <c r="HQH74" s="67"/>
      <c r="HQJ74" s="127"/>
      <c r="HQK74" s="122"/>
      <c r="HQL74" s="122"/>
      <c r="HQM74" s="67"/>
      <c r="HQO74" s="127"/>
      <c r="HQP74" s="122"/>
      <c r="HQQ74" s="122"/>
      <c r="HQR74" s="67"/>
      <c r="HQT74" s="127"/>
      <c r="HQU74" s="122"/>
      <c r="HQV74" s="122"/>
      <c r="HQW74" s="67"/>
      <c r="HQY74" s="127"/>
      <c r="HQZ74" s="122"/>
      <c r="HRA74" s="122"/>
      <c r="HRB74" s="67"/>
      <c r="HRD74" s="127"/>
      <c r="HRE74" s="122"/>
      <c r="HRF74" s="122"/>
      <c r="HRG74" s="67"/>
      <c r="HRI74" s="127"/>
      <c r="HRJ74" s="122"/>
      <c r="HRK74" s="122"/>
      <c r="HRL74" s="67"/>
      <c r="HRN74" s="127"/>
      <c r="HRO74" s="122"/>
      <c r="HRP74" s="122"/>
      <c r="HRQ74" s="67"/>
      <c r="HRS74" s="127"/>
      <c r="HRT74" s="122"/>
      <c r="HRU74" s="122"/>
      <c r="HRV74" s="67"/>
      <c r="HRX74" s="127"/>
      <c r="HRY74" s="122"/>
      <c r="HRZ74" s="122"/>
      <c r="HSA74" s="67"/>
      <c r="HSC74" s="127"/>
      <c r="HSD74" s="122"/>
      <c r="HSE74" s="122"/>
      <c r="HSF74" s="67"/>
      <c r="HSH74" s="127"/>
      <c r="HSI74" s="122"/>
      <c r="HSJ74" s="122"/>
      <c r="HSK74" s="67"/>
      <c r="HSM74" s="127"/>
      <c r="HSN74" s="122"/>
      <c r="HSO74" s="122"/>
      <c r="HSP74" s="67"/>
      <c r="HSR74" s="127"/>
      <c r="HSS74" s="122"/>
      <c r="HST74" s="122"/>
      <c r="HSU74" s="67"/>
      <c r="HSW74" s="127"/>
      <c r="HSX74" s="122"/>
      <c r="HSY74" s="122"/>
      <c r="HSZ74" s="67"/>
      <c r="HTB74" s="127"/>
      <c r="HTC74" s="122"/>
      <c r="HTD74" s="122"/>
      <c r="HTE74" s="67"/>
      <c r="HTG74" s="127"/>
      <c r="HTH74" s="122"/>
      <c r="HTI74" s="122"/>
      <c r="HTJ74" s="67"/>
      <c r="HTL74" s="127"/>
      <c r="HTM74" s="122"/>
      <c r="HTN74" s="122"/>
      <c r="HTO74" s="67"/>
      <c r="HTQ74" s="127"/>
      <c r="HTR74" s="122"/>
      <c r="HTS74" s="122"/>
      <c r="HTT74" s="67"/>
      <c r="HTV74" s="127"/>
      <c r="HTW74" s="122"/>
      <c r="HTX74" s="122"/>
      <c r="HTY74" s="67"/>
      <c r="HUA74" s="127"/>
      <c r="HUB74" s="122"/>
      <c r="HUC74" s="122"/>
      <c r="HUD74" s="67"/>
      <c r="HUF74" s="127"/>
      <c r="HUG74" s="122"/>
      <c r="HUH74" s="122"/>
      <c r="HUI74" s="67"/>
      <c r="HUK74" s="127"/>
      <c r="HUL74" s="122"/>
      <c r="HUM74" s="122"/>
      <c r="HUN74" s="67"/>
      <c r="HUP74" s="127"/>
      <c r="HUQ74" s="122"/>
      <c r="HUR74" s="122"/>
      <c r="HUS74" s="67"/>
      <c r="HUU74" s="127"/>
      <c r="HUV74" s="122"/>
      <c r="HUW74" s="122"/>
      <c r="HUX74" s="67"/>
      <c r="HUZ74" s="127"/>
      <c r="HVA74" s="122"/>
      <c r="HVB74" s="122"/>
      <c r="HVC74" s="67"/>
      <c r="HVE74" s="127"/>
      <c r="HVF74" s="122"/>
      <c r="HVG74" s="122"/>
      <c r="HVH74" s="67"/>
      <c r="HVJ74" s="127"/>
      <c r="HVK74" s="122"/>
      <c r="HVL74" s="122"/>
      <c r="HVM74" s="67"/>
      <c r="HVO74" s="127"/>
      <c r="HVP74" s="122"/>
      <c r="HVQ74" s="122"/>
      <c r="HVR74" s="67"/>
      <c r="HVT74" s="127"/>
      <c r="HVU74" s="122"/>
      <c r="HVV74" s="122"/>
      <c r="HVW74" s="67"/>
      <c r="HVY74" s="127"/>
      <c r="HVZ74" s="122"/>
      <c r="HWA74" s="122"/>
      <c r="HWB74" s="67"/>
      <c r="HWD74" s="127"/>
      <c r="HWE74" s="122"/>
      <c r="HWF74" s="122"/>
      <c r="HWG74" s="67"/>
      <c r="HWI74" s="127"/>
      <c r="HWJ74" s="122"/>
      <c r="HWK74" s="122"/>
      <c r="HWL74" s="67"/>
      <c r="HWN74" s="127"/>
      <c r="HWO74" s="122"/>
      <c r="HWP74" s="122"/>
      <c r="HWQ74" s="67"/>
      <c r="HWS74" s="127"/>
      <c r="HWT74" s="122"/>
      <c r="HWU74" s="122"/>
      <c r="HWV74" s="67"/>
      <c r="HWX74" s="127"/>
      <c r="HWY74" s="122"/>
      <c r="HWZ74" s="122"/>
      <c r="HXA74" s="67"/>
      <c r="HXC74" s="127"/>
      <c r="HXD74" s="122"/>
      <c r="HXE74" s="122"/>
      <c r="HXF74" s="67"/>
      <c r="HXH74" s="127"/>
      <c r="HXI74" s="122"/>
      <c r="HXJ74" s="122"/>
      <c r="HXK74" s="67"/>
      <c r="HXM74" s="127"/>
      <c r="HXN74" s="122"/>
      <c r="HXO74" s="122"/>
      <c r="HXP74" s="67"/>
      <c r="HXR74" s="127"/>
      <c r="HXS74" s="122"/>
      <c r="HXT74" s="122"/>
      <c r="HXU74" s="67"/>
      <c r="HXW74" s="127"/>
      <c r="HXX74" s="122"/>
      <c r="HXY74" s="122"/>
      <c r="HXZ74" s="67"/>
      <c r="HYB74" s="127"/>
      <c r="HYC74" s="122"/>
      <c r="HYD74" s="122"/>
      <c r="HYE74" s="67"/>
      <c r="HYG74" s="127"/>
      <c r="HYH74" s="122"/>
      <c r="HYI74" s="122"/>
      <c r="HYJ74" s="67"/>
      <c r="HYL74" s="127"/>
      <c r="HYM74" s="122"/>
      <c r="HYN74" s="122"/>
      <c r="HYO74" s="67"/>
      <c r="HYQ74" s="127"/>
      <c r="HYR74" s="122"/>
      <c r="HYS74" s="122"/>
      <c r="HYT74" s="67"/>
      <c r="HYV74" s="127"/>
      <c r="HYW74" s="122"/>
      <c r="HYX74" s="122"/>
      <c r="HYY74" s="67"/>
      <c r="HZA74" s="127"/>
      <c r="HZB74" s="122"/>
      <c r="HZC74" s="122"/>
      <c r="HZD74" s="67"/>
      <c r="HZF74" s="127"/>
      <c r="HZG74" s="122"/>
      <c r="HZH74" s="122"/>
      <c r="HZI74" s="67"/>
      <c r="HZK74" s="127"/>
      <c r="HZL74" s="122"/>
      <c r="HZM74" s="122"/>
      <c r="HZN74" s="67"/>
      <c r="HZP74" s="127"/>
      <c r="HZQ74" s="122"/>
      <c r="HZR74" s="122"/>
      <c r="HZS74" s="67"/>
      <c r="HZU74" s="127"/>
      <c r="HZV74" s="122"/>
      <c r="HZW74" s="122"/>
      <c r="HZX74" s="67"/>
      <c r="HZZ74" s="127"/>
      <c r="IAA74" s="122"/>
      <c r="IAB74" s="122"/>
      <c r="IAC74" s="67"/>
      <c r="IAE74" s="127"/>
      <c r="IAF74" s="122"/>
      <c r="IAG74" s="122"/>
      <c r="IAH74" s="67"/>
      <c r="IAJ74" s="127"/>
      <c r="IAK74" s="122"/>
      <c r="IAL74" s="122"/>
      <c r="IAM74" s="67"/>
      <c r="IAO74" s="127"/>
      <c r="IAP74" s="122"/>
      <c r="IAQ74" s="122"/>
      <c r="IAR74" s="67"/>
      <c r="IAT74" s="127"/>
      <c r="IAU74" s="122"/>
      <c r="IAV74" s="122"/>
      <c r="IAW74" s="67"/>
      <c r="IAY74" s="127"/>
      <c r="IAZ74" s="122"/>
      <c r="IBA74" s="122"/>
      <c r="IBB74" s="67"/>
      <c r="IBD74" s="127"/>
      <c r="IBE74" s="122"/>
      <c r="IBF74" s="122"/>
      <c r="IBG74" s="67"/>
      <c r="IBI74" s="127"/>
      <c r="IBJ74" s="122"/>
      <c r="IBK74" s="122"/>
      <c r="IBL74" s="67"/>
      <c r="IBN74" s="127"/>
      <c r="IBO74" s="122"/>
      <c r="IBP74" s="122"/>
      <c r="IBQ74" s="67"/>
      <c r="IBS74" s="127"/>
      <c r="IBT74" s="122"/>
      <c r="IBU74" s="122"/>
      <c r="IBV74" s="67"/>
      <c r="IBX74" s="127"/>
      <c r="IBY74" s="122"/>
      <c r="IBZ74" s="122"/>
      <c r="ICA74" s="67"/>
      <c r="ICC74" s="127"/>
      <c r="ICD74" s="122"/>
      <c r="ICE74" s="122"/>
      <c r="ICF74" s="67"/>
      <c r="ICH74" s="127"/>
      <c r="ICI74" s="122"/>
      <c r="ICJ74" s="122"/>
      <c r="ICK74" s="67"/>
      <c r="ICM74" s="127"/>
      <c r="ICN74" s="122"/>
      <c r="ICO74" s="122"/>
      <c r="ICP74" s="67"/>
      <c r="ICR74" s="127"/>
      <c r="ICS74" s="122"/>
      <c r="ICT74" s="122"/>
      <c r="ICU74" s="67"/>
      <c r="ICW74" s="127"/>
      <c r="ICX74" s="122"/>
      <c r="ICY74" s="122"/>
      <c r="ICZ74" s="67"/>
      <c r="IDB74" s="127"/>
      <c r="IDC74" s="122"/>
      <c r="IDD74" s="122"/>
      <c r="IDE74" s="67"/>
      <c r="IDG74" s="127"/>
      <c r="IDH74" s="122"/>
      <c r="IDI74" s="122"/>
      <c r="IDJ74" s="67"/>
      <c r="IDL74" s="127"/>
      <c r="IDM74" s="122"/>
      <c r="IDN74" s="122"/>
      <c r="IDO74" s="67"/>
      <c r="IDQ74" s="127"/>
      <c r="IDR74" s="122"/>
      <c r="IDS74" s="122"/>
      <c r="IDT74" s="67"/>
      <c r="IDV74" s="127"/>
      <c r="IDW74" s="122"/>
      <c r="IDX74" s="122"/>
      <c r="IDY74" s="67"/>
      <c r="IEA74" s="127"/>
      <c r="IEB74" s="122"/>
      <c r="IEC74" s="122"/>
      <c r="IED74" s="67"/>
      <c r="IEF74" s="127"/>
      <c r="IEG74" s="122"/>
      <c r="IEH74" s="122"/>
      <c r="IEI74" s="67"/>
      <c r="IEK74" s="127"/>
      <c r="IEL74" s="122"/>
      <c r="IEM74" s="122"/>
      <c r="IEN74" s="67"/>
      <c r="IEP74" s="127"/>
      <c r="IEQ74" s="122"/>
      <c r="IER74" s="122"/>
      <c r="IES74" s="67"/>
      <c r="IEU74" s="127"/>
      <c r="IEV74" s="122"/>
      <c r="IEW74" s="122"/>
      <c r="IEX74" s="67"/>
      <c r="IEZ74" s="127"/>
      <c r="IFA74" s="122"/>
      <c r="IFB74" s="122"/>
      <c r="IFC74" s="67"/>
      <c r="IFE74" s="127"/>
      <c r="IFF74" s="122"/>
      <c r="IFG74" s="122"/>
      <c r="IFH74" s="67"/>
      <c r="IFJ74" s="127"/>
      <c r="IFK74" s="122"/>
      <c r="IFL74" s="122"/>
      <c r="IFM74" s="67"/>
      <c r="IFO74" s="127"/>
      <c r="IFP74" s="122"/>
      <c r="IFQ74" s="122"/>
      <c r="IFR74" s="67"/>
      <c r="IFT74" s="127"/>
      <c r="IFU74" s="122"/>
      <c r="IFV74" s="122"/>
      <c r="IFW74" s="67"/>
      <c r="IFY74" s="127"/>
      <c r="IFZ74" s="122"/>
      <c r="IGA74" s="122"/>
      <c r="IGB74" s="67"/>
      <c r="IGD74" s="127"/>
      <c r="IGE74" s="122"/>
      <c r="IGF74" s="122"/>
      <c r="IGG74" s="67"/>
      <c r="IGI74" s="127"/>
      <c r="IGJ74" s="122"/>
      <c r="IGK74" s="122"/>
      <c r="IGL74" s="67"/>
      <c r="IGN74" s="127"/>
      <c r="IGO74" s="122"/>
      <c r="IGP74" s="122"/>
      <c r="IGQ74" s="67"/>
      <c r="IGS74" s="127"/>
      <c r="IGT74" s="122"/>
      <c r="IGU74" s="122"/>
      <c r="IGV74" s="67"/>
      <c r="IGX74" s="127"/>
      <c r="IGY74" s="122"/>
      <c r="IGZ74" s="122"/>
      <c r="IHA74" s="67"/>
      <c r="IHC74" s="127"/>
      <c r="IHD74" s="122"/>
      <c r="IHE74" s="122"/>
      <c r="IHF74" s="67"/>
      <c r="IHH74" s="127"/>
      <c r="IHI74" s="122"/>
      <c r="IHJ74" s="122"/>
      <c r="IHK74" s="67"/>
      <c r="IHM74" s="127"/>
      <c r="IHN74" s="122"/>
      <c r="IHO74" s="122"/>
      <c r="IHP74" s="67"/>
      <c r="IHR74" s="127"/>
      <c r="IHS74" s="122"/>
      <c r="IHT74" s="122"/>
      <c r="IHU74" s="67"/>
      <c r="IHW74" s="127"/>
      <c r="IHX74" s="122"/>
      <c r="IHY74" s="122"/>
      <c r="IHZ74" s="67"/>
      <c r="IIB74" s="127"/>
      <c r="IIC74" s="122"/>
      <c r="IID74" s="122"/>
      <c r="IIE74" s="67"/>
      <c r="IIG74" s="127"/>
      <c r="IIH74" s="122"/>
      <c r="III74" s="122"/>
      <c r="IIJ74" s="67"/>
      <c r="IIL74" s="127"/>
      <c r="IIM74" s="122"/>
      <c r="IIN74" s="122"/>
      <c r="IIO74" s="67"/>
      <c r="IIQ74" s="127"/>
      <c r="IIR74" s="122"/>
      <c r="IIS74" s="122"/>
      <c r="IIT74" s="67"/>
      <c r="IIV74" s="127"/>
      <c r="IIW74" s="122"/>
      <c r="IIX74" s="122"/>
      <c r="IIY74" s="67"/>
      <c r="IJA74" s="127"/>
      <c r="IJB74" s="122"/>
      <c r="IJC74" s="122"/>
      <c r="IJD74" s="67"/>
      <c r="IJF74" s="127"/>
      <c r="IJG74" s="122"/>
      <c r="IJH74" s="122"/>
      <c r="IJI74" s="67"/>
      <c r="IJK74" s="127"/>
      <c r="IJL74" s="122"/>
      <c r="IJM74" s="122"/>
      <c r="IJN74" s="67"/>
      <c r="IJP74" s="127"/>
      <c r="IJQ74" s="122"/>
      <c r="IJR74" s="122"/>
      <c r="IJS74" s="67"/>
      <c r="IJU74" s="127"/>
      <c r="IJV74" s="122"/>
      <c r="IJW74" s="122"/>
      <c r="IJX74" s="67"/>
      <c r="IJZ74" s="127"/>
      <c r="IKA74" s="122"/>
      <c r="IKB74" s="122"/>
      <c r="IKC74" s="67"/>
      <c r="IKE74" s="127"/>
      <c r="IKF74" s="122"/>
      <c r="IKG74" s="122"/>
      <c r="IKH74" s="67"/>
      <c r="IKJ74" s="127"/>
      <c r="IKK74" s="122"/>
      <c r="IKL74" s="122"/>
      <c r="IKM74" s="67"/>
      <c r="IKO74" s="127"/>
      <c r="IKP74" s="122"/>
      <c r="IKQ74" s="122"/>
      <c r="IKR74" s="67"/>
      <c r="IKT74" s="127"/>
      <c r="IKU74" s="122"/>
      <c r="IKV74" s="122"/>
      <c r="IKW74" s="67"/>
      <c r="IKY74" s="127"/>
      <c r="IKZ74" s="122"/>
      <c r="ILA74" s="122"/>
      <c r="ILB74" s="67"/>
      <c r="ILD74" s="127"/>
      <c r="ILE74" s="122"/>
      <c r="ILF74" s="122"/>
      <c r="ILG74" s="67"/>
      <c r="ILI74" s="127"/>
      <c r="ILJ74" s="122"/>
      <c r="ILK74" s="122"/>
      <c r="ILL74" s="67"/>
      <c r="ILN74" s="127"/>
      <c r="ILO74" s="122"/>
      <c r="ILP74" s="122"/>
      <c r="ILQ74" s="67"/>
      <c r="ILS74" s="127"/>
      <c r="ILT74" s="122"/>
      <c r="ILU74" s="122"/>
      <c r="ILV74" s="67"/>
      <c r="ILX74" s="127"/>
      <c r="ILY74" s="122"/>
      <c r="ILZ74" s="122"/>
      <c r="IMA74" s="67"/>
      <c r="IMC74" s="127"/>
      <c r="IMD74" s="122"/>
      <c r="IME74" s="122"/>
      <c r="IMF74" s="67"/>
      <c r="IMH74" s="127"/>
      <c r="IMI74" s="122"/>
      <c r="IMJ74" s="122"/>
      <c r="IMK74" s="67"/>
      <c r="IMM74" s="127"/>
      <c r="IMN74" s="122"/>
      <c r="IMO74" s="122"/>
      <c r="IMP74" s="67"/>
      <c r="IMR74" s="127"/>
      <c r="IMS74" s="122"/>
      <c r="IMT74" s="122"/>
      <c r="IMU74" s="67"/>
      <c r="IMW74" s="127"/>
      <c r="IMX74" s="122"/>
      <c r="IMY74" s="122"/>
      <c r="IMZ74" s="67"/>
      <c r="INB74" s="127"/>
      <c r="INC74" s="122"/>
      <c r="IND74" s="122"/>
      <c r="INE74" s="67"/>
      <c r="ING74" s="127"/>
      <c r="INH74" s="122"/>
      <c r="INI74" s="122"/>
      <c r="INJ74" s="67"/>
      <c r="INL74" s="127"/>
      <c r="INM74" s="122"/>
      <c r="INN74" s="122"/>
      <c r="INO74" s="67"/>
      <c r="INQ74" s="127"/>
      <c r="INR74" s="122"/>
      <c r="INS74" s="122"/>
      <c r="INT74" s="67"/>
      <c r="INV74" s="127"/>
      <c r="INW74" s="122"/>
      <c r="INX74" s="122"/>
      <c r="INY74" s="67"/>
      <c r="IOA74" s="127"/>
      <c r="IOB74" s="122"/>
      <c r="IOC74" s="122"/>
      <c r="IOD74" s="67"/>
      <c r="IOF74" s="127"/>
      <c r="IOG74" s="122"/>
      <c r="IOH74" s="122"/>
      <c r="IOI74" s="67"/>
      <c r="IOK74" s="127"/>
      <c r="IOL74" s="122"/>
      <c r="IOM74" s="122"/>
      <c r="ION74" s="67"/>
      <c r="IOP74" s="127"/>
      <c r="IOQ74" s="122"/>
      <c r="IOR74" s="122"/>
      <c r="IOS74" s="67"/>
      <c r="IOU74" s="127"/>
      <c r="IOV74" s="122"/>
      <c r="IOW74" s="122"/>
      <c r="IOX74" s="67"/>
      <c r="IOZ74" s="127"/>
      <c r="IPA74" s="122"/>
      <c r="IPB74" s="122"/>
      <c r="IPC74" s="67"/>
      <c r="IPE74" s="127"/>
      <c r="IPF74" s="122"/>
      <c r="IPG74" s="122"/>
      <c r="IPH74" s="67"/>
      <c r="IPJ74" s="127"/>
      <c r="IPK74" s="122"/>
      <c r="IPL74" s="122"/>
      <c r="IPM74" s="67"/>
      <c r="IPO74" s="127"/>
      <c r="IPP74" s="122"/>
      <c r="IPQ74" s="122"/>
      <c r="IPR74" s="67"/>
      <c r="IPT74" s="127"/>
      <c r="IPU74" s="122"/>
      <c r="IPV74" s="122"/>
      <c r="IPW74" s="67"/>
      <c r="IPY74" s="127"/>
      <c r="IPZ74" s="122"/>
      <c r="IQA74" s="122"/>
      <c r="IQB74" s="67"/>
      <c r="IQD74" s="127"/>
      <c r="IQE74" s="122"/>
      <c r="IQF74" s="122"/>
      <c r="IQG74" s="67"/>
      <c r="IQI74" s="127"/>
      <c r="IQJ74" s="122"/>
      <c r="IQK74" s="122"/>
      <c r="IQL74" s="67"/>
      <c r="IQN74" s="127"/>
      <c r="IQO74" s="122"/>
      <c r="IQP74" s="122"/>
      <c r="IQQ74" s="67"/>
      <c r="IQS74" s="127"/>
      <c r="IQT74" s="122"/>
      <c r="IQU74" s="122"/>
      <c r="IQV74" s="67"/>
      <c r="IQX74" s="127"/>
      <c r="IQY74" s="122"/>
      <c r="IQZ74" s="122"/>
      <c r="IRA74" s="67"/>
      <c r="IRC74" s="127"/>
      <c r="IRD74" s="122"/>
      <c r="IRE74" s="122"/>
      <c r="IRF74" s="67"/>
      <c r="IRH74" s="127"/>
      <c r="IRI74" s="122"/>
      <c r="IRJ74" s="122"/>
      <c r="IRK74" s="67"/>
      <c r="IRM74" s="127"/>
      <c r="IRN74" s="122"/>
      <c r="IRO74" s="122"/>
      <c r="IRP74" s="67"/>
      <c r="IRR74" s="127"/>
      <c r="IRS74" s="122"/>
      <c r="IRT74" s="122"/>
      <c r="IRU74" s="67"/>
      <c r="IRW74" s="127"/>
      <c r="IRX74" s="122"/>
      <c r="IRY74" s="122"/>
      <c r="IRZ74" s="67"/>
      <c r="ISB74" s="127"/>
      <c r="ISC74" s="122"/>
      <c r="ISD74" s="122"/>
      <c r="ISE74" s="67"/>
      <c r="ISG74" s="127"/>
      <c r="ISH74" s="122"/>
      <c r="ISI74" s="122"/>
      <c r="ISJ74" s="67"/>
      <c r="ISL74" s="127"/>
      <c r="ISM74" s="122"/>
      <c r="ISN74" s="122"/>
      <c r="ISO74" s="67"/>
      <c r="ISQ74" s="127"/>
      <c r="ISR74" s="122"/>
      <c r="ISS74" s="122"/>
      <c r="IST74" s="67"/>
      <c r="ISV74" s="127"/>
      <c r="ISW74" s="122"/>
      <c r="ISX74" s="122"/>
      <c r="ISY74" s="67"/>
      <c r="ITA74" s="127"/>
      <c r="ITB74" s="122"/>
      <c r="ITC74" s="122"/>
      <c r="ITD74" s="67"/>
      <c r="ITF74" s="127"/>
      <c r="ITG74" s="122"/>
      <c r="ITH74" s="122"/>
      <c r="ITI74" s="67"/>
      <c r="ITK74" s="127"/>
      <c r="ITL74" s="122"/>
      <c r="ITM74" s="122"/>
      <c r="ITN74" s="67"/>
      <c r="ITP74" s="127"/>
      <c r="ITQ74" s="122"/>
      <c r="ITR74" s="122"/>
      <c r="ITS74" s="67"/>
      <c r="ITU74" s="127"/>
      <c r="ITV74" s="122"/>
      <c r="ITW74" s="122"/>
      <c r="ITX74" s="67"/>
      <c r="ITZ74" s="127"/>
      <c r="IUA74" s="122"/>
      <c r="IUB74" s="122"/>
      <c r="IUC74" s="67"/>
      <c r="IUE74" s="127"/>
      <c r="IUF74" s="122"/>
      <c r="IUG74" s="122"/>
      <c r="IUH74" s="67"/>
      <c r="IUJ74" s="127"/>
      <c r="IUK74" s="122"/>
      <c r="IUL74" s="122"/>
      <c r="IUM74" s="67"/>
      <c r="IUO74" s="127"/>
      <c r="IUP74" s="122"/>
      <c r="IUQ74" s="122"/>
      <c r="IUR74" s="67"/>
      <c r="IUT74" s="127"/>
      <c r="IUU74" s="122"/>
      <c r="IUV74" s="122"/>
      <c r="IUW74" s="67"/>
      <c r="IUY74" s="127"/>
      <c r="IUZ74" s="122"/>
      <c r="IVA74" s="122"/>
      <c r="IVB74" s="67"/>
      <c r="IVD74" s="127"/>
      <c r="IVE74" s="122"/>
      <c r="IVF74" s="122"/>
      <c r="IVG74" s="67"/>
      <c r="IVI74" s="127"/>
      <c r="IVJ74" s="122"/>
      <c r="IVK74" s="122"/>
      <c r="IVL74" s="67"/>
      <c r="IVN74" s="127"/>
      <c r="IVO74" s="122"/>
      <c r="IVP74" s="122"/>
      <c r="IVQ74" s="67"/>
      <c r="IVS74" s="127"/>
      <c r="IVT74" s="122"/>
      <c r="IVU74" s="122"/>
      <c r="IVV74" s="67"/>
      <c r="IVX74" s="127"/>
      <c r="IVY74" s="122"/>
      <c r="IVZ74" s="122"/>
      <c r="IWA74" s="67"/>
      <c r="IWC74" s="127"/>
      <c r="IWD74" s="122"/>
      <c r="IWE74" s="122"/>
      <c r="IWF74" s="67"/>
      <c r="IWH74" s="127"/>
      <c r="IWI74" s="122"/>
      <c r="IWJ74" s="122"/>
      <c r="IWK74" s="67"/>
      <c r="IWM74" s="127"/>
      <c r="IWN74" s="122"/>
      <c r="IWO74" s="122"/>
      <c r="IWP74" s="67"/>
      <c r="IWR74" s="127"/>
      <c r="IWS74" s="122"/>
      <c r="IWT74" s="122"/>
      <c r="IWU74" s="67"/>
      <c r="IWW74" s="127"/>
      <c r="IWX74" s="122"/>
      <c r="IWY74" s="122"/>
      <c r="IWZ74" s="67"/>
      <c r="IXB74" s="127"/>
      <c r="IXC74" s="122"/>
      <c r="IXD74" s="122"/>
      <c r="IXE74" s="67"/>
      <c r="IXG74" s="127"/>
      <c r="IXH74" s="122"/>
      <c r="IXI74" s="122"/>
      <c r="IXJ74" s="67"/>
      <c r="IXL74" s="127"/>
      <c r="IXM74" s="122"/>
      <c r="IXN74" s="122"/>
      <c r="IXO74" s="67"/>
      <c r="IXQ74" s="127"/>
      <c r="IXR74" s="122"/>
      <c r="IXS74" s="122"/>
      <c r="IXT74" s="67"/>
      <c r="IXV74" s="127"/>
      <c r="IXW74" s="122"/>
      <c r="IXX74" s="122"/>
      <c r="IXY74" s="67"/>
      <c r="IYA74" s="127"/>
      <c r="IYB74" s="122"/>
      <c r="IYC74" s="122"/>
      <c r="IYD74" s="67"/>
      <c r="IYF74" s="127"/>
      <c r="IYG74" s="122"/>
      <c r="IYH74" s="122"/>
      <c r="IYI74" s="67"/>
      <c r="IYK74" s="127"/>
      <c r="IYL74" s="122"/>
      <c r="IYM74" s="122"/>
      <c r="IYN74" s="67"/>
      <c r="IYP74" s="127"/>
      <c r="IYQ74" s="122"/>
      <c r="IYR74" s="122"/>
      <c r="IYS74" s="67"/>
      <c r="IYU74" s="127"/>
      <c r="IYV74" s="122"/>
      <c r="IYW74" s="122"/>
      <c r="IYX74" s="67"/>
      <c r="IYZ74" s="127"/>
      <c r="IZA74" s="122"/>
      <c r="IZB74" s="122"/>
      <c r="IZC74" s="67"/>
      <c r="IZE74" s="127"/>
      <c r="IZF74" s="122"/>
      <c r="IZG74" s="122"/>
      <c r="IZH74" s="67"/>
      <c r="IZJ74" s="127"/>
      <c r="IZK74" s="122"/>
      <c r="IZL74" s="122"/>
      <c r="IZM74" s="67"/>
      <c r="IZO74" s="127"/>
      <c r="IZP74" s="122"/>
      <c r="IZQ74" s="122"/>
      <c r="IZR74" s="67"/>
      <c r="IZT74" s="127"/>
      <c r="IZU74" s="122"/>
      <c r="IZV74" s="122"/>
      <c r="IZW74" s="67"/>
      <c r="IZY74" s="127"/>
      <c r="IZZ74" s="122"/>
      <c r="JAA74" s="122"/>
      <c r="JAB74" s="67"/>
      <c r="JAD74" s="127"/>
      <c r="JAE74" s="122"/>
      <c r="JAF74" s="122"/>
      <c r="JAG74" s="67"/>
      <c r="JAI74" s="127"/>
      <c r="JAJ74" s="122"/>
      <c r="JAK74" s="122"/>
      <c r="JAL74" s="67"/>
      <c r="JAN74" s="127"/>
      <c r="JAO74" s="122"/>
      <c r="JAP74" s="122"/>
      <c r="JAQ74" s="67"/>
      <c r="JAS74" s="127"/>
      <c r="JAT74" s="122"/>
      <c r="JAU74" s="122"/>
      <c r="JAV74" s="67"/>
      <c r="JAX74" s="127"/>
      <c r="JAY74" s="122"/>
      <c r="JAZ74" s="122"/>
      <c r="JBA74" s="67"/>
      <c r="JBC74" s="127"/>
      <c r="JBD74" s="122"/>
      <c r="JBE74" s="122"/>
      <c r="JBF74" s="67"/>
      <c r="JBH74" s="127"/>
      <c r="JBI74" s="122"/>
      <c r="JBJ74" s="122"/>
      <c r="JBK74" s="67"/>
      <c r="JBM74" s="127"/>
      <c r="JBN74" s="122"/>
      <c r="JBO74" s="122"/>
      <c r="JBP74" s="67"/>
      <c r="JBR74" s="127"/>
      <c r="JBS74" s="122"/>
      <c r="JBT74" s="122"/>
      <c r="JBU74" s="67"/>
      <c r="JBW74" s="127"/>
      <c r="JBX74" s="122"/>
      <c r="JBY74" s="122"/>
      <c r="JBZ74" s="67"/>
      <c r="JCB74" s="127"/>
      <c r="JCC74" s="122"/>
      <c r="JCD74" s="122"/>
      <c r="JCE74" s="67"/>
      <c r="JCG74" s="127"/>
      <c r="JCH74" s="122"/>
      <c r="JCI74" s="122"/>
      <c r="JCJ74" s="67"/>
      <c r="JCL74" s="127"/>
      <c r="JCM74" s="122"/>
      <c r="JCN74" s="122"/>
      <c r="JCO74" s="67"/>
      <c r="JCQ74" s="127"/>
      <c r="JCR74" s="122"/>
      <c r="JCS74" s="122"/>
      <c r="JCT74" s="67"/>
      <c r="JCV74" s="127"/>
      <c r="JCW74" s="122"/>
      <c r="JCX74" s="122"/>
      <c r="JCY74" s="67"/>
      <c r="JDA74" s="127"/>
      <c r="JDB74" s="122"/>
      <c r="JDC74" s="122"/>
      <c r="JDD74" s="67"/>
      <c r="JDF74" s="127"/>
      <c r="JDG74" s="122"/>
      <c r="JDH74" s="122"/>
      <c r="JDI74" s="67"/>
      <c r="JDK74" s="127"/>
      <c r="JDL74" s="122"/>
      <c r="JDM74" s="122"/>
      <c r="JDN74" s="67"/>
      <c r="JDP74" s="127"/>
      <c r="JDQ74" s="122"/>
      <c r="JDR74" s="122"/>
      <c r="JDS74" s="67"/>
      <c r="JDU74" s="127"/>
      <c r="JDV74" s="122"/>
      <c r="JDW74" s="122"/>
      <c r="JDX74" s="67"/>
      <c r="JDZ74" s="127"/>
      <c r="JEA74" s="122"/>
      <c r="JEB74" s="122"/>
      <c r="JEC74" s="67"/>
      <c r="JEE74" s="127"/>
      <c r="JEF74" s="122"/>
      <c r="JEG74" s="122"/>
      <c r="JEH74" s="67"/>
      <c r="JEJ74" s="127"/>
      <c r="JEK74" s="122"/>
      <c r="JEL74" s="122"/>
      <c r="JEM74" s="67"/>
      <c r="JEO74" s="127"/>
      <c r="JEP74" s="122"/>
      <c r="JEQ74" s="122"/>
      <c r="JER74" s="67"/>
      <c r="JET74" s="127"/>
      <c r="JEU74" s="122"/>
      <c r="JEV74" s="122"/>
      <c r="JEW74" s="67"/>
      <c r="JEY74" s="127"/>
      <c r="JEZ74" s="122"/>
      <c r="JFA74" s="122"/>
      <c r="JFB74" s="67"/>
      <c r="JFD74" s="127"/>
      <c r="JFE74" s="122"/>
      <c r="JFF74" s="122"/>
      <c r="JFG74" s="67"/>
      <c r="JFI74" s="127"/>
      <c r="JFJ74" s="122"/>
      <c r="JFK74" s="122"/>
      <c r="JFL74" s="67"/>
      <c r="JFN74" s="127"/>
      <c r="JFO74" s="122"/>
      <c r="JFP74" s="122"/>
      <c r="JFQ74" s="67"/>
      <c r="JFS74" s="127"/>
      <c r="JFT74" s="122"/>
      <c r="JFU74" s="122"/>
      <c r="JFV74" s="67"/>
      <c r="JFX74" s="127"/>
      <c r="JFY74" s="122"/>
      <c r="JFZ74" s="122"/>
      <c r="JGA74" s="67"/>
      <c r="JGC74" s="127"/>
      <c r="JGD74" s="122"/>
      <c r="JGE74" s="122"/>
      <c r="JGF74" s="67"/>
      <c r="JGH74" s="127"/>
      <c r="JGI74" s="122"/>
      <c r="JGJ74" s="122"/>
      <c r="JGK74" s="67"/>
      <c r="JGM74" s="127"/>
      <c r="JGN74" s="122"/>
      <c r="JGO74" s="122"/>
      <c r="JGP74" s="67"/>
      <c r="JGR74" s="127"/>
      <c r="JGS74" s="122"/>
      <c r="JGT74" s="122"/>
      <c r="JGU74" s="67"/>
      <c r="JGW74" s="127"/>
      <c r="JGX74" s="122"/>
      <c r="JGY74" s="122"/>
      <c r="JGZ74" s="67"/>
      <c r="JHB74" s="127"/>
      <c r="JHC74" s="122"/>
      <c r="JHD74" s="122"/>
      <c r="JHE74" s="67"/>
      <c r="JHG74" s="127"/>
      <c r="JHH74" s="122"/>
      <c r="JHI74" s="122"/>
      <c r="JHJ74" s="67"/>
      <c r="JHL74" s="127"/>
      <c r="JHM74" s="122"/>
      <c r="JHN74" s="122"/>
      <c r="JHO74" s="67"/>
      <c r="JHQ74" s="127"/>
      <c r="JHR74" s="122"/>
      <c r="JHS74" s="122"/>
      <c r="JHT74" s="67"/>
      <c r="JHV74" s="127"/>
      <c r="JHW74" s="122"/>
      <c r="JHX74" s="122"/>
      <c r="JHY74" s="67"/>
      <c r="JIA74" s="127"/>
      <c r="JIB74" s="122"/>
      <c r="JIC74" s="122"/>
      <c r="JID74" s="67"/>
      <c r="JIF74" s="127"/>
      <c r="JIG74" s="122"/>
      <c r="JIH74" s="122"/>
      <c r="JII74" s="67"/>
      <c r="JIK74" s="127"/>
      <c r="JIL74" s="122"/>
      <c r="JIM74" s="122"/>
      <c r="JIN74" s="67"/>
      <c r="JIP74" s="127"/>
      <c r="JIQ74" s="122"/>
      <c r="JIR74" s="122"/>
      <c r="JIS74" s="67"/>
      <c r="JIU74" s="127"/>
      <c r="JIV74" s="122"/>
      <c r="JIW74" s="122"/>
      <c r="JIX74" s="67"/>
      <c r="JIZ74" s="127"/>
      <c r="JJA74" s="122"/>
      <c r="JJB74" s="122"/>
      <c r="JJC74" s="67"/>
      <c r="JJE74" s="127"/>
      <c r="JJF74" s="122"/>
      <c r="JJG74" s="122"/>
      <c r="JJH74" s="67"/>
      <c r="JJJ74" s="127"/>
      <c r="JJK74" s="122"/>
      <c r="JJL74" s="122"/>
      <c r="JJM74" s="67"/>
      <c r="JJO74" s="127"/>
      <c r="JJP74" s="122"/>
      <c r="JJQ74" s="122"/>
      <c r="JJR74" s="67"/>
      <c r="JJT74" s="127"/>
      <c r="JJU74" s="122"/>
      <c r="JJV74" s="122"/>
      <c r="JJW74" s="67"/>
      <c r="JJY74" s="127"/>
      <c r="JJZ74" s="122"/>
      <c r="JKA74" s="122"/>
      <c r="JKB74" s="67"/>
      <c r="JKD74" s="127"/>
      <c r="JKE74" s="122"/>
      <c r="JKF74" s="122"/>
      <c r="JKG74" s="67"/>
      <c r="JKI74" s="127"/>
      <c r="JKJ74" s="122"/>
      <c r="JKK74" s="122"/>
      <c r="JKL74" s="67"/>
      <c r="JKN74" s="127"/>
      <c r="JKO74" s="122"/>
      <c r="JKP74" s="122"/>
      <c r="JKQ74" s="67"/>
      <c r="JKS74" s="127"/>
      <c r="JKT74" s="122"/>
      <c r="JKU74" s="122"/>
      <c r="JKV74" s="67"/>
      <c r="JKX74" s="127"/>
      <c r="JKY74" s="122"/>
      <c r="JKZ74" s="122"/>
      <c r="JLA74" s="67"/>
      <c r="JLC74" s="127"/>
      <c r="JLD74" s="122"/>
      <c r="JLE74" s="122"/>
      <c r="JLF74" s="67"/>
      <c r="JLH74" s="127"/>
      <c r="JLI74" s="122"/>
      <c r="JLJ74" s="122"/>
      <c r="JLK74" s="67"/>
      <c r="JLM74" s="127"/>
      <c r="JLN74" s="122"/>
      <c r="JLO74" s="122"/>
      <c r="JLP74" s="67"/>
      <c r="JLR74" s="127"/>
      <c r="JLS74" s="122"/>
      <c r="JLT74" s="122"/>
      <c r="JLU74" s="67"/>
      <c r="JLW74" s="127"/>
      <c r="JLX74" s="122"/>
      <c r="JLY74" s="122"/>
      <c r="JLZ74" s="67"/>
      <c r="JMB74" s="127"/>
      <c r="JMC74" s="122"/>
      <c r="JMD74" s="122"/>
      <c r="JME74" s="67"/>
      <c r="JMG74" s="127"/>
      <c r="JMH74" s="122"/>
      <c r="JMI74" s="122"/>
      <c r="JMJ74" s="67"/>
      <c r="JML74" s="127"/>
      <c r="JMM74" s="122"/>
      <c r="JMN74" s="122"/>
      <c r="JMO74" s="67"/>
      <c r="JMQ74" s="127"/>
      <c r="JMR74" s="122"/>
      <c r="JMS74" s="122"/>
      <c r="JMT74" s="67"/>
      <c r="JMV74" s="127"/>
      <c r="JMW74" s="122"/>
      <c r="JMX74" s="122"/>
      <c r="JMY74" s="67"/>
      <c r="JNA74" s="127"/>
      <c r="JNB74" s="122"/>
      <c r="JNC74" s="122"/>
      <c r="JND74" s="67"/>
      <c r="JNF74" s="127"/>
      <c r="JNG74" s="122"/>
      <c r="JNH74" s="122"/>
      <c r="JNI74" s="67"/>
      <c r="JNK74" s="127"/>
      <c r="JNL74" s="122"/>
      <c r="JNM74" s="122"/>
      <c r="JNN74" s="67"/>
      <c r="JNP74" s="127"/>
      <c r="JNQ74" s="122"/>
      <c r="JNR74" s="122"/>
      <c r="JNS74" s="67"/>
      <c r="JNU74" s="127"/>
      <c r="JNV74" s="122"/>
      <c r="JNW74" s="122"/>
      <c r="JNX74" s="67"/>
      <c r="JNZ74" s="127"/>
      <c r="JOA74" s="122"/>
      <c r="JOB74" s="122"/>
      <c r="JOC74" s="67"/>
      <c r="JOE74" s="127"/>
      <c r="JOF74" s="122"/>
      <c r="JOG74" s="122"/>
      <c r="JOH74" s="67"/>
      <c r="JOJ74" s="127"/>
      <c r="JOK74" s="122"/>
      <c r="JOL74" s="122"/>
      <c r="JOM74" s="67"/>
      <c r="JOO74" s="127"/>
      <c r="JOP74" s="122"/>
      <c r="JOQ74" s="122"/>
      <c r="JOR74" s="67"/>
      <c r="JOT74" s="127"/>
      <c r="JOU74" s="122"/>
      <c r="JOV74" s="122"/>
      <c r="JOW74" s="67"/>
      <c r="JOY74" s="127"/>
      <c r="JOZ74" s="122"/>
      <c r="JPA74" s="122"/>
      <c r="JPB74" s="67"/>
      <c r="JPD74" s="127"/>
      <c r="JPE74" s="122"/>
      <c r="JPF74" s="122"/>
      <c r="JPG74" s="67"/>
      <c r="JPI74" s="127"/>
      <c r="JPJ74" s="122"/>
      <c r="JPK74" s="122"/>
      <c r="JPL74" s="67"/>
      <c r="JPN74" s="127"/>
      <c r="JPO74" s="122"/>
      <c r="JPP74" s="122"/>
      <c r="JPQ74" s="67"/>
      <c r="JPS74" s="127"/>
      <c r="JPT74" s="122"/>
      <c r="JPU74" s="122"/>
      <c r="JPV74" s="67"/>
      <c r="JPX74" s="127"/>
      <c r="JPY74" s="122"/>
      <c r="JPZ74" s="122"/>
      <c r="JQA74" s="67"/>
      <c r="JQC74" s="127"/>
      <c r="JQD74" s="122"/>
      <c r="JQE74" s="122"/>
      <c r="JQF74" s="67"/>
      <c r="JQH74" s="127"/>
      <c r="JQI74" s="122"/>
      <c r="JQJ74" s="122"/>
      <c r="JQK74" s="67"/>
      <c r="JQM74" s="127"/>
      <c r="JQN74" s="122"/>
      <c r="JQO74" s="122"/>
      <c r="JQP74" s="67"/>
      <c r="JQR74" s="127"/>
      <c r="JQS74" s="122"/>
      <c r="JQT74" s="122"/>
      <c r="JQU74" s="67"/>
      <c r="JQW74" s="127"/>
      <c r="JQX74" s="122"/>
      <c r="JQY74" s="122"/>
      <c r="JQZ74" s="67"/>
      <c r="JRB74" s="127"/>
      <c r="JRC74" s="122"/>
      <c r="JRD74" s="122"/>
      <c r="JRE74" s="67"/>
      <c r="JRG74" s="127"/>
      <c r="JRH74" s="122"/>
      <c r="JRI74" s="122"/>
      <c r="JRJ74" s="67"/>
      <c r="JRL74" s="127"/>
      <c r="JRM74" s="122"/>
      <c r="JRN74" s="122"/>
      <c r="JRO74" s="67"/>
      <c r="JRQ74" s="127"/>
      <c r="JRR74" s="122"/>
      <c r="JRS74" s="122"/>
      <c r="JRT74" s="67"/>
      <c r="JRV74" s="127"/>
      <c r="JRW74" s="122"/>
      <c r="JRX74" s="122"/>
      <c r="JRY74" s="67"/>
      <c r="JSA74" s="127"/>
      <c r="JSB74" s="122"/>
      <c r="JSC74" s="122"/>
      <c r="JSD74" s="67"/>
      <c r="JSF74" s="127"/>
      <c r="JSG74" s="122"/>
      <c r="JSH74" s="122"/>
      <c r="JSI74" s="67"/>
      <c r="JSK74" s="127"/>
      <c r="JSL74" s="122"/>
      <c r="JSM74" s="122"/>
      <c r="JSN74" s="67"/>
      <c r="JSP74" s="127"/>
      <c r="JSQ74" s="122"/>
      <c r="JSR74" s="122"/>
      <c r="JSS74" s="67"/>
      <c r="JSU74" s="127"/>
      <c r="JSV74" s="122"/>
      <c r="JSW74" s="122"/>
      <c r="JSX74" s="67"/>
      <c r="JSZ74" s="127"/>
      <c r="JTA74" s="122"/>
      <c r="JTB74" s="122"/>
      <c r="JTC74" s="67"/>
      <c r="JTE74" s="127"/>
      <c r="JTF74" s="122"/>
      <c r="JTG74" s="122"/>
      <c r="JTH74" s="67"/>
      <c r="JTJ74" s="127"/>
      <c r="JTK74" s="122"/>
      <c r="JTL74" s="122"/>
      <c r="JTM74" s="67"/>
      <c r="JTO74" s="127"/>
      <c r="JTP74" s="122"/>
      <c r="JTQ74" s="122"/>
      <c r="JTR74" s="67"/>
      <c r="JTT74" s="127"/>
      <c r="JTU74" s="122"/>
      <c r="JTV74" s="122"/>
      <c r="JTW74" s="67"/>
      <c r="JTY74" s="127"/>
      <c r="JTZ74" s="122"/>
      <c r="JUA74" s="122"/>
      <c r="JUB74" s="67"/>
      <c r="JUD74" s="127"/>
      <c r="JUE74" s="122"/>
      <c r="JUF74" s="122"/>
      <c r="JUG74" s="67"/>
      <c r="JUI74" s="127"/>
      <c r="JUJ74" s="122"/>
      <c r="JUK74" s="122"/>
      <c r="JUL74" s="67"/>
      <c r="JUN74" s="127"/>
      <c r="JUO74" s="122"/>
      <c r="JUP74" s="122"/>
      <c r="JUQ74" s="67"/>
      <c r="JUS74" s="127"/>
      <c r="JUT74" s="122"/>
      <c r="JUU74" s="122"/>
      <c r="JUV74" s="67"/>
      <c r="JUX74" s="127"/>
      <c r="JUY74" s="122"/>
      <c r="JUZ74" s="122"/>
      <c r="JVA74" s="67"/>
      <c r="JVC74" s="127"/>
      <c r="JVD74" s="122"/>
      <c r="JVE74" s="122"/>
      <c r="JVF74" s="67"/>
      <c r="JVH74" s="127"/>
      <c r="JVI74" s="122"/>
      <c r="JVJ74" s="122"/>
      <c r="JVK74" s="67"/>
      <c r="JVM74" s="127"/>
      <c r="JVN74" s="122"/>
      <c r="JVO74" s="122"/>
      <c r="JVP74" s="67"/>
      <c r="JVR74" s="127"/>
      <c r="JVS74" s="122"/>
      <c r="JVT74" s="122"/>
      <c r="JVU74" s="67"/>
      <c r="JVW74" s="127"/>
      <c r="JVX74" s="122"/>
      <c r="JVY74" s="122"/>
      <c r="JVZ74" s="67"/>
      <c r="JWB74" s="127"/>
      <c r="JWC74" s="122"/>
      <c r="JWD74" s="122"/>
      <c r="JWE74" s="67"/>
      <c r="JWG74" s="127"/>
      <c r="JWH74" s="122"/>
      <c r="JWI74" s="122"/>
      <c r="JWJ74" s="67"/>
      <c r="JWL74" s="127"/>
      <c r="JWM74" s="122"/>
      <c r="JWN74" s="122"/>
      <c r="JWO74" s="67"/>
      <c r="JWQ74" s="127"/>
      <c r="JWR74" s="122"/>
      <c r="JWS74" s="122"/>
      <c r="JWT74" s="67"/>
      <c r="JWV74" s="127"/>
      <c r="JWW74" s="122"/>
      <c r="JWX74" s="122"/>
      <c r="JWY74" s="67"/>
      <c r="JXA74" s="127"/>
      <c r="JXB74" s="122"/>
      <c r="JXC74" s="122"/>
      <c r="JXD74" s="67"/>
      <c r="JXF74" s="127"/>
      <c r="JXG74" s="122"/>
      <c r="JXH74" s="122"/>
      <c r="JXI74" s="67"/>
      <c r="JXK74" s="127"/>
      <c r="JXL74" s="122"/>
      <c r="JXM74" s="122"/>
      <c r="JXN74" s="67"/>
      <c r="JXP74" s="127"/>
      <c r="JXQ74" s="122"/>
      <c r="JXR74" s="122"/>
      <c r="JXS74" s="67"/>
      <c r="JXU74" s="127"/>
      <c r="JXV74" s="122"/>
      <c r="JXW74" s="122"/>
      <c r="JXX74" s="67"/>
      <c r="JXZ74" s="127"/>
      <c r="JYA74" s="122"/>
      <c r="JYB74" s="122"/>
      <c r="JYC74" s="67"/>
      <c r="JYE74" s="127"/>
      <c r="JYF74" s="122"/>
      <c r="JYG74" s="122"/>
      <c r="JYH74" s="67"/>
      <c r="JYJ74" s="127"/>
      <c r="JYK74" s="122"/>
      <c r="JYL74" s="122"/>
      <c r="JYM74" s="67"/>
      <c r="JYO74" s="127"/>
      <c r="JYP74" s="122"/>
      <c r="JYQ74" s="122"/>
      <c r="JYR74" s="67"/>
      <c r="JYT74" s="127"/>
      <c r="JYU74" s="122"/>
      <c r="JYV74" s="122"/>
      <c r="JYW74" s="67"/>
      <c r="JYY74" s="127"/>
      <c r="JYZ74" s="122"/>
      <c r="JZA74" s="122"/>
      <c r="JZB74" s="67"/>
      <c r="JZD74" s="127"/>
      <c r="JZE74" s="122"/>
      <c r="JZF74" s="122"/>
      <c r="JZG74" s="67"/>
      <c r="JZI74" s="127"/>
      <c r="JZJ74" s="122"/>
      <c r="JZK74" s="122"/>
      <c r="JZL74" s="67"/>
      <c r="JZN74" s="127"/>
      <c r="JZO74" s="122"/>
      <c r="JZP74" s="122"/>
      <c r="JZQ74" s="67"/>
      <c r="JZS74" s="127"/>
      <c r="JZT74" s="122"/>
      <c r="JZU74" s="122"/>
      <c r="JZV74" s="67"/>
      <c r="JZX74" s="127"/>
      <c r="JZY74" s="122"/>
      <c r="JZZ74" s="122"/>
      <c r="KAA74" s="67"/>
      <c r="KAC74" s="127"/>
      <c r="KAD74" s="122"/>
      <c r="KAE74" s="122"/>
      <c r="KAF74" s="67"/>
      <c r="KAH74" s="127"/>
      <c r="KAI74" s="122"/>
      <c r="KAJ74" s="122"/>
      <c r="KAK74" s="67"/>
      <c r="KAM74" s="127"/>
      <c r="KAN74" s="122"/>
      <c r="KAO74" s="122"/>
      <c r="KAP74" s="67"/>
      <c r="KAR74" s="127"/>
      <c r="KAS74" s="122"/>
      <c r="KAT74" s="122"/>
      <c r="KAU74" s="67"/>
      <c r="KAW74" s="127"/>
      <c r="KAX74" s="122"/>
      <c r="KAY74" s="122"/>
      <c r="KAZ74" s="67"/>
      <c r="KBB74" s="127"/>
      <c r="KBC74" s="122"/>
      <c r="KBD74" s="122"/>
      <c r="KBE74" s="67"/>
      <c r="KBG74" s="127"/>
      <c r="KBH74" s="122"/>
      <c r="KBI74" s="122"/>
      <c r="KBJ74" s="67"/>
      <c r="KBL74" s="127"/>
      <c r="KBM74" s="122"/>
      <c r="KBN74" s="122"/>
      <c r="KBO74" s="67"/>
      <c r="KBQ74" s="127"/>
      <c r="KBR74" s="122"/>
      <c r="KBS74" s="122"/>
      <c r="KBT74" s="67"/>
      <c r="KBV74" s="127"/>
      <c r="KBW74" s="122"/>
      <c r="KBX74" s="122"/>
      <c r="KBY74" s="67"/>
      <c r="KCA74" s="127"/>
      <c r="KCB74" s="122"/>
      <c r="KCC74" s="122"/>
      <c r="KCD74" s="67"/>
      <c r="KCF74" s="127"/>
      <c r="KCG74" s="122"/>
      <c r="KCH74" s="122"/>
      <c r="KCI74" s="67"/>
      <c r="KCK74" s="127"/>
      <c r="KCL74" s="122"/>
      <c r="KCM74" s="122"/>
      <c r="KCN74" s="67"/>
      <c r="KCP74" s="127"/>
      <c r="KCQ74" s="122"/>
      <c r="KCR74" s="122"/>
      <c r="KCS74" s="67"/>
      <c r="KCU74" s="127"/>
      <c r="KCV74" s="122"/>
      <c r="KCW74" s="122"/>
      <c r="KCX74" s="67"/>
      <c r="KCZ74" s="127"/>
      <c r="KDA74" s="122"/>
      <c r="KDB74" s="122"/>
      <c r="KDC74" s="67"/>
      <c r="KDE74" s="127"/>
      <c r="KDF74" s="122"/>
      <c r="KDG74" s="122"/>
      <c r="KDH74" s="67"/>
      <c r="KDJ74" s="127"/>
      <c r="KDK74" s="122"/>
      <c r="KDL74" s="122"/>
      <c r="KDM74" s="67"/>
      <c r="KDO74" s="127"/>
      <c r="KDP74" s="122"/>
      <c r="KDQ74" s="122"/>
      <c r="KDR74" s="67"/>
      <c r="KDT74" s="127"/>
      <c r="KDU74" s="122"/>
      <c r="KDV74" s="122"/>
      <c r="KDW74" s="67"/>
      <c r="KDY74" s="127"/>
      <c r="KDZ74" s="122"/>
      <c r="KEA74" s="122"/>
      <c r="KEB74" s="67"/>
      <c r="KED74" s="127"/>
      <c r="KEE74" s="122"/>
      <c r="KEF74" s="122"/>
      <c r="KEG74" s="67"/>
      <c r="KEI74" s="127"/>
      <c r="KEJ74" s="122"/>
      <c r="KEK74" s="122"/>
      <c r="KEL74" s="67"/>
      <c r="KEN74" s="127"/>
      <c r="KEO74" s="122"/>
      <c r="KEP74" s="122"/>
      <c r="KEQ74" s="67"/>
      <c r="KES74" s="127"/>
      <c r="KET74" s="122"/>
      <c r="KEU74" s="122"/>
      <c r="KEV74" s="67"/>
      <c r="KEX74" s="127"/>
      <c r="KEY74" s="122"/>
      <c r="KEZ74" s="122"/>
      <c r="KFA74" s="67"/>
      <c r="KFC74" s="127"/>
      <c r="KFD74" s="122"/>
      <c r="KFE74" s="122"/>
      <c r="KFF74" s="67"/>
      <c r="KFH74" s="127"/>
      <c r="KFI74" s="122"/>
      <c r="KFJ74" s="122"/>
      <c r="KFK74" s="67"/>
      <c r="KFM74" s="127"/>
      <c r="KFN74" s="122"/>
      <c r="KFO74" s="122"/>
      <c r="KFP74" s="67"/>
      <c r="KFR74" s="127"/>
      <c r="KFS74" s="122"/>
      <c r="KFT74" s="122"/>
      <c r="KFU74" s="67"/>
      <c r="KFW74" s="127"/>
      <c r="KFX74" s="122"/>
      <c r="KFY74" s="122"/>
      <c r="KFZ74" s="67"/>
      <c r="KGB74" s="127"/>
      <c r="KGC74" s="122"/>
      <c r="KGD74" s="122"/>
      <c r="KGE74" s="67"/>
      <c r="KGG74" s="127"/>
      <c r="KGH74" s="122"/>
      <c r="KGI74" s="122"/>
      <c r="KGJ74" s="67"/>
      <c r="KGL74" s="127"/>
      <c r="KGM74" s="122"/>
      <c r="KGN74" s="122"/>
      <c r="KGO74" s="67"/>
      <c r="KGQ74" s="127"/>
      <c r="KGR74" s="122"/>
      <c r="KGS74" s="122"/>
      <c r="KGT74" s="67"/>
      <c r="KGV74" s="127"/>
      <c r="KGW74" s="122"/>
      <c r="KGX74" s="122"/>
      <c r="KGY74" s="67"/>
      <c r="KHA74" s="127"/>
      <c r="KHB74" s="122"/>
      <c r="KHC74" s="122"/>
      <c r="KHD74" s="67"/>
      <c r="KHF74" s="127"/>
      <c r="KHG74" s="122"/>
      <c r="KHH74" s="122"/>
      <c r="KHI74" s="67"/>
      <c r="KHK74" s="127"/>
      <c r="KHL74" s="122"/>
      <c r="KHM74" s="122"/>
      <c r="KHN74" s="67"/>
      <c r="KHP74" s="127"/>
      <c r="KHQ74" s="122"/>
      <c r="KHR74" s="122"/>
      <c r="KHS74" s="67"/>
      <c r="KHU74" s="127"/>
      <c r="KHV74" s="122"/>
      <c r="KHW74" s="122"/>
      <c r="KHX74" s="67"/>
      <c r="KHZ74" s="127"/>
      <c r="KIA74" s="122"/>
      <c r="KIB74" s="122"/>
      <c r="KIC74" s="67"/>
      <c r="KIE74" s="127"/>
      <c r="KIF74" s="122"/>
      <c r="KIG74" s="122"/>
      <c r="KIH74" s="67"/>
      <c r="KIJ74" s="127"/>
      <c r="KIK74" s="122"/>
      <c r="KIL74" s="122"/>
      <c r="KIM74" s="67"/>
      <c r="KIO74" s="127"/>
      <c r="KIP74" s="122"/>
      <c r="KIQ74" s="122"/>
      <c r="KIR74" s="67"/>
      <c r="KIT74" s="127"/>
      <c r="KIU74" s="122"/>
      <c r="KIV74" s="122"/>
      <c r="KIW74" s="67"/>
      <c r="KIY74" s="127"/>
      <c r="KIZ74" s="122"/>
      <c r="KJA74" s="122"/>
      <c r="KJB74" s="67"/>
      <c r="KJD74" s="127"/>
      <c r="KJE74" s="122"/>
      <c r="KJF74" s="122"/>
      <c r="KJG74" s="67"/>
      <c r="KJI74" s="127"/>
      <c r="KJJ74" s="122"/>
      <c r="KJK74" s="122"/>
      <c r="KJL74" s="67"/>
      <c r="KJN74" s="127"/>
      <c r="KJO74" s="122"/>
      <c r="KJP74" s="122"/>
      <c r="KJQ74" s="67"/>
      <c r="KJS74" s="127"/>
      <c r="KJT74" s="122"/>
      <c r="KJU74" s="122"/>
      <c r="KJV74" s="67"/>
      <c r="KJX74" s="127"/>
      <c r="KJY74" s="122"/>
      <c r="KJZ74" s="122"/>
      <c r="KKA74" s="67"/>
      <c r="KKC74" s="127"/>
      <c r="KKD74" s="122"/>
      <c r="KKE74" s="122"/>
      <c r="KKF74" s="67"/>
      <c r="KKH74" s="127"/>
      <c r="KKI74" s="122"/>
      <c r="KKJ74" s="122"/>
      <c r="KKK74" s="67"/>
      <c r="KKM74" s="127"/>
      <c r="KKN74" s="122"/>
      <c r="KKO74" s="122"/>
      <c r="KKP74" s="67"/>
      <c r="KKR74" s="127"/>
      <c r="KKS74" s="122"/>
      <c r="KKT74" s="122"/>
      <c r="KKU74" s="67"/>
      <c r="KKW74" s="127"/>
      <c r="KKX74" s="122"/>
      <c r="KKY74" s="122"/>
      <c r="KKZ74" s="67"/>
      <c r="KLB74" s="127"/>
      <c r="KLC74" s="122"/>
      <c r="KLD74" s="122"/>
      <c r="KLE74" s="67"/>
      <c r="KLG74" s="127"/>
      <c r="KLH74" s="122"/>
      <c r="KLI74" s="122"/>
      <c r="KLJ74" s="67"/>
      <c r="KLL74" s="127"/>
      <c r="KLM74" s="122"/>
      <c r="KLN74" s="122"/>
      <c r="KLO74" s="67"/>
      <c r="KLQ74" s="127"/>
      <c r="KLR74" s="122"/>
      <c r="KLS74" s="122"/>
      <c r="KLT74" s="67"/>
      <c r="KLV74" s="127"/>
      <c r="KLW74" s="122"/>
      <c r="KLX74" s="122"/>
      <c r="KLY74" s="67"/>
      <c r="KMA74" s="127"/>
      <c r="KMB74" s="122"/>
      <c r="KMC74" s="122"/>
      <c r="KMD74" s="67"/>
      <c r="KMF74" s="127"/>
      <c r="KMG74" s="122"/>
      <c r="KMH74" s="122"/>
      <c r="KMI74" s="67"/>
      <c r="KMK74" s="127"/>
      <c r="KML74" s="122"/>
      <c r="KMM74" s="122"/>
      <c r="KMN74" s="67"/>
      <c r="KMP74" s="127"/>
      <c r="KMQ74" s="122"/>
      <c r="KMR74" s="122"/>
      <c r="KMS74" s="67"/>
      <c r="KMU74" s="127"/>
      <c r="KMV74" s="122"/>
      <c r="KMW74" s="122"/>
      <c r="KMX74" s="67"/>
      <c r="KMZ74" s="127"/>
      <c r="KNA74" s="122"/>
      <c r="KNB74" s="122"/>
      <c r="KNC74" s="67"/>
      <c r="KNE74" s="127"/>
      <c r="KNF74" s="122"/>
      <c r="KNG74" s="122"/>
      <c r="KNH74" s="67"/>
      <c r="KNJ74" s="127"/>
      <c r="KNK74" s="122"/>
      <c r="KNL74" s="122"/>
      <c r="KNM74" s="67"/>
      <c r="KNO74" s="127"/>
      <c r="KNP74" s="122"/>
      <c r="KNQ74" s="122"/>
      <c r="KNR74" s="67"/>
      <c r="KNT74" s="127"/>
      <c r="KNU74" s="122"/>
      <c r="KNV74" s="122"/>
      <c r="KNW74" s="67"/>
      <c r="KNY74" s="127"/>
      <c r="KNZ74" s="122"/>
      <c r="KOA74" s="122"/>
      <c r="KOB74" s="67"/>
      <c r="KOD74" s="127"/>
      <c r="KOE74" s="122"/>
      <c r="KOF74" s="122"/>
      <c r="KOG74" s="67"/>
      <c r="KOI74" s="127"/>
      <c r="KOJ74" s="122"/>
      <c r="KOK74" s="122"/>
      <c r="KOL74" s="67"/>
      <c r="KON74" s="127"/>
      <c r="KOO74" s="122"/>
      <c r="KOP74" s="122"/>
      <c r="KOQ74" s="67"/>
      <c r="KOS74" s="127"/>
      <c r="KOT74" s="122"/>
      <c r="KOU74" s="122"/>
      <c r="KOV74" s="67"/>
      <c r="KOX74" s="127"/>
      <c r="KOY74" s="122"/>
      <c r="KOZ74" s="122"/>
      <c r="KPA74" s="67"/>
      <c r="KPC74" s="127"/>
      <c r="KPD74" s="122"/>
      <c r="KPE74" s="122"/>
      <c r="KPF74" s="67"/>
      <c r="KPH74" s="127"/>
      <c r="KPI74" s="122"/>
      <c r="KPJ74" s="122"/>
      <c r="KPK74" s="67"/>
      <c r="KPM74" s="127"/>
      <c r="KPN74" s="122"/>
      <c r="KPO74" s="122"/>
      <c r="KPP74" s="67"/>
      <c r="KPR74" s="127"/>
      <c r="KPS74" s="122"/>
      <c r="KPT74" s="122"/>
      <c r="KPU74" s="67"/>
      <c r="KPW74" s="127"/>
      <c r="KPX74" s="122"/>
      <c r="KPY74" s="122"/>
      <c r="KPZ74" s="67"/>
      <c r="KQB74" s="127"/>
      <c r="KQC74" s="122"/>
      <c r="KQD74" s="122"/>
      <c r="KQE74" s="67"/>
      <c r="KQG74" s="127"/>
      <c r="KQH74" s="122"/>
      <c r="KQI74" s="122"/>
      <c r="KQJ74" s="67"/>
      <c r="KQL74" s="127"/>
      <c r="KQM74" s="122"/>
      <c r="KQN74" s="122"/>
      <c r="KQO74" s="67"/>
      <c r="KQQ74" s="127"/>
      <c r="KQR74" s="122"/>
      <c r="KQS74" s="122"/>
      <c r="KQT74" s="67"/>
      <c r="KQV74" s="127"/>
      <c r="KQW74" s="122"/>
      <c r="KQX74" s="122"/>
      <c r="KQY74" s="67"/>
      <c r="KRA74" s="127"/>
      <c r="KRB74" s="122"/>
      <c r="KRC74" s="122"/>
      <c r="KRD74" s="67"/>
      <c r="KRF74" s="127"/>
      <c r="KRG74" s="122"/>
      <c r="KRH74" s="122"/>
      <c r="KRI74" s="67"/>
      <c r="KRK74" s="127"/>
      <c r="KRL74" s="122"/>
      <c r="KRM74" s="122"/>
      <c r="KRN74" s="67"/>
      <c r="KRP74" s="127"/>
      <c r="KRQ74" s="122"/>
      <c r="KRR74" s="122"/>
      <c r="KRS74" s="67"/>
      <c r="KRU74" s="127"/>
      <c r="KRV74" s="122"/>
      <c r="KRW74" s="122"/>
      <c r="KRX74" s="67"/>
      <c r="KRZ74" s="127"/>
      <c r="KSA74" s="122"/>
      <c r="KSB74" s="122"/>
      <c r="KSC74" s="67"/>
      <c r="KSE74" s="127"/>
      <c r="KSF74" s="122"/>
      <c r="KSG74" s="122"/>
      <c r="KSH74" s="67"/>
      <c r="KSJ74" s="127"/>
      <c r="KSK74" s="122"/>
      <c r="KSL74" s="122"/>
      <c r="KSM74" s="67"/>
      <c r="KSO74" s="127"/>
      <c r="KSP74" s="122"/>
      <c r="KSQ74" s="122"/>
      <c r="KSR74" s="67"/>
      <c r="KST74" s="127"/>
      <c r="KSU74" s="122"/>
      <c r="KSV74" s="122"/>
      <c r="KSW74" s="67"/>
      <c r="KSY74" s="127"/>
      <c r="KSZ74" s="122"/>
      <c r="KTA74" s="122"/>
      <c r="KTB74" s="67"/>
      <c r="KTD74" s="127"/>
      <c r="KTE74" s="122"/>
      <c r="KTF74" s="122"/>
      <c r="KTG74" s="67"/>
      <c r="KTI74" s="127"/>
      <c r="KTJ74" s="122"/>
      <c r="KTK74" s="122"/>
      <c r="KTL74" s="67"/>
      <c r="KTN74" s="127"/>
      <c r="KTO74" s="122"/>
      <c r="KTP74" s="122"/>
      <c r="KTQ74" s="67"/>
      <c r="KTS74" s="127"/>
      <c r="KTT74" s="122"/>
      <c r="KTU74" s="122"/>
      <c r="KTV74" s="67"/>
      <c r="KTX74" s="127"/>
      <c r="KTY74" s="122"/>
      <c r="KTZ74" s="122"/>
      <c r="KUA74" s="67"/>
      <c r="KUC74" s="127"/>
      <c r="KUD74" s="122"/>
      <c r="KUE74" s="122"/>
      <c r="KUF74" s="67"/>
      <c r="KUH74" s="127"/>
      <c r="KUI74" s="122"/>
      <c r="KUJ74" s="122"/>
      <c r="KUK74" s="67"/>
      <c r="KUM74" s="127"/>
      <c r="KUN74" s="122"/>
      <c r="KUO74" s="122"/>
      <c r="KUP74" s="67"/>
      <c r="KUR74" s="127"/>
      <c r="KUS74" s="122"/>
      <c r="KUT74" s="122"/>
      <c r="KUU74" s="67"/>
      <c r="KUW74" s="127"/>
      <c r="KUX74" s="122"/>
      <c r="KUY74" s="122"/>
      <c r="KUZ74" s="67"/>
      <c r="KVB74" s="127"/>
      <c r="KVC74" s="122"/>
      <c r="KVD74" s="122"/>
      <c r="KVE74" s="67"/>
      <c r="KVG74" s="127"/>
      <c r="KVH74" s="122"/>
      <c r="KVI74" s="122"/>
      <c r="KVJ74" s="67"/>
      <c r="KVL74" s="127"/>
      <c r="KVM74" s="122"/>
      <c r="KVN74" s="122"/>
      <c r="KVO74" s="67"/>
      <c r="KVQ74" s="127"/>
      <c r="KVR74" s="122"/>
      <c r="KVS74" s="122"/>
      <c r="KVT74" s="67"/>
      <c r="KVV74" s="127"/>
      <c r="KVW74" s="122"/>
      <c r="KVX74" s="122"/>
      <c r="KVY74" s="67"/>
      <c r="KWA74" s="127"/>
      <c r="KWB74" s="122"/>
      <c r="KWC74" s="122"/>
      <c r="KWD74" s="67"/>
      <c r="KWF74" s="127"/>
      <c r="KWG74" s="122"/>
      <c r="KWH74" s="122"/>
      <c r="KWI74" s="67"/>
      <c r="KWK74" s="127"/>
      <c r="KWL74" s="122"/>
      <c r="KWM74" s="122"/>
      <c r="KWN74" s="67"/>
      <c r="KWP74" s="127"/>
      <c r="KWQ74" s="122"/>
      <c r="KWR74" s="122"/>
      <c r="KWS74" s="67"/>
      <c r="KWU74" s="127"/>
      <c r="KWV74" s="122"/>
      <c r="KWW74" s="122"/>
      <c r="KWX74" s="67"/>
      <c r="KWZ74" s="127"/>
      <c r="KXA74" s="122"/>
      <c r="KXB74" s="122"/>
      <c r="KXC74" s="67"/>
      <c r="KXE74" s="127"/>
      <c r="KXF74" s="122"/>
      <c r="KXG74" s="122"/>
      <c r="KXH74" s="67"/>
      <c r="KXJ74" s="127"/>
      <c r="KXK74" s="122"/>
      <c r="KXL74" s="122"/>
      <c r="KXM74" s="67"/>
      <c r="KXO74" s="127"/>
      <c r="KXP74" s="122"/>
      <c r="KXQ74" s="122"/>
      <c r="KXR74" s="67"/>
      <c r="KXT74" s="127"/>
      <c r="KXU74" s="122"/>
      <c r="KXV74" s="122"/>
      <c r="KXW74" s="67"/>
      <c r="KXY74" s="127"/>
      <c r="KXZ74" s="122"/>
      <c r="KYA74" s="122"/>
      <c r="KYB74" s="67"/>
      <c r="KYD74" s="127"/>
      <c r="KYE74" s="122"/>
      <c r="KYF74" s="122"/>
      <c r="KYG74" s="67"/>
      <c r="KYI74" s="127"/>
      <c r="KYJ74" s="122"/>
      <c r="KYK74" s="122"/>
      <c r="KYL74" s="67"/>
      <c r="KYN74" s="127"/>
      <c r="KYO74" s="122"/>
      <c r="KYP74" s="122"/>
      <c r="KYQ74" s="67"/>
      <c r="KYS74" s="127"/>
      <c r="KYT74" s="122"/>
      <c r="KYU74" s="122"/>
      <c r="KYV74" s="67"/>
      <c r="KYX74" s="127"/>
      <c r="KYY74" s="122"/>
      <c r="KYZ74" s="122"/>
      <c r="KZA74" s="67"/>
      <c r="KZC74" s="127"/>
      <c r="KZD74" s="122"/>
      <c r="KZE74" s="122"/>
      <c r="KZF74" s="67"/>
      <c r="KZH74" s="127"/>
      <c r="KZI74" s="122"/>
      <c r="KZJ74" s="122"/>
      <c r="KZK74" s="67"/>
      <c r="KZM74" s="127"/>
      <c r="KZN74" s="122"/>
      <c r="KZO74" s="122"/>
      <c r="KZP74" s="67"/>
      <c r="KZR74" s="127"/>
      <c r="KZS74" s="122"/>
      <c r="KZT74" s="122"/>
      <c r="KZU74" s="67"/>
      <c r="KZW74" s="127"/>
      <c r="KZX74" s="122"/>
      <c r="KZY74" s="122"/>
      <c r="KZZ74" s="67"/>
      <c r="LAB74" s="127"/>
      <c r="LAC74" s="122"/>
      <c r="LAD74" s="122"/>
      <c r="LAE74" s="67"/>
      <c r="LAG74" s="127"/>
      <c r="LAH74" s="122"/>
      <c r="LAI74" s="122"/>
      <c r="LAJ74" s="67"/>
      <c r="LAL74" s="127"/>
      <c r="LAM74" s="122"/>
      <c r="LAN74" s="122"/>
      <c r="LAO74" s="67"/>
      <c r="LAQ74" s="127"/>
      <c r="LAR74" s="122"/>
      <c r="LAS74" s="122"/>
      <c r="LAT74" s="67"/>
      <c r="LAV74" s="127"/>
      <c r="LAW74" s="122"/>
      <c r="LAX74" s="122"/>
      <c r="LAY74" s="67"/>
      <c r="LBA74" s="127"/>
      <c r="LBB74" s="122"/>
      <c r="LBC74" s="122"/>
      <c r="LBD74" s="67"/>
      <c r="LBF74" s="127"/>
      <c r="LBG74" s="122"/>
      <c r="LBH74" s="122"/>
      <c r="LBI74" s="67"/>
      <c r="LBK74" s="127"/>
      <c r="LBL74" s="122"/>
      <c r="LBM74" s="122"/>
      <c r="LBN74" s="67"/>
      <c r="LBP74" s="127"/>
      <c r="LBQ74" s="122"/>
      <c r="LBR74" s="122"/>
      <c r="LBS74" s="67"/>
      <c r="LBU74" s="127"/>
      <c r="LBV74" s="122"/>
      <c r="LBW74" s="122"/>
      <c r="LBX74" s="67"/>
      <c r="LBZ74" s="127"/>
      <c r="LCA74" s="122"/>
      <c r="LCB74" s="122"/>
      <c r="LCC74" s="67"/>
      <c r="LCE74" s="127"/>
      <c r="LCF74" s="122"/>
      <c r="LCG74" s="122"/>
      <c r="LCH74" s="67"/>
      <c r="LCJ74" s="127"/>
      <c r="LCK74" s="122"/>
      <c r="LCL74" s="122"/>
      <c r="LCM74" s="67"/>
      <c r="LCO74" s="127"/>
      <c r="LCP74" s="122"/>
      <c r="LCQ74" s="122"/>
      <c r="LCR74" s="67"/>
      <c r="LCT74" s="127"/>
      <c r="LCU74" s="122"/>
      <c r="LCV74" s="122"/>
      <c r="LCW74" s="67"/>
      <c r="LCY74" s="127"/>
      <c r="LCZ74" s="122"/>
      <c r="LDA74" s="122"/>
      <c r="LDB74" s="67"/>
      <c r="LDD74" s="127"/>
      <c r="LDE74" s="122"/>
      <c r="LDF74" s="122"/>
      <c r="LDG74" s="67"/>
      <c r="LDI74" s="127"/>
      <c r="LDJ74" s="122"/>
      <c r="LDK74" s="122"/>
      <c r="LDL74" s="67"/>
      <c r="LDN74" s="127"/>
      <c r="LDO74" s="122"/>
      <c r="LDP74" s="122"/>
      <c r="LDQ74" s="67"/>
      <c r="LDS74" s="127"/>
      <c r="LDT74" s="122"/>
      <c r="LDU74" s="122"/>
      <c r="LDV74" s="67"/>
      <c r="LDX74" s="127"/>
      <c r="LDY74" s="122"/>
      <c r="LDZ74" s="122"/>
      <c r="LEA74" s="67"/>
      <c r="LEC74" s="127"/>
      <c r="LED74" s="122"/>
      <c r="LEE74" s="122"/>
      <c r="LEF74" s="67"/>
      <c r="LEH74" s="127"/>
      <c r="LEI74" s="122"/>
      <c r="LEJ74" s="122"/>
      <c r="LEK74" s="67"/>
      <c r="LEM74" s="127"/>
      <c r="LEN74" s="122"/>
      <c r="LEO74" s="122"/>
      <c r="LEP74" s="67"/>
      <c r="LER74" s="127"/>
      <c r="LES74" s="122"/>
      <c r="LET74" s="122"/>
      <c r="LEU74" s="67"/>
      <c r="LEW74" s="127"/>
      <c r="LEX74" s="122"/>
      <c r="LEY74" s="122"/>
      <c r="LEZ74" s="67"/>
      <c r="LFB74" s="127"/>
      <c r="LFC74" s="122"/>
      <c r="LFD74" s="122"/>
      <c r="LFE74" s="67"/>
      <c r="LFG74" s="127"/>
      <c r="LFH74" s="122"/>
      <c r="LFI74" s="122"/>
      <c r="LFJ74" s="67"/>
      <c r="LFL74" s="127"/>
      <c r="LFM74" s="122"/>
      <c r="LFN74" s="122"/>
      <c r="LFO74" s="67"/>
      <c r="LFQ74" s="127"/>
      <c r="LFR74" s="122"/>
      <c r="LFS74" s="122"/>
      <c r="LFT74" s="67"/>
      <c r="LFV74" s="127"/>
      <c r="LFW74" s="122"/>
      <c r="LFX74" s="122"/>
      <c r="LFY74" s="67"/>
      <c r="LGA74" s="127"/>
      <c r="LGB74" s="122"/>
      <c r="LGC74" s="122"/>
      <c r="LGD74" s="67"/>
      <c r="LGF74" s="127"/>
      <c r="LGG74" s="122"/>
      <c r="LGH74" s="122"/>
      <c r="LGI74" s="67"/>
      <c r="LGK74" s="127"/>
      <c r="LGL74" s="122"/>
      <c r="LGM74" s="122"/>
      <c r="LGN74" s="67"/>
      <c r="LGP74" s="127"/>
      <c r="LGQ74" s="122"/>
      <c r="LGR74" s="122"/>
      <c r="LGS74" s="67"/>
      <c r="LGU74" s="127"/>
      <c r="LGV74" s="122"/>
      <c r="LGW74" s="122"/>
      <c r="LGX74" s="67"/>
      <c r="LGZ74" s="127"/>
      <c r="LHA74" s="122"/>
      <c r="LHB74" s="122"/>
      <c r="LHC74" s="67"/>
      <c r="LHE74" s="127"/>
      <c r="LHF74" s="122"/>
      <c r="LHG74" s="122"/>
      <c r="LHH74" s="67"/>
      <c r="LHJ74" s="127"/>
      <c r="LHK74" s="122"/>
      <c r="LHL74" s="122"/>
      <c r="LHM74" s="67"/>
      <c r="LHO74" s="127"/>
      <c r="LHP74" s="122"/>
      <c r="LHQ74" s="122"/>
      <c r="LHR74" s="67"/>
      <c r="LHT74" s="127"/>
      <c r="LHU74" s="122"/>
      <c r="LHV74" s="122"/>
      <c r="LHW74" s="67"/>
      <c r="LHY74" s="127"/>
      <c r="LHZ74" s="122"/>
      <c r="LIA74" s="122"/>
      <c r="LIB74" s="67"/>
      <c r="LID74" s="127"/>
      <c r="LIE74" s="122"/>
      <c r="LIF74" s="122"/>
      <c r="LIG74" s="67"/>
      <c r="LII74" s="127"/>
      <c r="LIJ74" s="122"/>
      <c r="LIK74" s="122"/>
      <c r="LIL74" s="67"/>
      <c r="LIN74" s="127"/>
      <c r="LIO74" s="122"/>
      <c r="LIP74" s="122"/>
      <c r="LIQ74" s="67"/>
      <c r="LIS74" s="127"/>
      <c r="LIT74" s="122"/>
      <c r="LIU74" s="122"/>
      <c r="LIV74" s="67"/>
      <c r="LIX74" s="127"/>
      <c r="LIY74" s="122"/>
      <c r="LIZ74" s="122"/>
      <c r="LJA74" s="67"/>
      <c r="LJC74" s="127"/>
      <c r="LJD74" s="122"/>
      <c r="LJE74" s="122"/>
      <c r="LJF74" s="67"/>
      <c r="LJH74" s="127"/>
      <c r="LJI74" s="122"/>
      <c r="LJJ74" s="122"/>
      <c r="LJK74" s="67"/>
      <c r="LJM74" s="127"/>
      <c r="LJN74" s="122"/>
      <c r="LJO74" s="122"/>
      <c r="LJP74" s="67"/>
      <c r="LJR74" s="127"/>
      <c r="LJS74" s="122"/>
      <c r="LJT74" s="122"/>
      <c r="LJU74" s="67"/>
      <c r="LJW74" s="127"/>
      <c r="LJX74" s="122"/>
      <c r="LJY74" s="122"/>
      <c r="LJZ74" s="67"/>
      <c r="LKB74" s="127"/>
      <c r="LKC74" s="122"/>
      <c r="LKD74" s="122"/>
      <c r="LKE74" s="67"/>
      <c r="LKG74" s="127"/>
      <c r="LKH74" s="122"/>
      <c r="LKI74" s="122"/>
      <c r="LKJ74" s="67"/>
      <c r="LKL74" s="127"/>
      <c r="LKM74" s="122"/>
      <c r="LKN74" s="122"/>
      <c r="LKO74" s="67"/>
      <c r="LKQ74" s="127"/>
      <c r="LKR74" s="122"/>
      <c r="LKS74" s="122"/>
      <c r="LKT74" s="67"/>
      <c r="LKV74" s="127"/>
      <c r="LKW74" s="122"/>
      <c r="LKX74" s="122"/>
      <c r="LKY74" s="67"/>
      <c r="LLA74" s="127"/>
      <c r="LLB74" s="122"/>
      <c r="LLC74" s="122"/>
      <c r="LLD74" s="67"/>
      <c r="LLF74" s="127"/>
      <c r="LLG74" s="122"/>
      <c r="LLH74" s="122"/>
      <c r="LLI74" s="67"/>
      <c r="LLK74" s="127"/>
      <c r="LLL74" s="122"/>
      <c r="LLM74" s="122"/>
      <c r="LLN74" s="67"/>
      <c r="LLP74" s="127"/>
      <c r="LLQ74" s="122"/>
      <c r="LLR74" s="122"/>
      <c r="LLS74" s="67"/>
      <c r="LLU74" s="127"/>
      <c r="LLV74" s="122"/>
      <c r="LLW74" s="122"/>
      <c r="LLX74" s="67"/>
      <c r="LLZ74" s="127"/>
      <c r="LMA74" s="122"/>
      <c r="LMB74" s="122"/>
      <c r="LMC74" s="67"/>
      <c r="LME74" s="127"/>
      <c r="LMF74" s="122"/>
      <c r="LMG74" s="122"/>
      <c r="LMH74" s="67"/>
      <c r="LMJ74" s="127"/>
      <c r="LMK74" s="122"/>
      <c r="LML74" s="122"/>
      <c r="LMM74" s="67"/>
      <c r="LMO74" s="127"/>
      <c r="LMP74" s="122"/>
      <c r="LMQ74" s="122"/>
      <c r="LMR74" s="67"/>
      <c r="LMT74" s="127"/>
      <c r="LMU74" s="122"/>
      <c r="LMV74" s="122"/>
      <c r="LMW74" s="67"/>
      <c r="LMY74" s="127"/>
      <c r="LMZ74" s="122"/>
      <c r="LNA74" s="122"/>
      <c r="LNB74" s="67"/>
      <c r="LND74" s="127"/>
      <c r="LNE74" s="122"/>
      <c r="LNF74" s="122"/>
      <c r="LNG74" s="67"/>
      <c r="LNI74" s="127"/>
      <c r="LNJ74" s="122"/>
      <c r="LNK74" s="122"/>
      <c r="LNL74" s="67"/>
      <c r="LNN74" s="127"/>
      <c r="LNO74" s="122"/>
      <c r="LNP74" s="122"/>
      <c r="LNQ74" s="67"/>
      <c r="LNS74" s="127"/>
      <c r="LNT74" s="122"/>
      <c r="LNU74" s="122"/>
      <c r="LNV74" s="67"/>
      <c r="LNX74" s="127"/>
      <c r="LNY74" s="122"/>
      <c r="LNZ74" s="122"/>
      <c r="LOA74" s="67"/>
      <c r="LOC74" s="127"/>
      <c r="LOD74" s="122"/>
      <c r="LOE74" s="122"/>
      <c r="LOF74" s="67"/>
      <c r="LOH74" s="127"/>
      <c r="LOI74" s="122"/>
      <c r="LOJ74" s="122"/>
      <c r="LOK74" s="67"/>
      <c r="LOM74" s="127"/>
      <c r="LON74" s="122"/>
      <c r="LOO74" s="122"/>
      <c r="LOP74" s="67"/>
      <c r="LOR74" s="127"/>
      <c r="LOS74" s="122"/>
      <c r="LOT74" s="122"/>
      <c r="LOU74" s="67"/>
      <c r="LOW74" s="127"/>
      <c r="LOX74" s="122"/>
      <c r="LOY74" s="122"/>
      <c r="LOZ74" s="67"/>
      <c r="LPB74" s="127"/>
      <c r="LPC74" s="122"/>
      <c r="LPD74" s="122"/>
      <c r="LPE74" s="67"/>
      <c r="LPG74" s="127"/>
      <c r="LPH74" s="122"/>
      <c r="LPI74" s="122"/>
      <c r="LPJ74" s="67"/>
      <c r="LPL74" s="127"/>
      <c r="LPM74" s="122"/>
      <c r="LPN74" s="122"/>
      <c r="LPO74" s="67"/>
      <c r="LPQ74" s="127"/>
      <c r="LPR74" s="122"/>
      <c r="LPS74" s="122"/>
      <c r="LPT74" s="67"/>
      <c r="LPV74" s="127"/>
      <c r="LPW74" s="122"/>
      <c r="LPX74" s="122"/>
      <c r="LPY74" s="67"/>
      <c r="LQA74" s="127"/>
      <c r="LQB74" s="122"/>
      <c r="LQC74" s="122"/>
      <c r="LQD74" s="67"/>
      <c r="LQF74" s="127"/>
      <c r="LQG74" s="122"/>
      <c r="LQH74" s="122"/>
      <c r="LQI74" s="67"/>
      <c r="LQK74" s="127"/>
      <c r="LQL74" s="122"/>
      <c r="LQM74" s="122"/>
      <c r="LQN74" s="67"/>
      <c r="LQP74" s="127"/>
      <c r="LQQ74" s="122"/>
      <c r="LQR74" s="122"/>
      <c r="LQS74" s="67"/>
      <c r="LQU74" s="127"/>
      <c r="LQV74" s="122"/>
      <c r="LQW74" s="122"/>
      <c r="LQX74" s="67"/>
      <c r="LQZ74" s="127"/>
      <c r="LRA74" s="122"/>
      <c r="LRB74" s="122"/>
      <c r="LRC74" s="67"/>
      <c r="LRE74" s="127"/>
      <c r="LRF74" s="122"/>
      <c r="LRG74" s="122"/>
      <c r="LRH74" s="67"/>
      <c r="LRJ74" s="127"/>
      <c r="LRK74" s="122"/>
      <c r="LRL74" s="122"/>
      <c r="LRM74" s="67"/>
      <c r="LRO74" s="127"/>
      <c r="LRP74" s="122"/>
      <c r="LRQ74" s="122"/>
      <c r="LRR74" s="67"/>
      <c r="LRT74" s="127"/>
      <c r="LRU74" s="122"/>
      <c r="LRV74" s="122"/>
      <c r="LRW74" s="67"/>
      <c r="LRY74" s="127"/>
      <c r="LRZ74" s="122"/>
      <c r="LSA74" s="122"/>
      <c r="LSB74" s="67"/>
      <c r="LSD74" s="127"/>
      <c r="LSE74" s="122"/>
      <c r="LSF74" s="122"/>
      <c r="LSG74" s="67"/>
      <c r="LSI74" s="127"/>
      <c r="LSJ74" s="122"/>
      <c r="LSK74" s="122"/>
      <c r="LSL74" s="67"/>
      <c r="LSN74" s="127"/>
      <c r="LSO74" s="122"/>
      <c r="LSP74" s="122"/>
      <c r="LSQ74" s="67"/>
      <c r="LSS74" s="127"/>
      <c r="LST74" s="122"/>
      <c r="LSU74" s="122"/>
      <c r="LSV74" s="67"/>
      <c r="LSX74" s="127"/>
      <c r="LSY74" s="122"/>
      <c r="LSZ74" s="122"/>
      <c r="LTA74" s="67"/>
      <c r="LTC74" s="127"/>
      <c r="LTD74" s="122"/>
      <c r="LTE74" s="122"/>
      <c r="LTF74" s="67"/>
      <c r="LTH74" s="127"/>
      <c r="LTI74" s="122"/>
      <c r="LTJ74" s="122"/>
      <c r="LTK74" s="67"/>
      <c r="LTM74" s="127"/>
      <c r="LTN74" s="122"/>
      <c r="LTO74" s="122"/>
      <c r="LTP74" s="67"/>
      <c r="LTR74" s="127"/>
      <c r="LTS74" s="122"/>
      <c r="LTT74" s="122"/>
      <c r="LTU74" s="67"/>
      <c r="LTW74" s="127"/>
      <c r="LTX74" s="122"/>
      <c r="LTY74" s="122"/>
      <c r="LTZ74" s="67"/>
      <c r="LUB74" s="127"/>
      <c r="LUC74" s="122"/>
      <c r="LUD74" s="122"/>
      <c r="LUE74" s="67"/>
      <c r="LUG74" s="127"/>
      <c r="LUH74" s="122"/>
      <c r="LUI74" s="122"/>
      <c r="LUJ74" s="67"/>
      <c r="LUL74" s="127"/>
      <c r="LUM74" s="122"/>
      <c r="LUN74" s="122"/>
      <c r="LUO74" s="67"/>
      <c r="LUQ74" s="127"/>
      <c r="LUR74" s="122"/>
      <c r="LUS74" s="122"/>
      <c r="LUT74" s="67"/>
      <c r="LUV74" s="127"/>
      <c r="LUW74" s="122"/>
      <c r="LUX74" s="122"/>
      <c r="LUY74" s="67"/>
      <c r="LVA74" s="127"/>
      <c r="LVB74" s="122"/>
      <c r="LVC74" s="122"/>
      <c r="LVD74" s="67"/>
      <c r="LVF74" s="127"/>
      <c r="LVG74" s="122"/>
      <c r="LVH74" s="122"/>
      <c r="LVI74" s="67"/>
      <c r="LVK74" s="127"/>
      <c r="LVL74" s="122"/>
      <c r="LVM74" s="122"/>
      <c r="LVN74" s="67"/>
      <c r="LVP74" s="127"/>
      <c r="LVQ74" s="122"/>
      <c r="LVR74" s="122"/>
      <c r="LVS74" s="67"/>
      <c r="LVU74" s="127"/>
      <c r="LVV74" s="122"/>
      <c r="LVW74" s="122"/>
      <c r="LVX74" s="67"/>
      <c r="LVZ74" s="127"/>
      <c r="LWA74" s="122"/>
      <c r="LWB74" s="122"/>
      <c r="LWC74" s="67"/>
      <c r="LWE74" s="127"/>
      <c r="LWF74" s="122"/>
      <c r="LWG74" s="122"/>
      <c r="LWH74" s="67"/>
      <c r="LWJ74" s="127"/>
      <c r="LWK74" s="122"/>
      <c r="LWL74" s="122"/>
      <c r="LWM74" s="67"/>
      <c r="LWO74" s="127"/>
      <c r="LWP74" s="122"/>
      <c r="LWQ74" s="122"/>
      <c r="LWR74" s="67"/>
      <c r="LWT74" s="127"/>
      <c r="LWU74" s="122"/>
      <c r="LWV74" s="122"/>
      <c r="LWW74" s="67"/>
      <c r="LWY74" s="127"/>
      <c r="LWZ74" s="122"/>
      <c r="LXA74" s="122"/>
      <c r="LXB74" s="67"/>
      <c r="LXD74" s="127"/>
      <c r="LXE74" s="122"/>
      <c r="LXF74" s="122"/>
      <c r="LXG74" s="67"/>
      <c r="LXI74" s="127"/>
      <c r="LXJ74" s="122"/>
      <c r="LXK74" s="122"/>
      <c r="LXL74" s="67"/>
      <c r="LXN74" s="127"/>
      <c r="LXO74" s="122"/>
      <c r="LXP74" s="122"/>
      <c r="LXQ74" s="67"/>
      <c r="LXS74" s="127"/>
      <c r="LXT74" s="122"/>
      <c r="LXU74" s="122"/>
      <c r="LXV74" s="67"/>
      <c r="LXX74" s="127"/>
      <c r="LXY74" s="122"/>
      <c r="LXZ74" s="122"/>
      <c r="LYA74" s="67"/>
      <c r="LYC74" s="127"/>
      <c r="LYD74" s="122"/>
      <c r="LYE74" s="122"/>
      <c r="LYF74" s="67"/>
      <c r="LYH74" s="127"/>
      <c r="LYI74" s="122"/>
      <c r="LYJ74" s="122"/>
      <c r="LYK74" s="67"/>
      <c r="LYM74" s="127"/>
      <c r="LYN74" s="122"/>
      <c r="LYO74" s="122"/>
      <c r="LYP74" s="67"/>
      <c r="LYR74" s="127"/>
      <c r="LYS74" s="122"/>
      <c r="LYT74" s="122"/>
      <c r="LYU74" s="67"/>
      <c r="LYW74" s="127"/>
      <c r="LYX74" s="122"/>
      <c r="LYY74" s="122"/>
      <c r="LYZ74" s="67"/>
      <c r="LZB74" s="127"/>
      <c r="LZC74" s="122"/>
      <c r="LZD74" s="122"/>
      <c r="LZE74" s="67"/>
      <c r="LZG74" s="127"/>
      <c r="LZH74" s="122"/>
      <c r="LZI74" s="122"/>
      <c r="LZJ74" s="67"/>
      <c r="LZL74" s="127"/>
      <c r="LZM74" s="122"/>
      <c r="LZN74" s="122"/>
      <c r="LZO74" s="67"/>
      <c r="LZQ74" s="127"/>
      <c r="LZR74" s="122"/>
      <c r="LZS74" s="122"/>
      <c r="LZT74" s="67"/>
      <c r="LZV74" s="127"/>
      <c r="LZW74" s="122"/>
      <c r="LZX74" s="122"/>
      <c r="LZY74" s="67"/>
      <c r="MAA74" s="127"/>
      <c r="MAB74" s="122"/>
      <c r="MAC74" s="122"/>
      <c r="MAD74" s="67"/>
      <c r="MAF74" s="127"/>
      <c r="MAG74" s="122"/>
      <c r="MAH74" s="122"/>
      <c r="MAI74" s="67"/>
      <c r="MAK74" s="127"/>
      <c r="MAL74" s="122"/>
      <c r="MAM74" s="122"/>
      <c r="MAN74" s="67"/>
      <c r="MAP74" s="127"/>
      <c r="MAQ74" s="122"/>
      <c r="MAR74" s="122"/>
      <c r="MAS74" s="67"/>
      <c r="MAU74" s="127"/>
      <c r="MAV74" s="122"/>
      <c r="MAW74" s="122"/>
      <c r="MAX74" s="67"/>
      <c r="MAZ74" s="127"/>
      <c r="MBA74" s="122"/>
      <c r="MBB74" s="122"/>
      <c r="MBC74" s="67"/>
      <c r="MBE74" s="127"/>
      <c r="MBF74" s="122"/>
      <c r="MBG74" s="122"/>
      <c r="MBH74" s="67"/>
      <c r="MBJ74" s="127"/>
      <c r="MBK74" s="122"/>
      <c r="MBL74" s="122"/>
      <c r="MBM74" s="67"/>
      <c r="MBO74" s="127"/>
      <c r="MBP74" s="122"/>
      <c r="MBQ74" s="122"/>
      <c r="MBR74" s="67"/>
      <c r="MBT74" s="127"/>
      <c r="MBU74" s="122"/>
      <c r="MBV74" s="122"/>
      <c r="MBW74" s="67"/>
      <c r="MBY74" s="127"/>
      <c r="MBZ74" s="122"/>
      <c r="MCA74" s="122"/>
      <c r="MCB74" s="67"/>
      <c r="MCD74" s="127"/>
      <c r="MCE74" s="122"/>
      <c r="MCF74" s="122"/>
      <c r="MCG74" s="67"/>
      <c r="MCI74" s="127"/>
      <c r="MCJ74" s="122"/>
      <c r="MCK74" s="122"/>
      <c r="MCL74" s="67"/>
      <c r="MCN74" s="127"/>
      <c r="MCO74" s="122"/>
      <c r="MCP74" s="122"/>
      <c r="MCQ74" s="67"/>
      <c r="MCS74" s="127"/>
      <c r="MCT74" s="122"/>
      <c r="MCU74" s="122"/>
      <c r="MCV74" s="67"/>
      <c r="MCX74" s="127"/>
      <c r="MCY74" s="122"/>
      <c r="MCZ74" s="122"/>
      <c r="MDA74" s="67"/>
      <c r="MDC74" s="127"/>
      <c r="MDD74" s="122"/>
      <c r="MDE74" s="122"/>
      <c r="MDF74" s="67"/>
      <c r="MDH74" s="127"/>
      <c r="MDI74" s="122"/>
      <c r="MDJ74" s="122"/>
      <c r="MDK74" s="67"/>
      <c r="MDM74" s="127"/>
      <c r="MDN74" s="122"/>
      <c r="MDO74" s="122"/>
      <c r="MDP74" s="67"/>
      <c r="MDR74" s="127"/>
      <c r="MDS74" s="122"/>
      <c r="MDT74" s="122"/>
      <c r="MDU74" s="67"/>
      <c r="MDW74" s="127"/>
      <c r="MDX74" s="122"/>
      <c r="MDY74" s="122"/>
      <c r="MDZ74" s="67"/>
      <c r="MEB74" s="127"/>
      <c r="MEC74" s="122"/>
      <c r="MED74" s="122"/>
      <c r="MEE74" s="67"/>
      <c r="MEG74" s="127"/>
      <c r="MEH74" s="122"/>
      <c r="MEI74" s="122"/>
      <c r="MEJ74" s="67"/>
      <c r="MEL74" s="127"/>
      <c r="MEM74" s="122"/>
      <c r="MEN74" s="122"/>
      <c r="MEO74" s="67"/>
      <c r="MEQ74" s="127"/>
      <c r="MER74" s="122"/>
      <c r="MES74" s="122"/>
      <c r="MET74" s="67"/>
      <c r="MEV74" s="127"/>
      <c r="MEW74" s="122"/>
      <c r="MEX74" s="122"/>
      <c r="MEY74" s="67"/>
      <c r="MFA74" s="127"/>
      <c r="MFB74" s="122"/>
      <c r="MFC74" s="122"/>
      <c r="MFD74" s="67"/>
      <c r="MFF74" s="127"/>
      <c r="MFG74" s="122"/>
      <c r="MFH74" s="122"/>
      <c r="MFI74" s="67"/>
      <c r="MFK74" s="127"/>
      <c r="MFL74" s="122"/>
      <c r="MFM74" s="122"/>
      <c r="MFN74" s="67"/>
      <c r="MFP74" s="127"/>
      <c r="MFQ74" s="122"/>
      <c r="MFR74" s="122"/>
      <c r="MFS74" s="67"/>
      <c r="MFU74" s="127"/>
      <c r="MFV74" s="122"/>
      <c r="MFW74" s="122"/>
      <c r="MFX74" s="67"/>
      <c r="MFZ74" s="127"/>
      <c r="MGA74" s="122"/>
      <c r="MGB74" s="122"/>
      <c r="MGC74" s="67"/>
      <c r="MGE74" s="127"/>
      <c r="MGF74" s="122"/>
      <c r="MGG74" s="122"/>
      <c r="MGH74" s="67"/>
      <c r="MGJ74" s="127"/>
      <c r="MGK74" s="122"/>
      <c r="MGL74" s="122"/>
      <c r="MGM74" s="67"/>
      <c r="MGO74" s="127"/>
      <c r="MGP74" s="122"/>
      <c r="MGQ74" s="122"/>
      <c r="MGR74" s="67"/>
      <c r="MGT74" s="127"/>
      <c r="MGU74" s="122"/>
      <c r="MGV74" s="122"/>
      <c r="MGW74" s="67"/>
      <c r="MGY74" s="127"/>
      <c r="MGZ74" s="122"/>
      <c r="MHA74" s="122"/>
      <c r="MHB74" s="67"/>
      <c r="MHD74" s="127"/>
      <c r="MHE74" s="122"/>
      <c r="MHF74" s="122"/>
      <c r="MHG74" s="67"/>
      <c r="MHI74" s="127"/>
      <c r="MHJ74" s="122"/>
      <c r="MHK74" s="122"/>
      <c r="MHL74" s="67"/>
      <c r="MHN74" s="127"/>
      <c r="MHO74" s="122"/>
      <c r="MHP74" s="122"/>
      <c r="MHQ74" s="67"/>
      <c r="MHS74" s="127"/>
      <c r="MHT74" s="122"/>
      <c r="MHU74" s="122"/>
      <c r="MHV74" s="67"/>
      <c r="MHX74" s="127"/>
      <c r="MHY74" s="122"/>
      <c r="MHZ74" s="122"/>
      <c r="MIA74" s="67"/>
      <c r="MIC74" s="127"/>
      <c r="MID74" s="122"/>
      <c r="MIE74" s="122"/>
      <c r="MIF74" s="67"/>
      <c r="MIH74" s="127"/>
      <c r="MII74" s="122"/>
      <c r="MIJ74" s="122"/>
      <c r="MIK74" s="67"/>
      <c r="MIM74" s="127"/>
      <c r="MIN74" s="122"/>
      <c r="MIO74" s="122"/>
      <c r="MIP74" s="67"/>
      <c r="MIR74" s="127"/>
      <c r="MIS74" s="122"/>
      <c r="MIT74" s="122"/>
      <c r="MIU74" s="67"/>
      <c r="MIW74" s="127"/>
      <c r="MIX74" s="122"/>
      <c r="MIY74" s="122"/>
      <c r="MIZ74" s="67"/>
      <c r="MJB74" s="127"/>
      <c r="MJC74" s="122"/>
      <c r="MJD74" s="122"/>
      <c r="MJE74" s="67"/>
      <c r="MJG74" s="127"/>
      <c r="MJH74" s="122"/>
      <c r="MJI74" s="122"/>
      <c r="MJJ74" s="67"/>
      <c r="MJL74" s="127"/>
      <c r="MJM74" s="122"/>
      <c r="MJN74" s="122"/>
      <c r="MJO74" s="67"/>
      <c r="MJQ74" s="127"/>
      <c r="MJR74" s="122"/>
      <c r="MJS74" s="122"/>
      <c r="MJT74" s="67"/>
      <c r="MJV74" s="127"/>
      <c r="MJW74" s="122"/>
      <c r="MJX74" s="122"/>
      <c r="MJY74" s="67"/>
      <c r="MKA74" s="127"/>
      <c r="MKB74" s="122"/>
      <c r="MKC74" s="122"/>
      <c r="MKD74" s="67"/>
      <c r="MKF74" s="127"/>
      <c r="MKG74" s="122"/>
      <c r="MKH74" s="122"/>
      <c r="MKI74" s="67"/>
      <c r="MKK74" s="127"/>
      <c r="MKL74" s="122"/>
      <c r="MKM74" s="122"/>
      <c r="MKN74" s="67"/>
      <c r="MKP74" s="127"/>
      <c r="MKQ74" s="122"/>
      <c r="MKR74" s="122"/>
      <c r="MKS74" s="67"/>
      <c r="MKU74" s="127"/>
      <c r="MKV74" s="122"/>
      <c r="MKW74" s="122"/>
      <c r="MKX74" s="67"/>
      <c r="MKZ74" s="127"/>
      <c r="MLA74" s="122"/>
      <c r="MLB74" s="122"/>
      <c r="MLC74" s="67"/>
      <c r="MLE74" s="127"/>
      <c r="MLF74" s="122"/>
      <c r="MLG74" s="122"/>
      <c r="MLH74" s="67"/>
      <c r="MLJ74" s="127"/>
      <c r="MLK74" s="122"/>
      <c r="MLL74" s="122"/>
      <c r="MLM74" s="67"/>
      <c r="MLO74" s="127"/>
      <c r="MLP74" s="122"/>
      <c r="MLQ74" s="122"/>
      <c r="MLR74" s="67"/>
      <c r="MLT74" s="127"/>
      <c r="MLU74" s="122"/>
      <c r="MLV74" s="122"/>
      <c r="MLW74" s="67"/>
      <c r="MLY74" s="127"/>
      <c r="MLZ74" s="122"/>
      <c r="MMA74" s="122"/>
      <c r="MMB74" s="67"/>
      <c r="MMD74" s="127"/>
      <c r="MME74" s="122"/>
      <c r="MMF74" s="122"/>
      <c r="MMG74" s="67"/>
      <c r="MMI74" s="127"/>
      <c r="MMJ74" s="122"/>
      <c r="MMK74" s="122"/>
      <c r="MML74" s="67"/>
      <c r="MMN74" s="127"/>
      <c r="MMO74" s="122"/>
      <c r="MMP74" s="122"/>
      <c r="MMQ74" s="67"/>
      <c r="MMS74" s="127"/>
      <c r="MMT74" s="122"/>
      <c r="MMU74" s="122"/>
      <c r="MMV74" s="67"/>
      <c r="MMX74" s="127"/>
      <c r="MMY74" s="122"/>
      <c r="MMZ74" s="122"/>
      <c r="MNA74" s="67"/>
      <c r="MNC74" s="127"/>
      <c r="MND74" s="122"/>
      <c r="MNE74" s="122"/>
      <c r="MNF74" s="67"/>
      <c r="MNH74" s="127"/>
      <c r="MNI74" s="122"/>
      <c r="MNJ74" s="122"/>
      <c r="MNK74" s="67"/>
      <c r="MNM74" s="127"/>
      <c r="MNN74" s="122"/>
      <c r="MNO74" s="122"/>
      <c r="MNP74" s="67"/>
      <c r="MNR74" s="127"/>
      <c r="MNS74" s="122"/>
      <c r="MNT74" s="122"/>
      <c r="MNU74" s="67"/>
      <c r="MNW74" s="127"/>
      <c r="MNX74" s="122"/>
      <c r="MNY74" s="122"/>
      <c r="MNZ74" s="67"/>
      <c r="MOB74" s="127"/>
      <c r="MOC74" s="122"/>
      <c r="MOD74" s="122"/>
      <c r="MOE74" s="67"/>
      <c r="MOG74" s="127"/>
      <c r="MOH74" s="122"/>
      <c r="MOI74" s="122"/>
      <c r="MOJ74" s="67"/>
      <c r="MOL74" s="127"/>
      <c r="MOM74" s="122"/>
      <c r="MON74" s="122"/>
      <c r="MOO74" s="67"/>
      <c r="MOQ74" s="127"/>
      <c r="MOR74" s="122"/>
      <c r="MOS74" s="122"/>
      <c r="MOT74" s="67"/>
      <c r="MOV74" s="127"/>
      <c r="MOW74" s="122"/>
      <c r="MOX74" s="122"/>
      <c r="MOY74" s="67"/>
      <c r="MPA74" s="127"/>
      <c r="MPB74" s="122"/>
      <c r="MPC74" s="122"/>
      <c r="MPD74" s="67"/>
      <c r="MPF74" s="127"/>
      <c r="MPG74" s="122"/>
      <c r="MPH74" s="122"/>
      <c r="MPI74" s="67"/>
      <c r="MPK74" s="127"/>
      <c r="MPL74" s="122"/>
      <c r="MPM74" s="122"/>
      <c r="MPN74" s="67"/>
      <c r="MPP74" s="127"/>
      <c r="MPQ74" s="122"/>
      <c r="MPR74" s="122"/>
      <c r="MPS74" s="67"/>
      <c r="MPU74" s="127"/>
      <c r="MPV74" s="122"/>
      <c r="MPW74" s="122"/>
      <c r="MPX74" s="67"/>
      <c r="MPZ74" s="127"/>
      <c r="MQA74" s="122"/>
      <c r="MQB74" s="122"/>
      <c r="MQC74" s="67"/>
      <c r="MQE74" s="127"/>
      <c r="MQF74" s="122"/>
      <c r="MQG74" s="122"/>
      <c r="MQH74" s="67"/>
      <c r="MQJ74" s="127"/>
      <c r="MQK74" s="122"/>
      <c r="MQL74" s="122"/>
      <c r="MQM74" s="67"/>
      <c r="MQO74" s="127"/>
      <c r="MQP74" s="122"/>
      <c r="MQQ74" s="122"/>
      <c r="MQR74" s="67"/>
      <c r="MQT74" s="127"/>
      <c r="MQU74" s="122"/>
      <c r="MQV74" s="122"/>
      <c r="MQW74" s="67"/>
      <c r="MQY74" s="127"/>
      <c r="MQZ74" s="122"/>
      <c r="MRA74" s="122"/>
      <c r="MRB74" s="67"/>
      <c r="MRD74" s="127"/>
      <c r="MRE74" s="122"/>
      <c r="MRF74" s="122"/>
      <c r="MRG74" s="67"/>
      <c r="MRI74" s="127"/>
      <c r="MRJ74" s="122"/>
      <c r="MRK74" s="122"/>
      <c r="MRL74" s="67"/>
      <c r="MRN74" s="127"/>
      <c r="MRO74" s="122"/>
      <c r="MRP74" s="122"/>
      <c r="MRQ74" s="67"/>
      <c r="MRS74" s="127"/>
      <c r="MRT74" s="122"/>
      <c r="MRU74" s="122"/>
      <c r="MRV74" s="67"/>
      <c r="MRX74" s="127"/>
      <c r="MRY74" s="122"/>
      <c r="MRZ74" s="122"/>
      <c r="MSA74" s="67"/>
      <c r="MSC74" s="127"/>
      <c r="MSD74" s="122"/>
      <c r="MSE74" s="122"/>
      <c r="MSF74" s="67"/>
      <c r="MSH74" s="127"/>
      <c r="MSI74" s="122"/>
      <c r="MSJ74" s="122"/>
      <c r="MSK74" s="67"/>
      <c r="MSM74" s="127"/>
      <c r="MSN74" s="122"/>
      <c r="MSO74" s="122"/>
      <c r="MSP74" s="67"/>
      <c r="MSR74" s="127"/>
      <c r="MSS74" s="122"/>
      <c r="MST74" s="122"/>
      <c r="MSU74" s="67"/>
      <c r="MSW74" s="127"/>
      <c r="MSX74" s="122"/>
      <c r="MSY74" s="122"/>
      <c r="MSZ74" s="67"/>
      <c r="MTB74" s="127"/>
      <c r="MTC74" s="122"/>
      <c r="MTD74" s="122"/>
      <c r="MTE74" s="67"/>
      <c r="MTG74" s="127"/>
      <c r="MTH74" s="122"/>
      <c r="MTI74" s="122"/>
      <c r="MTJ74" s="67"/>
      <c r="MTL74" s="127"/>
      <c r="MTM74" s="122"/>
      <c r="MTN74" s="122"/>
      <c r="MTO74" s="67"/>
      <c r="MTQ74" s="127"/>
      <c r="MTR74" s="122"/>
      <c r="MTS74" s="122"/>
      <c r="MTT74" s="67"/>
      <c r="MTV74" s="127"/>
      <c r="MTW74" s="122"/>
      <c r="MTX74" s="122"/>
      <c r="MTY74" s="67"/>
      <c r="MUA74" s="127"/>
      <c r="MUB74" s="122"/>
      <c r="MUC74" s="122"/>
      <c r="MUD74" s="67"/>
      <c r="MUF74" s="127"/>
      <c r="MUG74" s="122"/>
      <c r="MUH74" s="122"/>
      <c r="MUI74" s="67"/>
      <c r="MUK74" s="127"/>
      <c r="MUL74" s="122"/>
      <c r="MUM74" s="122"/>
      <c r="MUN74" s="67"/>
      <c r="MUP74" s="127"/>
      <c r="MUQ74" s="122"/>
      <c r="MUR74" s="122"/>
      <c r="MUS74" s="67"/>
      <c r="MUU74" s="127"/>
      <c r="MUV74" s="122"/>
      <c r="MUW74" s="122"/>
      <c r="MUX74" s="67"/>
      <c r="MUZ74" s="127"/>
      <c r="MVA74" s="122"/>
      <c r="MVB74" s="122"/>
      <c r="MVC74" s="67"/>
      <c r="MVE74" s="127"/>
      <c r="MVF74" s="122"/>
      <c r="MVG74" s="122"/>
      <c r="MVH74" s="67"/>
      <c r="MVJ74" s="127"/>
      <c r="MVK74" s="122"/>
      <c r="MVL74" s="122"/>
      <c r="MVM74" s="67"/>
      <c r="MVO74" s="127"/>
      <c r="MVP74" s="122"/>
      <c r="MVQ74" s="122"/>
      <c r="MVR74" s="67"/>
      <c r="MVT74" s="127"/>
      <c r="MVU74" s="122"/>
      <c r="MVV74" s="122"/>
      <c r="MVW74" s="67"/>
      <c r="MVY74" s="127"/>
      <c r="MVZ74" s="122"/>
      <c r="MWA74" s="122"/>
      <c r="MWB74" s="67"/>
      <c r="MWD74" s="127"/>
      <c r="MWE74" s="122"/>
      <c r="MWF74" s="122"/>
      <c r="MWG74" s="67"/>
      <c r="MWI74" s="127"/>
      <c r="MWJ74" s="122"/>
      <c r="MWK74" s="122"/>
      <c r="MWL74" s="67"/>
      <c r="MWN74" s="127"/>
      <c r="MWO74" s="122"/>
      <c r="MWP74" s="122"/>
      <c r="MWQ74" s="67"/>
      <c r="MWS74" s="127"/>
      <c r="MWT74" s="122"/>
      <c r="MWU74" s="122"/>
      <c r="MWV74" s="67"/>
      <c r="MWX74" s="127"/>
      <c r="MWY74" s="122"/>
      <c r="MWZ74" s="122"/>
      <c r="MXA74" s="67"/>
      <c r="MXC74" s="127"/>
      <c r="MXD74" s="122"/>
      <c r="MXE74" s="122"/>
      <c r="MXF74" s="67"/>
      <c r="MXH74" s="127"/>
      <c r="MXI74" s="122"/>
      <c r="MXJ74" s="122"/>
      <c r="MXK74" s="67"/>
      <c r="MXM74" s="127"/>
      <c r="MXN74" s="122"/>
      <c r="MXO74" s="122"/>
      <c r="MXP74" s="67"/>
      <c r="MXR74" s="127"/>
      <c r="MXS74" s="122"/>
      <c r="MXT74" s="122"/>
      <c r="MXU74" s="67"/>
      <c r="MXW74" s="127"/>
      <c r="MXX74" s="122"/>
      <c r="MXY74" s="122"/>
      <c r="MXZ74" s="67"/>
      <c r="MYB74" s="127"/>
      <c r="MYC74" s="122"/>
      <c r="MYD74" s="122"/>
      <c r="MYE74" s="67"/>
      <c r="MYG74" s="127"/>
      <c r="MYH74" s="122"/>
      <c r="MYI74" s="122"/>
      <c r="MYJ74" s="67"/>
      <c r="MYL74" s="127"/>
      <c r="MYM74" s="122"/>
      <c r="MYN74" s="122"/>
      <c r="MYO74" s="67"/>
      <c r="MYQ74" s="127"/>
      <c r="MYR74" s="122"/>
      <c r="MYS74" s="122"/>
      <c r="MYT74" s="67"/>
      <c r="MYV74" s="127"/>
      <c r="MYW74" s="122"/>
      <c r="MYX74" s="122"/>
      <c r="MYY74" s="67"/>
      <c r="MZA74" s="127"/>
      <c r="MZB74" s="122"/>
      <c r="MZC74" s="122"/>
      <c r="MZD74" s="67"/>
      <c r="MZF74" s="127"/>
      <c r="MZG74" s="122"/>
      <c r="MZH74" s="122"/>
      <c r="MZI74" s="67"/>
      <c r="MZK74" s="127"/>
      <c r="MZL74" s="122"/>
      <c r="MZM74" s="122"/>
      <c r="MZN74" s="67"/>
      <c r="MZP74" s="127"/>
      <c r="MZQ74" s="122"/>
      <c r="MZR74" s="122"/>
      <c r="MZS74" s="67"/>
      <c r="MZU74" s="127"/>
      <c r="MZV74" s="122"/>
      <c r="MZW74" s="122"/>
      <c r="MZX74" s="67"/>
      <c r="MZZ74" s="127"/>
      <c r="NAA74" s="122"/>
      <c r="NAB74" s="122"/>
      <c r="NAC74" s="67"/>
      <c r="NAE74" s="127"/>
      <c r="NAF74" s="122"/>
      <c r="NAG74" s="122"/>
      <c r="NAH74" s="67"/>
      <c r="NAJ74" s="127"/>
      <c r="NAK74" s="122"/>
      <c r="NAL74" s="122"/>
      <c r="NAM74" s="67"/>
      <c r="NAO74" s="127"/>
      <c r="NAP74" s="122"/>
      <c r="NAQ74" s="122"/>
      <c r="NAR74" s="67"/>
      <c r="NAT74" s="127"/>
      <c r="NAU74" s="122"/>
      <c r="NAV74" s="122"/>
      <c r="NAW74" s="67"/>
      <c r="NAY74" s="127"/>
      <c r="NAZ74" s="122"/>
      <c r="NBA74" s="122"/>
      <c r="NBB74" s="67"/>
      <c r="NBD74" s="127"/>
      <c r="NBE74" s="122"/>
      <c r="NBF74" s="122"/>
      <c r="NBG74" s="67"/>
      <c r="NBI74" s="127"/>
      <c r="NBJ74" s="122"/>
      <c r="NBK74" s="122"/>
      <c r="NBL74" s="67"/>
      <c r="NBN74" s="127"/>
      <c r="NBO74" s="122"/>
      <c r="NBP74" s="122"/>
      <c r="NBQ74" s="67"/>
      <c r="NBS74" s="127"/>
      <c r="NBT74" s="122"/>
      <c r="NBU74" s="122"/>
      <c r="NBV74" s="67"/>
      <c r="NBX74" s="127"/>
      <c r="NBY74" s="122"/>
      <c r="NBZ74" s="122"/>
      <c r="NCA74" s="67"/>
      <c r="NCC74" s="127"/>
      <c r="NCD74" s="122"/>
      <c r="NCE74" s="122"/>
      <c r="NCF74" s="67"/>
      <c r="NCH74" s="127"/>
      <c r="NCI74" s="122"/>
      <c r="NCJ74" s="122"/>
      <c r="NCK74" s="67"/>
      <c r="NCM74" s="127"/>
      <c r="NCN74" s="122"/>
      <c r="NCO74" s="122"/>
      <c r="NCP74" s="67"/>
      <c r="NCR74" s="127"/>
      <c r="NCS74" s="122"/>
      <c r="NCT74" s="122"/>
      <c r="NCU74" s="67"/>
      <c r="NCW74" s="127"/>
      <c r="NCX74" s="122"/>
      <c r="NCY74" s="122"/>
      <c r="NCZ74" s="67"/>
      <c r="NDB74" s="127"/>
      <c r="NDC74" s="122"/>
      <c r="NDD74" s="122"/>
      <c r="NDE74" s="67"/>
      <c r="NDG74" s="127"/>
      <c r="NDH74" s="122"/>
      <c r="NDI74" s="122"/>
      <c r="NDJ74" s="67"/>
      <c r="NDL74" s="127"/>
      <c r="NDM74" s="122"/>
      <c r="NDN74" s="122"/>
      <c r="NDO74" s="67"/>
      <c r="NDQ74" s="127"/>
      <c r="NDR74" s="122"/>
      <c r="NDS74" s="122"/>
      <c r="NDT74" s="67"/>
      <c r="NDV74" s="127"/>
      <c r="NDW74" s="122"/>
      <c r="NDX74" s="122"/>
      <c r="NDY74" s="67"/>
      <c r="NEA74" s="127"/>
      <c r="NEB74" s="122"/>
      <c r="NEC74" s="122"/>
      <c r="NED74" s="67"/>
      <c r="NEF74" s="127"/>
      <c r="NEG74" s="122"/>
      <c r="NEH74" s="122"/>
      <c r="NEI74" s="67"/>
      <c r="NEK74" s="127"/>
      <c r="NEL74" s="122"/>
      <c r="NEM74" s="122"/>
      <c r="NEN74" s="67"/>
      <c r="NEP74" s="127"/>
      <c r="NEQ74" s="122"/>
      <c r="NER74" s="122"/>
      <c r="NES74" s="67"/>
      <c r="NEU74" s="127"/>
      <c r="NEV74" s="122"/>
      <c r="NEW74" s="122"/>
      <c r="NEX74" s="67"/>
      <c r="NEZ74" s="127"/>
      <c r="NFA74" s="122"/>
      <c r="NFB74" s="122"/>
      <c r="NFC74" s="67"/>
      <c r="NFE74" s="127"/>
      <c r="NFF74" s="122"/>
      <c r="NFG74" s="122"/>
      <c r="NFH74" s="67"/>
      <c r="NFJ74" s="127"/>
      <c r="NFK74" s="122"/>
      <c r="NFL74" s="122"/>
      <c r="NFM74" s="67"/>
      <c r="NFO74" s="127"/>
      <c r="NFP74" s="122"/>
      <c r="NFQ74" s="122"/>
      <c r="NFR74" s="67"/>
      <c r="NFT74" s="127"/>
      <c r="NFU74" s="122"/>
      <c r="NFV74" s="122"/>
      <c r="NFW74" s="67"/>
      <c r="NFY74" s="127"/>
      <c r="NFZ74" s="122"/>
      <c r="NGA74" s="122"/>
      <c r="NGB74" s="67"/>
      <c r="NGD74" s="127"/>
      <c r="NGE74" s="122"/>
      <c r="NGF74" s="122"/>
      <c r="NGG74" s="67"/>
      <c r="NGI74" s="127"/>
      <c r="NGJ74" s="122"/>
      <c r="NGK74" s="122"/>
      <c r="NGL74" s="67"/>
      <c r="NGN74" s="127"/>
      <c r="NGO74" s="122"/>
      <c r="NGP74" s="122"/>
      <c r="NGQ74" s="67"/>
      <c r="NGS74" s="127"/>
      <c r="NGT74" s="122"/>
      <c r="NGU74" s="122"/>
      <c r="NGV74" s="67"/>
      <c r="NGX74" s="127"/>
      <c r="NGY74" s="122"/>
      <c r="NGZ74" s="122"/>
      <c r="NHA74" s="67"/>
      <c r="NHC74" s="127"/>
      <c r="NHD74" s="122"/>
      <c r="NHE74" s="122"/>
      <c r="NHF74" s="67"/>
      <c r="NHH74" s="127"/>
      <c r="NHI74" s="122"/>
      <c r="NHJ74" s="122"/>
      <c r="NHK74" s="67"/>
      <c r="NHM74" s="127"/>
      <c r="NHN74" s="122"/>
      <c r="NHO74" s="122"/>
      <c r="NHP74" s="67"/>
      <c r="NHR74" s="127"/>
      <c r="NHS74" s="122"/>
      <c r="NHT74" s="122"/>
      <c r="NHU74" s="67"/>
      <c r="NHW74" s="127"/>
      <c r="NHX74" s="122"/>
      <c r="NHY74" s="122"/>
      <c r="NHZ74" s="67"/>
      <c r="NIB74" s="127"/>
      <c r="NIC74" s="122"/>
      <c r="NID74" s="122"/>
      <c r="NIE74" s="67"/>
      <c r="NIG74" s="127"/>
      <c r="NIH74" s="122"/>
      <c r="NII74" s="122"/>
      <c r="NIJ74" s="67"/>
      <c r="NIL74" s="127"/>
      <c r="NIM74" s="122"/>
      <c r="NIN74" s="122"/>
      <c r="NIO74" s="67"/>
      <c r="NIQ74" s="127"/>
      <c r="NIR74" s="122"/>
      <c r="NIS74" s="122"/>
      <c r="NIT74" s="67"/>
      <c r="NIV74" s="127"/>
      <c r="NIW74" s="122"/>
      <c r="NIX74" s="122"/>
      <c r="NIY74" s="67"/>
      <c r="NJA74" s="127"/>
      <c r="NJB74" s="122"/>
      <c r="NJC74" s="122"/>
      <c r="NJD74" s="67"/>
      <c r="NJF74" s="127"/>
      <c r="NJG74" s="122"/>
      <c r="NJH74" s="122"/>
      <c r="NJI74" s="67"/>
      <c r="NJK74" s="127"/>
      <c r="NJL74" s="122"/>
      <c r="NJM74" s="122"/>
      <c r="NJN74" s="67"/>
      <c r="NJP74" s="127"/>
      <c r="NJQ74" s="122"/>
      <c r="NJR74" s="122"/>
      <c r="NJS74" s="67"/>
      <c r="NJU74" s="127"/>
      <c r="NJV74" s="122"/>
      <c r="NJW74" s="122"/>
      <c r="NJX74" s="67"/>
      <c r="NJZ74" s="127"/>
      <c r="NKA74" s="122"/>
      <c r="NKB74" s="122"/>
      <c r="NKC74" s="67"/>
      <c r="NKE74" s="127"/>
      <c r="NKF74" s="122"/>
      <c r="NKG74" s="122"/>
      <c r="NKH74" s="67"/>
      <c r="NKJ74" s="127"/>
      <c r="NKK74" s="122"/>
      <c r="NKL74" s="122"/>
      <c r="NKM74" s="67"/>
      <c r="NKO74" s="127"/>
      <c r="NKP74" s="122"/>
      <c r="NKQ74" s="122"/>
      <c r="NKR74" s="67"/>
      <c r="NKT74" s="127"/>
      <c r="NKU74" s="122"/>
      <c r="NKV74" s="122"/>
      <c r="NKW74" s="67"/>
      <c r="NKY74" s="127"/>
      <c r="NKZ74" s="122"/>
      <c r="NLA74" s="122"/>
      <c r="NLB74" s="67"/>
      <c r="NLD74" s="127"/>
      <c r="NLE74" s="122"/>
      <c r="NLF74" s="122"/>
      <c r="NLG74" s="67"/>
      <c r="NLI74" s="127"/>
      <c r="NLJ74" s="122"/>
      <c r="NLK74" s="122"/>
      <c r="NLL74" s="67"/>
      <c r="NLN74" s="127"/>
      <c r="NLO74" s="122"/>
      <c r="NLP74" s="122"/>
      <c r="NLQ74" s="67"/>
      <c r="NLS74" s="127"/>
      <c r="NLT74" s="122"/>
      <c r="NLU74" s="122"/>
      <c r="NLV74" s="67"/>
      <c r="NLX74" s="127"/>
      <c r="NLY74" s="122"/>
      <c r="NLZ74" s="122"/>
      <c r="NMA74" s="67"/>
      <c r="NMC74" s="127"/>
      <c r="NMD74" s="122"/>
      <c r="NME74" s="122"/>
      <c r="NMF74" s="67"/>
      <c r="NMH74" s="127"/>
      <c r="NMI74" s="122"/>
      <c r="NMJ74" s="122"/>
      <c r="NMK74" s="67"/>
      <c r="NMM74" s="127"/>
      <c r="NMN74" s="122"/>
      <c r="NMO74" s="122"/>
      <c r="NMP74" s="67"/>
      <c r="NMR74" s="127"/>
      <c r="NMS74" s="122"/>
      <c r="NMT74" s="122"/>
      <c r="NMU74" s="67"/>
      <c r="NMW74" s="127"/>
      <c r="NMX74" s="122"/>
      <c r="NMY74" s="122"/>
      <c r="NMZ74" s="67"/>
      <c r="NNB74" s="127"/>
      <c r="NNC74" s="122"/>
      <c r="NND74" s="122"/>
      <c r="NNE74" s="67"/>
      <c r="NNG74" s="127"/>
      <c r="NNH74" s="122"/>
      <c r="NNI74" s="122"/>
      <c r="NNJ74" s="67"/>
      <c r="NNL74" s="127"/>
      <c r="NNM74" s="122"/>
      <c r="NNN74" s="122"/>
      <c r="NNO74" s="67"/>
      <c r="NNQ74" s="127"/>
      <c r="NNR74" s="122"/>
      <c r="NNS74" s="122"/>
      <c r="NNT74" s="67"/>
      <c r="NNV74" s="127"/>
      <c r="NNW74" s="122"/>
      <c r="NNX74" s="122"/>
      <c r="NNY74" s="67"/>
      <c r="NOA74" s="127"/>
      <c r="NOB74" s="122"/>
      <c r="NOC74" s="122"/>
      <c r="NOD74" s="67"/>
      <c r="NOF74" s="127"/>
      <c r="NOG74" s="122"/>
      <c r="NOH74" s="122"/>
      <c r="NOI74" s="67"/>
      <c r="NOK74" s="127"/>
      <c r="NOL74" s="122"/>
      <c r="NOM74" s="122"/>
      <c r="NON74" s="67"/>
      <c r="NOP74" s="127"/>
      <c r="NOQ74" s="122"/>
      <c r="NOR74" s="122"/>
      <c r="NOS74" s="67"/>
      <c r="NOU74" s="127"/>
      <c r="NOV74" s="122"/>
      <c r="NOW74" s="122"/>
      <c r="NOX74" s="67"/>
      <c r="NOZ74" s="127"/>
      <c r="NPA74" s="122"/>
      <c r="NPB74" s="122"/>
      <c r="NPC74" s="67"/>
      <c r="NPE74" s="127"/>
      <c r="NPF74" s="122"/>
      <c r="NPG74" s="122"/>
      <c r="NPH74" s="67"/>
      <c r="NPJ74" s="127"/>
      <c r="NPK74" s="122"/>
      <c r="NPL74" s="122"/>
      <c r="NPM74" s="67"/>
      <c r="NPO74" s="127"/>
      <c r="NPP74" s="122"/>
      <c r="NPQ74" s="122"/>
      <c r="NPR74" s="67"/>
      <c r="NPT74" s="127"/>
      <c r="NPU74" s="122"/>
      <c r="NPV74" s="122"/>
      <c r="NPW74" s="67"/>
      <c r="NPY74" s="127"/>
      <c r="NPZ74" s="122"/>
      <c r="NQA74" s="122"/>
      <c r="NQB74" s="67"/>
      <c r="NQD74" s="127"/>
      <c r="NQE74" s="122"/>
      <c r="NQF74" s="122"/>
      <c r="NQG74" s="67"/>
      <c r="NQI74" s="127"/>
      <c r="NQJ74" s="122"/>
      <c r="NQK74" s="122"/>
      <c r="NQL74" s="67"/>
      <c r="NQN74" s="127"/>
      <c r="NQO74" s="122"/>
      <c r="NQP74" s="122"/>
      <c r="NQQ74" s="67"/>
      <c r="NQS74" s="127"/>
      <c r="NQT74" s="122"/>
      <c r="NQU74" s="122"/>
      <c r="NQV74" s="67"/>
      <c r="NQX74" s="127"/>
      <c r="NQY74" s="122"/>
      <c r="NQZ74" s="122"/>
      <c r="NRA74" s="67"/>
      <c r="NRC74" s="127"/>
      <c r="NRD74" s="122"/>
      <c r="NRE74" s="122"/>
      <c r="NRF74" s="67"/>
      <c r="NRH74" s="127"/>
      <c r="NRI74" s="122"/>
      <c r="NRJ74" s="122"/>
      <c r="NRK74" s="67"/>
      <c r="NRM74" s="127"/>
      <c r="NRN74" s="122"/>
      <c r="NRO74" s="122"/>
      <c r="NRP74" s="67"/>
      <c r="NRR74" s="127"/>
      <c r="NRS74" s="122"/>
      <c r="NRT74" s="122"/>
      <c r="NRU74" s="67"/>
      <c r="NRW74" s="127"/>
      <c r="NRX74" s="122"/>
      <c r="NRY74" s="122"/>
      <c r="NRZ74" s="67"/>
      <c r="NSB74" s="127"/>
      <c r="NSC74" s="122"/>
      <c r="NSD74" s="122"/>
      <c r="NSE74" s="67"/>
      <c r="NSG74" s="127"/>
      <c r="NSH74" s="122"/>
      <c r="NSI74" s="122"/>
      <c r="NSJ74" s="67"/>
      <c r="NSL74" s="127"/>
      <c r="NSM74" s="122"/>
      <c r="NSN74" s="122"/>
      <c r="NSO74" s="67"/>
      <c r="NSQ74" s="127"/>
      <c r="NSR74" s="122"/>
      <c r="NSS74" s="122"/>
      <c r="NST74" s="67"/>
      <c r="NSV74" s="127"/>
      <c r="NSW74" s="122"/>
      <c r="NSX74" s="122"/>
      <c r="NSY74" s="67"/>
      <c r="NTA74" s="127"/>
      <c r="NTB74" s="122"/>
      <c r="NTC74" s="122"/>
      <c r="NTD74" s="67"/>
      <c r="NTF74" s="127"/>
      <c r="NTG74" s="122"/>
      <c r="NTH74" s="122"/>
      <c r="NTI74" s="67"/>
      <c r="NTK74" s="127"/>
      <c r="NTL74" s="122"/>
      <c r="NTM74" s="122"/>
      <c r="NTN74" s="67"/>
      <c r="NTP74" s="127"/>
      <c r="NTQ74" s="122"/>
      <c r="NTR74" s="122"/>
      <c r="NTS74" s="67"/>
      <c r="NTU74" s="127"/>
      <c r="NTV74" s="122"/>
      <c r="NTW74" s="122"/>
      <c r="NTX74" s="67"/>
      <c r="NTZ74" s="127"/>
      <c r="NUA74" s="122"/>
      <c r="NUB74" s="122"/>
      <c r="NUC74" s="67"/>
      <c r="NUE74" s="127"/>
      <c r="NUF74" s="122"/>
      <c r="NUG74" s="122"/>
      <c r="NUH74" s="67"/>
      <c r="NUJ74" s="127"/>
      <c r="NUK74" s="122"/>
      <c r="NUL74" s="122"/>
      <c r="NUM74" s="67"/>
      <c r="NUO74" s="127"/>
      <c r="NUP74" s="122"/>
      <c r="NUQ74" s="122"/>
      <c r="NUR74" s="67"/>
      <c r="NUT74" s="127"/>
      <c r="NUU74" s="122"/>
      <c r="NUV74" s="122"/>
      <c r="NUW74" s="67"/>
      <c r="NUY74" s="127"/>
      <c r="NUZ74" s="122"/>
      <c r="NVA74" s="122"/>
      <c r="NVB74" s="67"/>
      <c r="NVD74" s="127"/>
      <c r="NVE74" s="122"/>
      <c r="NVF74" s="122"/>
      <c r="NVG74" s="67"/>
      <c r="NVI74" s="127"/>
      <c r="NVJ74" s="122"/>
      <c r="NVK74" s="122"/>
      <c r="NVL74" s="67"/>
      <c r="NVN74" s="127"/>
      <c r="NVO74" s="122"/>
      <c r="NVP74" s="122"/>
      <c r="NVQ74" s="67"/>
      <c r="NVS74" s="127"/>
      <c r="NVT74" s="122"/>
      <c r="NVU74" s="122"/>
      <c r="NVV74" s="67"/>
      <c r="NVX74" s="127"/>
      <c r="NVY74" s="122"/>
      <c r="NVZ74" s="122"/>
      <c r="NWA74" s="67"/>
      <c r="NWC74" s="127"/>
      <c r="NWD74" s="122"/>
      <c r="NWE74" s="122"/>
      <c r="NWF74" s="67"/>
      <c r="NWH74" s="127"/>
      <c r="NWI74" s="122"/>
      <c r="NWJ74" s="122"/>
      <c r="NWK74" s="67"/>
      <c r="NWM74" s="127"/>
      <c r="NWN74" s="122"/>
      <c r="NWO74" s="122"/>
      <c r="NWP74" s="67"/>
      <c r="NWR74" s="127"/>
      <c r="NWS74" s="122"/>
      <c r="NWT74" s="122"/>
      <c r="NWU74" s="67"/>
      <c r="NWW74" s="127"/>
      <c r="NWX74" s="122"/>
      <c r="NWY74" s="122"/>
      <c r="NWZ74" s="67"/>
      <c r="NXB74" s="127"/>
      <c r="NXC74" s="122"/>
      <c r="NXD74" s="122"/>
      <c r="NXE74" s="67"/>
      <c r="NXG74" s="127"/>
      <c r="NXH74" s="122"/>
      <c r="NXI74" s="122"/>
      <c r="NXJ74" s="67"/>
      <c r="NXL74" s="127"/>
      <c r="NXM74" s="122"/>
      <c r="NXN74" s="122"/>
      <c r="NXO74" s="67"/>
      <c r="NXQ74" s="127"/>
      <c r="NXR74" s="122"/>
      <c r="NXS74" s="122"/>
      <c r="NXT74" s="67"/>
      <c r="NXV74" s="127"/>
      <c r="NXW74" s="122"/>
      <c r="NXX74" s="122"/>
      <c r="NXY74" s="67"/>
      <c r="NYA74" s="127"/>
      <c r="NYB74" s="122"/>
      <c r="NYC74" s="122"/>
      <c r="NYD74" s="67"/>
      <c r="NYF74" s="127"/>
      <c r="NYG74" s="122"/>
      <c r="NYH74" s="122"/>
      <c r="NYI74" s="67"/>
      <c r="NYK74" s="127"/>
      <c r="NYL74" s="122"/>
      <c r="NYM74" s="122"/>
      <c r="NYN74" s="67"/>
      <c r="NYP74" s="127"/>
      <c r="NYQ74" s="122"/>
      <c r="NYR74" s="122"/>
      <c r="NYS74" s="67"/>
      <c r="NYU74" s="127"/>
      <c r="NYV74" s="122"/>
      <c r="NYW74" s="122"/>
      <c r="NYX74" s="67"/>
      <c r="NYZ74" s="127"/>
      <c r="NZA74" s="122"/>
      <c r="NZB74" s="122"/>
      <c r="NZC74" s="67"/>
      <c r="NZE74" s="127"/>
      <c r="NZF74" s="122"/>
      <c r="NZG74" s="122"/>
      <c r="NZH74" s="67"/>
      <c r="NZJ74" s="127"/>
      <c r="NZK74" s="122"/>
      <c r="NZL74" s="122"/>
      <c r="NZM74" s="67"/>
      <c r="NZO74" s="127"/>
      <c r="NZP74" s="122"/>
      <c r="NZQ74" s="122"/>
      <c r="NZR74" s="67"/>
      <c r="NZT74" s="127"/>
      <c r="NZU74" s="122"/>
      <c r="NZV74" s="122"/>
      <c r="NZW74" s="67"/>
      <c r="NZY74" s="127"/>
      <c r="NZZ74" s="122"/>
      <c r="OAA74" s="122"/>
      <c r="OAB74" s="67"/>
      <c r="OAD74" s="127"/>
      <c r="OAE74" s="122"/>
      <c r="OAF74" s="122"/>
      <c r="OAG74" s="67"/>
      <c r="OAI74" s="127"/>
      <c r="OAJ74" s="122"/>
      <c r="OAK74" s="122"/>
      <c r="OAL74" s="67"/>
      <c r="OAN74" s="127"/>
      <c r="OAO74" s="122"/>
      <c r="OAP74" s="122"/>
      <c r="OAQ74" s="67"/>
      <c r="OAS74" s="127"/>
      <c r="OAT74" s="122"/>
      <c r="OAU74" s="122"/>
      <c r="OAV74" s="67"/>
      <c r="OAX74" s="127"/>
      <c r="OAY74" s="122"/>
      <c r="OAZ74" s="122"/>
      <c r="OBA74" s="67"/>
      <c r="OBC74" s="127"/>
      <c r="OBD74" s="122"/>
      <c r="OBE74" s="122"/>
      <c r="OBF74" s="67"/>
      <c r="OBH74" s="127"/>
      <c r="OBI74" s="122"/>
      <c r="OBJ74" s="122"/>
      <c r="OBK74" s="67"/>
      <c r="OBM74" s="127"/>
      <c r="OBN74" s="122"/>
      <c r="OBO74" s="122"/>
      <c r="OBP74" s="67"/>
      <c r="OBR74" s="127"/>
      <c r="OBS74" s="122"/>
      <c r="OBT74" s="122"/>
      <c r="OBU74" s="67"/>
      <c r="OBW74" s="127"/>
      <c r="OBX74" s="122"/>
      <c r="OBY74" s="122"/>
      <c r="OBZ74" s="67"/>
      <c r="OCB74" s="127"/>
      <c r="OCC74" s="122"/>
      <c r="OCD74" s="122"/>
      <c r="OCE74" s="67"/>
      <c r="OCG74" s="127"/>
      <c r="OCH74" s="122"/>
      <c r="OCI74" s="122"/>
      <c r="OCJ74" s="67"/>
      <c r="OCL74" s="127"/>
      <c r="OCM74" s="122"/>
      <c r="OCN74" s="122"/>
      <c r="OCO74" s="67"/>
      <c r="OCQ74" s="127"/>
      <c r="OCR74" s="122"/>
      <c r="OCS74" s="122"/>
      <c r="OCT74" s="67"/>
      <c r="OCV74" s="127"/>
      <c r="OCW74" s="122"/>
      <c r="OCX74" s="122"/>
      <c r="OCY74" s="67"/>
      <c r="ODA74" s="127"/>
      <c r="ODB74" s="122"/>
      <c r="ODC74" s="122"/>
      <c r="ODD74" s="67"/>
      <c r="ODF74" s="127"/>
      <c r="ODG74" s="122"/>
      <c r="ODH74" s="122"/>
      <c r="ODI74" s="67"/>
      <c r="ODK74" s="127"/>
      <c r="ODL74" s="122"/>
      <c r="ODM74" s="122"/>
      <c r="ODN74" s="67"/>
      <c r="ODP74" s="127"/>
      <c r="ODQ74" s="122"/>
      <c r="ODR74" s="122"/>
      <c r="ODS74" s="67"/>
      <c r="ODU74" s="127"/>
      <c r="ODV74" s="122"/>
      <c r="ODW74" s="122"/>
      <c r="ODX74" s="67"/>
      <c r="ODZ74" s="127"/>
      <c r="OEA74" s="122"/>
      <c r="OEB74" s="122"/>
      <c r="OEC74" s="67"/>
      <c r="OEE74" s="127"/>
      <c r="OEF74" s="122"/>
      <c r="OEG74" s="122"/>
      <c r="OEH74" s="67"/>
      <c r="OEJ74" s="127"/>
      <c r="OEK74" s="122"/>
      <c r="OEL74" s="122"/>
      <c r="OEM74" s="67"/>
      <c r="OEO74" s="127"/>
      <c r="OEP74" s="122"/>
      <c r="OEQ74" s="122"/>
      <c r="OER74" s="67"/>
      <c r="OET74" s="127"/>
      <c r="OEU74" s="122"/>
      <c r="OEV74" s="122"/>
      <c r="OEW74" s="67"/>
      <c r="OEY74" s="127"/>
      <c r="OEZ74" s="122"/>
      <c r="OFA74" s="122"/>
      <c r="OFB74" s="67"/>
      <c r="OFD74" s="127"/>
      <c r="OFE74" s="122"/>
      <c r="OFF74" s="122"/>
      <c r="OFG74" s="67"/>
      <c r="OFI74" s="127"/>
      <c r="OFJ74" s="122"/>
      <c r="OFK74" s="122"/>
      <c r="OFL74" s="67"/>
      <c r="OFN74" s="127"/>
      <c r="OFO74" s="122"/>
      <c r="OFP74" s="122"/>
      <c r="OFQ74" s="67"/>
      <c r="OFS74" s="127"/>
      <c r="OFT74" s="122"/>
      <c r="OFU74" s="122"/>
      <c r="OFV74" s="67"/>
      <c r="OFX74" s="127"/>
      <c r="OFY74" s="122"/>
      <c r="OFZ74" s="122"/>
      <c r="OGA74" s="67"/>
      <c r="OGC74" s="127"/>
      <c r="OGD74" s="122"/>
      <c r="OGE74" s="122"/>
      <c r="OGF74" s="67"/>
      <c r="OGH74" s="127"/>
      <c r="OGI74" s="122"/>
      <c r="OGJ74" s="122"/>
      <c r="OGK74" s="67"/>
      <c r="OGM74" s="127"/>
      <c r="OGN74" s="122"/>
      <c r="OGO74" s="122"/>
      <c r="OGP74" s="67"/>
      <c r="OGR74" s="127"/>
      <c r="OGS74" s="122"/>
      <c r="OGT74" s="122"/>
      <c r="OGU74" s="67"/>
      <c r="OGW74" s="127"/>
      <c r="OGX74" s="122"/>
      <c r="OGY74" s="122"/>
      <c r="OGZ74" s="67"/>
      <c r="OHB74" s="127"/>
      <c r="OHC74" s="122"/>
      <c r="OHD74" s="122"/>
      <c r="OHE74" s="67"/>
      <c r="OHG74" s="127"/>
      <c r="OHH74" s="122"/>
      <c r="OHI74" s="122"/>
      <c r="OHJ74" s="67"/>
      <c r="OHL74" s="127"/>
      <c r="OHM74" s="122"/>
      <c r="OHN74" s="122"/>
      <c r="OHO74" s="67"/>
      <c r="OHQ74" s="127"/>
      <c r="OHR74" s="122"/>
      <c r="OHS74" s="122"/>
      <c r="OHT74" s="67"/>
      <c r="OHV74" s="127"/>
      <c r="OHW74" s="122"/>
      <c r="OHX74" s="122"/>
      <c r="OHY74" s="67"/>
      <c r="OIA74" s="127"/>
      <c r="OIB74" s="122"/>
      <c r="OIC74" s="122"/>
      <c r="OID74" s="67"/>
      <c r="OIF74" s="127"/>
      <c r="OIG74" s="122"/>
      <c r="OIH74" s="122"/>
      <c r="OII74" s="67"/>
      <c r="OIK74" s="127"/>
      <c r="OIL74" s="122"/>
      <c r="OIM74" s="122"/>
      <c r="OIN74" s="67"/>
      <c r="OIP74" s="127"/>
      <c r="OIQ74" s="122"/>
      <c r="OIR74" s="122"/>
      <c r="OIS74" s="67"/>
      <c r="OIU74" s="127"/>
      <c r="OIV74" s="122"/>
      <c r="OIW74" s="122"/>
      <c r="OIX74" s="67"/>
      <c r="OIZ74" s="127"/>
      <c r="OJA74" s="122"/>
      <c r="OJB74" s="122"/>
      <c r="OJC74" s="67"/>
      <c r="OJE74" s="127"/>
      <c r="OJF74" s="122"/>
      <c r="OJG74" s="122"/>
      <c r="OJH74" s="67"/>
      <c r="OJJ74" s="127"/>
      <c r="OJK74" s="122"/>
      <c r="OJL74" s="122"/>
      <c r="OJM74" s="67"/>
      <c r="OJO74" s="127"/>
      <c r="OJP74" s="122"/>
      <c r="OJQ74" s="122"/>
      <c r="OJR74" s="67"/>
      <c r="OJT74" s="127"/>
      <c r="OJU74" s="122"/>
      <c r="OJV74" s="122"/>
      <c r="OJW74" s="67"/>
      <c r="OJY74" s="127"/>
      <c r="OJZ74" s="122"/>
      <c r="OKA74" s="122"/>
      <c r="OKB74" s="67"/>
      <c r="OKD74" s="127"/>
      <c r="OKE74" s="122"/>
      <c r="OKF74" s="122"/>
      <c r="OKG74" s="67"/>
      <c r="OKI74" s="127"/>
      <c r="OKJ74" s="122"/>
      <c r="OKK74" s="122"/>
      <c r="OKL74" s="67"/>
      <c r="OKN74" s="127"/>
      <c r="OKO74" s="122"/>
      <c r="OKP74" s="122"/>
      <c r="OKQ74" s="67"/>
      <c r="OKS74" s="127"/>
      <c r="OKT74" s="122"/>
      <c r="OKU74" s="122"/>
      <c r="OKV74" s="67"/>
      <c r="OKX74" s="127"/>
      <c r="OKY74" s="122"/>
      <c r="OKZ74" s="122"/>
      <c r="OLA74" s="67"/>
      <c r="OLC74" s="127"/>
      <c r="OLD74" s="122"/>
      <c r="OLE74" s="122"/>
      <c r="OLF74" s="67"/>
      <c r="OLH74" s="127"/>
      <c r="OLI74" s="122"/>
      <c r="OLJ74" s="122"/>
      <c r="OLK74" s="67"/>
      <c r="OLM74" s="127"/>
      <c r="OLN74" s="122"/>
      <c r="OLO74" s="122"/>
      <c r="OLP74" s="67"/>
      <c r="OLR74" s="127"/>
      <c r="OLS74" s="122"/>
      <c r="OLT74" s="122"/>
      <c r="OLU74" s="67"/>
      <c r="OLW74" s="127"/>
      <c r="OLX74" s="122"/>
      <c r="OLY74" s="122"/>
      <c r="OLZ74" s="67"/>
      <c r="OMB74" s="127"/>
      <c r="OMC74" s="122"/>
      <c r="OMD74" s="122"/>
      <c r="OME74" s="67"/>
      <c r="OMG74" s="127"/>
      <c r="OMH74" s="122"/>
      <c r="OMI74" s="122"/>
      <c r="OMJ74" s="67"/>
      <c r="OML74" s="127"/>
      <c r="OMM74" s="122"/>
      <c r="OMN74" s="122"/>
      <c r="OMO74" s="67"/>
      <c r="OMQ74" s="127"/>
      <c r="OMR74" s="122"/>
      <c r="OMS74" s="122"/>
      <c r="OMT74" s="67"/>
      <c r="OMV74" s="127"/>
      <c r="OMW74" s="122"/>
      <c r="OMX74" s="122"/>
      <c r="OMY74" s="67"/>
      <c r="ONA74" s="127"/>
      <c r="ONB74" s="122"/>
      <c r="ONC74" s="122"/>
      <c r="OND74" s="67"/>
      <c r="ONF74" s="127"/>
      <c r="ONG74" s="122"/>
      <c r="ONH74" s="122"/>
      <c r="ONI74" s="67"/>
      <c r="ONK74" s="127"/>
      <c r="ONL74" s="122"/>
      <c r="ONM74" s="122"/>
      <c r="ONN74" s="67"/>
      <c r="ONP74" s="127"/>
      <c r="ONQ74" s="122"/>
      <c r="ONR74" s="122"/>
      <c r="ONS74" s="67"/>
      <c r="ONU74" s="127"/>
      <c r="ONV74" s="122"/>
      <c r="ONW74" s="122"/>
      <c r="ONX74" s="67"/>
      <c r="ONZ74" s="127"/>
      <c r="OOA74" s="122"/>
      <c r="OOB74" s="122"/>
      <c r="OOC74" s="67"/>
      <c r="OOE74" s="127"/>
      <c r="OOF74" s="122"/>
      <c r="OOG74" s="122"/>
      <c r="OOH74" s="67"/>
      <c r="OOJ74" s="127"/>
      <c r="OOK74" s="122"/>
      <c r="OOL74" s="122"/>
      <c r="OOM74" s="67"/>
      <c r="OOO74" s="127"/>
      <c r="OOP74" s="122"/>
      <c r="OOQ74" s="122"/>
      <c r="OOR74" s="67"/>
      <c r="OOT74" s="127"/>
      <c r="OOU74" s="122"/>
      <c r="OOV74" s="122"/>
      <c r="OOW74" s="67"/>
      <c r="OOY74" s="127"/>
      <c r="OOZ74" s="122"/>
      <c r="OPA74" s="122"/>
      <c r="OPB74" s="67"/>
      <c r="OPD74" s="127"/>
      <c r="OPE74" s="122"/>
      <c r="OPF74" s="122"/>
      <c r="OPG74" s="67"/>
      <c r="OPI74" s="127"/>
      <c r="OPJ74" s="122"/>
      <c r="OPK74" s="122"/>
      <c r="OPL74" s="67"/>
      <c r="OPN74" s="127"/>
      <c r="OPO74" s="122"/>
      <c r="OPP74" s="122"/>
      <c r="OPQ74" s="67"/>
      <c r="OPS74" s="127"/>
      <c r="OPT74" s="122"/>
      <c r="OPU74" s="122"/>
      <c r="OPV74" s="67"/>
      <c r="OPX74" s="127"/>
      <c r="OPY74" s="122"/>
      <c r="OPZ74" s="122"/>
      <c r="OQA74" s="67"/>
      <c r="OQC74" s="127"/>
      <c r="OQD74" s="122"/>
      <c r="OQE74" s="122"/>
      <c r="OQF74" s="67"/>
      <c r="OQH74" s="127"/>
      <c r="OQI74" s="122"/>
      <c r="OQJ74" s="122"/>
      <c r="OQK74" s="67"/>
      <c r="OQM74" s="127"/>
      <c r="OQN74" s="122"/>
      <c r="OQO74" s="122"/>
      <c r="OQP74" s="67"/>
      <c r="OQR74" s="127"/>
      <c r="OQS74" s="122"/>
      <c r="OQT74" s="122"/>
      <c r="OQU74" s="67"/>
      <c r="OQW74" s="127"/>
      <c r="OQX74" s="122"/>
      <c r="OQY74" s="122"/>
      <c r="OQZ74" s="67"/>
      <c r="ORB74" s="127"/>
      <c r="ORC74" s="122"/>
      <c r="ORD74" s="122"/>
      <c r="ORE74" s="67"/>
      <c r="ORG74" s="127"/>
      <c r="ORH74" s="122"/>
      <c r="ORI74" s="122"/>
      <c r="ORJ74" s="67"/>
      <c r="ORL74" s="127"/>
      <c r="ORM74" s="122"/>
      <c r="ORN74" s="122"/>
      <c r="ORO74" s="67"/>
      <c r="ORQ74" s="127"/>
      <c r="ORR74" s="122"/>
      <c r="ORS74" s="122"/>
      <c r="ORT74" s="67"/>
      <c r="ORV74" s="127"/>
      <c r="ORW74" s="122"/>
      <c r="ORX74" s="122"/>
      <c r="ORY74" s="67"/>
      <c r="OSA74" s="127"/>
      <c r="OSB74" s="122"/>
      <c r="OSC74" s="122"/>
      <c r="OSD74" s="67"/>
      <c r="OSF74" s="127"/>
      <c r="OSG74" s="122"/>
      <c r="OSH74" s="122"/>
      <c r="OSI74" s="67"/>
      <c r="OSK74" s="127"/>
      <c r="OSL74" s="122"/>
      <c r="OSM74" s="122"/>
      <c r="OSN74" s="67"/>
      <c r="OSP74" s="127"/>
      <c r="OSQ74" s="122"/>
      <c r="OSR74" s="122"/>
      <c r="OSS74" s="67"/>
      <c r="OSU74" s="127"/>
      <c r="OSV74" s="122"/>
      <c r="OSW74" s="122"/>
      <c r="OSX74" s="67"/>
      <c r="OSZ74" s="127"/>
      <c r="OTA74" s="122"/>
      <c r="OTB74" s="122"/>
      <c r="OTC74" s="67"/>
      <c r="OTE74" s="127"/>
      <c r="OTF74" s="122"/>
      <c r="OTG74" s="122"/>
      <c r="OTH74" s="67"/>
      <c r="OTJ74" s="127"/>
      <c r="OTK74" s="122"/>
      <c r="OTL74" s="122"/>
      <c r="OTM74" s="67"/>
      <c r="OTO74" s="127"/>
      <c r="OTP74" s="122"/>
      <c r="OTQ74" s="122"/>
      <c r="OTR74" s="67"/>
      <c r="OTT74" s="127"/>
      <c r="OTU74" s="122"/>
      <c r="OTV74" s="122"/>
      <c r="OTW74" s="67"/>
      <c r="OTY74" s="127"/>
      <c r="OTZ74" s="122"/>
      <c r="OUA74" s="122"/>
      <c r="OUB74" s="67"/>
      <c r="OUD74" s="127"/>
      <c r="OUE74" s="122"/>
      <c r="OUF74" s="122"/>
      <c r="OUG74" s="67"/>
      <c r="OUI74" s="127"/>
      <c r="OUJ74" s="122"/>
      <c r="OUK74" s="122"/>
      <c r="OUL74" s="67"/>
      <c r="OUN74" s="127"/>
      <c r="OUO74" s="122"/>
      <c r="OUP74" s="122"/>
      <c r="OUQ74" s="67"/>
      <c r="OUS74" s="127"/>
      <c r="OUT74" s="122"/>
      <c r="OUU74" s="122"/>
      <c r="OUV74" s="67"/>
      <c r="OUX74" s="127"/>
      <c r="OUY74" s="122"/>
      <c r="OUZ74" s="122"/>
      <c r="OVA74" s="67"/>
      <c r="OVC74" s="127"/>
      <c r="OVD74" s="122"/>
      <c r="OVE74" s="122"/>
      <c r="OVF74" s="67"/>
      <c r="OVH74" s="127"/>
      <c r="OVI74" s="122"/>
      <c r="OVJ74" s="122"/>
      <c r="OVK74" s="67"/>
      <c r="OVM74" s="127"/>
      <c r="OVN74" s="122"/>
      <c r="OVO74" s="122"/>
      <c r="OVP74" s="67"/>
      <c r="OVR74" s="127"/>
      <c r="OVS74" s="122"/>
      <c r="OVT74" s="122"/>
      <c r="OVU74" s="67"/>
      <c r="OVW74" s="127"/>
      <c r="OVX74" s="122"/>
      <c r="OVY74" s="122"/>
      <c r="OVZ74" s="67"/>
      <c r="OWB74" s="127"/>
      <c r="OWC74" s="122"/>
      <c r="OWD74" s="122"/>
      <c r="OWE74" s="67"/>
      <c r="OWG74" s="127"/>
      <c r="OWH74" s="122"/>
      <c r="OWI74" s="122"/>
      <c r="OWJ74" s="67"/>
      <c r="OWL74" s="127"/>
      <c r="OWM74" s="122"/>
      <c r="OWN74" s="122"/>
      <c r="OWO74" s="67"/>
      <c r="OWQ74" s="127"/>
      <c r="OWR74" s="122"/>
      <c r="OWS74" s="122"/>
      <c r="OWT74" s="67"/>
      <c r="OWV74" s="127"/>
      <c r="OWW74" s="122"/>
      <c r="OWX74" s="122"/>
      <c r="OWY74" s="67"/>
      <c r="OXA74" s="127"/>
      <c r="OXB74" s="122"/>
      <c r="OXC74" s="122"/>
      <c r="OXD74" s="67"/>
      <c r="OXF74" s="127"/>
      <c r="OXG74" s="122"/>
      <c r="OXH74" s="122"/>
      <c r="OXI74" s="67"/>
      <c r="OXK74" s="127"/>
      <c r="OXL74" s="122"/>
      <c r="OXM74" s="122"/>
      <c r="OXN74" s="67"/>
      <c r="OXP74" s="127"/>
      <c r="OXQ74" s="122"/>
      <c r="OXR74" s="122"/>
      <c r="OXS74" s="67"/>
      <c r="OXU74" s="127"/>
      <c r="OXV74" s="122"/>
      <c r="OXW74" s="122"/>
      <c r="OXX74" s="67"/>
      <c r="OXZ74" s="127"/>
      <c r="OYA74" s="122"/>
      <c r="OYB74" s="122"/>
      <c r="OYC74" s="67"/>
      <c r="OYE74" s="127"/>
      <c r="OYF74" s="122"/>
      <c r="OYG74" s="122"/>
      <c r="OYH74" s="67"/>
      <c r="OYJ74" s="127"/>
      <c r="OYK74" s="122"/>
      <c r="OYL74" s="122"/>
      <c r="OYM74" s="67"/>
      <c r="OYO74" s="127"/>
      <c r="OYP74" s="122"/>
      <c r="OYQ74" s="122"/>
      <c r="OYR74" s="67"/>
      <c r="OYT74" s="127"/>
      <c r="OYU74" s="122"/>
      <c r="OYV74" s="122"/>
      <c r="OYW74" s="67"/>
      <c r="OYY74" s="127"/>
      <c r="OYZ74" s="122"/>
      <c r="OZA74" s="122"/>
      <c r="OZB74" s="67"/>
      <c r="OZD74" s="127"/>
      <c r="OZE74" s="122"/>
      <c r="OZF74" s="122"/>
      <c r="OZG74" s="67"/>
      <c r="OZI74" s="127"/>
      <c r="OZJ74" s="122"/>
      <c r="OZK74" s="122"/>
      <c r="OZL74" s="67"/>
      <c r="OZN74" s="127"/>
      <c r="OZO74" s="122"/>
      <c r="OZP74" s="122"/>
      <c r="OZQ74" s="67"/>
      <c r="OZS74" s="127"/>
      <c r="OZT74" s="122"/>
      <c r="OZU74" s="122"/>
      <c r="OZV74" s="67"/>
      <c r="OZX74" s="127"/>
      <c r="OZY74" s="122"/>
      <c r="OZZ74" s="122"/>
      <c r="PAA74" s="67"/>
      <c r="PAC74" s="127"/>
      <c r="PAD74" s="122"/>
      <c r="PAE74" s="122"/>
      <c r="PAF74" s="67"/>
      <c r="PAH74" s="127"/>
      <c r="PAI74" s="122"/>
      <c r="PAJ74" s="122"/>
      <c r="PAK74" s="67"/>
      <c r="PAM74" s="127"/>
      <c r="PAN74" s="122"/>
      <c r="PAO74" s="122"/>
      <c r="PAP74" s="67"/>
      <c r="PAR74" s="127"/>
      <c r="PAS74" s="122"/>
      <c r="PAT74" s="122"/>
      <c r="PAU74" s="67"/>
      <c r="PAW74" s="127"/>
      <c r="PAX74" s="122"/>
      <c r="PAY74" s="122"/>
      <c r="PAZ74" s="67"/>
      <c r="PBB74" s="127"/>
      <c r="PBC74" s="122"/>
      <c r="PBD74" s="122"/>
      <c r="PBE74" s="67"/>
      <c r="PBG74" s="127"/>
      <c r="PBH74" s="122"/>
      <c r="PBI74" s="122"/>
      <c r="PBJ74" s="67"/>
      <c r="PBL74" s="127"/>
      <c r="PBM74" s="122"/>
      <c r="PBN74" s="122"/>
      <c r="PBO74" s="67"/>
      <c r="PBQ74" s="127"/>
      <c r="PBR74" s="122"/>
      <c r="PBS74" s="122"/>
      <c r="PBT74" s="67"/>
      <c r="PBV74" s="127"/>
      <c r="PBW74" s="122"/>
      <c r="PBX74" s="122"/>
      <c r="PBY74" s="67"/>
      <c r="PCA74" s="127"/>
      <c r="PCB74" s="122"/>
      <c r="PCC74" s="122"/>
      <c r="PCD74" s="67"/>
      <c r="PCF74" s="127"/>
      <c r="PCG74" s="122"/>
      <c r="PCH74" s="122"/>
      <c r="PCI74" s="67"/>
      <c r="PCK74" s="127"/>
      <c r="PCL74" s="122"/>
      <c r="PCM74" s="122"/>
      <c r="PCN74" s="67"/>
      <c r="PCP74" s="127"/>
      <c r="PCQ74" s="122"/>
      <c r="PCR74" s="122"/>
      <c r="PCS74" s="67"/>
      <c r="PCU74" s="127"/>
      <c r="PCV74" s="122"/>
      <c r="PCW74" s="122"/>
      <c r="PCX74" s="67"/>
      <c r="PCZ74" s="127"/>
      <c r="PDA74" s="122"/>
      <c r="PDB74" s="122"/>
      <c r="PDC74" s="67"/>
      <c r="PDE74" s="127"/>
      <c r="PDF74" s="122"/>
      <c r="PDG74" s="122"/>
      <c r="PDH74" s="67"/>
      <c r="PDJ74" s="127"/>
      <c r="PDK74" s="122"/>
      <c r="PDL74" s="122"/>
      <c r="PDM74" s="67"/>
      <c r="PDO74" s="127"/>
      <c r="PDP74" s="122"/>
      <c r="PDQ74" s="122"/>
      <c r="PDR74" s="67"/>
      <c r="PDT74" s="127"/>
      <c r="PDU74" s="122"/>
      <c r="PDV74" s="122"/>
      <c r="PDW74" s="67"/>
      <c r="PDY74" s="127"/>
      <c r="PDZ74" s="122"/>
      <c r="PEA74" s="122"/>
      <c r="PEB74" s="67"/>
      <c r="PED74" s="127"/>
      <c r="PEE74" s="122"/>
      <c r="PEF74" s="122"/>
      <c r="PEG74" s="67"/>
      <c r="PEI74" s="127"/>
      <c r="PEJ74" s="122"/>
      <c r="PEK74" s="122"/>
      <c r="PEL74" s="67"/>
      <c r="PEN74" s="127"/>
      <c r="PEO74" s="122"/>
      <c r="PEP74" s="122"/>
      <c r="PEQ74" s="67"/>
      <c r="PES74" s="127"/>
      <c r="PET74" s="122"/>
      <c r="PEU74" s="122"/>
      <c r="PEV74" s="67"/>
      <c r="PEX74" s="127"/>
      <c r="PEY74" s="122"/>
      <c r="PEZ74" s="122"/>
      <c r="PFA74" s="67"/>
      <c r="PFC74" s="127"/>
      <c r="PFD74" s="122"/>
      <c r="PFE74" s="122"/>
      <c r="PFF74" s="67"/>
      <c r="PFH74" s="127"/>
      <c r="PFI74" s="122"/>
      <c r="PFJ74" s="122"/>
      <c r="PFK74" s="67"/>
      <c r="PFM74" s="127"/>
      <c r="PFN74" s="122"/>
      <c r="PFO74" s="122"/>
      <c r="PFP74" s="67"/>
      <c r="PFR74" s="127"/>
      <c r="PFS74" s="122"/>
      <c r="PFT74" s="122"/>
      <c r="PFU74" s="67"/>
      <c r="PFW74" s="127"/>
      <c r="PFX74" s="122"/>
      <c r="PFY74" s="122"/>
      <c r="PFZ74" s="67"/>
      <c r="PGB74" s="127"/>
      <c r="PGC74" s="122"/>
      <c r="PGD74" s="122"/>
      <c r="PGE74" s="67"/>
      <c r="PGG74" s="127"/>
      <c r="PGH74" s="122"/>
      <c r="PGI74" s="122"/>
      <c r="PGJ74" s="67"/>
      <c r="PGL74" s="127"/>
      <c r="PGM74" s="122"/>
      <c r="PGN74" s="122"/>
      <c r="PGO74" s="67"/>
      <c r="PGQ74" s="127"/>
      <c r="PGR74" s="122"/>
      <c r="PGS74" s="122"/>
      <c r="PGT74" s="67"/>
      <c r="PGV74" s="127"/>
      <c r="PGW74" s="122"/>
      <c r="PGX74" s="122"/>
      <c r="PGY74" s="67"/>
      <c r="PHA74" s="127"/>
      <c r="PHB74" s="122"/>
      <c r="PHC74" s="122"/>
      <c r="PHD74" s="67"/>
      <c r="PHF74" s="127"/>
      <c r="PHG74" s="122"/>
      <c r="PHH74" s="122"/>
      <c r="PHI74" s="67"/>
      <c r="PHK74" s="127"/>
      <c r="PHL74" s="122"/>
      <c r="PHM74" s="122"/>
      <c r="PHN74" s="67"/>
      <c r="PHP74" s="127"/>
      <c r="PHQ74" s="122"/>
      <c r="PHR74" s="122"/>
      <c r="PHS74" s="67"/>
      <c r="PHU74" s="127"/>
      <c r="PHV74" s="122"/>
      <c r="PHW74" s="122"/>
      <c r="PHX74" s="67"/>
      <c r="PHZ74" s="127"/>
      <c r="PIA74" s="122"/>
      <c r="PIB74" s="122"/>
      <c r="PIC74" s="67"/>
      <c r="PIE74" s="127"/>
      <c r="PIF74" s="122"/>
      <c r="PIG74" s="122"/>
      <c r="PIH74" s="67"/>
      <c r="PIJ74" s="127"/>
      <c r="PIK74" s="122"/>
      <c r="PIL74" s="122"/>
      <c r="PIM74" s="67"/>
      <c r="PIO74" s="127"/>
      <c r="PIP74" s="122"/>
      <c r="PIQ74" s="122"/>
      <c r="PIR74" s="67"/>
      <c r="PIT74" s="127"/>
      <c r="PIU74" s="122"/>
      <c r="PIV74" s="122"/>
      <c r="PIW74" s="67"/>
      <c r="PIY74" s="127"/>
      <c r="PIZ74" s="122"/>
      <c r="PJA74" s="122"/>
      <c r="PJB74" s="67"/>
      <c r="PJD74" s="127"/>
      <c r="PJE74" s="122"/>
      <c r="PJF74" s="122"/>
      <c r="PJG74" s="67"/>
      <c r="PJI74" s="127"/>
      <c r="PJJ74" s="122"/>
      <c r="PJK74" s="122"/>
      <c r="PJL74" s="67"/>
      <c r="PJN74" s="127"/>
      <c r="PJO74" s="122"/>
      <c r="PJP74" s="122"/>
      <c r="PJQ74" s="67"/>
      <c r="PJS74" s="127"/>
      <c r="PJT74" s="122"/>
      <c r="PJU74" s="122"/>
      <c r="PJV74" s="67"/>
      <c r="PJX74" s="127"/>
      <c r="PJY74" s="122"/>
      <c r="PJZ74" s="122"/>
      <c r="PKA74" s="67"/>
      <c r="PKC74" s="127"/>
      <c r="PKD74" s="122"/>
      <c r="PKE74" s="122"/>
      <c r="PKF74" s="67"/>
      <c r="PKH74" s="127"/>
      <c r="PKI74" s="122"/>
      <c r="PKJ74" s="122"/>
      <c r="PKK74" s="67"/>
      <c r="PKM74" s="127"/>
      <c r="PKN74" s="122"/>
      <c r="PKO74" s="122"/>
      <c r="PKP74" s="67"/>
      <c r="PKR74" s="127"/>
      <c r="PKS74" s="122"/>
      <c r="PKT74" s="122"/>
      <c r="PKU74" s="67"/>
      <c r="PKW74" s="127"/>
      <c r="PKX74" s="122"/>
      <c r="PKY74" s="122"/>
      <c r="PKZ74" s="67"/>
      <c r="PLB74" s="127"/>
      <c r="PLC74" s="122"/>
      <c r="PLD74" s="122"/>
      <c r="PLE74" s="67"/>
      <c r="PLG74" s="127"/>
      <c r="PLH74" s="122"/>
      <c r="PLI74" s="122"/>
      <c r="PLJ74" s="67"/>
      <c r="PLL74" s="127"/>
      <c r="PLM74" s="122"/>
      <c r="PLN74" s="122"/>
      <c r="PLO74" s="67"/>
      <c r="PLQ74" s="127"/>
      <c r="PLR74" s="122"/>
      <c r="PLS74" s="122"/>
      <c r="PLT74" s="67"/>
      <c r="PLV74" s="127"/>
      <c r="PLW74" s="122"/>
      <c r="PLX74" s="122"/>
      <c r="PLY74" s="67"/>
      <c r="PMA74" s="127"/>
      <c r="PMB74" s="122"/>
      <c r="PMC74" s="122"/>
      <c r="PMD74" s="67"/>
      <c r="PMF74" s="127"/>
      <c r="PMG74" s="122"/>
      <c r="PMH74" s="122"/>
      <c r="PMI74" s="67"/>
      <c r="PMK74" s="127"/>
      <c r="PML74" s="122"/>
      <c r="PMM74" s="122"/>
      <c r="PMN74" s="67"/>
      <c r="PMP74" s="127"/>
      <c r="PMQ74" s="122"/>
      <c r="PMR74" s="122"/>
      <c r="PMS74" s="67"/>
      <c r="PMU74" s="127"/>
      <c r="PMV74" s="122"/>
      <c r="PMW74" s="122"/>
      <c r="PMX74" s="67"/>
      <c r="PMZ74" s="127"/>
      <c r="PNA74" s="122"/>
      <c r="PNB74" s="122"/>
      <c r="PNC74" s="67"/>
      <c r="PNE74" s="127"/>
      <c r="PNF74" s="122"/>
      <c r="PNG74" s="122"/>
      <c r="PNH74" s="67"/>
      <c r="PNJ74" s="127"/>
      <c r="PNK74" s="122"/>
      <c r="PNL74" s="122"/>
      <c r="PNM74" s="67"/>
      <c r="PNO74" s="127"/>
      <c r="PNP74" s="122"/>
      <c r="PNQ74" s="122"/>
      <c r="PNR74" s="67"/>
      <c r="PNT74" s="127"/>
      <c r="PNU74" s="122"/>
      <c r="PNV74" s="122"/>
      <c r="PNW74" s="67"/>
      <c r="PNY74" s="127"/>
      <c r="PNZ74" s="122"/>
      <c r="POA74" s="122"/>
      <c r="POB74" s="67"/>
      <c r="POD74" s="127"/>
      <c r="POE74" s="122"/>
      <c r="POF74" s="122"/>
      <c r="POG74" s="67"/>
      <c r="POI74" s="127"/>
      <c r="POJ74" s="122"/>
      <c r="POK74" s="122"/>
      <c r="POL74" s="67"/>
      <c r="PON74" s="127"/>
      <c r="POO74" s="122"/>
      <c r="POP74" s="122"/>
      <c r="POQ74" s="67"/>
      <c r="POS74" s="127"/>
      <c r="POT74" s="122"/>
      <c r="POU74" s="122"/>
      <c r="POV74" s="67"/>
      <c r="POX74" s="127"/>
      <c r="POY74" s="122"/>
      <c r="POZ74" s="122"/>
      <c r="PPA74" s="67"/>
      <c r="PPC74" s="127"/>
      <c r="PPD74" s="122"/>
      <c r="PPE74" s="122"/>
      <c r="PPF74" s="67"/>
      <c r="PPH74" s="127"/>
      <c r="PPI74" s="122"/>
      <c r="PPJ74" s="122"/>
      <c r="PPK74" s="67"/>
      <c r="PPM74" s="127"/>
      <c r="PPN74" s="122"/>
      <c r="PPO74" s="122"/>
      <c r="PPP74" s="67"/>
      <c r="PPR74" s="127"/>
      <c r="PPS74" s="122"/>
      <c r="PPT74" s="122"/>
      <c r="PPU74" s="67"/>
      <c r="PPW74" s="127"/>
      <c r="PPX74" s="122"/>
      <c r="PPY74" s="122"/>
      <c r="PPZ74" s="67"/>
      <c r="PQB74" s="127"/>
      <c r="PQC74" s="122"/>
      <c r="PQD74" s="122"/>
      <c r="PQE74" s="67"/>
      <c r="PQG74" s="127"/>
      <c r="PQH74" s="122"/>
      <c r="PQI74" s="122"/>
      <c r="PQJ74" s="67"/>
      <c r="PQL74" s="127"/>
      <c r="PQM74" s="122"/>
      <c r="PQN74" s="122"/>
      <c r="PQO74" s="67"/>
      <c r="PQQ74" s="127"/>
      <c r="PQR74" s="122"/>
      <c r="PQS74" s="122"/>
      <c r="PQT74" s="67"/>
      <c r="PQV74" s="127"/>
      <c r="PQW74" s="122"/>
      <c r="PQX74" s="122"/>
      <c r="PQY74" s="67"/>
      <c r="PRA74" s="127"/>
      <c r="PRB74" s="122"/>
      <c r="PRC74" s="122"/>
      <c r="PRD74" s="67"/>
      <c r="PRF74" s="127"/>
      <c r="PRG74" s="122"/>
      <c r="PRH74" s="122"/>
      <c r="PRI74" s="67"/>
      <c r="PRK74" s="127"/>
      <c r="PRL74" s="122"/>
      <c r="PRM74" s="122"/>
      <c r="PRN74" s="67"/>
      <c r="PRP74" s="127"/>
      <c r="PRQ74" s="122"/>
      <c r="PRR74" s="122"/>
      <c r="PRS74" s="67"/>
      <c r="PRU74" s="127"/>
      <c r="PRV74" s="122"/>
      <c r="PRW74" s="122"/>
      <c r="PRX74" s="67"/>
      <c r="PRZ74" s="127"/>
      <c r="PSA74" s="122"/>
      <c r="PSB74" s="122"/>
      <c r="PSC74" s="67"/>
      <c r="PSE74" s="127"/>
      <c r="PSF74" s="122"/>
      <c r="PSG74" s="122"/>
      <c r="PSH74" s="67"/>
      <c r="PSJ74" s="127"/>
      <c r="PSK74" s="122"/>
      <c r="PSL74" s="122"/>
      <c r="PSM74" s="67"/>
      <c r="PSO74" s="127"/>
      <c r="PSP74" s="122"/>
      <c r="PSQ74" s="122"/>
      <c r="PSR74" s="67"/>
      <c r="PST74" s="127"/>
      <c r="PSU74" s="122"/>
      <c r="PSV74" s="122"/>
      <c r="PSW74" s="67"/>
      <c r="PSY74" s="127"/>
      <c r="PSZ74" s="122"/>
      <c r="PTA74" s="122"/>
      <c r="PTB74" s="67"/>
      <c r="PTD74" s="127"/>
      <c r="PTE74" s="122"/>
      <c r="PTF74" s="122"/>
      <c r="PTG74" s="67"/>
      <c r="PTI74" s="127"/>
      <c r="PTJ74" s="122"/>
      <c r="PTK74" s="122"/>
      <c r="PTL74" s="67"/>
      <c r="PTN74" s="127"/>
      <c r="PTO74" s="122"/>
      <c r="PTP74" s="122"/>
      <c r="PTQ74" s="67"/>
      <c r="PTS74" s="127"/>
      <c r="PTT74" s="122"/>
      <c r="PTU74" s="122"/>
      <c r="PTV74" s="67"/>
      <c r="PTX74" s="127"/>
      <c r="PTY74" s="122"/>
      <c r="PTZ74" s="122"/>
      <c r="PUA74" s="67"/>
      <c r="PUC74" s="127"/>
      <c r="PUD74" s="122"/>
      <c r="PUE74" s="122"/>
      <c r="PUF74" s="67"/>
      <c r="PUH74" s="127"/>
      <c r="PUI74" s="122"/>
      <c r="PUJ74" s="122"/>
      <c r="PUK74" s="67"/>
      <c r="PUM74" s="127"/>
      <c r="PUN74" s="122"/>
      <c r="PUO74" s="122"/>
      <c r="PUP74" s="67"/>
      <c r="PUR74" s="127"/>
      <c r="PUS74" s="122"/>
      <c r="PUT74" s="122"/>
      <c r="PUU74" s="67"/>
      <c r="PUW74" s="127"/>
      <c r="PUX74" s="122"/>
      <c r="PUY74" s="122"/>
      <c r="PUZ74" s="67"/>
      <c r="PVB74" s="127"/>
      <c r="PVC74" s="122"/>
      <c r="PVD74" s="122"/>
      <c r="PVE74" s="67"/>
      <c r="PVG74" s="127"/>
      <c r="PVH74" s="122"/>
      <c r="PVI74" s="122"/>
      <c r="PVJ74" s="67"/>
      <c r="PVL74" s="127"/>
      <c r="PVM74" s="122"/>
      <c r="PVN74" s="122"/>
      <c r="PVO74" s="67"/>
      <c r="PVQ74" s="127"/>
      <c r="PVR74" s="122"/>
      <c r="PVS74" s="122"/>
      <c r="PVT74" s="67"/>
      <c r="PVV74" s="127"/>
      <c r="PVW74" s="122"/>
      <c r="PVX74" s="122"/>
      <c r="PVY74" s="67"/>
      <c r="PWA74" s="127"/>
      <c r="PWB74" s="122"/>
      <c r="PWC74" s="122"/>
      <c r="PWD74" s="67"/>
      <c r="PWF74" s="127"/>
      <c r="PWG74" s="122"/>
      <c r="PWH74" s="122"/>
      <c r="PWI74" s="67"/>
      <c r="PWK74" s="127"/>
      <c r="PWL74" s="122"/>
      <c r="PWM74" s="122"/>
      <c r="PWN74" s="67"/>
      <c r="PWP74" s="127"/>
      <c r="PWQ74" s="122"/>
      <c r="PWR74" s="122"/>
      <c r="PWS74" s="67"/>
      <c r="PWU74" s="127"/>
      <c r="PWV74" s="122"/>
      <c r="PWW74" s="122"/>
      <c r="PWX74" s="67"/>
      <c r="PWZ74" s="127"/>
      <c r="PXA74" s="122"/>
      <c r="PXB74" s="122"/>
      <c r="PXC74" s="67"/>
      <c r="PXE74" s="127"/>
      <c r="PXF74" s="122"/>
      <c r="PXG74" s="122"/>
      <c r="PXH74" s="67"/>
      <c r="PXJ74" s="127"/>
      <c r="PXK74" s="122"/>
      <c r="PXL74" s="122"/>
      <c r="PXM74" s="67"/>
      <c r="PXO74" s="127"/>
      <c r="PXP74" s="122"/>
      <c r="PXQ74" s="122"/>
      <c r="PXR74" s="67"/>
      <c r="PXT74" s="127"/>
      <c r="PXU74" s="122"/>
      <c r="PXV74" s="122"/>
      <c r="PXW74" s="67"/>
      <c r="PXY74" s="127"/>
      <c r="PXZ74" s="122"/>
      <c r="PYA74" s="122"/>
      <c r="PYB74" s="67"/>
      <c r="PYD74" s="127"/>
      <c r="PYE74" s="122"/>
      <c r="PYF74" s="122"/>
      <c r="PYG74" s="67"/>
      <c r="PYI74" s="127"/>
      <c r="PYJ74" s="122"/>
      <c r="PYK74" s="122"/>
      <c r="PYL74" s="67"/>
      <c r="PYN74" s="127"/>
      <c r="PYO74" s="122"/>
      <c r="PYP74" s="122"/>
      <c r="PYQ74" s="67"/>
      <c r="PYS74" s="127"/>
      <c r="PYT74" s="122"/>
      <c r="PYU74" s="122"/>
      <c r="PYV74" s="67"/>
      <c r="PYX74" s="127"/>
      <c r="PYY74" s="122"/>
      <c r="PYZ74" s="122"/>
      <c r="PZA74" s="67"/>
      <c r="PZC74" s="127"/>
      <c r="PZD74" s="122"/>
      <c r="PZE74" s="122"/>
      <c r="PZF74" s="67"/>
      <c r="PZH74" s="127"/>
      <c r="PZI74" s="122"/>
      <c r="PZJ74" s="122"/>
      <c r="PZK74" s="67"/>
      <c r="PZM74" s="127"/>
      <c r="PZN74" s="122"/>
      <c r="PZO74" s="122"/>
      <c r="PZP74" s="67"/>
      <c r="PZR74" s="127"/>
      <c r="PZS74" s="122"/>
      <c r="PZT74" s="122"/>
      <c r="PZU74" s="67"/>
      <c r="PZW74" s="127"/>
      <c r="PZX74" s="122"/>
      <c r="PZY74" s="122"/>
      <c r="PZZ74" s="67"/>
      <c r="QAB74" s="127"/>
      <c r="QAC74" s="122"/>
      <c r="QAD74" s="122"/>
      <c r="QAE74" s="67"/>
      <c r="QAG74" s="127"/>
      <c r="QAH74" s="122"/>
      <c r="QAI74" s="122"/>
      <c r="QAJ74" s="67"/>
      <c r="QAL74" s="127"/>
      <c r="QAM74" s="122"/>
      <c r="QAN74" s="122"/>
      <c r="QAO74" s="67"/>
      <c r="QAQ74" s="127"/>
      <c r="QAR74" s="122"/>
      <c r="QAS74" s="122"/>
      <c r="QAT74" s="67"/>
      <c r="QAV74" s="127"/>
      <c r="QAW74" s="122"/>
      <c r="QAX74" s="122"/>
      <c r="QAY74" s="67"/>
      <c r="QBA74" s="127"/>
      <c r="QBB74" s="122"/>
      <c r="QBC74" s="122"/>
      <c r="QBD74" s="67"/>
      <c r="QBF74" s="127"/>
      <c r="QBG74" s="122"/>
      <c r="QBH74" s="122"/>
      <c r="QBI74" s="67"/>
      <c r="QBK74" s="127"/>
      <c r="QBL74" s="122"/>
      <c r="QBM74" s="122"/>
      <c r="QBN74" s="67"/>
      <c r="QBP74" s="127"/>
      <c r="QBQ74" s="122"/>
      <c r="QBR74" s="122"/>
      <c r="QBS74" s="67"/>
      <c r="QBU74" s="127"/>
      <c r="QBV74" s="122"/>
      <c r="QBW74" s="122"/>
      <c r="QBX74" s="67"/>
      <c r="QBZ74" s="127"/>
      <c r="QCA74" s="122"/>
      <c r="QCB74" s="122"/>
      <c r="QCC74" s="67"/>
      <c r="QCE74" s="127"/>
      <c r="QCF74" s="122"/>
      <c r="QCG74" s="122"/>
      <c r="QCH74" s="67"/>
      <c r="QCJ74" s="127"/>
      <c r="QCK74" s="122"/>
      <c r="QCL74" s="122"/>
      <c r="QCM74" s="67"/>
      <c r="QCO74" s="127"/>
      <c r="QCP74" s="122"/>
      <c r="QCQ74" s="122"/>
      <c r="QCR74" s="67"/>
      <c r="QCT74" s="127"/>
      <c r="QCU74" s="122"/>
      <c r="QCV74" s="122"/>
      <c r="QCW74" s="67"/>
      <c r="QCY74" s="127"/>
      <c r="QCZ74" s="122"/>
      <c r="QDA74" s="122"/>
      <c r="QDB74" s="67"/>
      <c r="QDD74" s="127"/>
      <c r="QDE74" s="122"/>
      <c r="QDF74" s="122"/>
      <c r="QDG74" s="67"/>
      <c r="QDI74" s="127"/>
      <c r="QDJ74" s="122"/>
      <c r="QDK74" s="122"/>
      <c r="QDL74" s="67"/>
      <c r="QDN74" s="127"/>
      <c r="QDO74" s="122"/>
      <c r="QDP74" s="122"/>
      <c r="QDQ74" s="67"/>
      <c r="QDS74" s="127"/>
      <c r="QDT74" s="122"/>
      <c r="QDU74" s="122"/>
      <c r="QDV74" s="67"/>
      <c r="QDX74" s="127"/>
      <c r="QDY74" s="122"/>
      <c r="QDZ74" s="122"/>
      <c r="QEA74" s="67"/>
      <c r="QEC74" s="127"/>
      <c r="QED74" s="122"/>
      <c r="QEE74" s="122"/>
      <c r="QEF74" s="67"/>
      <c r="QEH74" s="127"/>
      <c r="QEI74" s="122"/>
      <c r="QEJ74" s="122"/>
      <c r="QEK74" s="67"/>
      <c r="QEM74" s="127"/>
      <c r="QEN74" s="122"/>
      <c r="QEO74" s="122"/>
      <c r="QEP74" s="67"/>
      <c r="QER74" s="127"/>
      <c r="QES74" s="122"/>
      <c r="QET74" s="122"/>
      <c r="QEU74" s="67"/>
      <c r="QEW74" s="127"/>
      <c r="QEX74" s="122"/>
      <c r="QEY74" s="122"/>
      <c r="QEZ74" s="67"/>
      <c r="QFB74" s="127"/>
      <c r="QFC74" s="122"/>
      <c r="QFD74" s="122"/>
      <c r="QFE74" s="67"/>
      <c r="QFG74" s="127"/>
      <c r="QFH74" s="122"/>
      <c r="QFI74" s="122"/>
      <c r="QFJ74" s="67"/>
      <c r="QFL74" s="127"/>
      <c r="QFM74" s="122"/>
      <c r="QFN74" s="122"/>
      <c r="QFO74" s="67"/>
      <c r="QFQ74" s="127"/>
      <c r="QFR74" s="122"/>
      <c r="QFS74" s="122"/>
      <c r="QFT74" s="67"/>
      <c r="QFV74" s="127"/>
      <c r="QFW74" s="122"/>
      <c r="QFX74" s="122"/>
      <c r="QFY74" s="67"/>
      <c r="QGA74" s="127"/>
      <c r="QGB74" s="122"/>
      <c r="QGC74" s="122"/>
      <c r="QGD74" s="67"/>
      <c r="QGF74" s="127"/>
      <c r="QGG74" s="122"/>
      <c r="QGH74" s="122"/>
      <c r="QGI74" s="67"/>
      <c r="QGK74" s="127"/>
      <c r="QGL74" s="122"/>
      <c r="QGM74" s="122"/>
      <c r="QGN74" s="67"/>
      <c r="QGP74" s="127"/>
      <c r="QGQ74" s="122"/>
      <c r="QGR74" s="122"/>
      <c r="QGS74" s="67"/>
      <c r="QGU74" s="127"/>
      <c r="QGV74" s="122"/>
      <c r="QGW74" s="122"/>
      <c r="QGX74" s="67"/>
      <c r="QGZ74" s="127"/>
      <c r="QHA74" s="122"/>
      <c r="QHB74" s="122"/>
      <c r="QHC74" s="67"/>
      <c r="QHE74" s="127"/>
      <c r="QHF74" s="122"/>
      <c r="QHG74" s="122"/>
      <c r="QHH74" s="67"/>
      <c r="QHJ74" s="127"/>
      <c r="QHK74" s="122"/>
      <c r="QHL74" s="122"/>
      <c r="QHM74" s="67"/>
      <c r="QHO74" s="127"/>
      <c r="QHP74" s="122"/>
      <c r="QHQ74" s="122"/>
      <c r="QHR74" s="67"/>
      <c r="QHT74" s="127"/>
      <c r="QHU74" s="122"/>
      <c r="QHV74" s="122"/>
      <c r="QHW74" s="67"/>
      <c r="QHY74" s="127"/>
      <c r="QHZ74" s="122"/>
      <c r="QIA74" s="122"/>
      <c r="QIB74" s="67"/>
      <c r="QID74" s="127"/>
      <c r="QIE74" s="122"/>
      <c r="QIF74" s="122"/>
      <c r="QIG74" s="67"/>
      <c r="QII74" s="127"/>
      <c r="QIJ74" s="122"/>
      <c r="QIK74" s="122"/>
      <c r="QIL74" s="67"/>
      <c r="QIN74" s="127"/>
      <c r="QIO74" s="122"/>
      <c r="QIP74" s="122"/>
      <c r="QIQ74" s="67"/>
      <c r="QIS74" s="127"/>
      <c r="QIT74" s="122"/>
      <c r="QIU74" s="122"/>
      <c r="QIV74" s="67"/>
      <c r="QIX74" s="127"/>
      <c r="QIY74" s="122"/>
      <c r="QIZ74" s="122"/>
      <c r="QJA74" s="67"/>
      <c r="QJC74" s="127"/>
      <c r="QJD74" s="122"/>
      <c r="QJE74" s="122"/>
      <c r="QJF74" s="67"/>
      <c r="QJH74" s="127"/>
      <c r="QJI74" s="122"/>
      <c r="QJJ74" s="122"/>
      <c r="QJK74" s="67"/>
      <c r="QJM74" s="127"/>
      <c r="QJN74" s="122"/>
      <c r="QJO74" s="122"/>
      <c r="QJP74" s="67"/>
      <c r="QJR74" s="127"/>
      <c r="QJS74" s="122"/>
      <c r="QJT74" s="122"/>
      <c r="QJU74" s="67"/>
      <c r="QJW74" s="127"/>
      <c r="QJX74" s="122"/>
      <c r="QJY74" s="122"/>
      <c r="QJZ74" s="67"/>
      <c r="QKB74" s="127"/>
      <c r="QKC74" s="122"/>
      <c r="QKD74" s="122"/>
      <c r="QKE74" s="67"/>
      <c r="QKG74" s="127"/>
      <c r="QKH74" s="122"/>
      <c r="QKI74" s="122"/>
      <c r="QKJ74" s="67"/>
      <c r="QKL74" s="127"/>
      <c r="QKM74" s="122"/>
      <c r="QKN74" s="122"/>
      <c r="QKO74" s="67"/>
      <c r="QKQ74" s="127"/>
      <c r="QKR74" s="122"/>
      <c r="QKS74" s="122"/>
      <c r="QKT74" s="67"/>
      <c r="QKV74" s="127"/>
      <c r="QKW74" s="122"/>
      <c r="QKX74" s="122"/>
      <c r="QKY74" s="67"/>
      <c r="QLA74" s="127"/>
      <c r="QLB74" s="122"/>
      <c r="QLC74" s="122"/>
      <c r="QLD74" s="67"/>
      <c r="QLF74" s="127"/>
      <c r="QLG74" s="122"/>
      <c r="QLH74" s="122"/>
      <c r="QLI74" s="67"/>
      <c r="QLK74" s="127"/>
      <c r="QLL74" s="122"/>
      <c r="QLM74" s="122"/>
      <c r="QLN74" s="67"/>
      <c r="QLP74" s="127"/>
      <c r="QLQ74" s="122"/>
      <c r="QLR74" s="122"/>
      <c r="QLS74" s="67"/>
      <c r="QLU74" s="127"/>
      <c r="QLV74" s="122"/>
      <c r="QLW74" s="122"/>
      <c r="QLX74" s="67"/>
      <c r="QLZ74" s="127"/>
      <c r="QMA74" s="122"/>
      <c r="QMB74" s="122"/>
      <c r="QMC74" s="67"/>
      <c r="QME74" s="127"/>
      <c r="QMF74" s="122"/>
      <c r="QMG74" s="122"/>
      <c r="QMH74" s="67"/>
      <c r="QMJ74" s="127"/>
      <c r="QMK74" s="122"/>
      <c r="QML74" s="122"/>
      <c r="QMM74" s="67"/>
      <c r="QMO74" s="127"/>
      <c r="QMP74" s="122"/>
      <c r="QMQ74" s="122"/>
      <c r="QMR74" s="67"/>
      <c r="QMT74" s="127"/>
      <c r="QMU74" s="122"/>
      <c r="QMV74" s="122"/>
      <c r="QMW74" s="67"/>
      <c r="QMY74" s="127"/>
      <c r="QMZ74" s="122"/>
      <c r="QNA74" s="122"/>
      <c r="QNB74" s="67"/>
      <c r="QND74" s="127"/>
      <c r="QNE74" s="122"/>
      <c r="QNF74" s="122"/>
      <c r="QNG74" s="67"/>
      <c r="QNI74" s="127"/>
      <c r="QNJ74" s="122"/>
      <c r="QNK74" s="122"/>
      <c r="QNL74" s="67"/>
      <c r="QNN74" s="127"/>
      <c r="QNO74" s="122"/>
      <c r="QNP74" s="122"/>
      <c r="QNQ74" s="67"/>
      <c r="QNS74" s="127"/>
      <c r="QNT74" s="122"/>
      <c r="QNU74" s="122"/>
      <c r="QNV74" s="67"/>
      <c r="QNX74" s="127"/>
      <c r="QNY74" s="122"/>
      <c r="QNZ74" s="122"/>
      <c r="QOA74" s="67"/>
      <c r="QOC74" s="127"/>
      <c r="QOD74" s="122"/>
      <c r="QOE74" s="122"/>
      <c r="QOF74" s="67"/>
      <c r="QOH74" s="127"/>
      <c r="QOI74" s="122"/>
      <c r="QOJ74" s="122"/>
      <c r="QOK74" s="67"/>
      <c r="QOM74" s="127"/>
      <c r="QON74" s="122"/>
      <c r="QOO74" s="122"/>
      <c r="QOP74" s="67"/>
      <c r="QOR74" s="127"/>
      <c r="QOS74" s="122"/>
      <c r="QOT74" s="122"/>
      <c r="QOU74" s="67"/>
      <c r="QOW74" s="127"/>
      <c r="QOX74" s="122"/>
      <c r="QOY74" s="122"/>
      <c r="QOZ74" s="67"/>
      <c r="QPB74" s="127"/>
      <c r="QPC74" s="122"/>
      <c r="QPD74" s="122"/>
      <c r="QPE74" s="67"/>
      <c r="QPG74" s="127"/>
      <c r="QPH74" s="122"/>
      <c r="QPI74" s="122"/>
      <c r="QPJ74" s="67"/>
      <c r="QPL74" s="127"/>
      <c r="QPM74" s="122"/>
      <c r="QPN74" s="122"/>
      <c r="QPO74" s="67"/>
      <c r="QPQ74" s="127"/>
      <c r="QPR74" s="122"/>
      <c r="QPS74" s="122"/>
      <c r="QPT74" s="67"/>
      <c r="QPV74" s="127"/>
      <c r="QPW74" s="122"/>
      <c r="QPX74" s="122"/>
      <c r="QPY74" s="67"/>
      <c r="QQA74" s="127"/>
      <c r="QQB74" s="122"/>
      <c r="QQC74" s="122"/>
      <c r="QQD74" s="67"/>
      <c r="QQF74" s="127"/>
      <c r="QQG74" s="122"/>
      <c r="QQH74" s="122"/>
      <c r="QQI74" s="67"/>
      <c r="QQK74" s="127"/>
      <c r="QQL74" s="122"/>
      <c r="QQM74" s="122"/>
      <c r="QQN74" s="67"/>
      <c r="QQP74" s="127"/>
      <c r="QQQ74" s="122"/>
      <c r="QQR74" s="122"/>
      <c r="QQS74" s="67"/>
      <c r="QQU74" s="127"/>
      <c r="QQV74" s="122"/>
      <c r="QQW74" s="122"/>
      <c r="QQX74" s="67"/>
      <c r="QQZ74" s="127"/>
      <c r="QRA74" s="122"/>
      <c r="QRB74" s="122"/>
      <c r="QRC74" s="67"/>
      <c r="QRE74" s="127"/>
      <c r="QRF74" s="122"/>
      <c r="QRG74" s="122"/>
      <c r="QRH74" s="67"/>
      <c r="QRJ74" s="127"/>
      <c r="QRK74" s="122"/>
      <c r="QRL74" s="122"/>
      <c r="QRM74" s="67"/>
      <c r="QRO74" s="127"/>
      <c r="QRP74" s="122"/>
      <c r="QRQ74" s="122"/>
      <c r="QRR74" s="67"/>
      <c r="QRT74" s="127"/>
      <c r="QRU74" s="122"/>
      <c r="QRV74" s="122"/>
      <c r="QRW74" s="67"/>
      <c r="QRY74" s="127"/>
      <c r="QRZ74" s="122"/>
      <c r="QSA74" s="122"/>
      <c r="QSB74" s="67"/>
      <c r="QSD74" s="127"/>
      <c r="QSE74" s="122"/>
      <c r="QSF74" s="122"/>
      <c r="QSG74" s="67"/>
      <c r="QSI74" s="127"/>
      <c r="QSJ74" s="122"/>
      <c r="QSK74" s="122"/>
      <c r="QSL74" s="67"/>
      <c r="QSN74" s="127"/>
      <c r="QSO74" s="122"/>
      <c r="QSP74" s="122"/>
      <c r="QSQ74" s="67"/>
      <c r="QSS74" s="127"/>
      <c r="QST74" s="122"/>
      <c r="QSU74" s="122"/>
      <c r="QSV74" s="67"/>
      <c r="QSX74" s="127"/>
      <c r="QSY74" s="122"/>
      <c r="QSZ74" s="122"/>
      <c r="QTA74" s="67"/>
      <c r="QTC74" s="127"/>
      <c r="QTD74" s="122"/>
      <c r="QTE74" s="122"/>
      <c r="QTF74" s="67"/>
      <c r="QTH74" s="127"/>
      <c r="QTI74" s="122"/>
      <c r="QTJ74" s="122"/>
      <c r="QTK74" s="67"/>
      <c r="QTM74" s="127"/>
      <c r="QTN74" s="122"/>
      <c r="QTO74" s="122"/>
      <c r="QTP74" s="67"/>
      <c r="QTR74" s="127"/>
      <c r="QTS74" s="122"/>
      <c r="QTT74" s="122"/>
      <c r="QTU74" s="67"/>
      <c r="QTW74" s="127"/>
      <c r="QTX74" s="122"/>
      <c r="QTY74" s="122"/>
      <c r="QTZ74" s="67"/>
      <c r="QUB74" s="127"/>
      <c r="QUC74" s="122"/>
      <c r="QUD74" s="122"/>
      <c r="QUE74" s="67"/>
      <c r="QUG74" s="127"/>
      <c r="QUH74" s="122"/>
      <c r="QUI74" s="122"/>
      <c r="QUJ74" s="67"/>
      <c r="QUL74" s="127"/>
      <c r="QUM74" s="122"/>
      <c r="QUN74" s="122"/>
      <c r="QUO74" s="67"/>
      <c r="QUQ74" s="127"/>
      <c r="QUR74" s="122"/>
      <c r="QUS74" s="122"/>
      <c r="QUT74" s="67"/>
      <c r="QUV74" s="127"/>
      <c r="QUW74" s="122"/>
      <c r="QUX74" s="122"/>
      <c r="QUY74" s="67"/>
      <c r="QVA74" s="127"/>
      <c r="QVB74" s="122"/>
      <c r="QVC74" s="122"/>
      <c r="QVD74" s="67"/>
      <c r="QVF74" s="127"/>
      <c r="QVG74" s="122"/>
      <c r="QVH74" s="122"/>
      <c r="QVI74" s="67"/>
      <c r="QVK74" s="127"/>
      <c r="QVL74" s="122"/>
      <c r="QVM74" s="122"/>
      <c r="QVN74" s="67"/>
      <c r="QVP74" s="127"/>
      <c r="QVQ74" s="122"/>
      <c r="QVR74" s="122"/>
      <c r="QVS74" s="67"/>
      <c r="QVU74" s="127"/>
      <c r="QVV74" s="122"/>
      <c r="QVW74" s="122"/>
      <c r="QVX74" s="67"/>
      <c r="QVZ74" s="127"/>
      <c r="QWA74" s="122"/>
      <c r="QWB74" s="122"/>
      <c r="QWC74" s="67"/>
      <c r="QWE74" s="127"/>
      <c r="QWF74" s="122"/>
      <c r="QWG74" s="122"/>
      <c r="QWH74" s="67"/>
      <c r="QWJ74" s="127"/>
      <c r="QWK74" s="122"/>
      <c r="QWL74" s="122"/>
      <c r="QWM74" s="67"/>
      <c r="QWO74" s="127"/>
      <c r="QWP74" s="122"/>
      <c r="QWQ74" s="122"/>
      <c r="QWR74" s="67"/>
      <c r="QWT74" s="127"/>
      <c r="QWU74" s="122"/>
      <c r="QWV74" s="122"/>
      <c r="QWW74" s="67"/>
      <c r="QWY74" s="127"/>
      <c r="QWZ74" s="122"/>
      <c r="QXA74" s="122"/>
      <c r="QXB74" s="67"/>
      <c r="QXD74" s="127"/>
      <c r="QXE74" s="122"/>
      <c r="QXF74" s="122"/>
      <c r="QXG74" s="67"/>
      <c r="QXI74" s="127"/>
      <c r="QXJ74" s="122"/>
      <c r="QXK74" s="122"/>
      <c r="QXL74" s="67"/>
      <c r="QXN74" s="127"/>
      <c r="QXO74" s="122"/>
      <c r="QXP74" s="122"/>
      <c r="QXQ74" s="67"/>
      <c r="QXS74" s="127"/>
      <c r="QXT74" s="122"/>
      <c r="QXU74" s="122"/>
      <c r="QXV74" s="67"/>
      <c r="QXX74" s="127"/>
      <c r="QXY74" s="122"/>
      <c r="QXZ74" s="122"/>
      <c r="QYA74" s="67"/>
      <c r="QYC74" s="127"/>
      <c r="QYD74" s="122"/>
      <c r="QYE74" s="122"/>
      <c r="QYF74" s="67"/>
      <c r="QYH74" s="127"/>
      <c r="QYI74" s="122"/>
      <c r="QYJ74" s="122"/>
      <c r="QYK74" s="67"/>
      <c r="QYM74" s="127"/>
      <c r="QYN74" s="122"/>
      <c r="QYO74" s="122"/>
      <c r="QYP74" s="67"/>
      <c r="QYR74" s="127"/>
      <c r="QYS74" s="122"/>
      <c r="QYT74" s="122"/>
      <c r="QYU74" s="67"/>
      <c r="QYW74" s="127"/>
      <c r="QYX74" s="122"/>
      <c r="QYY74" s="122"/>
      <c r="QYZ74" s="67"/>
      <c r="QZB74" s="127"/>
      <c r="QZC74" s="122"/>
      <c r="QZD74" s="122"/>
      <c r="QZE74" s="67"/>
      <c r="QZG74" s="127"/>
      <c r="QZH74" s="122"/>
      <c r="QZI74" s="122"/>
      <c r="QZJ74" s="67"/>
      <c r="QZL74" s="127"/>
      <c r="QZM74" s="122"/>
      <c r="QZN74" s="122"/>
      <c r="QZO74" s="67"/>
      <c r="QZQ74" s="127"/>
      <c r="QZR74" s="122"/>
      <c r="QZS74" s="122"/>
      <c r="QZT74" s="67"/>
      <c r="QZV74" s="127"/>
      <c r="QZW74" s="122"/>
      <c r="QZX74" s="122"/>
      <c r="QZY74" s="67"/>
      <c r="RAA74" s="127"/>
      <c r="RAB74" s="122"/>
      <c r="RAC74" s="122"/>
      <c r="RAD74" s="67"/>
      <c r="RAF74" s="127"/>
      <c r="RAG74" s="122"/>
      <c r="RAH74" s="122"/>
      <c r="RAI74" s="67"/>
      <c r="RAK74" s="127"/>
      <c r="RAL74" s="122"/>
      <c r="RAM74" s="122"/>
      <c r="RAN74" s="67"/>
      <c r="RAP74" s="127"/>
      <c r="RAQ74" s="122"/>
      <c r="RAR74" s="122"/>
      <c r="RAS74" s="67"/>
      <c r="RAU74" s="127"/>
      <c r="RAV74" s="122"/>
      <c r="RAW74" s="122"/>
      <c r="RAX74" s="67"/>
      <c r="RAZ74" s="127"/>
      <c r="RBA74" s="122"/>
      <c r="RBB74" s="122"/>
      <c r="RBC74" s="67"/>
      <c r="RBE74" s="127"/>
      <c r="RBF74" s="122"/>
      <c r="RBG74" s="122"/>
      <c r="RBH74" s="67"/>
      <c r="RBJ74" s="127"/>
      <c r="RBK74" s="122"/>
      <c r="RBL74" s="122"/>
      <c r="RBM74" s="67"/>
      <c r="RBO74" s="127"/>
      <c r="RBP74" s="122"/>
      <c r="RBQ74" s="122"/>
      <c r="RBR74" s="67"/>
      <c r="RBT74" s="127"/>
      <c r="RBU74" s="122"/>
      <c r="RBV74" s="122"/>
      <c r="RBW74" s="67"/>
      <c r="RBY74" s="127"/>
      <c r="RBZ74" s="122"/>
      <c r="RCA74" s="122"/>
      <c r="RCB74" s="67"/>
      <c r="RCD74" s="127"/>
      <c r="RCE74" s="122"/>
      <c r="RCF74" s="122"/>
      <c r="RCG74" s="67"/>
      <c r="RCI74" s="127"/>
      <c r="RCJ74" s="122"/>
      <c r="RCK74" s="122"/>
      <c r="RCL74" s="67"/>
      <c r="RCN74" s="127"/>
      <c r="RCO74" s="122"/>
      <c r="RCP74" s="122"/>
      <c r="RCQ74" s="67"/>
      <c r="RCS74" s="127"/>
      <c r="RCT74" s="122"/>
      <c r="RCU74" s="122"/>
      <c r="RCV74" s="67"/>
      <c r="RCX74" s="127"/>
      <c r="RCY74" s="122"/>
      <c r="RCZ74" s="122"/>
      <c r="RDA74" s="67"/>
      <c r="RDC74" s="127"/>
      <c r="RDD74" s="122"/>
      <c r="RDE74" s="122"/>
      <c r="RDF74" s="67"/>
      <c r="RDH74" s="127"/>
      <c r="RDI74" s="122"/>
      <c r="RDJ74" s="122"/>
      <c r="RDK74" s="67"/>
      <c r="RDM74" s="127"/>
      <c r="RDN74" s="122"/>
      <c r="RDO74" s="122"/>
      <c r="RDP74" s="67"/>
      <c r="RDR74" s="127"/>
      <c r="RDS74" s="122"/>
      <c r="RDT74" s="122"/>
      <c r="RDU74" s="67"/>
      <c r="RDW74" s="127"/>
      <c r="RDX74" s="122"/>
      <c r="RDY74" s="122"/>
      <c r="RDZ74" s="67"/>
      <c r="REB74" s="127"/>
      <c r="REC74" s="122"/>
      <c r="RED74" s="122"/>
      <c r="REE74" s="67"/>
      <c r="REG74" s="127"/>
      <c r="REH74" s="122"/>
      <c r="REI74" s="122"/>
      <c r="REJ74" s="67"/>
      <c r="REL74" s="127"/>
      <c r="REM74" s="122"/>
      <c r="REN74" s="122"/>
      <c r="REO74" s="67"/>
      <c r="REQ74" s="127"/>
      <c r="RER74" s="122"/>
      <c r="RES74" s="122"/>
      <c r="RET74" s="67"/>
      <c r="REV74" s="127"/>
      <c r="REW74" s="122"/>
      <c r="REX74" s="122"/>
      <c r="REY74" s="67"/>
      <c r="RFA74" s="127"/>
      <c r="RFB74" s="122"/>
      <c r="RFC74" s="122"/>
      <c r="RFD74" s="67"/>
      <c r="RFF74" s="127"/>
      <c r="RFG74" s="122"/>
      <c r="RFH74" s="122"/>
      <c r="RFI74" s="67"/>
      <c r="RFK74" s="127"/>
      <c r="RFL74" s="122"/>
      <c r="RFM74" s="122"/>
      <c r="RFN74" s="67"/>
      <c r="RFP74" s="127"/>
      <c r="RFQ74" s="122"/>
      <c r="RFR74" s="122"/>
      <c r="RFS74" s="67"/>
      <c r="RFU74" s="127"/>
      <c r="RFV74" s="122"/>
      <c r="RFW74" s="122"/>
      <c r="RFX74" s="67"/>
      <c r="RFZ74" s="127"/>
      <c r="RGA74" s="122"/>
      <c r="RGB74" s="122"/>
      <c r="RGC74" s="67"/>
      <c r="RGE74" s="127"/>
      <c r="RGF74" s="122"/>
      <c r="RGG74" s="122"/>
      <c r="RGH74" s="67"/>
      <c r="RGJ74" s="127"/>
      <c r="RGK74" s="122"/>
      <c r="RGL74" s="122"/>
      <c r="RGM74" s="67"/>
      <c r="RGO74" s="127"/>
      <c r="RGP74" s="122"/>
      <c r="RGQ74" s="122"/>
      <c r="RGR74" s="67"/>
      <c r="RGT74" s="127"/>
      <c r="RGU74" s="122"/>
      <c r="RGV74" s="122"/>
      <c r="RGW74" s="67"/>
      <c r="RGY74" s="127"/>
      <c r="RGZ74" s="122"/>
      <c r="RHA74" s="122"/>
      <c r="RHB74" s="67"/>
      <c r="RHD74" s="127"/>
      <c r="RHE74" s="122"/>
      <c r="RHF74" s="122"/>
      <c r="RHG74" s="67"/>
      <c r="RHI74" s="127"/>
      <c r="RHJ74" s="122"/>
      <c r="RHK74" s="122"/>
      <c r="RHL74" s="67"/>
      <c r="RHN74" s="127"/>
      <c r="RHO74" s="122"/>
      <c r="RHP74" s="122"/>
      <c r="RHQ74" s="67"/>
      <c r="RHS74" s="127"/>
      <c r="RHT74" s="122"/>
      <c r="RHU74" s="122"/>
      <c r="RHV74" s="67"/>
      <c r="RHX74" s="127"/>
      <c r="RHY74" s="122"/>
      <c r="RHZ74" s="122"/>
      <c r="RIA74" s="67"/>
      <c r="RIC74" s="127"/>
      <c r="RID74" s="122"/>
      <c r="RIE74" s="122"/>
      <c r="RIF74" s="67"/>
      <c r="RIH74" s="127"/>
      <c r="RII74" s="122"/>
      <c r="RIJ74" s="122"/>
      <c r="RIK74" s="67"/>
      <c r="RIM74" s="127"/>
      <c r="RIN74" s="122"/>
      <c r="RIO74" s="122"/>
      <c r="RIP74" s="67"/>
      <c r="RIR74" s="127"/>
      <c r="RIS74" s="122"/>
      <c r="RIT74" s="122"/>
      <c r="RIU74" s="67"/>
      <c r="RIW74" s="127"/>
      <c r="RIX74" s="122"/>
      <c r="RIY74" s="122"/>
      <c r="RIZ74" s="67"/>
      <c r="RJB74" s="127"/>
      <c r="RJC74" s="122"/>
      <c r="RJD74" s="122"/>
      <c r="RJE74" s="67"/>
      <c r="RJG74" s="127"/>
      <c r="RJH74" s="122"/>
      <c r="RJI74" s="122"/>
      <c r="RJJ74" s="67"/>
      <c r="RJL74" s="127"/>
      <c r="RJM74" s="122"/>
      <c r="RJN74" s="122"/>
      <c r="RJO74" s="67"/>
      <c r="RJQ74" s="127"/>
      <c r="RJR74" s="122"/>
      <c r="RJS74" s="122"/>
      <c r="RJT74" s="67"/>
      <c r="RJV74" s="127"/>
      <c r="RJW74" s="122"/>
      <c r="RJX74" s="122"/>
      <c r="RJY74" s="67"/>
      <c r="RKA74" s="127"/>
      <c r="RKB74" s="122"/>
      <c r="RKC74" s="122"/>
      <c r="RKD74" s="67"/>
      <c r="RKF74" s="127"/>
      <c r="RKG74" s="122"/>
      <c r="RKH74" s="122"/>
      <c r="RKI74" s="67"/>
      <c r="RKK74" s="127"/>
      <c r="RKL74" s="122"/>
      <c r="RKM74" s="122"/>
      <c r="RKN74" s="67"/>
      <c r="RKP74" s="127"/>
      <c r="RKQ74" s="122"/>
      <c r="RKR74" s="122"/>
      <c r="RKS74" s="67"/>
      <c r="RKU74" s="127"/>
      <c r="RKV74" s="122"/>
      <c r="RKW74" s="122"/>
      <c r="RKX74" s="67"/>
      <c r="RKZ74" s="127"/>
      <c r="RLA74" s="122"/>
      <c r="RLB74" s="122"/>
      <c r="RLC74" s="67"/>
      <c r="RLE74" s="127"/>
      <c r="RLF74" s="122"/>
      <c r="RLG74" s="122"/>
      <c r="RLH74" s="67"/>
      <c r="RLJ74" s="127"/>
      <c r="RLK74" s="122"/>
      <c r="RLL74" s="122"/>
      <c r="RLM74" s="67"/>
      <c r="RLO74" s="127"/>
      <c r="RLP74" s="122"/>
      <c r="RLQ74" s="122"/>
      <c r="RLR74" s="67"/>
      <c r="RLT74" s="127"/>
      <c r="RLU74" s="122"/>
      <c r="RLV74" s="122"/>
      <c r="RLW74" s="67"/>
      <c r="RLY74" s="127"/>
      <c r="RLZ74" s="122"/>
      <c r="RMA74" s="122"/>
      <c r="RMB74" s="67"/>
      <c r="RMD74" s="127"/>
      <c r="RME74" s="122"/>
      <c r="RMF74" s="122"/>
      <c r="RMG74" s="67"/>
      <c r="RMI74" s="127"/>
      <c r="RMJ74" s="122"/>
      <c r="RMK74" s="122"/>
      <c r="RML74" s="67"/>
      <c r="RMN74" s="127"/>
      <c r="RMO74" s="122"/>
      <c r="RMP74" s="122"/>
      <c r="RMQ74" s="67"/>
      <c r="RMS74" s="127"/>
      <c r="RMT74" s="122"/>
      <c r="RMU74" s="122"/>
      <c r="RMV74" s="67"/>
      <c r="RMX74" s="127"/>
      <c r="RMY74" s="122"/>
      <c r="RMZ74" s="122"/>
      <c r="RNA74" s="67"/>
      <c r="RNC74" s="127"/>
      <c r="RND74" s="122"/>
      <c r="RNE74" s="122"/>
      <c r="RNF74" s="67"/>
      <c r="RNH74" s="127"/>
      <c r="RNI74" s="122"/>
      <c r="RNJ74" s="122"/>
      <c r="RNK74" s="67"/>
      <c r="RNM74" s="127"/>
      <c r="RNN74" s="122"/>
      <c r="RNO74" s="122"/>
      <c r="RNP74" s="67"/>
      <c r="RNR74" s="127"/>
      <c r="RNS74" s="122"/>
      <c r="RNT74" s="122"/>
      <c r="RNU74" s="67"/>
      <c r="RNW74" s="127"/>
      <c r="RNX74" s="122"/>
      <c r="RNY74" s="122"/>
      <c r="RNZ74" s="67"/>
      <c r="ROB74" s="127"/>
      <c r="ROC74" s="122"/>
      <c r="ROD74" s="122"/>
      <c r="ROE74" s="67"/>
      <c r="ROG74" s="127"/>
      <c r="ROH74" s="122"/>
      <c r="ROI74" s="122"/>
      <c r="ROJ74" s="67"/>
      <c r="ROL74" s="127"/>
      <c r="ROM74" s="122"/>
      <c r="RON74" s="122"/>
      <c r="ROO74" s="67"/>
      <c r="ROQ74" s="127"/>
      <c r="ROR74" s="122"/>
      <c r="ROS74" s="122"/>
      <c r="ROT74" s="67"/>
      <c r="ROV74" s="127"/>
      <c r="ROW74" s="122"/>
      <c r="ROX74" s="122"/>
      <c r="ROY74" s="67"/>
      <c r="RPA74" s="127"/>
      <c r="RPB74" s="122"/>
      <c r="RPC74" s="122"/>
      <c r="RPD74" s="67"/>
      <c r="RPF74" s="127"/>
      <c r="RPG74" s="122"/>
      <c r="RPH74" s="122"/>
      <c r="RPI74" s="67"/>
      <c r="RPK74" s="127"/>
      <c r="RPL74" s="122"/>
      <c r="RPM74" s="122"/>
      <c r="RPN74" s="67"/>
      <c r="RPP74" s="127"/>
      <c r="RPQ74" s="122"/>
      <c r="RPR74" s="122"/>
      <c r="RPS74" s="67"/>
      <c r="RPU74" s="127"/>
      <c r="RPV74" s="122"/>
      <c r="RPW74" s="122"/>
      <c r="RPX74" s="67"/>
      <c r="RPZ74" s="127"/>
      <c r="RQA74" s="122"/>
      <c r="RQB74" s="122"/>
      <c r="RQC74" s="67"/>
      <c r="RQE74" s="127"/>
      <c r="RQF74" s="122"/>
      <c r="RQG74" s="122"/>
      <c r="RQH74" s="67"/>
      <c r="RQJ74" s="127"/>
      <c r="RQK74" s="122"/>
      <c r="RQL74" s="122"/>
      <c r="RQM74" s="67"/>
      <c r="RQO74" s="127"/>
      <c r="RQP74" s="122"/>
      <c r="RQQ74" s="122"/>
      <c r="RQR74" s="67"/>
      <c r="RQT74" s="127"/>
      <c r="RQU74" s="122"/>
      <c r="RQV74" s="122"/>
      <c r="RQW74" s="67"/>
      <c r="RQY74" s="127"/>
      <c r="RQZ74" s="122"/>
      <c r="RRA74" s="122"/>
      <c r="RRB74" s="67"/>
      <c r="RRD74" s="127"/>
      <c r="RRE74" s="122"/>
      <c r="RRF74" s="122"/>
      <c r="RRG74" s="67"/>
      <c r="RRI74" s="127"/>
      <c r="RRJ74" s="122"/>
      <c r="RRK74" s="122"/>
      <c r="RRL74" s="67"/>
      <c r="RRN74" s="127"/>
      <c r="RRO74" s="122"/>
      <c r="RRP74" s="122"/>
      <c r="RRQ74" s="67"/>
      <c r="RRS74" s="127"/>
      <c r="RRT74" s="122"/>
      <c r="RRU74" s="122"/>
      <c r="RRV74" s="67"/>
      <c r="RRX74" s="127"/>
      <c r="RRY74" s="122"/>
      <c r="RRZ74" s="122"/>
      <c r="RSA74" s="67"/>
      <c r="RSC74" s="127"/>
      <c r="RSD74" s="122"/>
      <c r="RSE74" s="122"/>
      <c r="RSF74" s="67"/>
      <c r="RSH74" s="127"/>
      <c r="RSI74" s="122"/>
      <c r="RSJ74" s="122"/>
      <c r="RSK74" s="67"/>
      <c r="RSM74" s="127"/>
      <c r="RSN74" s="122"/>
      <c r="RSO74" s="122"/>
      <c r="RSP74" s="67"/>
      <c r="RSR74" s="127"/>
      <c r="RSS74" s="122"/>
      <c r="RST74" s="122"/>
      <c r="RSU74" s="67"/>
      <c r="RSW74" s="127"/>
      <c r="RSX74" s="122"/>
      <c r="RSY74" s="122"/>
      <c r="RSZ74" s="67"/>
      <c r="RTB74" s="127"/>
      <c r="RTC74" s="122"/>
      <c r="RTD74" s="122"/>
      <c r="RTE74" s="67"/>
      <c r="RTG74" s="127"/>
      <c r="RTH74" s="122"/>
      <c r="RTI74" s="122"/>
      <c r="RTJ74" s="67"/>
      <c r="RTL74" s="127"/>
      <c r="RTM74" s="122"/>
      <c r="RTN74" s="122"/>
      <c r="RTO74" s="67"/>
      <c r="RTQ74" s="127"/>
      <c r="RTR74" s="122"/>
      <c r="RTS74" s="122"/>
      <c r="RTT74" s="67"/>
      <c r="RTV74" s="127"/>
      <c r="RTW74" s="122"/>
      <c r="RTX74" s="122"/>
      <c r="RTY74" s="67"/>
      <c r="RUA74" s="127"/>
      <c r="RUB74" s="122"/>
      <c r="RUC74" s="122"/>
      <c r="RUD74" s="67"/>
      <c r="RUF74" s="127"/>
      <c r="RUG74" s="122"/>
      <c r="RUH74" s="122"/>
      <c r="RUI74" s="67"/>
      <c r="RUK74" s="127"/>
      <c r="RUL74" s="122"/>
      <c r="RUM74" s="122"/>
      <c r="RUN74" s="67"/>
      <c r="RUP74" s="127"/>
      <c r="RUQ74" s="122"/>
      <c r="RUR74" s="122"/>
      <c r="RUS74" s="67"/>
      <c r="RUU74" s="127"/>
      <c r="RUV74" s="122"/>
      <c r="RUW74" s="122"/>
      <c r="RUX74" s="67"/>
      <c r="RUZ74" s="127"/>
      <c r="RVA74" s="122"/>
      <c r="RVB74" s="122"/>
      <c r="RVC74" s="67"/>
      <c r="RVE74" s="127"/>
      <c r="RVF74" s="122"/>
      <c r="RVG74" s="122"/>
      <c r="RVH74" s="67"/>
      <c r="RVJ74" s="127"/>
      <c r="RVK74" s="122"/>
      <c r="RVL74" s="122"/>
      <c r="RVM74" s="67"/>
      <c r="RVO74" s="127"/>
      <c r="RVP74" s="122"/>
      <c r="RVQ74" s="122"/>
      <c r="RVR74" s="67"/>
      <c r="RVT74" s="127"/>
      <c r="RVU74" s="122"/>
      <c r="RVV74" s="122"/>
      <c r="RVW74" s="67"/>
      <c r="RVY74" s="127"/>
      <c r="RVZ74" s="122"/>
      <c r="RWA74" s="122"/>
      <c r="RWB74" s="67"/>
      <c r="RWD74" s="127"/>
      <c r="RWE74" s="122"/>
      <c r="RWF74" s="122"/>
      <c r="RWG74" s="67"/>
      <c r="RWI74" s="127"/>
      <c r="RWJ74" s="122"/>
      <c r="RWK74" s="122"/>
      <c r="RWL74" s="67"/>
      <c r="RWN74" s="127"/>
      <c r="RWO74" s="122"/>
      <c r="RWP74" s="122"/>
      <c r="RWQ74" s="67"/>
      <c r="RWS74" s="127"/>
      <c r="RWT74" s="122"/>
      <c r="RWU74" s="122"/>
      <c r="RWV74" s="67"/>
      <c r="RWX74" s="127"/>
      <c r="RWY74" s="122"/>
      <c r="RWZ74" s="122"/>
      <c r="RXA74" s="67"/>
      <c r="RXC74" s="127"/>
      <c r="RXD74" s="122"/>
      <c r="RXE74" s="122"/>
      <c r="RXF74" s="67"/>
      <c r="RXH74" s="127"/>
      <c r="RXI74" s="122"/>
      <c r="RXJ74" s="122"/>
      <c r="RXK74" s="67"/>
      <c r="RXM74" s="127"/>
      <c r="RXN74" s="122"/>
      <c r="RXO74" s="122"/>
      <c r="RXP74" s="67"/>
      <c r="RXR74" s="127"/>
      <c r="RXS74" s="122"/>
      <c r="RXT74" s="122"/>
      <c r="RXU74" s="67"/>
      <c r="RXW74" s="127"/>
      <c r="RXX74" s="122"/>
      <c r="RXY74" s="122"/>
      <c r="RXZ74" s="67"/>
      <c r="RYB74" s="127"/>
      <c r="RYC74" s="122"/>
      <c r="RYD74" s="122"/>
      <c r="RYE74" s="67"/>
      <c r="RYG74" s="127"/>
      <c r="RYH74" s="122"/>
      <c r="RYI74" s="122"/>
      <c r="RYJ74" s="67"/>
      <c r="RYL74" s="127"/>
      <c r="RYM74" s="122"/>
      <c r="RYN74" s="122"/>
      <c r="RYO74" s="67"/>
      <c r="RYQ74" s="127"/>
      <c r="RYR74" s="122"/>
      <c r="RYS74" s="122"/>
      <c r="RYT74" s="67"/>
      <c r="RYV74" s="127"/>
      <c r="RYW74" s="122"/>
      <c r="RYX74" s="122"/>
      <c r="RYY74" s="67"/>
      <c r="RZA74" s="127"/>
      <c r="RZB74" s="122"/>
      <c r="RZC74" s="122"/>
      <c r="RZD74" s="67"/>
      <c r="RZF74" s="127"/>
      <c r="RZG74" s="122"/>
      <c r="RZH74" s="122"/>
      <c r="RZI74" s="67"/>
      <c r="RZK74" s="127"/>
      <c r="RZL74" s="122"/>
      <c r="RZM74" s="122"/>
      <c r="RZN74" s="67"/>
      <c r="RZP74" s="127"/>
      <c r="RZQ74" s="122"/>
      <c r="RZR74" s="122"/>
      <c r="RZS74" s="67"/>
      <c r="RZU74" s="127"/>
      <c r="RZV74" s="122"/>
      <c r="RZW74" s="122"/>
      <c r="RZX74" s="67"/>
      <c r="RZZ74" s="127"/>
      <c r="SAA74" s="122"/>
      <c r="SAB74" s="122"/>
      <c r="SAC74" s="67"/>
      <c r="SAE74" s="127"/>
      <c r="SAF74" s="122"/>
      <c r="SAG74" s="122"/>
      <c r="SAH74" s="67"/>
      <c r="SAJ74" s="127"/>
      <c r="SAK74" s="122"/>
      <c r="SAL74" s="122"/>
      <c r="SAM74" s="67"/>
      <c r="SAO74" s="127"/>
      <c r="SAP74" s="122"/>
      <c r="SAQ74" s="122"/>
      <c r="SAR74" s="67"/>
      <c r="SAT74" s="127"/>
      <c r="SAU74" s="122"/>
      <c r="SAV74" s="122"/>
      <c r="SAW74" s="67"/>
      <c r="SAY74" s="127"/>
      <c r="SAZ74" s="122"/>
      <c r="SBA74" s="122"/>
      <c r="SBB74" s="67"/>
      <c r="SBD74" s="127"/>
      <c r="SBE74" s="122"/>
      <c r="SBF74" s="122"/>
      <c r="SBG74" s="67"/>
      <c r="SBI74" s="127"/>
      <c r="SBJ74" s="122"/>
      <c r="SBK74" s="122"/>
      <c r="SBL74" s="67"/>
      <c r="SBN74" s="127"/>
      <c r="SBO74" s="122"/>
      <c r="SBP74" s="122"/>
      <c r="SBQ74" s="67"/>
      <c r="SBS74" s="127"/>
      <c r="SBT74" s="122"/>
      <c r="SBU74" s="122"/>
      <c r="SBV74" s="67"/>
      <c r="SBX74" s="127"/>
      <c r="SBY74" s="122"/>
      <c r="SBZ74" s="122"/>
      <c r="SCA74" s="67"/>
      <c r="SCC74" s="127"/>
      <c r="SCD74" s="122"/>
      <c r="SCE74" s="122"/>
      <c r="SCF74" s="67"/>
      <c r="SCH74" s="127"/>
      <c r="SCI74" s="122"/>
      <c r="SCJ74" s="122"/>
      <c r="SCK74" s="67"/>
      <c r="SCM74" s="127"/>
      <c r="SCN74" s="122"/>
      <c r="SCO74" s="122"/>
      <c r="SCP74" s="67"/>
      <c r="SCR74" s="127"/>
      <c r="SCS74" s="122"/>
      <c r="SCT74" s="122"/>
      <c r="SCU74" s="67"/>
      <c r="SCW74" s="127"/>
      <c r="SCX74" s="122"/>
      <c r="SCY74" s="122"/>
      <c r="SCZ74" s="67"/>
      <c r="SDB74" s="127"/>
      <c r="SDC74" s="122"/>
      <c r="SDD74" s="122"/>
      <c r="SDE74" s="67"/>
      <c r="SDG74" s="127"/>
      <c r="SDH74" s="122"/>
      <c r="SDI74" s="122"/>
      <c r="SDJ74" s="67"/>
      <c r="SDL74" s="127"/>
      <c r="SDM74" s="122"/>
      <c r="SDN74" s="122"/>
      <c r="SDO74" s="67"/>
      <c r="SDQ74" s="127"/>
      <c r="SDR74" s="122"/>
      <c r="SDS74" s="122"/>
      <c r="SDT74" s="67"/>
      <c r="SDV74" s="127"/>
      <c r="SDW74" s="122"/>
      <c r="SDX74" s="122"/>
      <c r="SDY74" s="67"/>
      <c r="SEA74" s="127"/>
      <c r="SEB74" s="122"/>
      <c r="SEC74" s="122"/>
      <c r="SED74" s="67"/>
      <c r="SEF74" s="127"/>
      <c r="SEG74" s="122"/>
      <c r="SEH74" s="122"/>
      <c r="SEI74" s="67"/>
      <c r="SEK74" s="127"/>
      <c r="SEL74" s="122"/>
      <c r="SEM74" s="122"/>
      <c r="SEN74" s="67"/>
      <c r="SEP74" s="127"/>
      <c r="SEQ74" s="122"/>
      <c r="SER74" s="122"/>
      <c r="SES74" s="67"/>
      <c r="SEU74" s="127"/>
      <c r="SEV74" s="122"/>
      <c r="SEW74" s="122"/>
      <c r="SEX74" s="67"/>
      <c r="SEZ74" s="127"/>
      <c r="SFA74" s="122"/>
      <c r="SFB74" s="122"/>
      <c r="SFC74" s="67"/>
      <c r="SFE74" s="127"/>
      <c r="SFF74" s="122"/>
      <c r="SFG74" s="122"/>
      <c r="SFH74" s="67"/>
      <c r="SFJ74" s="127"/>
      <c r="SFK74" s="122"/>
      <c r="SFL74" s="122"/>
      <c r="SFM74" s="67"/>
      <c r="SFO74" s="127"/>
      <c r="SFP74" s="122"/>
      <c r="SFQ74" s="122"/>
      <c r="SFR74" s="67"/>
      <c r="SFT74" s="127"/>
      <c r="SFU74" s="122"/>
      <c r="SFV74" s="122"/>
      <c r="SFW74" s="67"/>
      <c r="SFY74" s="127"/>
      <c r="SFZ74" s="122"/>
      <c r="SGA74" s="122"/>
      <c r="SGB74" s="67"/>
      <c r="SGD74" s="127"/>
      <c r="SGE74" s="122"/>
      <c r="SGF74" s="122"/>
      <c r="SGG74" s="67"/>
      <c r="SGI74" s="127"/>
      <c r="SGJ74" s="122"/>
      <c r="SGK74" s="122"/>
      <c r="SGL74" s="67"/>
      <c r="SGN74" s="127"/>
      <c r="SGO74" s="122"/>
      <c r="SGP74" s="122"/>
      <c r="SGQ74" s="67"/>
      <c r="SGS74" s="127"/>
      <c r="SGT74" s="122"/>
      <c r="SGU74" s="122"/>
      <c r="SGV74" s="67"/>
      <c r="SGX74" s="127"/>
      <c r="SGY74" s="122"/>
      <c r="SGZ74" s="122"/>
      <c r="SHA74" s="67"/>
      <c r="SHC74" s="127"/>
      <c r="SHD74" s="122"/>
      <c r="SHE74" s="122"/>
      <c r="SHF74" s="67"/>
      <c r="SHH74" s="127"/>
      <c r="SHI74" s="122"/>
      <c r="SHJ74" s="122"/>
      <c r="SHK74" s="67"/>
      <c r="SHM74" s="127"/>
      <c r="SHN74" s="122"/>
      <c r="SHO74" s="122"/>
      <c r="SHP74" s="67"/>
      <c r="SHR74" s="127"/>
      <c r="SHS74" s="122"/>
      <c r="SHT74" s="122"/>
      <c r="SHU74" s="67"/>
      <c r="SHW74" s="127"/>
      <c r="SHX74" s="122"/>
      <c r="SHY74" s="122"/>
      <c r="SHZ74" s="67"/>
      <c r="SIB74" s="127"/>
      <c r="SIC74" s="122"/>
      <c r="SID74" s="122"/>
      <c r="SIE74" s="67"/>
      <c r="SIG74" s="127"/>
      <c r="SIH74" s="122"/>
      <c r="SII74" s="122"/>
      <c r="SIJ74" s="67"/>
      <c r="SIL74" s="127"/>
      <c r="SIM74" s="122"/>
      <c r="SIN74" s="122"/>
      <c r="SIO74" s="67"/>
      <c r="SIQ74" s="127"/>
      <c r="SIR74" s="122"/>
      <c r="SIS74" s="122"/>
      <c r="SIT74" s="67"/>
      <c r="SIV74" s="127"/>
      <c r="SIW74" s="122"/>
      <c r="SIX74" s="122"/>
      <c r="SIY74" s="67"/>
      <c r="SJA74" s="127"/>
      <c r="SJB74" s="122"/>
      <c r="SJC74" s="122"/>
      <c r="SJD74" s="67"/>
      <c r="SJF74" s="127"/>
      <c r="SJG74" s="122"/>
      <c r="SJH74" s="122"/>
      <c r="SJI74" s="67"/>
      <c r="SJK74" s="127"/>
      <c r="SJL74" s="122"/>
      <c r="SJM74" s="122"/>
      <c r="SJN74" s="67"/>
      <c r="SJP74" s="127"/>
      <c r="SJQ74" s="122"/>
      <c r="SJR74" s="122"/>
      <c r="SJS74" s="67"/>
      <c r="SJU74" s="127"/>
      <c r="SJV74" s="122"/>
      <c r="SJW74" s="122"/>
      <c r="SJX74" s="67"/>
      <c r="SJZ74" s="127"/>
      <c r="SKA74" s="122"/>
      <c r="SKB74" s="122"/>
      <c r="SKC74" s="67"/>
      <c r="SKE74" s="127"/>
      <c r="SKF74" s="122"/>
      <c r="SKG74" s="122"/>
      <c r="SKH74" s="67"/>
      <c r="SKJ74" s="127"/>
      <c r="SKK74" s="122"/>
      <c r="SKL74" s="122"/>
      <c r="SKM74" s="67"/>
      <c r="SKO74" s="127"/>
      <c r="SKP74" s="122"/>
      <c r="SKQ74" s="122"/>
      <c r="SKR74" s="67"/>
      <c r="SKT74" s="127"/>
      <c r="SKU74" s="122"/>
      <c r="SKV74" s="122"/>
      <c r="SKW74" s="67"/>
      <c r="SKY74" s="127"/>
      <c r="SKZ74" s="122"/>
      <c r="SLA74" s="122"/>
      <c r="SLB74" s="67"/>
      <c r="SLD74" s="127"/>
      <c r="SLE74" s="122"/>
      <c r="SLF74" s="122"/>
      <c r="SLG74" s="67"/>
      <c r="SLI74" s="127"/>
      <c r="SLJ74" s="122"/>
      <c r="SLK74" s="122"/>
      <c r="SLL74" s="67"/>
      <c r="SLN74" s="127"/>
      <c r="SLO74" s="122"/>
      <c r="SLP74" s="122"/>
      <c r="SLQ74" s="67"/>
      <c r="SLS74" s="127"/>
      <c r="SLT74" s="122"/>
      <c r="SLU74" s="122"/>
      <c r="SLV74" s="67"/>
      <c r="SLX74" s="127"/>
      <c r="SLY74" s="122"/>
      <c r="SLZ74" s="122"/>
      <c r="SMA74" s="67"/>
      <c r="SMC74" s="127"/>
      <c r="SMD74" s="122"/>
      <c r="SME74" s="122"/>
      <c r="SMF74" s="67"/>
      <c r="SMH74" s="127"/>
      <c r="SMI74" s="122"/>
      <c r="SMJ74" s="122"/>
      <c r="SMK74" s="67"/>
      <c r="SMM74" s="127"/>
      <c r="SMN74" s="122"/>
      <c r="SMO74" s="122"/>
      <c r="SMP74" s="67"/>
      <c r="SMR74" s="127"/>
      <c r="SMS74" s="122"/>
      <c r="SMT74" s="122"/>
      <c r="SMU74" s="67"/>
      <c r="SMW74" s="127"/>
      <c r="SMX74" s="122"/>
      <c r="SMY74" s="122"/>
      <c r="SMZ74" s="67"/>
      <c r="SNB74" s="127"/>
      <c r="SNC74" s="122"/>
      <c r="SND74" s="122"/>
      <c r="SNE74" s="67"/>
      <c r="SNG74" s="127"/>
      <c r="SNH74" s="122"/>
      <c r="SNI74" s="122"/>
      <c r="SNJ74" s="67"/>
      <c r="SNL74" s="127"/>
      <c r="SNM74" s="122"/>
      <c r="SNN74" s="122"/>
      <c r="SNO74" s="67"/>
      <c r="SNQ74" s="127"/>
      <c r="SNR74" s="122"/>
      <c r="SNS74" s="122"/>
      <c r="SNT74" s="67"/>
      <c r="SNV74" s="127"/>
      <c r="SNW74" s="122"/>
      <c r="SNX74" s="122"/>
      <c r="SNY74" s="67"/>
      <c r="SOA74" s="127"/>
      <c r="SOB74" s="122"/>
      <c r="SOC74" s="122"/>
      <c r="SOD74" s="67"/>
      <c r="SOF74" s="127"/>
      <c r="SOG74" s="122"/>
      <c r="SOH74" s="122"/>
      <c r="SOI74" s="67"/>
      <c r="SOK74" s="127"/>
      <c r="SOL74" s="122"/>
      <c r="SOM74" s="122"/>
      <c r="SON74" s="67"/>
      <c r="SOP74" s="127"/>
      <c r="SOQ74" s="122"/>
      <c r="SOR74" s="122"/>
      <c r="SOS74" s="67"/>
      <c r="SOU74" s="127"/>
      <c r="SOV74" s="122"/>
      <c r="SOW74" s="122"/>
      <c r="SOX74" s="67"/>
      <c r="SOZ74" s="127"/>
      <c r="SPA74" s="122"/>
      <c r="SPB74" s="122"/>
      <c r="SPC74" s="67"/>
      <c r="SPE74" s="127"/>
      <c r="SPF74" s="122"/>
      <c r="SPG74" s="122"/>
      <c r="SPH74" s="67"/>
      <c r="SPJ74" s="127"/>
      <c r="SPK74" s="122"/>
      <c r="SPL74" s="122"/>
      <c r="SPM74" s="67"/>
      <c r="SPO74" s="127"/>
      <c r="SPP74" s="122"/>
      <c r="SPQ74" s="122"/>
      <c r="SPR74" s="67"/>
      <c r="SPT74" s="127"/>
      <c r="SPU74" s="122"/>
      <c r="SPV74" s="122"/>
      <c r="SPW74" s="67"/>
      <c r="SPY74" s="127"/>
      <c r="SPZ74" s="122"/>
      <c r="SQA74" s="122"/>
      <c r="SQB74" s="67"/>
      <c r="SQD74" s="127"/>
      <c r="SQE74" s="122"/>
      <c r="SQF74" s="122"/>
      <c r="SQG74" s="67"/>
      <c r="SQI74" s="127"/>
      <c r="SQJ74" s="122"/>
      <c r="SQK74" s="122"/>
      <c r="SQL74" s="67"/>
      <c r="SQN74" s="127"/>
      <c r="SQO74" s="122"/>
      <c r="SQP74" s="122"/>
      <c r="SQQ74" s="67"/>
      <c r="SQS74" s="127"/>
      <c r="SQT74" s="122"/>
      <c r="SQU74" s="122"/>
      <c r="SQV74" s="67"/>
      <c r="SQX74" s="127"/>
      <c r="SQY74" s="122"/>
      <c r="SQZ74" s="122"/>
      <c r="SRA74" s="67"/>
      <c r="SRC74" s="127"/>
      <c r="SRD74" s="122"/>
      <c r="SRE74" s="122"/>
      <c r="SRF74" s="67"/>
      <c r="SRH74" s="127"/>
      <c r="SRI74" s="122"/>
      <c r="SRJ74" s="122"/>
      <c r="SRK74" s="67"/>
      <c r="SRM74" s="127"/>
      <c r="SRN74" s="122"/>
      <c r="SRO74" s="122"/>
      <c r="SRP74" s="67"/>
      <c r="SRR74" s="127"/>
      <c r="SRS74" s="122"/>
      <c r="SRT74" s="122"/>
      <c r="SRU74" s="67"/>
      <c r="SRW74" s="127"/>
      <c r="SRX74" s="122"/>
      <c r="SRY74" s="122"/>
      <c r="SRZ74" s="67"/>
      <c r="SSB74" s="127"/>
      <c r="SSC74" s="122"/>
      <c r="SSD74" s="122"/>
      <c r="SSE74" s="67"/>
      <c r="SSG74" s="127"/>
      <c r="SSH74" s="122"/>
      <c r="SSI74" s="122"/>
      <c r="SSJ74" s="67"/>
      <c r="SSL74" s="127"/>
      <c r="SSM74" s="122"/>
      <c r="SSN74" s="122"/>
      <c r="SSO74" s="67"/>
      <c r="SSQ74" s="127"/>
      <c r="SSR74" s="122"/>
      <c r="SSS74" s="122"/>
      <c r="SST74" s="67"/>
      <c r="SSV74" s="127"/>
      <c r="SSW74" s="122"/>
      <c r="SSX74" s="122"/>
      <c r="SSY74" s="67"/>
      <c r="STA74" s="127"/>
      <c r="STB74" s="122"/>
      <c r="STC74" s="122"/>
      <c r="STD74" s="67"/>
      <c r="STF74" s="127"/>
      <c r="STG74" s="122"/>
      <c r="STH74" s="122"/>
      <c r="STI74" s="67"/>
      <c r="STK74" s="127"/>
      <c r="STL74" s="122"/>
      <c r="STM74" s="122"/>
      <c r="STN74" s="67"/>
      <c r="STP74" s="127"/>
      <c r="STQ74" s="122"/>
      <c r="STR74" s="122"/>
      <c r="STS74" s="67"/>
      <c r="STU74" s="127"/>
      <c r="STV74" s="122"/>
      <c r="STW74" s="122"/>
      <c r="STX74" s="67"/>
      <c r="STZ74" s="127"/>
      <c r="SUA74" s="122"/>
      <c r="SUB74" s="122"/>
      <c r="SUC74" s="67"/>
      <c r="SUE74" s="127"/>
      <c r="SUF74" s="122"/>
      <c r="SUG74" s="122"/>
      <c r="SUH74" s="67"/>
      <c r="SUJ74" s="127"/>
      <c r="SUK74" s="122"/>
      <c r="SUL74" s="122"/>
      <c r="SUM74" s="67"/>
      <c r="SUO74" s="127"/>
      <c r="SUP74" s="122"/>
      <c r="SUQ74" s="122"/>
      <c r="SUR74" s="67"/>
      <c r="SUT74" s="127"/>
      <c r="SUU74" s="122"/>
      <c r="SUV74" s="122"/>
      <c r="SUW74" s="67"/>
      <c r="SUY74" s="127"/>
      <c r="SUZ74" s="122"/>
      <c r="SVA74" s="122"/>
      <c r="SVB74" s="67"/>
      <c r="SVD74" s="127"/>
      <c r="SVE74" s="122"/>
      <c r="SVF74" s="122"/>
      <c r="SVG74" s="67"/>
      <c r="SVI74" s="127"/>
      <c r="SVJ74" s="122"/>
      <c r="SVK74" s="122"/>
      <c r="SVL74" s="67"/>
      <c r="SVN74" s="127"/>
      <c r="SVO74" s="122"/>
      <c r="SVP74" s="122"/>
      <c r="SVQ74" s="67"/>
      <c r="SVS74" s="127"/>
      <c r="SVT74" s="122"/>
      <c r="SVU74" s="122"/>
      <c r="SVV74" s="67"/>
      <c r="SVX74" s="127"/>
      <c r="SVY74" s="122"/>
      <c r="SVZ74" s="122"/>
      <c r="SWA74" s="67"/>
      <c r="SWC74" s="127"/>
      <c r="SWD74" s="122"/>
      <c r="SWE74" s="122"/>
      <c r="SWF74" s="67"/>
      <c r="SWH74" s="127"/>
      <c r="SWI74" s="122"/>
      <c r="SWJ74" s="122"/>
      <c r="SWK74" s="67"/>
      <c r="SWM74" s="127"/>
      <c r="SWN74" s="122"/>
      <c r="SWO74" s="122"/>
      <c r="SWP74" s="67"/>
      <c r="SWR74" s="127"/>
      <c r="SWS74" s="122"/>
      <c r="SWT74" s="122"/>
      <c r="SWU74" s="67"/>
      <c r="SWW74" s="127"/>
      <c r="SWX74" s="122"/>
      <c r="SWY74" s="122"/>
      <c r="SWZ74" s="67"/>
      <c r="SXB74" s="127"/>
      <c r="SXC74" s="122"/>
      <c r="SXD74" s="122"/>
      <c r="SXE74" s="67"/>
      <c r="SXG74" s="127"/>
      <c r="SXH74" s="122"/>
      <c r="SXI74" s="122"/>
      <c r="SXJ74" s="67"/>
      <c r="SXL74" s="127"/>
      <c r="SXM74" s="122"/>
      <c r="SXN74" s="122"/>
      <c r="SXO74" s="67"/>
      <c r="SXQ74" s="127"/>
      <c r="SXR74" s="122"/>
      <c r="SXS74" s="122"/>
      <c r="SXT74" s="67"/>
      <c r="SXV74" s="127"/>
      <c r="SXW74" s="122"/>
      <c r="SXX74" s="122"/>
      <c r="SXY74" s="67"/>
      <c r="SYA74" s="127"/>
      <c r="SYB74" s="122"/>
      <c r="SYC74" s="122"/>
      <c r="SYD74" s="67"/>
      <c r="SYF74" s="127"/>
      <c r="SYG74" s="122"/>
      <c r="SYH74" s="122"/>
      <c r="SYI74" s="67"/>
      <c r="SYK74" s="127"/>
      <c r="SYL74" s="122"/>
      <c r="SYM74" s="122"/>
      <c r="SYN74" s="67"/>
      <c r="SYP74" s="127"/>
      <c r="SYQ74" s="122"/>
      <c r="SYR74" s="122"/>
      <c r="SYS74" s="67"/>
      <c r="SYU74" s="127"/>
      <c r="SYV74" s="122"/>
      <c r="SYW74" s="122"/>
      <c r="SYX74" s="67"/>
      <c r="SYZ74" s="127"/>
      <c r="SZA74" s="122"/>
      <c r="SZB74" s="122"/>
      <c r="SZC74" s="67"/>
      <c r="SZE74" s="127"/>
      <c r="SZF74" s="122"/>
      <c r="SZG74" s="122"/>
      <c r="SZH74" s="67"/>
      <c r="SZJ74" s="127"/>
      <c r="SZK74" s="122"/>
      <c r="SZL74" s="122"/>
      <c r="SZM74" s="67"/>
      <c r="SZO74" s="127"/>
      <c r="SZP74" s="122"/>
      <c r="SZQ74" s="122"/>
      <c r="SZR74" s="67"/>
      <c r="SZT74" s="127"/>
      <c r="SZU74" s="122"/>
      <c r="SZV74" s="122"/>
      <c r="SZW74" s="67"/>
      <c r="SZY74" s="127"/>
      <c r="SZZ74" s="122"/>
      <c r="TAA74" s="122"/>
      <c r="TAB74" s="67"/>
      <c r="TAD74" s="127"/>
      <c r="TAE74" s="122"/>
      <c r="TAF74" s="122"/>
      <c r="TAG74" s="67"/>
      <c r="TAI74" s="127"/>
      <c r="TAJ74" s="122"/>
      <c r="TAK74" s="122"/>
      <c r="TAL74" s="67"/>
      <c r="TAN74" s="127"/>
      <c r="TAO74" s="122"/>
      <c r="TAP74" s="122"/>
      <c r="TAQ74" s="67"/>
      <c r="TAS74" s="127"/>
      <c r="TAT74" s="122"/>
      <c r="TAU74" s="122"/>
      <c r="TAV74" s="67"/>
      <c r="TAX74" s="127"/>
      <c r="TAY74" s="122"/>
      <c r="TAZ74" s="122"/>
      <c r="TBA74" s="67"/>
      <c r="TBC74" s="127"/>
      <c r="TBD74" s="122"/>
      <c r="TBE74" s="122"/>
      <c r="TBF74" s="67"/>
      <c r="TBH74" s="127"/>
      <c r="TBI74" s="122"/>
      <c r="TBJ74" s="122"/>
      <c r="TBK74" s="67"/>
      <c r="TBM74" s="127"/>
      <c r="TBN74" s="122"/>
      <c r="TBO74" s="122"/>
      <c r="TBP74" s="67"/>
      <c r="TBR74" s="127"/>
      <c r="TBS74" s="122"/>
      <c r="TBT74" s="122"/>
      <c r="TBU74" s="67"/>
      <c r="TBW74" s="127"/>
      <c r="TBX74" s="122"/>
      <c r="TBY74" s="122"/>
      <c r="TBZ74" s="67"/>
      <c r="TCB74" s="127"/>
      <c r="TCC74" s="122"/>
      <c r="TCD74" s="122"/>
      <c r="TCE74" s="67"/>
      <c r="TCG74" s="127"/>
      <c r="TCH74" s="122"/>
      <c r="TCI74" s="122"/>
      <c r="TCJ74" s="67"/>
      <c r="TCL74" s="127"/>
      <c r="TCM74" s="122"/>
      <c r="TCN74" s="122"/>
      <c r="TCO74" s="67"/>
      <c r="TCQ74" s="127"/>
      <c r="TCR74" s="122"/>
      <c r="TCS74" s="122"/>
      <c r="TCT74" s="67"/>
      <c r="TCV74" s="127"/>
      <c r="TCW74" s="122"/>
      <c r="TCX74" s="122"/>
      <c r="TCY74" s="67"/>
      <c r="TDA74" s="127"/>
      <c r="TDB74" s="122"/>
      <c r="TDC74" s="122"/>
      <c r="TDD74" s="67"/>
      <c r="TDF74" s="127"/>
      <c r="TDG74" s="122"/>
      <c r="TDH74" s="122"/>
      <c r="TDI74" s="67"/>
      <c r="TDK74" s="127"/>
      <c r="TDL74" s="122"/>
      <c r="TDM74" s="122"/>
      <c r="TDN74" s="67"/>
      <c r="TDP74" s="127"/>
      <c r="TDQ74" s="122"/>
      <c r="TDR74" s="122"/>
      <c r="TDS74" s="67"/>
      <c r="TDU74" s="127"/>
      <c r="TDV74" s="122"/>
      <c r="TDW74" s="122"/>
      <c r="TDX74" s="67"/>
      <c r="TDZ74" s="127"/>
      <c r="TEA74" s="122"/>
      <c r="TEB74" s="122"/>
      <c r="TEC74" s="67"/>
      <c r="TEE74" s="127"/>
      <c r="TEF74" s="122"/>
      <c r="TEG74" s="122"/>
      <c r="TEH74" s="67"/>
      <c r="TEJ74" s="127"/>
      <c r="TEK74" s="122"/>
      <c r="TEL74" s="122"/>
      <c r="TEM74" s="67"/>
      <c r="TEO74" s="127"/>
      <c r="TEP74" s="122"/>
      <c r="TEQ74" s="122"/>
      <c r="TER74" s="67"/>
      <c r="TET74" s="127"/>
      <c r="TEU74" s="122"/>
      <c r="TEV74" s="122"/>
      <c r="TEW74" s="67"/>
      <c r="TEY74" s="127"/>
      <c r="TEZ74" s="122"/>
      <c r="TFA74" s="122"/>
      <c r="TFB74" s="67"/>
      <c r="TFD74" s="127"/>
      <c r="TFE74" s="122"/>
      <c r="TFF74" s="122"/>
      <c r="TFG74" s="67"/>
      <c r="TFI74" s="127"/>
      <c r="TFJ74" s="122"/>
      <c r="TFK74" s="122"/>
      <c r="TFL74" s="67"/>
      <c r="TFN74" s="127"/>
      <c r="TFO74" s="122"/>
      <c r="TFP74" s="122"/>
      <c r="TFQ74" s="67"/>
      <c r="TFS74" s="127"/>
      <c r="TFT74" s="122"/>
      <c r="TFU74" s="122"/>
      <c r="TFV74" s="67"/>
      <c r="TFX74" s="127"/>
      <c r="TFY74" s="122"/>
      <c r="TFZ74" s="122"/>
      <c r="TGA74" s="67"/>
      <c r="TGC74" s="127"/>
      <c r="TGD74" s="122"/>
      <c r="TGE74" s="122"/>
      <c r="TGF74" s="67"/>
      <c r="TGH74" s="127"/>
      <c r="TGI74" s="122"/>
      <c r="TGJ74" s="122"/>
      <c r="TGK74" s="67"/>
      <c r="TGM74" s="127"/>
      <c r="TGN74" s="122"/>
      <c r="TGO74" s="122"/>
      <c r="TGP74" s="67"/>
      <c r="TGR74" s="127"/>
      <c r="TGS74" s="122"/>
      <c r="TGT74" s="122"/>
      <c r="TGU74" s="67"/>
      <c r="TGW74" s="127"/>
      <c r="TGX74" s="122"/>
      <c r="TGY74" s="122"/>
      <c r="TGZ74" s="67"/>
      <c r="THB74" s="127"/>
      <c r="THC74" s="122"/>
      <c r="THD74" s="122"/>
      <c r="THE74" s="67"/>
      <c r="THG74" s="127"/>
      <c r="THH74" s="122"/>
      <c r="THI74" s="122"/>
      <c r="THJ74" s="67"/>
      <c r="THL74" s="127"/>
      <c r="THM74" s="122"/>
      <c r="THN74" s="122"/>
      <c r="THO74" s="67"/>
      <c r="THQ74" s="127"/>
      <c r="THR74" s="122"/>
      <c r="THS74" s="122"/>
      <c r="THT74" s="67"/>
      <c r="THV74" s="127"/>
      <c r="THW74" s="122"/>
      <c r="THX74" s="122"/>
      <c r="THY74" s="67"/>
      <c r="TIA74" s="127"/>
      <c r="TIB74" s="122"/>
      <c r="TIC74" s="122"/>
      <c r="TID74" s="67"/>
      <c r="TIF74" s="127"/>
      <c r="TIG74" s="122"/>
      <c r="TIH74" s="122"/>
      <c r="TII74" s="67"/>
      <c r="TIK74" s="127"/>
      <c r="TIL74" s="122"/>
      <c r="TIM74" s="122"/>
      <c r="TIN74" s="67"/>
      <c r="TIP74" s="127"/>
      <c r="TIQ74" s="122"/>
      <c r="TIR74" s="122"/>
      <c r="TIS74" s="67"/>
      <c r="TIU74" s="127"/>
      <c r="TIV74" s="122"/>
      <c r="TIW74" s="122"/>
      <c r="TIX74" s="67"/>
      <c r="TIZ74" s="127"/>
      <c r="TJA74" s="122"/>
      <c r="TJB74" s="122"/>
      <c r="TJC74" s="67"/>
      <c r="TJE74" s="127"/>
      <c r="TJF74" s="122"/>
      <c r="TJG74" s="122"/>
      <c r="TJH74" s="67"/>
      <c r="TJJ74" s="127"/>
      <c r="TJK74" s="122"/>
      <c r="TJL74" s="122"/>
      <c r="TJM74" s="67"/>
      <c r="TJO74" s="127"/>
      <c r="TJP74" s="122"/>
      <c r="TJQ74" s="122"/>
      <c r="TJR74" s="67"/>
      <c r="TJT74" s="127"/>
      <c r="TJU74" s="122"/>
      <c r="TJV74" s="122"/>
      <c r="TJW74" s="67"/>
      <c r="TJY74" s="127"/>
      <c r="TJZ74" s="122"/>
      <c r="TKA74" s="122"/>
      <c r="TKB74" s="67"/>
      <c r="TKD74" s="127"/>
      <c r="TKE74" s="122"/>
      <c r="TKF74" s="122"/>
      <c r="TKG74" s="67"/>
      <c r="TKI74" s="127"/>
      <c r="TKJ74" s="122"/>
      <c r="TKK74" s="122"/>
      <c r="TKL74" s="67"/>
      <c r="TKN74" s="127"/>
      <c r="TKO74" s="122"/>
      <c r="TKP74" s="122"/>
      <c r="TKQ74" s="67"/>
      <c r="TKS74" s="127"/>
      <c r="TKT74" s="122"/>
      <c r="TKU74" s="122"/>
      <c r="TKV74" s="67"/>
      <c r="TKX74" s="127"/>
      <c r="TKY74" s="122"/>
      <c r="TKZ74" s="122"/>
      <c r="TLA74" s="67"/>
      <c r="TLC74" s="127"/>
      <c r="TLD74" s="122"/>
      <c r="TLE74" s="122"/>
      <c r="TLF74" s="67"/>
      <c r="TLH74" s="127"/>
      <c r="TLI74" s="122"/>
      <c r="TLJ74" s="122"/>
      <c r="TLK74" s="67"/>
      <c r="TLM74" s="127"/>
      <c r="TLN74" s="122"/>
      <c r="TLO74" s="122"/>
      <c r="TLP74" s="67"/>
      <c r="TLR74" s="127"/>
      <c r="TLS74" s="122"/>
      <c r="TLT74" s="122"/>
      <c r="TLU74" s="67"/>
      <c r="TLW74" s="127"/>
      <c r="TLX74" s="122"/>
      <c r="TLY74" s="122"/>
      <c r="TLZ74" s="67"/>
      <c r="TMB74" s="127"/>
      <c r="TMC74" s="122"/>
      <c r="TMD74" s="122"/>
      <c r="TME74" s="67"/>
      <c r="TMG74" s="127"/>
      <c r="TMH74" s="122"/>
      <c r="TMI74" s="122"/>
      <c r="TMJ74" s="67"/>
      <c r="TML74" s="127"/>
      <c r="TMM74" s="122"/>
      <c r="TMN74" s="122"/>
      <c r="TMO74" s="67"/>
      <c r="TMQ74" s="127"/>
      <c r="TMR74" s="122"/>
      <c r="TMS74" s="122"/>
      <c r="TMT74" s="67"/>
      <c r="TMV74" s="127"/>
      <c r="TMW74" s="122"/>
      <c r="TMX74" s="122"/>
      <c r="TMY74" s="67"/>
      <c r="TNA74" s="127"/>
      <c r="TNB74" s="122"/>
      <c r="TNC74" s="122"/>
      <c r="TND74" s="67"/>
      <c r="TNF74" s="127"/>
      <c r="TNG74" s="122"/>
      <c r="TNH74" s="122"/>
      <c r="TNI74" s="67"/>
      <c r="TNK74" s="127"/>
      <c r="TNL74" s="122"/>
      <c r="TNM74" s="122"/>
      <c r="TNN74" s="67"/>
      <c r="TNP74" s="127"/>
      <c r="TNQ74" s="122"/>
      <c r="TNR74" s="122"/>
      <c r="TNS74" s="67"/>
      <c r="TNU74" s="127"/>
      <c r="TNV74" s="122"/>
      <c r="TNW74" s="122"/>
      <c r="TNX74" s="67"/>
      <c r="TNZ74" s="127"/>
      <c r="TOA74" s="122"/>
      <c r="TOB74" s="122"/>
      <c r="TOC74" s="67"/>
      <c r="TOE74" s="127"/>
      <c r="TOF74" s="122"/>
      <c r="TOG74" s="122"/>
      <c r="TOH74" s="67"/>
      <c r="TOJ74" s="127"/>
      <c r="TOK74" s="122"/>
      <c r="TOL74" s="122"/>
      <c r="TOM74" s="67"/>
      <c r="TOO74" s="127"/>
      <c r="TOP74" s="122"/>
      <c r="TOQ74" s="122"/>
      <c r="TOR74" s="67"/>
      <c r="TOT74" s="127"/>
      <c r="TOU74" s="122"/>
      <c r="TOV74" s="122"/>
      <c r="TOW74" s="67"/>
      <c r="TOY74" s="127"/>
      <c r="TOZ74" s="122"/>
      <c r="TPA74" s="122"/>
      <c r="TPB74" s="67"/>
      <c r="TPD74" s="127"/>
      <c r="TPE74" s="122"/>
      <c r="TPF74" s="122"/>
      <c r="TPG74" s="67"/>
      <c r="TPI74" s="127"/>
      <c r="TPJ74" s="122"/>
      <c r="TPK74" s="122"/>
      <c r="TPL74" s="67"/>
      <c r="TPN74" s="127"/>
      <c r="TPO74" s="122"/>
      <c r="TPP74" s="122"/>
      <c r="TPQ74" s="67"/>
      <c r="TPS74" s="127"/>
      <c r="TPT74" s="122"/>
      <c r="TPU74" s="122"/>
      <c r="TPV74" s="67"/>
      <c r="TPX74" s="127"/>
      <c r="TPY74" s="122"/>
      <c r="TPZ74" s="122"/>
      <c r="TQA74" s="67"/>
      <c r="TQC74" s="127"/>
      <c r="TQD74" s="122"/>
      <c r="TQE74" s="122"/>
      <c r="TQF74" s="67"/>
      <c r="TQH74" s="127"/>
      <c r="TQI74" s="122"/>
      <c r="TQJ74" s="122"/>
      <c r="TQK74" s="67"/>
      <c r="TQM74" s="127"/>
      <c r="TQN74" s="122"/>
      <c r="TQO74" s="122"/>
      <c r="TQP74" s="67"/>
      <c r="TQR74" s="127"/>
      <c r="TQS74" s="122"/>
      <c r="TQT74" s="122"/>
      <c r="TQU74" s="67"/>
      <c r="TQW74" s="127"/>
      <c r="TQX74" s="122"/>
      <c r="TQY74" s="122"/>
      <c r="TQZ74" s="67"/>
      <c r="TRB74" s="127"/>
      <c r="TRC74" s="122"/>
      <c r="TRD74" s="122"/>
      <c r="TRE74" s="67"/>
      <c r="TRG74" s="127"/>
      <c r="TRH74" s="122"/>
      <c r="TRI74" s="122"/>
      <c r="TRJ74" s="67"/>
      <c r="TRL74" s="127"/>
      <c r="TRM74" s="122"/>
      <c r="TRN74" s="122"/>
      <c r="TRO74" s="67"/>
      <c r="TRQ74" s="127"/>
      <c r="TRR74" s="122"/>
      <c r="TRS74" s="122"/>
      <c r="TRT74" s="67"/>
      <c r="TRV74" s="127"/>
      <c r="TRW74" s="122"/>
      <c r="TRX74" s="122"/>
      <c r="TRY74" s="67"/>
      <c r="TSA74" s="127"/>
      <c r="TSB74" s="122"/>
      <c r="TSC74" s="122"/>
      <c r="TSD74" s="67"/>
      <c r="TSF74" s="127"/>
      <c r="TSG74" s="122"/>
      <c r="TSH74" s="122"/>
      <c r="TSI74" s="67"/>
      <c r="TSK74" s="127"/>
      <c r="TSL74" s="122"/>
      <c r="TSM74" s="122"/>
      <c r="TSN74" s="67"/>
      <c r="TSP74" s="127"/>
      <c r="TSQ74" s="122"/>
      <c r="TSR74" s="122"/>
      <c r="TSS74" s="67"/>
      <c r="TSU74" s="127"/>
      <c r="TSV74" s="122"/>
      <c r="TSW74" s="122"/>
      <c r="TSX74" s="67"/>
      <c r="TSZ74" s="127"/>
      <c r="TTA74" s="122"/>
      <c r="TTB74" s="122"/>
      <c r="TTC74" s="67"/>
      <c r="TTE74" s="127"/>
      <c r="TTF74" s="122"/>
      <c r="TTG74" s="122"/>
      <c r="TTH74" s="67"/>
      <c r="TTJ74" s="127"/>
      <c r="TTK74" s="122"/>
      <c r="TTL74" s="122"/>
      <c r="TTM74" s="67"/>
      <c r="TTO74" s="127"/>
      <c r="TTP74" s="122"/>
      <c r="TTQ74" s="122"/>
      <c r="TTR74" s="67"/>
      <c r="TTT74" s="127"/>
      <c r="TTU74" s="122"/>
      <c r="TTV74" s="122"/>
      <c r="TTW74" s="67"/>
      <c r="TTY74" s="127"/>
      <c r="TTZ74" s="122"/>
      <c r="TUA74" s="122"/>
      <c r="TUB74" s="67"/>
      <c r="TUD74" s="127"/>
      <c r="TUE74" s="122"/>
      <c r="TUF74" s="122"/>
      <c r="TUG74" s="67"/>
      <c r="TUI74" s="127"/>
      <c r="TUJ74" s="122"/>
      <c r="TUK74" s="122"/>
      <c r="TUL74" s="67"/>
      <c r="TUN74" s="127"/>
      <c r="TUO74" s="122"/>
      <c r="TUP74" s="122"/>
      <c r="TUQ74" s="67"/>
      <c r="TUS74" s="127"/>
      <c r="TUT74" s="122"/>
      <c r="TUU74" s="122"/>
      <c r="TUV74" s="67"/>
      <c r="TUX74" s="127"/>
      <c r="TUY74" s="122"/>
      <c r="TUZ74" s="122"/>
      <c r="TVA74" s="67"/>
      <c r="TVC74" s="127"/>
      <c r="TVD74" s="122"/>
      <c r="TVE74" s="122"/>
      <c r="TVF74" s="67"/>
      <c r="TVH74" s="127"/>
      <c r="TVI74" s="122"/>
      <c r="TVJ74" s="122"/>
      <c r="TVK74" s="67"/>
      <c r="TVM74" s="127"/>
      <c r="TVN74" s="122"/>
      <c r="TVO74" s="122"/>
      <c r="TVP74" s="67"/>
      <c r="TVR74" s="127"/>
      <c r="TVS74" s="122"/>
      <c r="TVT74" s="122"/>
      <c r="TVU74" s="67"/>
      <c r="TVW74" s="127"/>
      <c r="TVX74" s="122"/>
      <c r="TVY74" s="122"/>
      <c r="TVZ74" s="67"/>
      <c r="TWB74" s="127"/>
      <c r="TWC74" s="122"/>
      <c r="TWD74" s="122"/>
      <c r="TWE74" s="67"/>
      <c r="TWG74" s="127"/>
      <c r="TWH74" s="122"/>
      <c r="TWI74" s="122"/>
      <c r="TWJ74" s="67"/>
      <c r="TWL74" s="127"/>
      <c r="TWM74" s="122"/>
      <c r="TWN74" s="122"/>
      <c r="TWO74" s="67"/>
      <c r="TWQ74" s="127"/>
      <c r="TWR74" s="122"/>
      <c r="TWS74" s="122"/>
      <c r="TWT74" s="67"/>
      <c r="TWV74" s="127"/>
      <c r="TWW74" s="122"/>
      <c r="TWX74" s="122"/>
      <c r="TWY74" s="67"/>
      <c r="TXA74" s="127"/>
      <c r="TXB74" s="122"/>
      <c r="TXC74" s="122"/>
      <c r="TXD74" s="67"/>
      <c r="TXF74" s="127"/>
      <c r="TXG74" s="122"/>
      <c r="TXH74" s="122"/>
      <c r="TXI74" s="67"/>
      <c r="TXK74" s="127"/>
      <c r="TXL74" s="122"/>
      <c r="TXM74" s="122"/>
      <c r="TXN74" s="67"/>
      <c r="TXP74" s="127"/>
      <c r="TXQ74" s="122"/>
      <c r="TXR74" s="122"/>
      <c r="TXS74" s="67"/>
      <c r="TXU74" s="127"/>
      <c r="TXV74" s="122"/>
      <c r="TXW74" s="122"/>
      <c r="TXX74" s="67"/>
      <c r="TXZ74" s="127"/>
      <c r="TYA74" s="122"/>
      <c r="TYB74" s="122"/>
      <c r="TYC74" s="67"/>
      <c r="TYE74" s="127"/>
      <c r="TYF74" s="122"/>
      <c r="TYG74" s="122"/>
      <c r="TYH74" s="67"/>
      <c r="TYJ74" s="127"/>
      <c r="TYK74" s="122"/>
      <c r="TYL74" s="122"/>
      <c r="TYM74" s="67"/>
      <c r="TYO74" s="127"/>
      <c r="TYP74" s="122"/>
      <c r="TYQ74" s="122"/>
      <c r="TYR74" s="67"/>
      <c r="TYT74" s="127"/>
      <c r="TYU74" s="122"/>
      <c r="TYV74" s="122"/>
      <c r="TYW74" s="67"/>
      <c r="TYY74" s="127"/>
      <c r="TYZ74" s="122"/>
      <c r="TZA74" s="122"/>
      <c r="TZB74" s="67"/>
      <c r="TZD74" s="127"/>
      <c r="TZE74" s="122"/>
      <c r="TZF74" s="122"/>
      <c r="TZG74" s="67"/>
      <c r="TZI74" s="127"/>
      <c r="TZJ74" s="122"/>
      <c r="TZK74" s="122"/>
      <c r="TZL74" s="67"/>
      <c r="TZN74" s="127"/>
      <c r="TZO74" s="122"/>
      <c r="TZP74" s="122"/>
      <c r="TZQ74" s="67"/>
      <c r="TZS74" s="127"/>
      <c r="TZT74" s="122"/>
      <c r="TZU74" s="122"/>
      <c r="TZV74" s="67"/>
      <c r="TZX74" s="127"/>
      <c r="TZY74" s="122"/>
      <c r="TZZ74" s="122"/>
      <c r="UAA74" s="67"/>
      <c r="UAC74" s="127"/>
      <c r="UAD74" s="122"/>
      <c r="UAE74" s="122"/>
      <c r="UAF74" s="67"/>
      <c r="UAH74" s="127"/>
      <c r="UAI74" s="122"/>
      <c r="UAJ74" s="122"/>
      <c r="UAK74" s="67"/>
      <c r="UAM74" s="127"/>
      <c r="UAN74" s="122"/>
      <c r="UAO74" s="122"/>
      <c r="UAP74" s="67"/>
      <c r="UAR74" s="127"/>
      <c r="UAS74" s="122"/>
      <c r="UAT74" s="122"/>
      <c r="UAU74" s="67"/>
      <c r="UAW74" s="127"/>
      <c r="UAX74" s="122"/>
      <c r="UAY74" s="122"/>
      <c r="UAZ74" s="67"/>
      <c r="UBB74" s="127"/>
      <c r="UBC74" s="122"/>
      <c r="UBD74" s="122"/>
      <c r="UBE74" s="67"/>
      <c r="UBG74" s="127"/>
      <c r="UBH74" s="122"/>
      <c r="UBI74" s="122"/>
      <c r="UBJ74" s="67"/>
      <c r="UBL74" s="127"/>
      <c r="UBM74" s="122"/>
      <c r="UBN74" s="122"/>
      <c r="UBO74" s="67"/>
      <c r="UBQ74" s="127"/>
      <c r="UBR74" s="122"/>
      <c r="UBS74" s="122"/>
      <c r="UBT74" s="67"/>
      <c r="UBV74" s="127"/>
      <c r="UBW74" s="122"/>
      <c r="UBX74" s="122"/>
      <c r="UBY74" s="67"/>
      <c r="UCA74" s="127"/>
      <c r="UCB74" s="122"/>
      <c r="UCC74" s="122"/>
      <c r="UCD74" s="67"/>
      <c r="UCF74" s="127"/>
      <c r="UCG74" s="122"/>
      <c r="UCH74" s="122"/>
      <c r="UCI74" s="67"/>
      <c r="UCK74" s="127"/>
      <c r="UCL74" s="122"/>
      <c r="UCM74" s="122"/>
      <c r="UCN74" s="67"/>
      <c r="UCP74" s="127"/>
      <c r="UCQ74" s="122"/>
      <c r="UCR74" s="122"/>
      <c r="UCS74" s="67"/>
      <c r="UCU74" s="127"/>
      <c r="UCV74" s="122"/>
      <c r="UCW74" s="122"/>
      <c r="UCX74" s="67"/>
      <c r="UCZ74" s="127"/>
      <c r="UDA74" s="122"/>
      <c r="UDB74" s="122"/>
      <c r="UDC74" s="67"/>
      <c r="UDE74" s="127"/>
      <c r="UDF74" s="122"/>
      <c r="UDG74" s="122"/>
      <c r="UDH74" s="67"/>
      <c r="UDJ74" s="127"/>
      <c r="UDK74" s="122"/>
      <c r="UDL74" s="122"/>
      <c r="UDM74" s="67"/>
      <c r="UDO74" s="127"/>
      <c r="UDP74" s="122"/>
      <c r="UDQ74" s="122"/>
      <c r="UDR74" s="67"/>
      <c r="UDT74" s="127"/>
      <c r="UDU74" s="122"/>
      <c r="UDV74" s="122"/>
      <c r="UDW74" s="67"/>
      <c r="UDY74" s="127"/>
      <c r="UDZ74" s="122"/>
      <c r="UEA74" s="122"/>
      <c r="UEB74" s="67"/>
      <c r="UED74" s="127"/>
      <c r="UEE74" s="122"/>
      <c r="UEF74" s="122"/>
      <c r="UEG74" s="67"/>
      <c r="UEI74" s="127"/>
      <c r="UEJ74" s="122"/>
      <c r="UEK74" s="122"/>
      <c r="UEL74" s="67"/>
      <c r="UEN74" s="127"/>
      <c r="UEO74" s="122"/>
      <c r="UEP74" s="122"/>
      <c r="UEQ74" s="67"/>
      <c r="UES74" s="127"/>
      <c r="UET74" s="122"/>
      <c r="UEU74" s="122"/>
      <c r="UEV74" s="67"/>
      <c r="UEX74" s="127"/>
      <c r="UEY74" s="122"/>
      <c r="UEZ74" s="122"/>
      <c r="UFA74" s="67"/>
      <c r="UFC74" s="127"/>
      <c r="UFD74" s="122"/>
      <c r="UFE74" s="122"/>
      <c r="UFF74" s="67"/>
      <c r="UFH74" s="127"/>
      <c r="UFI74" s="122"/>
      <c r="UFJ74" s="122"/>
      <c r="UFK74" s="67"/>
      <c r="UFM74" s="127"/>
      <c r="UFN74" s="122"/>
      <c r="UFO74" s="122"/>
      <c r="UFP74" s="67"/>
      <c r="UFR74" s="127"/>
      <c r="UFS74" s="122"/>
      <c r="UFT74" s="122"/>
      <c r="UFU74" s="67"/>
      <c r="UFW74" s="127"/>
      <c r="UFX74" s="122"/>
      <c r="UFY74" s="122"/>
      <c r="UFZ74" s="67"/>
      <c r="UGB74" s="127"/>
      <c r="UGC74" s="122"/>
      <c r="UGD74" s="122"/>
      <c r="UGE74" s="67"/>
      <c r="UGG74" s="127"/>
      <c r="UGH74" s="122"/>
      <c r="UGI74" s="122"/>
      <c r="UGJ74" s="67"/>
      <c r="UGL74" s="127"/>
      <c r="UGM74" s="122"/>
      <c r="UGN74" s="122"/>
      <c r="UGO74" s="67"/>
      <c r="UGQ74" s="127"/>
      <c r="UGR74" s="122"/>
      <c r="UGS74" s="122"/>
      <c r="UGT74" s="67"/>
      <c r="UGV74" s="127"/>
      <c r="UGW74" s="122"/>
      <c r="UGX74" s="122"/>
      <c r="UGY74" s="67"/>
      <c r="UHA74" s="127"/>
      <c r="UHB74" s="122"/>
      <c r="UHC74" s="122"/>
      <c r="UHD74" s="67"/>
      <c r="UHF74" s="127"/>
      <c r="UHG74" s="122"/>
      <c r="UHH74" s="122"/>
      <c r="UHI74" s="67"/>
      <c r="UHK74" s="127"/>
      <c r="UHL74" s="122"/>
      <c r="UHM74" s="122"/>
      <c r="UHN74" s="67"/>
      <c r="UHP74" s="127"/>
      <c r="UHQ74" s="122"/>
      <c r="UHR74" s="122"/>
      <c r="UHS74" s="67"/>
      <c r="UHU74" s="127"/>
      <c r="UHV74" s="122"/>
      <c r="UHW74" s="122"/>
      <c r="UHX74" s="67"/>
      <c r="UHZ74" s="127"/>
      <c r="UIA74" s="122"/>
      <c r="UIB74" s="122"/>
      <c r="UIC74" s="67"/>
      <c r="UIE74" s="127"/>
      <c r="UIF74" s="122"/>
      <c r="UIG74" s="122"/>
      <c r="UIH74" s="67"/>
      <c r="UIJ74" s="127"/>
      <c r="UIK74" s="122"/>
      <c r="UIL74" s="122"/>
      <c r="UIM74" s="67"/>
      <c r="UIO74" s="127"/>
      <c r="UIP74" s="122"/>
      <c r="UIQ74" s="122"/>
      <c r="UIR74" s="67"/>
      <c r="UIT74" s="127"/>
      <c r="UIU74" s="122"/>
      <c r="UIV74" s="122"/>
      <c r="UIW74" s="67"/>
      <c r="UIY74" s="127"/>
      <c r="UIZ74" s="122"/>
      <c r="UJA74" s="122"/>
      <c r="UJB74" s="67"/>
      <c r="UJD74" s="127"/>
      <c r="UJE74" s="122"/>
      <c r="UJF74" s="122"/>
      <c r="UJG74" s="67"/>
      <c r="UJI74" s="127"/>
      <c r="UJJ74" s="122"/>
      <c r="UJK74" s="122"/>
      <c r="UJL74" s="67"/>
      <c r="UJN74" s="127"/>
      <c r="UJO74" s="122"/>
      <c r="UJP74" s="122"/>
      <c r="UJQ74" s="67"/>
      <c r="UJS74" s="127"/>
      <c r="UJT74" s="122"/>
      <c r="UJU74" s="122"/>
      <c r="UJV74" s="67"/>
      <c r="UJX74" s="127"/>
      <c r="UJY74" s="122"/>
      <c r="UJZ74" s="122"/>
      <c r="UKA74" s="67"/>
      <c r="UKC74" s="127"/>
      <c r="UKD74" s="122"/>
      <c r="UKE74" s="122"/>
      <c r="UKF74" s="67"/>
      <c r="UKH74" s="127"/>
      <c r="UKI74" s="122"/>
      <c r="UKJ74" s="122"/>
      <c r="UKK74" s="67"/>
      <c r="UKM74" s="127"/>
      <c r="UKN74" s="122"/>
      <c r="UKO74" s="122"/>
      <c r="UKP74" s="67"/>
      <c r="UKR74" s="127"/>
      <c r="UKS74" s="122"/>
      <c r="UKT74" s="122"/>
      <c r="UKU74" s="67"/>
      <c r="UKW74" s="127"/>
      <c r="UKX74" s="122"/>
      <c r="UKY74" s="122"/>
      <c r="UKZ74" s="67"/>
      <c r="ULB74" s="127"/>
      <c r="ULC74" s="122"/>
      <c r="ULD74" s="122"/>
      <c r="ULE74" s="67"/>
      <c r="ULG74" s="127"/>
      <c r="ULH74" s="122"/>
      <c r="ULI74" s="122"/>
      <c r="ULJ74" s="67"/>
      <c r="ULL74" s="127"/>
      <c r="ULM74" s="122"/>
      <c r="ULN74" s="122"/>
      <c r="ULO74" s="67"/>
      <c r="ULQ74" s="127"/>
      <c r="ULR74" s="122"/>
      <c r="ULS74" s="122"/>
      <c r="ULT74" s="67"/>
      <c r="ULV74" s="127"/>
      <c r="ULW74" s="122"/>
      <c r="ULX74" s="122"/>
      <c r="ULY74" s="67"/>
      <c r="UMA74" s="127"/>
      <c r="UMB74" s="122"/>
      <c r="UMC74" s="122"/>
      <c r="UMD74" s="67"/>
      <c r="UMF74" s="127"/>
      <c r="UMG74" s="122"/>
      <c r="UMH74" s="122"/>
      <c r="UMI74" s="67"/>
      <c r="UMK74" s="127"/>
      <c r="UML74" s="122"/>
      <c r="UMM74" s="122"/>
      <c r="UMN74" s="67"/>
      <c r="UMP74" s="127"/>
      <c r="UMQ74" s="122"/>
      <c r="UMR74" s="122"/>
      <c r="UMS74" s="67"/>
      <c r="UMU74" s="127"/>
      <c r="UMV74" s="122"/>
      <c r="UMW74" s="122"/>
      <c r="UMX74" s="67"/>
      <c r="UMZ74" s="127"/>
      <c r="UNA74" s="122"/>
      <c r="UNB74" s="122"/>
      <c r="UNC74" s="67"/>
      <c r="UNE74" s="127"/>
      <c r="UNF74" s="122"/>
      <c r="UNG74" s="122"/>
      <c r="UNH74" s="67"/>
      <c r="UNJ74" s="127"/>
      <c r="UNK74" s="122"/>
      <c r="UNL74" s="122"/>
      <c r="UNM74" s="67"/>
      <c r="UNO74" s="127"/>
      <c r="UNP74" s="122"/>
      <c r="UNQ74" s="122"/>
      <c r="UNR74" s="67"/>
      <c r="UNT74" s="127"/>
      <c r="UNU74" s="122"/>
      <c r="UNV74" s="122"/>
      <c r="UNW74" s="67"/>
      <c r="UNY74" s="127"/>
      <c r="UNZ74" s="122"/>
      <c r="UOA74" s="122"/>
      <c r="UOB74" s="67"/>
      <c r="UOD74" s="127"/>
      <c r="UOE74" s="122"/>
      <c r="UOF74" s="122"/>
      <c r="UOG74" s="67"/>
      <c r="UOI74" s="127"/>
      <c r="UOJ74" s="122"/>
      <c r="UOK74" s="122"/>
      <c r="UOL74" s="67"/>
      <c r="UON74" s="127"/>
      <c r="UOO74" s="122"/>
      <c r="UOP74" s="122"/>
      <c r="UOQ74" s="67"/>
      <c r="UOS74" s="127"/>
      <c r="UOT74" s="122"/>
      <c r="UOU74" s="122"/>
      <c r="UOV74" s="67"/>
      <c r="UOX74" s="127"/>
      <c r="UOY74" s="122"/>
      <c r="UOZ74" s="122"/>
      <c r="UPA74" s="67"/>
      <c r="UPC74" s="127"/>
      <c r="UPD74" s="122"/>
      <c r="UPE74" s="122"/>
      <c r="UPF74" s="67"/>
      <c r="UPH74" s="127"/>
      <c r="UPI74" s="122"/>
      <c r="UPJ74" s="122"/>
      <c r="UPK74" s="67"/>
      <c r="UPM74" s="127"/>
      <c r="UPN74" s="122"/>
      <c r="UPO74" s="122"/>
      <c r="UPP74" s="67"/>
      <c r="UPR74" s="127"/>
      <c r="UPS74" s="122"/>
      <c r="UPT74" s="122"/>
      <c r="UPU74" s="67"/>
      <c r="UPW74" s="127"/>
      <c r="UPX74" s="122"/>
      <c r="UPY74" s="122"/>
      <c r="UPZ74" s="67"/>
      <c r="UQB74" s="127"/>
      <c r="UQC74" s="122"/>
      <c r="UQD74" s="122"/>
      <c r="UQE74" s="67"/>
      <c r="UQG74" s="127"/>
      <c r="UQH74" s="122"/>
      <c r="UQI74" s="122"/>
      <c r="UQJ74" s="67"/>
      <c r="UQL74" s="127"/>
      <c r="UQM74" s="122"/>
      <c r="UQN74" s="122"/>
      <c r="UQO74" s="67"/>
      <c r="UQQ74" s="127"/>
      <c r="UQR74" s="122"/>
      <c r="UQS74" s="122"/>
      <c r="UQT74" s="67"/>
      <c r="UQV74" s="127"/>
      <c r="UQW74" s="122"/>
      <c r="UQX74" s="122"/>
      <c r="UQY74" s="67"/>
      <c r="URA74" s="127"/>
      <c r="URB74" s="122"/>
      <c r="URC74" s="122"/>
      <c r="URD74" s="67"/>
      <c r="URF74" s="127"/>
      <c r="URG74" s="122"/>
      <c r="URH74" s="122"/>
      <c r="URI74" s="67"/>
      <c r="URK74" s="127"/>
      <c r="URL74" s="122"/>
      <c r="URM74" s="122"/>
      <c r="URN74" s="67"/>
      <c r="URP74" s="127"/>
      <c r="URQ74" s="122"/>
      <c r="URR74" s="122"/>
      <c r="URS74" s="67"/>
      <c r="URU74" s="127"/>
      <c r="URV74" s="122"/>
      <c r="URW74" s="122"/>
      <c r="URX74" s="67"/>
      <c r="URZ74" s="127"/>
      <c r="USA74" s="122"/>
      <c r="USB74" s="122"/>
      <c r="USC74" s="67"/>
      <c r="USE74" s="127"/>
      <c r="USF74" s="122"/>
      <c r="USG74" s="122"/>
      <c r="USH74" s="67"/>
      <c r="USJ74" s="127"/>
      <c r="USK74" s="122"/>
      <c r="USL74" s="122"/>
      <c r="USM74" s="67"/>
      <c r="USO74" s="127"/>
      <c r="USP74" s="122"/>
      <c r="USQ74" s="122"/>
      <c r="USR74" s="67"/>
      <c r="UST74" s="127"/>
      <c r="USU74" s="122"/>
      <c r="USV74" s="122"/>
      <c r="USW74" s="67"/>
      <c r="USY74" s="127"/>
      <c r="USZ74" s="122"/>
      <c r="UTA74" s="122"/>
      <c r="UTB74" s="67"/>
      <c r="UTD74" s="127"/>
      <c r="UTE74" s="122"/>
      <c r="UTF74" s="122"/>
      <c r="UTG74" s="67"/>
      <c r="UTI74" s="127"/>
      <c r="UTJ74" s="122"/>
      <c r="UTK74" s="122"/>
      <c r="UTL74" s="67"/>
      <c r="UTN74" s="127"/>
      <c r="UTO74" s="122"/>
      <c r="UTP74" s="122"/>
      <c r="UTQ74" s="67"/>
      <c r="UTS74" s="127"/>
      <c r="UTT74" s="122"/>
      <c r="UTU74" s="122"/>
      <c r="UTV74" s="67"/>
      <c r="UTX74" s="127"/>
      <c r="UTY74" s="122"/>
      <c r="UTZ74" s="122"/>
      <c r="UUA74" s="67"/>
      <c r="UUC74" s="127"/>
      <c r="UUD74" s="122"/>
      <c r="UUE74" s="122"/>
      <c r="UUF74" s="67"/>
      <c r="UUH74" s="127"/>
      <c r="UUI74" s="122"/>
      <c r="UUJ74" s="122"/>
      <c r="UUK74" s="67"/>
      <c r="UUM74" s="127"/>
      <c r="UUN74" s="122"/>
      <c r="UUO74" s="122"/>
      <c r="UUP74" s="67"/>
      <c r="UUR74" s="127"/>
      <c r="UUS74" s="122"/>
      <c r="UUT74" s="122"/>
      <c r="UUU74" s="67"/>
      <c r="UUW74" s="127"/>
      <c r="UUX74" s="122"/>
      <c r="UUY74" s="122"/>
      <c r="UUZ74" s="67"/>
      <c r="UVB74" s="127"/>
      <c r="UVC74" s="122"/>
      <c r="UVD74" s="122"/>
      <c r="UVE74" s="67"/>
      <c r="UVG74" s="127"/>
      <c r="UVH74" s="122"/>
      <c r="UVI74" s="122"/>
      <c r="UVJ74" s="67"/>
      <c r="UVL74" s="127"/>
      <c r="UVM74" s="122"/>
      <c r="UVN74" s="122"/>
      <c r="UVO74" s="67"/>
      <c r="UVQ74" s="127"/>
      <c r="UVR74" s="122"/>
      <c r="UVS74" s="122"/>
      <c r="UVT74" s="67"/>
      <c r="UVV74" s="127"/>
      <c r="UVW74" s="122"/>
      <c r="UVX74" s="122"/>
      <c r="UVY74" s="67"/>
      <c r="UWA74" s="127"/>
      <c r="UWB74" s="122"/>
      <c r="UWC74" s="122"/>
      <c r="UWD74" s="67"/>
      <c r="UWF74" s="127"/>
      <c r="UWG74" s="122"/>
      <c r="UWH74" s="122"/>
      <c r="UWI74" s="67"/>
      <c r="UWK74" s="127"/>
      <c r="UWL74" s="122"/>
      <c r="UWM74" s="122"/>
      <c r="UWN74" s="67"/>
      <c r="UWP74" s="127"/>
      <c r="UWQ74" s="122"/>
      <c r="UWR74" s="122"/>
      <c r="UWS74" s="67"/>
      <c r="UWU74" s="127"/>
      <c r="UWV74" s="122"/>
      <c r="UWW74" s="122"/>
      <c r="UWX74" s="67"/>
      <c r="UWZ74" s="127"/>
      <c r="UXA74" s="122"/>
      <c r="UXB74" s="122"/>
      <c r="UXC74" s="67"/>
      <c r="UXE74" s="127"/>
      <c r="UXF74" s="122"/>
      <c r="UXG74" s="122"/>
      <c r="UXH74" s="67"/>
      <c r="UXJ74" s="127"/>
      <c r="UXK74" s="122"/>
      <c r="UXL74" s="122"/>
      <c r="UXM74" s="67"/>
      <c r="UXO74" s="127"/>
      <c r="UXP74" s="122"/>
      <c r="UXQ74" s="122"/>
      <c r="UXR74" s="67"/>
      <c r="UXT74" s="127"/>
      <c r="UXU74" s="122"/>
      <c r="UXV74" s="122"/>
      <c r="UXW74" s="67"/>
      <c r="UXY74" s="127"/>
      <c r="UXZ74" s="122"/>
      <c r="UYA74" s="122"/>
      <c r="UYB74" s="67"/>
      <c r="UYD74" s="127"/>
      <c r="UYE74" s="122"/>
      <c r="UYF74" s="122"/>
      <c r="UYG74" s="67"/>
      <c r="UYI74" s="127"/>
      <c r="UYJ74" s="122"/>
      <c r="UYK74" s="122"/>
      <c r="UYL74" s="67"/>
      <c r="UYN74" s="127"/>
      <c r="UYO74" s="122"/>
      <c r="UYP74" s="122"/>
      <c r="UYQ74" s="67"/>
      <c r="UYS74" s="127"/>
      <c r="UYT74" s="122"/>
      <c r="UYU74" s="122"/>
      <c r="UYV74" s="67"/>
      <c r="UYX74" s="127"/>
      <c r="UYY74" s="122"/>
      <c r="UYZ74" s="122"/>
      <c r="UZA74" s="67"/>
      <c r="UZC74" s="127"/>
      <c r="UZD74" s="122"/>
      <c r="UZE74" s="122"/>
      <c r="UZF74" s="67"/>
      <c r="UZH74" s="127"/>
      <c r="UZI74" s="122"/>
      <c r="UZJ74" s="122"/>
      <c r="UZK74" s="67"/>
      <c r="UZM74" s="127"/>
      <c r="UZN74" s="122"/>
      <c r="UZO74" s="122"/>
      <c r="UZP74" s="67"/>
      <c r="UZR74" s="127"/>
      <c r="UZS74" s="122"/>
      <c r="UZT74" s="122"/>
      <c r="UZU74" s="67"/>
      <c r="UZW74" s="127"/>
      <c r="UZX74" s="122"/>
      <c r="UZY74" s="122"/>
      <c r="UZZ74" s="67"/>
      <c r="VAB74" s="127"/>
      <c r="VAC74" s="122"/>
      <c r="VAD74" s="122"/>
      <c r="VAE74" s="67"/>
      <c r="VAG74" s="127"/>
      <c r="VAH74" s="122"/>
      <c r="VAI74" s="122"/>
      <c r="VAJ74" s="67"/>
      <c r="VAL74" s="127"/>
      <c r="VAM74" s="122"/>
      <c r="VAN74" s="122"/>
      <c r="VAO74" s="67"/>
      <c r="VAQ74" s="127"/>
      <c r="VAR74" s="122"/>
      <c r="VAS74" s="122"/>
      <c r="VAT74" s="67"/>
      <c r="VAV74" s="127"/>
      <c r="VAW74" s="122"/>
      <c r="VAX74" s="122"/>
      <c r="VAY74" s="67"/>
      <c r="VBA74" s="127"/>
      <c r="VBB74" s="122"/>
      <c r="VBC74" s="122"/>
      <c r="VBD74" s="67"/>
      <c r="VBF74" s="127"/>
      <c r="VBG74" s="122"/>
      <c r="VBH74" s="122"/>
      <c r="VBI74" s="67"/>
      <c r="VBK74" s="127"/>
      <c r="VBL74" s="122"/>
      <c r="VBM74" s="122"/>
      <c r="VBN74" s="67"/>
      <c r="VBP74" s="127"/>
      <c r="VBQ74" s="122"/>
      <c r="VBR74" s="122"/>
      <c r="VBS74" s="67"/>
      <c r="VBU74" s="127"/>
      <c r="VBV74" s="122"/>
      <c r="VBW74" s="122"/>
      <c r="VBX74" s="67"/>
      <c r="VBZ74" s="127"/>
      <c r="VCA74" s="122"/>
      <c r="VCB74" s="122"/>
      <c r="VCC74" s="67"/>
      <c r="VCE74" s="127"/>
      <c r="VCF74" s="122"/>
      <c r="VCG74" s="122"/>
      <c r="VCH74" s="67"/>
      <c r="VCJ74" s="127"/>
      <c r="VCK74" s="122"/>
      <c r="VCL74" s="122"/>
      <c r="VCM74" s="67"/>
      <c r="VCO74" s="127"/>
      <c r="VCP74" s="122"/>
      <c r="VCQ74" s="122"/>
      <c r="VCR74" s="67"/>
      <c r="VCT74" s="127"/>
      <c r="VCU74" s="122"/>
      <c r="VCV74" s="122"/>
      <c r="VCW74" s="67"/>
      <c r="VCY74" s="127"/>
      <c r="VCZ74" s="122"/>
      <c r="VDA74" s="122"/>
      <c r="VDB74" s="67"/>
      <c r="VDD74" s="127"/>
      <c r="VDE74" s="122"/>
      <c r="VDF74" s="122"/>
      <c r="VDG74" s="67"/>
      <c r="VDI74" s="127"/>
      <c r="VDJ74" s="122"/>
      <c r="VDK74" s="122"/>
      <c r="VDL74" s="67"/>
      <c r="VDN74" s="127"/>
      <c r="VDO74" s="122"/>
      <c r="VDP74" s="122"/>
      <c r="VDQ74" s="67"/>
      <c r="VDS74" s="127"/>
      <c r="VDT74" s="122"/>
      <c r="VDU74" s="122"/>
      <c r="VDV74" s="67"/>
      <c r="VDX74" s="127"/>
      <c r="VDY74" s="122"/>
      <c r="VDZ74" s="122"/>
      <c r="VEA74" s="67"/>
      <c r="VEC74" s="127"/>
      <c r="VED74" s="122"/>
      <c r="VEE74" s="122"/>
      <c r="VEF74" s="67"/>
      <c r="VEH74" s="127"/>
      <c r="VEI74" s="122"/>
      <c r="VEJ74" s="122"/>
      <c r="VEK74" s="67"/>
      <c r="VEM74" s="127"/>
      <c r="VEN74" s="122"/>
      <c r="VEO74" s="122"/>
      <c r="VEP74" s="67"/>
      <c r="VER74" s="127"/>
      <c r="VES74" s="122"/>
      <c r="VET74" s="122"/>
      <c r="VEU74" s="67"/>
      <c r="VEW74" s="127"/>
      <c r="VEX74" s="122"/>
      <c r="VEY74" s="122"/>
      <c r="VEZ74" s="67"/>
      <c r="VFB74" s="127"/>
      <c r="VFC74" s="122"/>
      <c r="VFD74" s="122"/>
      <c r="VFE74" s="67"/>
      <c r="VFG74" s="127"/>
      <c r="VFH74" s="122"/>
      <c r="VFI74" s="122"/>
      <c r="VFJ74" s="67"/>
      <c r="VFL74" s="127"/>
      <c r="VFM74" s="122"/>
      <c r="VFN74" s="122"/>
      <c r="VFO74" s="67"/>
      <c r="VFQ74" s="127"/>
      <c r="VFR74" s="122"/>
      <c r="VFS74" s="122"/>
      <c r="VFT74" s="67"/>
      <c r="VFV74" s="127"/>
      <c r="VFW74" s="122"/>
      <c r="VFX74" s="122"/>
      <c r="VFY74" s="67"/>
      <c r="VGA74" s="127"/>
      <c r="VGB74" s="122"/>
      <c r="VGC74" s="122"/>
      <c r="VGD74" s="67"/>
      <c r="VGF74" s="127"/>
      <c r="VGG74" s="122"/>
      <c r="VGH74" s="122"/>
      <c r="VGI74" s="67"/>
      <c r="VGK74" s="127"/>
      <c r="VGL74" s="122"/>
      <c r="VGM74" s="122"/>
      <c r="VGN74" s="67"/>
      <c r="VGP74" s="127"/>
      <c r="VGQ74" s="122"/>
      <c r="VGR74" s="122"/>
      <c r="VGS74" s="67"/>
      <c r="VGU74" s="127"/>
      <c r="VGV74" s="122"/>
      <c r="VGW74" s="122"/>
      <c r="VGX74" s="67"/>
      <c r="VGZ74" s="127"/>
      <c r="VHA74" s="122"/>
      <c r="VHB74" s="122"/>
      <c r="VHC74" s="67"/>
      <c r="VHE74" s="127"/>
      <c r="VHF74" s="122"/>
      <c r="VHG74" s="122"/>
      <c r="VHH74" s="67"/>
      <c r="VHJ74" s="127"/>
      <c r="VHK74" s="122"/>
      <c r="VHL74" s="122"/>
      <c r="VHM74" s="67"/>
      <c r="VHO74" s="127"/>
      <c r="VHP74" s="122"/>
      <c r="VHQ74" s="122"/>
      <c r="VHR74" s="67"/>
      <c r="VHT74" s="127"/>
      <c r="VHU74" s="122"/>
      <c r="VHV74" s="122"/>
      <c r="VHW74" s="67"/>
      <c r="VHY74" s="127"/>
      <c r="VHZ74" s="122"/>
      <c r="VIA74" s="122"/>
      <c r="VIB74" s="67"/>
      <c r="VID74" s="127"/>
      <c r="VIE74" s="122"/>
      <c r="VIF74" s="122"/>
      <c r="VIG74" s="67"/>
      <c r="VII74" s="127"/>
      <c r="VIJ74" s="122"/>
      <c r="VIK74" s="122"/>
      <c r="VIL74" s="67"/>
      <c r="VIN74" s="127"/>
      <c r="VIO74" s="122"/>
      <c r="VIP74" s="122"/>
      <c r="VIQ74" s="67"/>
      <c r="VIS74" s="127"/>
      <c r="VIT74" s="122"/>
      <c r="VIU74" s="122"/>
      <c r="VIV74" s="67"/>
      <c r="VIX74" s="127"/>
      <c r="VIY74" s="122"/>
      <c r="VIZ74" s="122"/>
      <c r="VJA74" s="67"/>
      <c r="VJC74" s="127"/>
      <c r="VJD74" s="122"/>
      <c r="VJE74" s="122"/>
      <c r="VJF74" s="67"/>
      <c r="VJH74" s="127"/>
      <c r="VJI74" s="122"/>
      <c r="VJJ74" s="122"/>
      <c r="VJK74" s="67"/>
      <c r="VJM74" s="127"/>
      <c r="VJN74" s="122"/>
      <c r="VJO74" s="122"/>
      <c r="VJP74" s="67"/>
      <c r="VJR74" s="127"/>
      <c r="VJS74" s="122"/>
      <c r="VJT74" s="122"/>
      <c r="VJU74" s="67"/>
      <c r="VJW74" s="127"/>
      <c r="VJX74" s="122"/>
      <c r="VJY74" s="122"/>
      <c r="VJZ74" s="67"/>
      <c r="VKB74" s="127"/>
      <c r="VKC74" s="122"/>
      <c r="VKD74" s="122"/>
      <c r="VKE74" s="67"/>
      <c r="VKG74" s="127"/>
      <c r="VKH74" s="122"/>
      <c r="VKI74" s="122"/>
      <c r="VKJ74" s="67"/>
      <c r="VKL74" s="127"/>
      <c r="VKM74" s="122"/>
      <c r="VKN74" s="122"/>
      <c r="VKO74" s="67"/>
      <c r="VKQ74" s="127"/>
      <c r="VKR74" s="122"/>
      <c r="VKS74" s="122"/>
      <c r="VKT74" s="67"/>
      <c r="VKV74" s="127"/>
      <c r="VKW74" s="122"/>
      <c r="VKX74" s="122"/>
      <c r="VKY74" s="67"/>
      <c r="VLA74" s="127"/>
      <c r="VLB74" s="122"/>
      <c r="VLC74" s="122"/>
      <c r="VLD74" s="67"/>
      <c r="VLF74" s="127"/>
      <c r="VLG74" s="122"/>
      <c r="VLH74" s="122"/>
      <c r="VLI74" s="67"/>
      <c r="VLK74" s="127"/>
      <c r="VLL74" s="122"/>
      <c r="VLM74" s="122"/>
      <c r="VLN74" s="67"/>
      <c r="VLP74" s="127"/>
      <c r="VLQ74" s="122"/>
      <c r="VLR74" s="122"/>
      <c r="VLS74" s="67"/>
      <c r="VLU74" s="127"/>
      <c r="VLV74" s="122"/>
      <c r="VLW74" s="122"/>
      <c r="VLX74" s="67"/>
      <c r="VLZ74" s="127"/>
      <c r="VMA74" s="122"/>
      <c r="VMB74" s="122"/>
      <c r="VMC74" s="67"/>
      <c r="VME74" s="127"/>
      <c r="VMF74" s="122"/>
      <c r="VMG74" s="122"/>
      <c r="VMH74" s="67"/>
      <c r="VMJ74" s="127"/>
      <c r="VMK74" s="122"/>
      <c r="VML74" s="122"/>
      <c r="VMM74" s="67"/>
      <c r="VMO74" s="127"/>
      <c r="VMP74" s="122"/>
      <c r="VMQ74" s="122"/>
      <c r="VMR74" s="67"/>
      <c r="VMT74" s="127"/>
      <c r="VMU74" s="122"/>
      <c r="VMV74" s="122"/>
      <c r="VMW74" s="67"/>
      <c r="VMY74" s="127"/>
      <c r="VMZ74" s="122"/>
      <c r="VNA74" s="122"/>
      <c r="VNB74" s="67"/>
      <c r="VND74" s="127"/>
      <c r="VNE74" s="122"/>
      <c r="VNF74" s="122"/>
      <c r="VNG74" s="67"/>
      <c r="VNI74" s="127"/>
      <c r="VNJ74" s="122"/>
      <c r="VNK74" s="122"/>
      <c r="VNL74" s="67"/>
      <c r="VNN74" s="127"/>
      <c r="VNO74" s="122"/>
      <c r="VNP74" s="122"/>
      <c r="VNQ74" s="67"/>
      <c r="VNS74" s="127"/>
      <c r="VNT74" s="122"/>
      <c r="VNU74" s="122"/>
      <c r="VNV74" s="67"/>
      <c r="VNX74" s="127"/>
      <c r="VNY74" s="122"/>
      <c r="VNZ74" s="122"/>
      <c r="VOA74" s="67"/>
      <c r="VOC74" s="127"/>
      <c r="VOD74" s="122"/>
      <c r="VOE74" s="122"/>
      <c r="VOF74" s="67"/>
      <c r="VOH74" s="127"/>
      <c r="VOI74" s="122"/>
      <c r="VOJ74" s="122"/>
      <c r="VOK74" s="67"/>
      <c r="VOM74" s="127"/>
      <c r="VON74" s="122"/>
      <c r="VOO74" s="122"/>
      <c r="VOP74" s="67"/>
      <c r="VOR74" s="127"/>
      <c r="VOS74" s="122"/>
      <c r="VOT74" s="122"/>
      <c r="VOU74" s="67"/>
      <c r="VOW74" s="127"/>
      <c r="VOX74" s="122"/>
      <c r="VOY74" s="122"/>
      <c r="VOZ74" s="67"/>
      <c r="VPB74" s="127"/>
      <c r="VPC74" s="122"/>
      <c r="VPD74" s="122"/>
      <c r="VPE74" s="67"/>
      <c r="VPG74" s="127"/>
      <c r="VPH74" s="122"/>
      <c r="VPI74" s="122"/>
      <c r="VPJ74" s="67"/>
      <c r="VPL74" s="127"/>
      <c r="VPM74" s="122"/>
      <c r="VPN74" s="122"/>
      <c r="VPO74" s="67"/>
      <c r="VPQ74" s="127"/>
      <c r="VPR74" s="122"/>
      <c r="VPS74" s="122"/>
      <c r="VPT74" s="67"/>
      <c r="VPV74" s="127"/>
      <c r="VPW74" s="122"/>
      <c r="VPX74" s="122"/>
      <c r="VPY74" s="67"/>
      <c r="VQA74" s="127"/>
      <c r="VQB74" s="122"/>
      <c r="VQC74" s="122"/>
      <c r="VQD74" s="67"/>
      <c r="VQF74" s="127"/>
      <c r="VQG74" s="122"/>
      <c r="VQH74" s="122"/>
      <c r="VQI74" s="67"/>
      <c r="VQK74" s="127"/>
      <c r="VQL74" s="122"/>
      <c r="VQM74" s="122"/>
      <c r="VQN74" s="67"/>
      <c r="VQP74" s="127"/>
      <c r="VQQ74" s="122"/>
      <c r="VQR74" s="122"/>
      <c r="VQS74" s="67"/>
      <c r="VQU74" s="127"/>
      <c r="VQV74" s="122"/>
      <c r="VQW74" s="122"/>
      <c r="VQX74" s="67"/>
      <c r="VQZ74" s="127"/>
      <c r="VRA74" s="122"/>
      <c r="VRB74" s="122"/>
      <c r="VRC74" s="67"/>
      <c r="VRE74" s="127"/>
      <c r="VRF74" s="122"/>
      <c r="VRG74" s="122"/>
      <c r="VRH74" s="67"/>
      <c r="VRJ74" s="127"/>
      <c r="VRK74" s="122"/>
      <c r="VRL74" s="122"/>
      <c r="VRM74" s="67"/>
      <c r="VRO74" s="127"/>
      <c r="VRP74" s="122"/>
      <c r="VRQ74" s="122"/>
      <c r="VRR74" s="67"/>
      <c r="VRT74" s="127"/>
      <c r="VRU74" s="122"/>
      <c r="VRV74" s="122"/>
      <c r="VRW74" s="67"/>
      <c r="VRY74" s="127"/>
      <c r="VRZ74" s="122"/>
      <c r="VSA74" s="122"/>
      <c r="VSB74" s="67"/>
      <c r="VSD74" s="127"/>
      <c r="VSE74" s="122"/>
      <c r="VSF74" s="122"/>
      <c r="VSG74" s="67"/>
      <c r="VSI74" s="127"/>
      <c r="VSJ74" s="122"/>
      <c r="VSK74" s="122"/>
      <c r="VSL74" s="67"/>
      <c r="VSN74" s="127"/>
      <c r="VSO74" s="122"/>
      <c r="VSP74" s="122"/>
      <c r="VSQ74" s="67"/>
      <c r="VSS74" s="127"/>
      <c r="VST74" s="122"/>
      <c r="VSU74" s="122"/>
      <c r="VSV74" s="67"/>
      <c r="VSX74" s="127"/>
      <c r="VSY74" s="122"/>
      <c r="VSZ74" s="122"/>
      <c r="VTA74" s="67"/>
      <c r="VTC74" s="127"/>
      <c r="VTD74" s="122"/>
      <c r="VTE74" s="122"/>
      <c r="VTF74" s="67"/>
      <c r="VTH74" s="127"/>
      <c r="VTI74" s="122"/>
      <c r="VTJ74" s="122"/>
      <c r="VTK74" s="67"/>
      <c r="VTM74" s="127"/>
      <c r="VTN74" s="122"/>
      <c r="VTO74" s="122"/>
      <c r="VTP74" s="67"/>
      <c r="VTR74" s="127"/>
      <c r="VTS74" s="122"/>
      <c r="VTT74" s="122"/>
      <c r="VTU74" s="67"/>
      <c r="VTW74" s="127"/>
      <c r="VTX74" s="122"/>
      <c r="VTY74" s="122"/>
      <c r="VTZ74" s="67"/>
      <c r="VUB74" s="127"/>
      <c r="VUC74" s="122"/>
      <c r="VUD74" s="122"/>
      <c r="VUE74" s="67"/>
      <c r="VUG74" s="127"/>
      <c r="VUH74" s="122"/>
      <c r="VUI74" s="122"/>
      <c r="VUJ74" s="67"/>
      <c r="VUL74" s="127"/>
      <c r="VUM74" s="122"/>
      <c r="VUN74" s="122"/>
      <c r="VUO74" s="67"/>
      <c r="VUQ74" s="127"/>
      <c r="VUR74" s="122"/>
      <c r="VUS74" s="122"/>
      <c r="VUT74" s="67"/>
      <c r="VUV74" s="127"/>
      <c r="VUW74" s="122"/>
      <c r="VUX74" s="122"/>
      <c r="VUY74" s="67"/>
      <c r="VVA74" s="127"/>
      <c r="VVB74" s="122"/>
      <c r="VVC74" s="122"/>
      <c r="VVD74" s="67"/>
      <c r="VVF74" s="127"/>
      <c r="VVG74" s="122"/>
      <c r="VVH74" s="122"/>
      <c r="VVI74" s="67"/>
      <c r="VVK74" s="127"/>
      <c r="VVL74" s="122"/>
      <c r="VVM74" s="122"/>
      <c r="VVN74" s="67"/>
      <c r="VVP74" s="127"/>
      <c r="VVQ74" s="122"/>
      <c r="VVR74" s="122"/>
      <c r="VVS74" s="67"/>
      <c r="VVU74" s="127"/>
      <c r="VVV74" s="122"/>
      <c r="VVW74" s="122"/>
      <c r="VVX74" s="67"/>
      <c r="VVZ74" s="127"/>
      <c r="VWA74" s="122"/>
      <c r="VWB74" s="122"/>
      <c r="VWC74" s="67"/>
      <c r="VWE74" s="127"/>
      <c r="VWF74" s="122"/>
      <c r="VWG74" s="122"/>
      <c r="VWH74" s="67"/>
      <c r="VWJ74" s="127"/>
      <c r="VWK74" s="122"/>
      <c r="VWL74" s="122"/>
      <c r="VWM74" s="67"/>
      <c r="VWO74" s="127"/>
      <c r="VWP74" s="122"/>
      <c r="VWQ74" s="122"/>
      <c r="VWR74" s="67"/>
      <c r="VWT74" s="127"/>
      <c r="VWU74" s="122"/>
      <c r="VWV74" s="122"/>
      <c r="VWW74" s="67"/>
      <c r="VWY74" s="127"/>
      <c r="VWZ74" s="122"/>
      <c r="VXA74" s="122"/>
      <c r="VXB74" s="67"/>
      <c r="VXD74" s="127"/>
      <c r="VXE74" s="122"/>
      <c r="VXF74" s="122"/>
      <c r="VXG74" s="67"/>
      <c r="VXI74" s="127"/>
      <c r="VXJ74" s="122"/>
      <c r="VXK74" s="122"/>
      <c r="VXL74" s="67"/>
      <c r="VXN74" s="127"/>
      <c r="VXO74" s="122"/>
      <c r="VXP74" s="122"/>
      <c r="VXQ74" s="67"/>
      <c r="VXS74" s="127"/>
      <c r="VXT74" s="122"/>
      <c r="VXU74" s="122"/>
      <c r="VXV74" s="67"/>
      <c r="VXX74" s="127"/>
      <c r="VXY74" s="122"/>
      <c r="VXZ74" s="122"/>
      <c r="VYA74" s="67"/>
      <c r="VYC74" s="127"/>
      <c r="VYD74" s="122"/>
      <c r="VYE74" s="122"/>
      <c r="VYF74" s="67"/>
      <c r="VYH74" s="127"/>
      <c r="VYI74" s="122"/>
      <c r="VYJ74" s="122"/>
      <c r="VYK74" s="67"/>
      <c r="VYM74" s="127"/>
      <c r="VYN74" s="122"/>
      <c r="VYO74" s="122"/>
      <c r="VYP74" s="67"/>
      <c r="VYR74" s="127"/>
      <c r="VYS74" s="122"/>
      <c r="VYT74" s="122"/>
      <c r="VYU74" s="67"/>
      <c r="VYW74" s="127"/>
      <c r="VYX74" s="122"/>
      <c r="VYY74" s="122"/>
      <c r="VYZ74" s="67"/>
      <c r="VZB74" s="127"/>
      <c r="VZC74" s="122"/>
      <c r="VZD74" s="122"/>
      <c r="VZE74" s="67"/>
      <c r="VZG74" s="127"/>
      <c r="VZH74" s="122"/>
      <c r="VZI74" s="122"/>
      <c r="VZJ74" s="67"/>
      <c r="VZL74" s="127"/>
      <c r="VZM74" s="122"/>
      <c r="VZN74" s="122"/>
      <c r="VZO74" s="67"/>
      <c r="VZQ74" s="127"/>
      <c r="VZR74" s="122"/>
      <c r="VZS74" s="122"/>
      <c r="VZT74" s="67"/>
      <c r="VZV74" s="127"/>
      <c r="VZW74" s="122"/>
      <c r="VZX74" s="122"/>
      <c r="VZY74" s="67"/>
      <c r="WAA74" s="127"/>
      <c r="WAB74" s="122"/>
      <c r="WAC74" s="122"/>
      <c r="WAD74" s="67"/>
      <c r="WAF74" s="127"/>
      <c r="WAG74" s="122"/>
      <c r="WAH74" s="122"/>
      <c r="WAI74" s="67"/>
      <c r="WAK74" s="127"/>
      <c r="WAL74" s="122"/>
      <c r="WAM74" s="122"/>
      <c r="WAN74" s="67"/>
      <c r="WAP74" s="127"/>
      <c r="WAQ74" s="122"/>
      <c r="WAR74" s="122"/>
      <c r="WAS74" s="67"/>
      <c r="WAU74" s="127"/>
      <c r="WAV74" s="122"/>
      <c r="WAW74" s="122"/>
      <c r="WAX74" s="67"/>
      <c r="WAZ74" s="127"/>
      <c r="WBA74" s="122"/>
      <c r="WBB74" s="122"/>
      <c r="WBC74" s="67"/>
      <c r="WBE74" s="127"/>
      <c r="WBF74" s="122"/>
      <c r="WBG74" s="122"/>
      <c r="WBH74" s="67"/>
      <c r="WBJ74" s="127"/>
      <c r="WBK74" s="122"/>
      <c r="WBL74" s="122"/>
      <c r="WBM74" s="67"/>
      <c r="WBO74" s="127"/>
      <c r="WBP74" s="122"/>
      <c r="WBQ74" s="122"/>
      <c r="WBR74" s="67"/>
      <c r="WBT74" s="127"/>
      <c r="WBU74" s="122"/>
      <c r="WBV74" s="122"/>
      <c r="WBW74" s="67"/>
      <c r="WBY74" s="127"/>
      <c r="WBZ74" s="122"/>
      <c r="WCA74" s="122"/>
      <c r="WCB74" s="67"/>
      <c r="WCD74" s="127"/>
      <c r="WCE74" s="122"/>
      <c r="WCF74" s="122"/>
      <c r="WCG74" s="67"/>
      <c r="WCI74" s="127"/>
      <c r="WCJ74" s="122"/>
      <c r="WCK74" s="122"/>
      <c r="WCL74" s="67"/>
      <c r="WCN74" s="127"/>
      <c r="WCO74" s="122"/>
      <c r="WCP74" s="122"/>
      <c r="WCQ74" s="67"/>
      <c r="WCS74" s="127"/>
      <c r="WCT74" s="122"/>
      <c r="WCU74" s="122"/>
      <c r="WCV74" s="67"/>
      <c r="WCX74" s="127"/>
      <c r="WCY74" s="122"/>
      <c r="WCZ74" s="122"/>
      <c r="WDA74" s="67"/>
      <c r="WDC74" s="127"/>
      <c r="WDD74" s="122"/>
      <c r="WDE74" s="122"/>
      <c r="WDF74" s="67"/>
      <c r="WDH74" s="127"/>
      <c r="WDI74" s="122"/>
      <c r="WDJ74" s="122"/>
      <c r="WDK74" s="67"/>
      <c r="WDM74" s="127"/>
      <c r="WDN74" s="122"/>
      <c r="WDO74" s="122"/>
      <c r="WDP74" s="67"/>
      <c r="WDR74" s="127"/>
      <c r="WDS74" s="122"/>
      <c r="WDT74" s="122"/>
      <c r="WDU74" s="67"/>
      <c r="WDW74" s="127"/>
      <c r="WDX74" s="122"/>
      <c r="WDY74" s="122"/>
      <c r="WDZ74" s="67"/>
      <c r="WEB74" s="127"/>
      <c r="WEC74" s="122"/>
      <c r="WED74" s="122"/>
      <c r="WEE74" s="67"/>
      <c r="WEG74" s="127"/>
      <c r="WEH74" s="122"/>
      <c r="WEI74" s="122"/>
      <c r="WEJ74" s="67"/>
      <c r="WEL74" s="127"/>
      <c r="WEM74" s="122"/>
      <c r="WEN74" s="122"/>
      <c r="WEO74" s="67"/>
      <c r="WEQ74" s="127"/>
      <c r="WER74" s="122"/>
      <c r="WES74" s="122"/>
      <c r="WET74" s="67"/>
      <c r="WEV74" s="127"/>
      <c r="WEW74" s="122"/>
      <c r="WEX74" s="122"/>
      <c r="WEY74" s="67"/>
      <c r="WFA74" s="127"/>
      <c r="WFB74" s="122"/>
      <c r="WFC74" s="122"/>
      <c r="WFD74" s="67"/>
      <c r="WFF74" s="127"/>
      <c r="WFG74" s="122"/>
      <c r="WFH74" s="122"/>
      <c r="WFI74" s="67"/>
      <c r="WFK74" s="127"/>
      <c r="WFL74" s="122"/>
      <c r="WFM74" s="122"/>
      <c r="WFN74" s="67"/>
      <c r="WFP74" s="127"/>
      <c r="WFQ74" s="122"/>
      <c r="WFR74" s="122"/>
      <c r="WFS74" s="67"/>
      <c r="WFU74" s="127"/>
      <c r="WFV74" s="122"/>
      <c r="WFW74" s="122"/>
      <c r="WFX74" s="67"/>
      <c r="WFZ74" s="127"/>
      <c r="WGA74" s="122"/>
      <c r="WGB74" s="122"/>
      <c r="WGC74" s="67"/>
      <c r="WGE74" s="127"/>
      <c r="WGF74" s="122"/>
      <c r="WGG74" s="122"/>
      <c r="WGH74" s="67"/>
      <c r="WGJ74" s="127"/>
      <c r="WGK74" s="122"/>
      <c r="WGL74" s="122"/>
      <c r="WGM74" s="67"/>
      <c r="WGO74" s="127"/>
      <c r="WGP74" s="122"/>
      <c r="WGQ74" s="122"/>
      <c r="WGR74" s="67"/>
      <c r="WGT74" s="127"/>
      <c r="WGU74" s="122"/>
      <c r="WGV74" s="122"/>
      <c r="WGW74" s="67"/>
      <c r="WGY74" s="127"/>
      <c r="WGZ74" s="122"/>
      <c r="WHA74" s="122"/>
      <c r="WHB74" s="67"/>
      <c r="WHD74" s="127"/>
      <c r="WHE74" s="122"/>
      <c r="WHF74" s="122"/>
      <c r="WHG74" s="67"/>
      <c r="WHI74" s="127"/>
      <c r="WHJ74" s="122"/>
      <c r="WHK74" s="122"/>
      <c r="WHL74" s="67"/>
      <c r="WHN74" s="127"/>
      <c r="WHO74" s="122"/>
      <c r="WHP74" s="122"/>
      <c r="WHQ74" s="67"/>
      <c r="WHS74" s="127"/>
      <c r="WHT74" s="122"/>
      <c r="WHU74" s="122"/>
      <c r="WHV74" s="67"/>
      <c r="WHX74" s="127"/>
      <c r="WHY74" s="122"/>
      <c r="WHZ74" s="122"/>
      <c r="WIA74" s="67"/>
      <c r="WIC74" s="127"/>
      <c r="WID74" s="122"/>
      <c r="WIE74" s="122"/>
      <c r="WIF74" s="67"/>
      <c r="WIH74" s="127"/>
      <c r="WII74" s="122"/>
      <c r="WIJ74" s="122"/>
      <c r="WIK74" s="67"/>
      <c r="WIM74" s="127"/>
      <c r="WIN74" s="122"/>
      <c r="WIO74" s="122"/>
      <c r="WIP74" s="67"/>
      <c r="WIR74" s="127"/>
      <c r="WIS74" s="122"/>
      <c r="WIT74" s="122"/>
      <c r="WIU74" s="67"/>
      <c r="WIW74" s="127"/>
      <c r="WIX74" s="122"/>
      <c r="WIY74" s="122"/>
      <c r="WIZ74" s="67"/>
      <c r="WJB74" s="127"/>
      <c r="WJC74" s="122"/>
      <c r="WJD74" s="122"/>
      <c r="WJE74" s="67"/>
      <c r="WJG74" s="127"/>
      <c r="WJH74" s="122"/>
      <c r="WJI74" s="122"/>
      <c r="WJJ74" s="67"/>
      <c r="WJL74" s="127"/>
      <c r="WJM74" s="122"/>
      <c r="WJN74" s="122"/>
      <c r="WJO74" s="67"/>
      <c r="WJQ74" s="127"/>
      <c r="WJR74" s="122"/>
      <c r="WJS74" s="122"/>
      <c r="WJT74" s="67"/>
      <c r="WJV74" s="127"/>
      <c r="WJW74" s="122"/>
      <c r="WJX74" s="122"/>
      <c r="WJY74" s="67"/>
      <c r="WKA74" s="127"/>
      <c r="WKB74" s="122"/>
      <c r="WKC74" s="122"/>
      <c r="WKD74" s="67"/>
      <c r="WKF74" s="127"/>
      <c r="WKG74" s="122"/>
      <c r="WKH74" s="122"/>
      <c r="WKI74" s="67"/>
      <c r="WKK74" s="127"/>
      <c r="WKL74" s="122"/>
      <c r="WKM74" s="122"/>
      <c r="WKN74" s="67"/>
      <c r="WKP74" s="127"/>
      <c r="WKQ74" s="122"/>
      <c r="WKR74" s="122"/>
      <c r="WKS74" s="67"/>
      <c r="WKU74" s="127"/>
      <c r="WKV74" s="122"/>
      <c r="WKW74" s="122"/>
      <c r="WKX74" s="67"/>
      <c r="WKZ74" s="127"/>
      <c r="WLA74" s="122"/>
      <c r="WLB74" s="122"/>
      <c r="WLC74" s="67"/>
      <c r="WLE74" s="127"/>
      <c r="WLF74" s="122"/>
      <c r="WLG74" s="122"/>
      <c r="WLH74" s="67"/>
      <c r="WLJ74" s="127"/>
      <c r="WLK74" s="122"/>
      <c r="WLL74" s="122"/>
      <c r="WLM74" s="67"/>
      <c r="WLO74" s="127"/>
      <c r="WLP74" s="122"/>
      <c r="WLQ74" s="122"/>
      <c r="WLR74" s="67"/>
      <c r="WLT74" s="127"/>
      <c r="WLU74" s="122"/>
      <c r="WLV74" s="122"/>
      <c r="WLW74" s="67"/>
      <c r="WLY74" s="127"/>
      <c r="WLZ74" s="122"/>
      <c r="WMA74" s="122"/>
      <c r="WMB74" s="67"/>
      <c r="WMD74" s="127"/>
      <c r="WME74" s="122"/>
      <c r="WMF74" s="122"/>
      <c r="WMG74" s="67"/>
      <c r="WMI74" s="127"/>
      <c r="WMJ74" s="122"/>
      <c r="WMK74" s="122"/>
      <c r="WML74" s="67"/>
      <c r="WMN74" s="127"/>
      <c r="WMO74" s="122"/>
      <c r="WMP74" s="122"/>
      <c r="WMQ74" s="67"/>
      <c r="WMS74" s="127"/>
      <c r="WMT74" s="122"/>
      <c r="WMU74" s="122"/>
      <c r="WMV74" s="67"/>
      <c r="WMX74" s="127"/>
      <c r="WMY74" s="122"/>
      <c r="WMZ74" s="122"/>
      <c r="WNA74" s="67"/>
      <c r="WNC74" s="127"/>
      <c r="WND74" s="122"/>
      <c r="WNE74" s="122"/>
      <c r="WNF74" s="67"/>
      <c r="WNH74" s="127"/>
      <c r="WNI74" s="122"/>
      <c r="WNJ74" s="122"/>
      <c r="WNK74" s="67"/>
      <c r="WNM74" s="127"/>
      <c r="WNN74" s="122"/>
      <c r="WNO74" s="122"/>
      <c r="WNP74" s="67"/>
      <c r="WNR74" s="127"/>
      <c r="WNS74" s="122"/>
      <c r="WNT74" s="122"/>
      <c r="WNU74" s="67"/>
      <c r="WNW74" s="127"/>
      <c r="WNX74" s="122"/>
      <c r="WNY74" s="122"/>
      <c r="WNZ74" s="67"/>
      <c r="WOB74" s="127"/>
      <c r="WOC74" s="122"/>
      <c r="WOD74" s="122"/>
      <c r="WOE74" s="67"/>
      <c r="WOG74" s="127"/>
      <c r="WOH74" s="122"/>
      <c r="WOI74" s="122"/>
      <c r="WOJ74" s="67"/>
      <c r="WOL74" s="127"/>
      <c r="WOM74" s="122"/>
      <c r="WON74" s="122"/>
      <c r="WOO74" s="67"/>
      <c r="WOQ74" s="127"/>
      <c r="WOR74" s="122"/>
      <c r="WOS74" s="122"/>
      <c r="WOT74" s="67"/>
      <c r="WOV74" s="127"/>
      <c r="WOW74" s="122"/>
      <c r="WOX74" s="122"/>
      <c r="WOY74" s="67"/>
      <c r="WPA74" s="127"/>
      <c r="WPB74" s="122"/>
      <c r="WPC74" s="122"/>
      <c r="WPD74" s="67"/>
      <c r="WPF74" s="127"/>
      <c r="WPG74" s="122"/>
      <c r="WPH74" s="122"/>
      <c r="WPI74" s="67"/>
      <c r="WPK74" s="127"/>
      <c r="WPL74" s="122"/>
      <c r="WPM74" s="122"/>
      <c r="WPN74" s="67"/>
      <c r="WPP74" s="127"/>
      <c r="WPQ74" s="122"/>
      <c r="WPR74" s="122"/>
      <c r="WPS74" s="67"/>
      <c r="WPU74" s="127"/>
      <c r="WPV74" s="122"/>
      <c r="WPW74" s="122"/>
      <c r="WPX74" s="67"/>
      <c r="WPZ74" s="127"/>
      <c r="WQA74" s="122"/>
      <c r="WQB74" s="122"/>
      <c r="WQC74" s="67"/>
      <c r="WQE74" s="127"/>
      <c r="WQF74" s="122"/>
      <c r="WQG74" s="122"/>
      <c r="WQH74" s="67"/>
      <c r="WQJ74" s="127"/>
      <c r="WQK74" s="122"/>
      <c r="WQL74" s="122"/>
      <c r="WQM74" s="67"/>
      <c r="WQO74" s="127"/>
      <c r="WQP74" s="122"/>
      <c r="WQQ74" s="122"/>
      <c r="WQR74" s="67"/>
      <c r="WQT74" s="127"/>
      <c r="WQU74" s="122"/>
      <c r="WQV74" s="122"/>
      <c r="WQW74" s="67"/>
      <c r="WQY74" s="127"/>
      <c r="WQZ74" s="122"/>
      <c r="WRA74" s="122"/>
      <c r="WRB74" s="67"/>
      <c r="WRD74" s="127"/>
      <c r="WRE74" s="122"/>
      <c r="WRF74" s="122"/>
      <c r="WRG74" s="67"/>
      <c r="WRI74" s="127"/>
      <c r="WRJ74" s="122"/>
      <c r="WRK74" s="122"/>
      <c r="WRL74" s="67"/>
      <c r="WRN74" s="127"/>
      <c r="WRO74" s="122"/>
      <c r="WRP74" s="122"/>
      <c r="WRQ74" s="67"/>
      <c r="WRS74" s="127"/>
      <c r="WRT74" s="122"/>
      <c r="WRU74" s="122"/>
      <c r="WRV74" s="67"/>
      <c r="WRX74" s="127"/>
      <c r="WRY74" s="122"/>
      <c r="WRZ74" s="122"/>
      <c r="WSA74" s="67"/>
      <c r="WSC74" s="127"/>
      <c r="WSD74" s="122"/>
      <c r="WSE74" s="122"/>
      <c r="WSF74" s="67"/>
      <c r="WSH74" s="127"/>
      <c r="WSI74" s="122"/>
      <c r="WSJ74" s="122"/>
      <c r="WSK74" s="67"/>
      <c r="WSM74" s="127"/>
      <c r="WSN74" s="122"/>
      <c r="WSO74" s="122"/>
      <c r="WSP74" s="67"/>
      <c r="WSR74" s="127"/>
      <c r="WSS74" s="122"/>
      <c r="WST74" s="122"/>
      <c r="WSU74" s="67"/>
      <c r="WSW74" s="127"/>
      <c r="WSX74" s="122"/>
      <c r="WSY74" s="122"/>
      <c r="WSZ74" s="67"/>
      <c r="WTB74" s="127"/>
      <c r="WTC74" s="122"/>
      <c r="WTD74" s="122"/>
      <c r="WTE74" s="67"/>
      <c r="WTG74" s="127"/>
      <c r="WTH74" s="122"/>
      <c r="WTI74" s="122"/>
      <c r="WTJ74" s="67"/>
      <c r="WTL74" s="127"/>
      <c r="WTM74" s="122"/>
      <c r="WTN74" s="122"/>
      <c r="WTO74" s="67"/>
      <c r="WTQ74" s="127"/>
      <c r="WTR74" s="122"/>
      <c r="WTS74" s="122"/>
      <c r="WTT74" s="67"/>
      <c r="WTV74" s="127"/>
      <c r="WTW74" s="122"/>
      <c r="WTX74" s="122"/>
      <c r="WTY74" s="67"/>
      <c r="WUA74" s="127"/>
      <c r="WUB74" s="122"/>
      <c r="WUC74" s="122"/>
      <c r="WUD74" s="67"/>
      <c r="WUF74" s="127"/>
      <c r="WUG74" s="122"/>
      <c r="WUH74" s="122"/>
      <c r="WUI74" s="67"/>
      <c r="WUK74" s="127"/>
      <c r="WUL74" s="122"/>
      <c r="WUM74" s="122"/>
      <c r="WUN74" s="67"/>
      <c r="WUP74" s="127"/>
      <c r="WUQ74" s="122"/>
      <c r="WUR74" s="122"/>
      <c r="WUS74" s="67"/>
      <c r="WUU74" s="127"/>
      <c r="WUV74" s="122"/>
      <c r="WUW74" s="122"/>
      <c r="WUX74" s="67"/>
      <c r="WUZ74" s="127"/>
      <c r="WVA74" s="122"/>
      <c r="WVB74" s="122"/>
      <c r="WVC74" s="67"/>
      <c r="WVE74" s="127"/>
      <c r="WVF74" s="122"/>
      <c r="WVG74" s="122"/>
      <c r="WVH74" s="67"/>
      <c r="WVJ74" s="127"/>
      <c r="WVK74" s="122"/>
      <c r="WVL74" s="122"/>
      <c r="WVM74" s="67"/>
      <c r="WVO74" s="127"/>
      <c r="WVP74" s="122"/>
      <c r="WVQ74" s="122"/>
      <c r="WVR74" s="67"/>
      <c r="WVT74" s="127"/>
      <c r="WVU74" s="122"/>
      <c r="WVV74" s="122"/>
      <c r="WVW74" s="67"/>
      <c r="WVY74" s="127"/>
      <c r="WVZ74" s="122"/>
      <c r="WWA74" s="122"/>
      <c r="WWB74" s="67"/>
      <c r="WWD74" s="127"/>
      <c r="WWE74" s="122"/>
      <c r="WWF74" s="122"/>
      <c r="WWG74" s="67"/>
      <c r="WWI74" s="127"/>
      <c r="WWJ74" s="122"/>
      <c r="WWK74" s="122"/>
      <c r="WWL74" s="67"/>
      <c r="WWN74" s="127"/>
      <c r="WWO74" s="122"/>
      <c r="WWP74" s="122"/>
      <c r="WWQ74" s="67"/>
      <c r="WWS74" s="127"/>
      <c r="WWT74" s="122"/>
      <c r="WWU74" s="122"/>
      <c r="WWV74" s="67"/>
      <c r="WWX74" s="127"/>
      <c r="WWY74" s="122"/>
      <c r="WWZ74" s="122"/>
      <c r="WXA74" s="67"/>
      <c r="WXC74" s="127"/>
      <c r="WXD74" s="122"/>
      <c r="WXE74" s="122"/>
      <c r="WXF74" s="67"/>
      <c r="WXH74" s="127"/>
      <c r="WXI74" s="122"/>
      <c r="WXJ74" s="122"/>
      <c r="WXK74" s="67"/>
      <c r="WXM74" s="127"/>
      <c r="WXN74" s="122"/>
      <c r="WXO74" s="122"/>
      <c r="WXP74" s="67"/>
      <c r="WXR74" s="127"/>
      <c r="WXS74" s="122"/>
      <c r="WXT74" s="122"/>
      <c r="WXU74" s="67"/>
      <c r="WXW74" s="127"/>
      <c r="WXX74" s="122"/>
      <c r="WXY74" s="122"/>
      <c r="WXZ74" s="67"/>
      <c r="WYB74" s="127"/>
      <c r="WYC74" s="122"/>
      <c r="WYD74" s="122"/>
      <c r="WYE74" s="67"/>
      <c r="WYG74" s="127"/>
      <c r="WYH74" s="122"/>
      <c r="WYI74" s="122"/>
      <c r="WYJ74" s="67"/>
      <c r="WYL74" s="127"/>
      <c r="WYM74" s="122"/>
      <c r="WYN74" s="122"/>
      <c r="WYO74" s="67"/>
      <c r="WYQ74" s="127"/>
      <c r="WYR74" s="122"/>
      <c r="WYS74" s="122"/>
      <c r="WYT74" s="67"/>
      <c r="WYV74" s="127"/>
      <c r="WYW74" s="122"/>
      <c r="WYX74" s="122"/>
      <c r="WYY74" s="67"/>
      <c r="WZA74" s="127"/>
      <c r="WZB74" s="122"/>
      <c r="WZC74" s="122"/>
      <c r="WZD74" s="67"/>
      <c r="WZF74" s="127"/>
      <c r="WZG74" s="122"/>
      <c r="WZH74" s="122"/>
      <c r="WZI74" s="67"/>
      <c r="WZK74" s="127"/>
      <c r="WZL74" s="122"/>
      <c r="WZM74" s="122"/>
      <c r="WZN74" s="67"/>
      <c r="WZP74" s="127"/>
      <c r="WZQ74" s="122"/>
      <c r="WZR74" s="122"/>
      <c r="WZS74" s="67"/>
      <c r="WZU74" s="127"/>
      <c r="WZV74" s="122"/>
      <c r="WZW74" s="122"/>
      <c r="WZX74" s="67"/>
      <c r="WZZ74" s="127"/>
      <c r="XAA74" s="122"/>
      <c r="XAB74" s="122"/>
      <c r="XAC74" s="67"/>
      <c r="XAE74" s="127"/>
      <c r="XAF74" s="122"/>
      <c r="XAG74" s="122"/>
      <c r="XAH74" s="67"/>
      <c r="XAJ74" s="127"/>
      <c r="XAK74" s="122"/>
      <c r="XAL74" s="122"/>
      <c r="XAM74" s="67"/>
      <c r="XAO74" s="127"/>
      <c r="XAP74" s="122"/>
      <c r="XAQ74" s="122"/>
      <c r="XAR74" s="67"/>
      <c r="XAT74" s="127"/>
      <c r="XAU74" s="122"/>
      <c r="XAV74" s="122"/>
      <c r="XAW74" s="67"/>
      <c r="XAY74" s="127"/>
      <c r="XAZ74" s="122"/>
      <c r="XBA74" s="122"/>
      <c r="XBB74" s="67"/>
      <c r="XBD74" s="127"/>
      <c r="XBE74" s="122"/>
      <c r="XBF74" s="122"/>
      <c r="XBG74" s="67"/>
      <c r="XBI74" s="127"/>
      <c r="XBJ74" s="122"/>
      <c r="XBK74" s="122"/>
      <c r="XBL74" s="67"/>
      <c r="XBN74" s="127"/>
      <c r="XBO74" s="122"/>
      <c r="XBP74" s="122"/>
      <c r="XBQ74" s="67"/>
      <c r="XBS74" s="127"/>
      <c r="XBT74" s="122"/>
      <c r="XBU74" s="122"/>
      <c r="XBV74" s="67"/>
      <c r="XBX74" s="127"/>
      <c r="XBY74" s="122"/>
      <c r="XBZ74" s="122"/>
      <c r="XCA74" s="67"/>
      <c r="XCC74" s="127"/>
      <c r="XCD74" s="122"/>
      <c r="XCE74" s="122"/>
      <c r="XCF74" s="67"/>
      <c r="XCH74" s="127"/>
      <c r="XCI74" s="122"/>
      <c r="XCJ74" s="122"/>
      <c r="XCK74" s="67"/>
      <c r="XCM74" s="127"/>
      <c r="XCN74" s="122"/>
      <c r="XCO74" s="122"/>
      <c r="XCP74" s="67"/>
      <c r="XCR74" s="127"/>
      <c r="XCS74" s="122"/>
      <c r="XCT74" s="122"/>
      <c r="XCU74" s="67"/>
      <c r="XCW74" s="127"/>
      <c r="XCX74" s="122"/>
      <c r="XCY74" s="122"/>
      <c r="XCZ74" s="67"/>
      <c r="XDB74" s="127"/>
      <c r="XDC74" s="122"/>
      <c r="XDD74" s="122"/>
      <c r="XDE74" s="67"/>
      <c r="XDG74" s="127"/>
      <c r="XDH74" s="122"/>
      <c r="XDI74" s="122"/>
      <c r="XDJ74" s="67"/>
      <c r="XDL74" s="127"/>
      <c r="XDM74" s="122"/>
      <c r="XDN74" s="122"/>
      <c r="XDO74" s="67"/>
      <c r="XDQ74" s="127"/>
      <c r="XDR74" s="122"/>
      <c r="XDS74" s="122"/>
      <c r="XDT74" s="67"/>
      <c r="XDV74" s="127"/>
      <c r="XDW74" s="122"/>
      <c r="XDX74" s="122"/>
      <c r="XDY74" s="67"/>
      <c r="XEA74" s="127"/>
      <c r="XEB74" s="122"/>
      <c r="XEC74" s="122"/>
      <c r="XED74" s="67"/>
      <c r="XEF74" s="127"/>
      <c r="XEG74" s="122"/>
      <c r="XEH74" s="122"/>
      <c r="XEI74" s="67"/>
      <c r="XEK74" s="127"/>
      <c r="XEL74" s="122"/>
      <c r="XEM74" s="122"/>
      <c r="XEN74" s="67"/>
      <c r="XEP74" s="127"/>
      <c r="XEQ74" s="122"/>
      <c r="XER74" s="122"/>
      <c r="XES74" s="67"/>
      <c r="XEU74" s="127"/>
      <c r="XEV74" s="122"/>
      <c r="XEW74" s="122"/>
      <c r="XEX74" s="67"/>
      <c r="XEZ74" s="127"/>
      <c r="XFA74" s="122"/>
    </row>
    <row r="75" spans="1:1023 1025:2048 2050:6143 6145:7168 7170:11263 11265:12288 12290:16381" ht="27.9" customHeight="1">
      <c r="A75" s="181" t="s">
        <v>976</v>
      </c>
      <c r="B75" s="186" t="s">
        <v>1943</v>
      </c>
      <c r="C75" s="183">
        <v>1200</v>
      </c>
      <c r="D75" s="183">
        <f>ROUND(C75*(1-0.1),0)</f>
        <v>1080</v>
      </c>
      <c r="E75" s="185" t="s">
        <v>827</v>
      </c>
      <c r="F75" s="122"/>
      <c r="G75" s="122"/>
      <c r="H75" s="122"/>
      <c r="I75" s="122"/>
      <c r="J75" s="122"/>
      <c r="K75" s="122"/>
      <c r="L75" s="122"/>
      <c r="M75" s="122"/>
      <c r="N75" s="122"/>
      <c r="O75" s="122"/>
      <c r="P75" s="122"/>
      <c r="Q75" s="122"/>
      <c r="R75" s="122"/>
      <c r="S75" s="122"/>
      <c r="T75" s="122"/>
    </row>
    <row r="76" spans="1:1023 1025:2048 2050:6143 6145:7168 7170:11263 11265:12288 12290:16381" ht="27.9" customHeight="1">
      <c r="A76" s="181" t="s">
        <v>977</v>
      </c>
      <c r="B76" s="186" t="s">
        <v>1944</v>
      </c>
      <c r="C76" s="183">
        <v>1200</v>
      </c>
      <c r="D76" s="183">
        <f>ROUND(C76*(1-0.1),0)</f>
        <v>1080</v>
      </c>
      <c r="E76" s="185" t="s">
        <v>827</v>
      </c>
      <c r="F76" s="122"/>
      <c r="G76" s="122"/>
      <c r="H76" s="122"/>
      <c r="I76" s="122"/>
      <c r="J76" s="122"/>
      <c r="K76" s="122"/>
      <c r="L76" s="122"/>
      <c r="M76" s="122"/>
      <c r="N76" s="122"/>
      <c r="O76" s="122"/>
      <c r="P76" s="122"/>
      <c r="Q76" s="122"/>
      <c r="R76" s="122"/>
      <c r="S76" s="122"/>
      <c r="T76" s="122"/>
    </row>
    <row r="77" spans="1:1023 1025:2048 2050:6143 6145:7168 7170:11263 11265:12288 12290:16381" ht="27.9" customHeight="1">
      <c r="A77" s="181" t="s">
        <v>978</v>
      </c>
      <c r="B77" s="186" t="s">
        <v>1945</v>
      </c>
      <c r="C77" s="183">
        <v>1200</v>
      </c>
      <c r="D77" s="183">
        <f>ROUND(C77*(1-0.1),0)</f>
        <v>1080</v>
      </c>
      <c r="E77" s="185" t="s">
        <v>827</v>
      </c>
      <c r="F77" s="122"/>
      <c r="G77" s="122"/>
      <c r="H77" s="122"/>
      <c r="I77" s="122"/>
      <c r="J77" s="122"/>
      <c r="K77" s="122"/>
      <c r="L77" s="122"/>
      <c r="M77" s="122"/>
      <c r="N77" s="122"/>
      <c r="O77" s="122"/>
      <c r="P77" s="122"/>
      <c r="Q77" s="122"/>
      <c r="R77" s="122"/>
      <c r="S77" s="122"/>
      <c r="T77" s="122"/>
    </row>
    <row r="78" spans="1:1023 1025:2048 2050:6143 6145:7168 7170:11263 11265:12288 12290:16381" ht="27.9" customHeight="1">
      <c r="A78" s="181" t="s">
        <v>979</v>
      </c>
      <c r="B78" s="186" t="s">
        <v>1946</v>
      </c>
      <c r="C78" s="183">
        <v>1200</v>
      </c>
      <c r="D78" s="183">
        <f>ROUND(C78*(1-0.1),0)</f>
        <v>1080</v>
      </c>
      <c r="E78" s="185" t="s">
        <v>827</v>
      </c>
      <c r="F78" s="122"/>
      <c r="G78" s="122"/>
      <c r="H78" s="122"/>
      <c r="I78" s="122"/>
      <c r="J78" s="122"/>
      <c r="K78" s="122"/>
      <c r="L78" s="122"/>
      <c r="M78" s="122"/>
      <c r="N78" s="122"/>
      <c r="O78" s="122"/>
      <c r="P78" s="122"/>
      <c r="Q78" s="122"/>
      <c r="R78" s="122"/>
      <c r="S78" s="122"/>
      <c r="T78" s="122"/>
    </row>
    <row r="79" spans="1:1023 1025:2048 2050:6143 6145:7168 7170:11263 11265:12288 12290:16381" ht="27.9" customHeight="1" thickBot="1">
      <c r="A79" s="188" t="s">
        <v>980</v>
      </c>
      <c r="B79" s="189" t="s">
        <v>1947</v>
      </c>
      <c r="C79" s="190">
        <v>1800</v>
      </c>
      <c r="D79" s="190">
        <f>ROUND(C79*(1-0.1),0)</f>
        <v>1620</v>
      </c>
      <c r="E79" s="191" t="s">
        <v>827</v>
      </c>
      <c r="F79" s="122"/>
      <c r="G79" s="122"/>
      <c r="H79" s="122"/>
      <c r="I79" s="122"/>
      <c r="J79" s="122"/>
      <c r="K79" s="122"/>
      <c r="L79" s="122"/>
      <c r="M79" s="122"/>
      <c r="N79" s="122"/>
      <c r="O79" s="122"/>
      <c r="P79" s="122"/>
      <c r="Q79" s="122"/>
      <c r="R79" s="122"/>
      <c r="S79" s="122"/>
      <c r="T79" s="122"/>
    </row>
    <row r="80" spans="1:1023 1025:2048 2050:6143 6145:7168 7170:11263 11265:12288 12290:16381" ht="27.9" customHeight="1">
      <c r="A80" s="90"/>
      <c r="B80" s="124"/>
      <c r="C80" s="129"/>
      <c r="D80" s="124"/>
      <c r="E80" s="125"/>
      <c r="F80" s="122"/>
      <c r="G80" s="122"/>
      <c r="H80" s="122"/>
      <c r="I80" s="122"/>
      <c r="J80" s="122"/>
      <c r="K80" s="122"/>
      <c r="L80" s="122"/>
      <c r="M80" s="122"/>
      <c r="N80" s="122"/>
      <c r="O80" s="122"/>
      <c r="P80" s="122"/>
      <c r="Q80" s="122"/>
      <c r="R80" s="122"/>
      <c r="S80" s="122"/>
      <c r="T80" s="122"/>
    </row>
    <row r="81" spans="1:22" ht="27.9" customHeight="1" thickBot="1">
      <c r="A81" s="67" t="s">
        <v>992</v>
      </c>
      <c r="C81" s="123"/>
      <c r="D81" s="124"/>
      <c r="F81" s="122"/>
      <c r="G81" s="122"/>
      <c r="H81" s="122"/>
      <c r="I81" s="122"/>
      <c r="J81" s="122"/>
      <c r="K81" s="122"/>
      <c r="L81" s="122"/>
      <c r="M81" s="122"/>
      <c r="N81" s="122"/>
      <c r="O81" s="122"/>
      <c r="P81" s="122"/>
      <c r="Q81" s="122"/>
      <c r="R81" s="122"/>
      <c r="S81" s="122"/>
      <c r="T81" s="122"/>
    </row>
    <row r="82" spans="1:22" ht="31.8" thickBot="1">
      <c r="A82" s="30" t="s">
        <v>845</v>
      </c>
      <c r="B82" s="31" t="s">
        <v>0</v>
      </c>
      <c r="C82" s="68" t="s">
        <v>1</v>
      </c>
      <c r="D82" s="68" t="s">
        <v>846</v>
      </c>
      <c r="E82" s="32" t="s">
        <v>825</v>
      </c>
      <c r="F82" s="122"/>
      <c r="G82" s="122"/>
      <c r="H82" s="122"/>
      <c r="I82" s="122"/>
      <c r="J82" s="122"/>
      <c r="K82" s="122"/>
      <c r="L82" s="122"/>
      <c r="M82" s="122"/>
      <c r="N82" s="122"/>
      <c r="O82" s="122"/>
      <c r="P82" s="122"/>
      <c r="Q82" s="122"/>
      <c r="R82" s="122"/>
      <c r="S82" s="122"/>
      <c r="T82" s="122"/>
    </row>
    <row r="83" spans="1:22" ht="15.75" customHeight="1">
      <c r="A83" s="58" t="s">
        <v>1948</v>
      </c>
      <c r="B83" s="59"/>
      <c r="C83" s="86"/>
      <c r="D83" s="86"/>
      <c r="E83" s="63"/>
      <c r="F83" s="103"/>
      <c r="G83" s="103"/>
      <c r="H83" s="103"/>
      <c r="I83" s="103"/>
      <c r="J83" s="103"/>
      <c r="K83" s="103"/>
      <c r="L83" s="103"/>
      <c r="M83" s="103"/>
      <c r="N83" s="103"/>
      <c r="O83" s="103"/>
      <c r="P83" s="103"/>
      <c r="Q83" s="103"/>
      <c r="R83" s="103"/>
      <c r="S83" s="103"/>
      <c r="T83" s="51"/>
      <c r="U83" s="51"/>
      <c r="V83" s="51"/>
    </row>
    <row r="84" spans="1:22" ht="27.9" customHeight="1">
      <c r="A84" s="181" t="s">
        <v>1949</v>
      </c>
      <c r="B84" s="186" t="s">
        <v>3499</v>
      </c>
      <c r="C84" s="183">
        <v>480</v>
      </c>
      <c r="D84" s="183">
        <f>ROUND(C84*(1-0.1),0)</f>
        <v>432</v>
      </c>
      <c r="E84" s="185" t="s">
        <v>824</v>
      </c>
      <c r="F84" s="122"/>
      <c r="G84" s="122"/>
      <c r="H84" s="122"/>
      <c r="I84" s="122"/>
      <c r="J84" s="122"/>
      <c r="K84" s="122"/>
      <c r="L84" s="122"/>
      <c r="M84" s="122"/>
      <c r="N84" s="122"/>
      <c r="O84" s="122"/>
      <c r="P84" s="122"/>
      <c r="Q84" s="122"/>
      <c r="R84" s="122"/>
      <c r="S84" s="122"/>
      <c r="T84" s="122"/>
    </row>
    <row r="85" spans="1:22" ht="27.9" customHeight="1">
      <c r="A85" s="181" t="s">
        <v>1950</v>
      </c>
      <c r="B85" s="186" t="s">
        <v>3500</v>
      </c>
      <c r="C85" s="183">
        <v>300</v>
      </c>
      <c r="D85" s="183">
        <f>ROUND(C85*(1-0.1),0)</f>
        <v>270</v>
      </c>
      <c r="E85" s="185" t="s">
        <v>824</v>
      </c>
      <c r="F85" s="122"/>
      <c r="G85" s="122"/>
      <c r="H85" s="122"/>
      <c r="I85" s="122"/>
      <c r="J85" s="122"/>
      <c r="K85" s="122"/>
      <c r="L85" s="122"/>
      <c r="M85" s="122"/>
      <c r="N85" s="122"/>
      <c r="O85" s="122"/>
      <c r="P85" s="122"/>
      <c r="Q85" s="122"/>
      <c r="R85" s="122"/>
      <c r="S85" s="122"/>
      <c r="T85" s="122"/>
    </row>
    <row r="86" spans="1:22" ht="27.9" customHeight="1">
      <c r="A86" s="181" t="s">
        <v>1951</v>
      </c>
      <c r="B86" s="186" t="s">
        <v>3501</v>
      </c>
      <c r="C86" s="183">
        <v>180</v>
      </c>
      <c r="D86" s="183">
        <f>ROUND(C86*(1-0.1),0)</f>
        <v>162</v>
      </c>
      <c r="E86" s="185" t="s">
        <v>824</v>
      </c>
      <c r="F86" s="122"/>
      <c r="G86" s="122"/>
      <c r="H86" s="122"/>
      <c r="I86" s="122"/>
      <c r="J86" s="122"/>
      <c r="K86" s="122"/>
      <c r="L86" s="122"/>
      <c r="M86" s="122"/>
      <c r="N86" s="122"/>
      <c r="O86" s="122"/>
      <c r="P86" s="122"/>
      <c r="Q86" s="122"/>
      <c r="R86" s="122"/>
      <c r="S86" s="122"/>
      <c r="T86" s="122"/>
    </row>
    <row r="87" spans="1:22" ht="27.9" customHeight="1">
      <c r="A87" s="181" t="s">
        <v>1952</v>
      </c>
      <c r="B87" s="186" t="s">
        <v>3502</v>
      </c>
      <c r="C87" s="183">
        <v>144</v>
      </c>
      <c r="D87" s="183">
        <f>ROUND(C87*(1-0.1),0)</f>
        <v>130</v>
      </c>
      <c r="E87" s="185" t="s">
        <v>824</v>
      </c>
      <c r="F87" s="122"/>
      <c r="G87" s="122"/>
      <c r="H87" s="122"/>
      <c r="I87" s="122"/>
      <c r="J87" s="122"/>
      <c r="K87" s="122"/>
      <c r="L87" s="122"/>
      <c r="M87" s="122"/>
      <c r="N87" s="122"/>
      <c r="O87" s="122"/>
      <c r="P87" s="122"/>
      <c r="Q87" s="122"/>
      <c r="R87" s="122"/>
      <c r="S87" s="122"/>
      <c r="T87" s="122"/>
    </row>
    <row r="88" spans="1:22" ht="15.75" customHeight="1">
      <c r="A88" s="58" t="s">
        <v>1953</v>
      </c>
      <c r="B88" s="59"/>
      <c r="C88" s="86"/>
      <c r="D88" s="86"/>
      <c r="E88" s="63"/>
      <c r="F88" s="103"/>
      <c r="G88" s="103"/>
      <c r="H88" s="103"/>
      <c r="I88" s="103"/>
      <c r="J88" s="103"/>
      <c r="K88" s="103"/>
      <c r="L88" s="103"/>
      <c r="M88" s="103"/>
      <c r="N88" s="103"/>
      <c r="O88" s="103"/>
      <c r="P88" s="103"/>
      <c r="Q88" s="103"/>
      <c r="R88" s="103"/>
      <c r="S88" s="103"/>
      <c r="T88" s="51"/>
      <c r="U88" s="51"/>
      <c r="V88" s="51"/>
    </row>
    <row r="89" spans="1:22" ht="27.9" customHeight="1">
      <c r="A89" s="181" t="s">
        <v>1954</v>
      </c>
      <c r="B89" s="186" t="s">
        <v>3503</v>
      </c>
      <c r="C89" s="183">
        <v>48</v>
      </c>
      <c r="D89" s="183">
        <f>ROUND(C89*(1-0.1),1)</f>
        <v>43.2</v>
      </c>
      <c r="E89" s="185" t="s">
        <v>824</v>
      </c>
      <c r="F89" s="122"/>
      <c r="G89" s="122"/>
      <c r="H89" s="122"/>
      <c r="I89" s="122"/>
      <c r="J89" s="122"/>
      <c r="K89" s="122"/>
      <c r="L89" s="122"/>
      <c r="M89" s="122"/>
      <c r="N89" s="122"/>
      <c r="O89" s="122"/>
      <c r="P89" s="122"/>
      <c r="Q89" s="122"/>
      <c r="R89" s="122"/>
      <c r="S89" s="122"/>
      <c r="T89" s="122"/>
    </row>
    <row r="90" spans="1:22" ht="27.9" customHeight="1">
      <c r="A90" s="181" t="s">
        <v>1955</v>
      </c>
      <c r="B90" s="186" t="s">
        <v>3504</v>
      </c>
      <c r="C90" s="183">
        <v>42</v>
      </c>
      <c r="D90" s="183">
        <f>ROUND(C90*(1-0.1),1)</f>
        <v>37.799999999999997</v>
      </c>
      <c r="E90" s="185" t="s">
        <v>824</v>
      </c>
      <c r="F90" s="122"/>
      <c r="G90" s="122"/>
      <c r="H90" s="122"/>
      <c r="I90" s="122"/>
      <c r="J90" s="122"/>
      <c r="K90" s="122"/>
      <c r="L90" s="122"/>
      <c r="M90" s="122"/>
      <c r="N90" s="122"/>
      <c r="O90" s="122"/>
      <c r="P90" s="122"/>
      <c r="Q90" s="122"/>
      <c r="R90" s="122"/>
      <c r="S90" s="122"/>
      <c r="T90" s="122"/>
    </row>
    <row r="91" spans="1:22" ht="27.9" customHeight="1">
      <c r="A91" s="181" t="s">
        <v>1956</v>
      </c>
      <c r="B91" s="186" t="s">
        <v>3505</v>
      </c>
      <c r="C91" s="183">
        <v>36</v>
      </c>
      <c r="D91" s="183">
        <f>ROUND(C91*(1-0.1),1)</f>
        <v>32.4</v>
      </c>
      <c r="E91" s="185" t="s">
        <v>824</v>
      </c>
      <c r="F91" s="122"/>
      <c r="G91" s="122"/>
      <c r="H91" s="122"/>
      <c r="I91" s="122"/>
      <c r="J91" s="122"/>
      <c r="K91" s="122"/>
      <c r="L91" s="122"/>
      <c r="M91" s="122"/>
      <c r="N91" s="122"/>
      <c r="O91" s="122"/>
      <c r="P91" s="122"/>
      <c r="Q91" s="122"/>
      <c r="R91" s="122"/>
      <c r="S91" s="122"/>
      <c r="T91" s="122"/>
    </row>
    <row r="92" spans="1:22" ht="27.9" customHeight="1" thickBot="1">
      <c r="A92" s="188" t="s">
        <v>1957</v>
      </c>
      <c r="B92" s="189" t="s">
        <v>3506</v>
      </c>
      <c r="C92" s="190">
        <v>30</v>
      </c>
      <c r="D92" s="190">
        <f>ROUND(C92*(1-0.1),1)</f>
        <v>27</v>
      </c>
      <c r="E92" s="191" t="s">
        <v>824</v>
      </c>
      <c r="F92" s="122"/>
      <c r="G92" s="122"/>
      <c r="H92" s="122"/>
      <c r="I92" s="122"/>
      <c r="J92" s="122"/>
      <c r="K92" s="122"/>
      <c r="L92" s="122"/>
      <c r="M92" s="122"/>
      <c r="N92" s="122"/>
      <c r="O92" s="122"/>
      <c r="P92" s="122"/>
      <c r="Q92" s="122"/>
      <c r="R92" s="122"/>
      <c r="S92" s="122"/>
      <c r="T92" s="122"/>
    </row>
    <row r="93" spans="1:22" ht="27.9" customHeight="1">
      <c r="A93" s="67"/>
      <c r="C93" s="123"/>
      <c r="D93" s="123"/>
      <c r="F93" s="122"/>
      <c r="G93" s="122"/>
      <c r="H93" s="122"/>
      <c r="I93" s="122"/>
      <c r="J93" s="122"/>
      <c r="K93" s="122"/>
      <c r="L93" s="122"/>
      <c r="M93" s="122"/>
      <c r="N93" s="122"/>
      <c r="O93" s="122"/>
      <c r="P93" s="122"/>
      <c r="Q93" s="122"/>
      <c r="R93" s="122"/>
      <c r="S93" s="122"/>
      <c r="T93" s="122"/>
    </row>
    <row r="94" spans="1:22" ht="27.9" customHeight="1" thickBot="1">
      <c r="A94" s="67" t="s">
        <v>2841</v>
      </c>
      <c r="C94" s="123"/>
      <c r="D94" s="123"/>
      <c r="F94" s="122"/>
      <c r="G94" s="122"/>
      <c r="H94" s="122"/>
      <c r="I94" s="122"/>
      <c r="J94" s="122"/>
      <c r="K94" s="122"/>
      <c r="L94" s="122"/>
      <c r="M94" s="122"/>
      <c r="N94" s="122"/>
      <c r="O94" s="122"/>
      <c r="P94" s="122"/>
      <c r="Q94" s="122"/>
      <c r="R94" s="122"/>
      <c r="S94" s="122"/>
      <c r="T94" s="122"/>
    </row>
    <row r="95" spans="1:22" ht="31.8" thickBot="1">
      <c r="A95" s="30" t="s">
        <v>845</v>
      </c>
      <c r="B95" s="31" t="s">
        <v>0</v>
      </c>
      <c r="C95" s="68" t="s">
        <v>1</v>
      </c>
      <c r="D95" s="68" t="s">
        <v>846</v>
      </c>
      <c r="E95" s="32" t="s">
        <v>825</v>
      </c>
      <c r="F95" s="122"/>
      <c r="G95" s="122"/>
      <c r="H95" s="122"/>
      <c r="I95" s="122"/>
      <c r="J95" s="122"/>
      <c r="K95" s="122"/>
      <c r="L95" s="122"/>
      <c r="M95" s="122"/>
      <c r="N95" s="122"/>
      <c r="O95" s="122"/>
      <c r="P95" s="122"/>
      <c r="Q95" s="122"/>
      <c r="R95" s="122"/>
      <c r="S95" s="122"/>
      <c r="T95" s="122"/>
    </row>
    <row r="96" spans="1:22" ht="15.75" customHeight="1">
      <c r="A96" s="58" t="s">
        <v>2860</v>
      </c>
      <c r="B96" s="59"/>
      <c r="C96" s="86"/>
      <c r="D96" s="86"/>
      <c r="E96" s="63"/>
      <c r="F96" s="103"/>
      <c r="G96" s="103"/>
      <c r="H96" s="103"/>
      <c r="I96" s="103"/>
      <c r="J96" s="103"/>
      <c r="K96" s="103"/>
      <c r="L96" s="103"/>
      <c r="M96" s="103"/>
      <c r="N96" s="103"/>
      <c r="O96" s="103"/>
      <c r="P96" s="103"/>
      <c r="Q96" s="103"/>
      <c r="R96" s="103"/>
      <c r="S96" s="103"/>
      <c r="T96" s="51"/>
      <c r="U96" s="51"/>
      <c r="V96" s="51"/>
    </row>
    <row r="97" spans="1:22" ht="27.9" customHeight="1">
      <c r="A97" s="181" t="s">
        <v>2842</v>
      </c>
      <c r="B97" s="186" t="s">
        <v>2843</v>
      </c>
      <c r="C97" s="183">
        <v>720</v>
      </c>
      <c r="D97" s="183">
        <f t="shared" ref="D97:D113" si="2">ROUND(C97*(1-0.1),1)</f>
        <v>648</v>
      </c>
      <c r="E97" s="185" t="s">
        <v>824</v>
      </c>
      <c r="F97" s="122"/>
      <c r="G97" s="122"/>
      <c r="H97" s="122"/>
      <c r="I97" s="122"/>
      <c r="J97" s="122"/>
      <c r="K97" s="122"/>
      <c r="L97" s="122"/>
      <c r="M97" s="122"/>
      <c r="N97" s="122"/>
      <c r="O97" s="122"/>
      <c r="P97" s="122"/>
      <c r="Q97" s="122"/>
      <c r="R97" s="122"/>
      <c r="S97" s="122"/>
      <c r="T97" s="122"/>
    </row>
    <row r="98" spans="1:22" ht="27.9" customHeight="1">
      <c r="A98" s="181" t="s">
        <v>2844</v>
      </c>
      <c r="B98" s="186" t="s">
        <v>2845</v>
      </c>
      <c r="C98" s="183">
        <v>1220</v>
      </c>
      <c r="D98" s="183">
        <f t="shared" si="2"/>
        <v>1098</v>
      </c>
      <c r="E98" s="185" t="s">
        <v>824</v>
      </c>
      <c r="F98" s="122"/>
      <c r="G98" s="122"/>
      <c r="H98" s="122"/>
      <c r="I98" s="122"/>
      <c r="J98" s="122"/>
      <c r="K98" s="122"/>
      <c r="L98" s="122"/>
      <c r="M98" s="122"/>
      <c r="N98" s="122"/>
      <c r="O98" s="122"/>
      <c r="P98" s="122"/>
      <c r="Q98" s="122"/>
      <c r="R98" s="122"/>
      <c r="S98" s="122"/>
      <c r="T98" s="122"/>
    </row>
    <row r="99" spans="1:22" ht="27.9" customHeight="1">
      <c r="A99" s="181" t="s">
        <v>2846</v>
      </c>
      <c r="B99" s="186" t="s">
        <v>2847</v>
      </c>
      <c r="C99" s="183">
        <v>2300</v>
      </c>
      <c r="D99" s="183">
        <f t="shared" si="2"/>
        <v>2070</v>
      </c>
      <c r="E99" s="185" t="s">
        <v>824</v>
      </c>
      <c r="F99" s="122"/>
      <c r="G99" s="122"/>
      <c r="H99" s="122"/>
      <c r="I99" s="122"/>
      <c r="J99" s="122"/>
      <c r="K99" s="122"/>
      <c r="L99" s="122"/>
      <c r="M99" s="122"/>
      <c r="N99" s="122"/>
      <c r="O99" s="122"/>
      <c r="P99" s="122"/>
      <c r="Q99" s="122"/>
      <c r="R99" s="122"/>
      <c r="S99" s="122"/>
      <c r="T99" s="122"/>
    </row>
    <row r="100" spans="1:22" ht="27.9" customHeight="1">
      <c r="A100" s="181" t="s">
        <v>2848</v>
      </c>
      <c r="B100" s="186" t="s">
        <v>2849</v>
      </c>
      <c r="C100" s="183">
        <v>4320</v>
      </c>
      <c r="D100" s="183">
        <f t="shared" si="2"/>
        <v>3888</v>
      </c>
      <c r="E100" s="185" t="s">
        <v>824</v>
      </c>
      <c r="F100" s="122"/>
      <c r="G100" s="122"/>
      <c r="H100" s="122"/>
      <c r="I100" s="122"/>
      <c r="J100" s="122"/>
      <c r="K100" s="122"/>
      <c r="L100" s="122"/>
      <c r="M100" s="122"/>
      <c r="N100" s="122"/>
      <c r="O100" s="122"/>
      <c r="P100" s="122"/>
      <c r="Q100" s="122"/>
      <c r="R100" s="122"/>
      <c r="S100" s="122"/>
      <c r="T100" s="122"/>
    </row>
    <row r="101" spans="1:22" ht="27.9" customHeight="1">
      <c r="A101" s="181" t="s">
        <v>2850</v>
      </c>
      <c r="B101" s="186" t="s">
        <v>2851</v>
      </c>
      <c r="C101" s="183">
        <v>5000</v>
      </c>
      <c r="D101" s="183">
        <f t="shared" si="2"/>
        <v>4500</v>
      </c>
      <c r="E101" s="185" t="s">
        <v>824</v>
      </c>
      <c r="F101" s="122"/>
      <c r="G101" s="122"/>
      <c r="H101" s="122"/>
      <c r="I101" s="122"/>
      <c r="J101" s="122"/>
      <c r="K101" s="122"/>
      <c r="L101" s="122"/>
      <c r="M101" s="122"/>
      <c r="N101" s="122"/>
      <c r="O101" s="122"/>
      <c r="P101" s="122"/>
      <c r="Q101" s="122"/>
      <c r="R101" s="122"/>
      <c r="S101" s="122"/>
      <c r="T101" s="122"/>
    </row>
    <row r="102" spans="1:22" ht="27.9" customHeight="1">
      <c r="A102" s="181" t="s">
        <v>2852</v>
      </c>
      <c r="B102" s="186" t="s">
        <v>2853</v>
      </c>
      <c r="C102" s="183">
        <v>9360</v>
      </c>
      <c r="D102" s="183">
        <f t="shared" si="2"/>
        <v>8424</v>
      </c>
      <c r="E102" s="185" t="s">
        <v>824</v>
      </c>
      <c r="F102" s="122"/>
      <c r="G102" s="122"/>
      <c r="H102" s="122"/>
      <c r="I102" s="122"/>
      <c r="J102" s="122"/>
      <c r="K102" s="122"/>
      <c r="L102" s="122"/>
      <c r="M102" s="122"/>
      <c r="N102" s="122"/>
      <c r="O102" s="122"/>
      <c r="P102" s="122"/>
      <c r="Q102" s="122"/>
      <c r="R102" s="122"/>
      <c r="S102" s="122"/>
      <c r="T102" s="122"/>
    </row>
    <row r="103" spans="1:22" ht="15.75" customHeight="1">
      <c r="A103" s="58" t="s">
        <v>3387</v>
      </c>
      <c r="B103" s="59"/>
      <c r="C103" s="86"/>
      <c r="D103" s="86"/>
      <c r="E103" s="63"/>
      <c r="F103" s="103"/>
      <c r="G103" s="103"/>
      <c r="H103" s="103"/>
      <c r="I103" s="103"/>
      <c r="J103" s="103"/>
      <c r="K103" s="103"/>
      <c r="L103" s="103"/>
      <c r="M103" s="103"/>
      <c r="N103" s="103"/>
      <c r="O103" s="103"/>
      <c r="P103" s="103"/>
      <c r="Q103" s="103"/>
      <c r="R103" s="103"/>
      <c r="S103" s="103"/>
      <c r="T103" s="51"/>
      <c r="U103" s="51"/>
      <c r="V103" s="51"/>
    </row>
    <row r="104" spans="1:22" ht="27.9" customHeight="1">
      <c r="A104" s="181" t="s">
        <v>2854</v>
      </c>
      <c r="B104" s="186" t="s">
        <v>2855</v>
      </c>
      <c r="C104" s="183">
        <v>60</v>
      </c>
      <c r="D104" s="183">
        <f t="shared" si="2"/>
        <v>54</v>
      </c>
      <c r="E104" s="185" t="s">
        <v>827</v>
      </c>
      <c r="F104" s="122"/>
      <c r="G104" s="122"/>
      <c r="H104" s="122"/>
      <c r="I104" s="122"/>
      <c r="J104" s="122"/>
      <c r="K104" s="122"/>
      <c r="L104" s="122"/>
      <c r="M104" s="122"/>
      <c r="N104" s="122"/>
      <c r="O104" s="122"/>
      <c r="P104" s="122"/>
      <c r="Q104" s="122"/>
      <c r="R104" s="122"/>
      <c r="S104" s="122"/>
      <c r="T104" s="122"/>
    </row>
    <row r="105" spans="1:22" ht="27.9" customHeight="1">
      <c r="A105" s="181" t="s">
        <v>2856</v>
      </c>
      <c r="B105" s="186" t="s">
        <v>2857</v>
      </c>
      <c r="C105" s="183">
        <v>240</v>
      </c>
      <c r="D105" s="183">
        <f t="shared" si="2"/>
        <v>216</v>
      </c>
      <c r="E105" s="185" t="s">
        <v>827</v>
      </c>
      <c r="F105" s="122"/>
      <c r="G105" s="122"/>
      <c r="H105" s="122"/>
      <c r="I105" s="122"/>
      <c r="J105" s="122"/>
      <c r="K105" s="122"/>
      <c r="L105" s="122"/>
      <c r="M105" s="122"/>
      <c r="N105" s="122"/>
      <c r="O105" s="122"/>
      <c r="P105" s="122"/>
      <c r="Q105" s="122"/>
      <c r="R105" s="122"/>
      <c r="S105" s="122"/>
      <c r="T105" s="122"/>
    </row>
    <row r="106" spans="1:22" ht="15.75" customHeight="1">
      <c r="A106" s="58" t="s">
        <v>2861</v>
      </c>
      <c r="B106" s="59"/>
      <c r="C106" s="86"/>
      <c r="D106" s="86"/>
      <c r="E106" s="233"/>
      <c r="F106" s="103"/>
      <c r="G106" s="103"/>
      <c r="H106" s="103"/>
      <c r="I106" s="103"/>
      <c r="J106" s="103"/>
      <c r="K106" s="103"/>
      <c r="L106" s="103"/>
      <c r="M106" s="103"/>
      <c r="N106" s="103"/>
      <c r="O106" s="103"/>
      <c r="P106" s="103"/>
      <c r="Q106" s="103"/>
      <c r="R106" s="103"/>
      <c r="S106" s="103"/>
      <c r="T106" s="51"/>
      <c r="U106" s="51"/>
      <c r="V106" s="51"/>
    </row>
    <row r="107" spans="1:22" ht="27.9" customHeight="1" thickBot="1">
      <c r="A107" s="188" t="s">
        <v>2858</v>
      </c>
      <c r="B107" s="189" t="s">
        <v>2859</v>
      </c>
      <c r="C107" s="190">
        <v>200</v>
      </c>
      <c r="D107" s="190">
        <f t="shared" si="2"/>
        <v>180</v>
      </c>
      <c r="E107" s="191" t="s">
        <v>827</v>
      </c>
      <c r="F107" s="122"/>
      <c r="G107" s="122"/>
      <c r="H107" s="122"/>
      <c r="I107" s="122"/>
      <c r="J107" s="122"/>
      <c r="K107" s="122"/>
      <c r="L107" s="122"/>
      <c r="M107" s="122"/>
      <c r="N107" s="122"/>
      <c r="O107" s="122"/>
      <c r="P107" s="122"/>
      <c r="Q107" s="122"/>
      <c r="R107" s="122"/>
      <c r="S107" s="122"/>
      <c r="T107" s="122"/>
    </row>
    <row r="108" spans="1:22" ht="27.9" customHeight="1">
      <c r="A108" s="67"/>
      <c r="C108" s="123"/>
      <c r="D108" s="123"/>
      <c r="F108" s="122"/>
      <c r="G108" s="122"/>
      <c r="H108" s="122"/>
      <c r="I108" s="122"/>
      <c r="J108" s="122"/>
      <c r="K108" s="122"/>
      <c r="L108" s="122"/>
      <c r="M108" s="122"/>
      <c r="N108" s="122"/>
      <c r="O108" s="122"/>
      <c r="P108" s="122"/>
      <c r="Q108" s="122"/>
      <c r="R108" s="122"/>
      <c r="S108" s="122"/>
      <c r="T108" s="122"/>
    </row>
    <row r="109" spans="1:22" ht="27.9" customHeight="1" thickBot="1">
      <c r="A109" s="67" t="s">
        <v>2862</v>
      </c>
      <c r="C109" s="123"/>
      <c r="D109" s="123"/>
      <c r="F109" s="122"/>
      <c r="G109" s="122"/>
      <c r="H109" s="122"/>
      <c r="I109" s="122"/>
      <c r="J109" s="122"/>
      <c r="K109" s="122"/>
      <c r="L109" s="122"/>
      <c r="M109" s="122"/>
      <c r="N109" s="122"/>
      <c r="O109" s="122"/>
      <c r="P109" s="122"/>
      <c r="Q109" s="122"/>
      <c r="R109" s="122"/>
      <c r="S109" s="122"/>
      <c r="T109" s="122"/>
    </row>
    <row r="110" spans="1:22" ht="31.8" thickBot="1">
      <c r="A110" s="30" t="s">
        <v>845</v>
      </c>
      <c r="B110" s="31" t="s">
        <v>0</v>
      </c>
      <c r="C110" s="68" t="s">
        <v>1</v>
      </c>
      <c r="D110" s="68" t="s">
        <v>846</v>
      </c>
      <c r="E110" s="32" t="s">
        <v>825</v>
      </c>
      <c r="F110" s="122"/>
      <c r="G110" s="122"/>
      <c r="H110" s="122"/>
      <c r="I110" s="122"/>
      <c r="J110" s="122"/>
      <c r="K110" s="122"/>
      <c r="L110" s="122"/>
      <c r="M110" s="122"/>
      <c r="N110" s="122"/>
      <c r="O110" s="122"/>
      <c r="P110" s="122"/>
      <c r="Q110" s="122"/>
      <c r="R110" s="122"/>
      <c r="S110" s="122"/>
      <c r="T110" s="122"/>
    </row>
    <row r="111" spans="1:22" ht="27.9" customHeight="1">
      <c r="A111" s="181" t="s">
        <v>2823</v>
      </c>
      <c r="B111" s="186" t="s">
        <v>2824</v>
      </c>
      <c r="C111" s="183">
        <v>55</v>
      </c>
      <c r="D111" s="183">
        <f t="shared" si="2"/>
        <v>49.5</v>
      </c>
      <c r="E111" s="185" t="s">
        <v>827</v>
      </c>
      <c r="F111" s="122"/>
      <c r="G111" s="122"/>
      <c r="H111" s="122"/>
      <c r="I111" s="122"/>
      <c r="J111" s="122"/>
      <c r="K111" s="122"/>
      <c r="L111" s="122"/>
      <c r="M111" s="122"/>
      <c r="N111" s="122"/>
      <c r="O111" s="122"/>
      <c r="P111" s="122"/>
      <c r="Q111" s="122"/>
      <c r="R111" s="122"/>
      <c r="S111" s="122"/>
      <c r="T111" s="122"/>
    </row>
    <row r="112" spans="1:22" ht="27.9" customHeight="1">
      <c r="A112" s="181" t="s">
        <v>2825</v>
      </c>
      <c r="B112" s="186" t="s">
        <v>2826</v>
      </c>
      <c r="C112" s="183">
        <v>770</v>
      </c>
      <c r="D112" s="183">
        <f t="shared" si="2"/>
        <v>693</v>
      </c>
      <c r="E112" s="185" t="s">
        <v>827</v>
      </c>
      <c r="F112" s="122"/>
      <c r="G112" s="122"/>
      <c r="H112" s="122"/>
      <c r="I112" s="122"/>
      <c r="J112" s="122"/>
      <c r="K112" s="122"/>
      <c r="L112" s="122"/>
      <c r="M112" s="122"/>
      <c r="N112" s="122"/>
      <c r="O112" s="122"/>
      <c r="P112" s="122"/>
      <c r="Q112" s="122"/>
      <c r="R112" s="122"/>
      <c r="S112" s="122"/>
      <c r="T112" s="122"/>
    </row>
    <row r="113" spans="1:20" ht="27.9" customHeight="1">
      <c r="A113" s="181" t="s">
        <v>2827</v>
      </c>
      <c r="B113" s="186" t="s">
        <v>2828</v>
      </c>
      <c r="C113" s="183">
        <v>3295</v>
      </c>
      <c r="D113" s="183">
        <f t="shared" si="2"/>
        <v>2965.5</v>
      </c>
      <c r="E113" s="185" t="s">
        <v>827</v>
      </c>
      <c r="F113" s="122"/>
      <c r="G113" s="122"/>
      <c r="H113" s="122"/>
      <c r="I113" s="122"/>
      <c r="J113" s="122"/>
      <c r="K113" s="122"/>
      <c r="L113" s="122"/>
      <c r="M113" s="122"/>
      <c r="N113" s="122"/>
      <c r="O113" s="122"/>
      <c r="P113" s="122"/>
      <c r="Q113" s="122"/>
      <c r="R113" s="122"/>
      <c r="S113" s="122"/>
      <c r="T113" s="122"/>
    </row>
    <row r="114" spans="1:20" ht="27.9" customHeight="1">
      <c r="A114" s="181" t="s">
        <v>2829</v>
      </c>
      <c r="B114" s="186" t="s">
        <v>2830</v>
      </c>
      <c r="C114" s="183">
        <v>30</v>
      </c>
      <c r="D114" s="183">
        <f t="shared" ref="D114:D119" si="3">ROUND(C114*(1-0.1),1)</f>
        <v>27</v>
      </c>
      <c r="E114" s="185" t="s">
        <v>827</v>
      </c>
      <c r="F114" s="122"/>
      <c r="G114" s="122"/>
      <c r="H114" s="122"/>
      <c r="I114" s="122"/>
      <c r="J114" s="122"/>
      <c r="K114" s="122"/>
      <c r="L114" s="122"/>
      <c r="M114" s="122"/>
      <c r="N114" s="122"/>
      <c r="O114" s="122"/>
      <c r="P114" s="122"/>
      <c r="Q114" s="122"/>
      <c r="R114" s="122"/>
      <c r="S114" s="122"/>
      <c r="T114" s="122"/>
    </row>
    <row r="115" spans="1:20" ht="27.9" customHeight="1">
      <c r="A115" s="181" t="s">
        <v>2831</v>
      </c>
      <c r="B115" s="186" t="s">
        <v>3380</v>
      </c>
      <c r="C115" s="183">
        <v>500</v>
      </c>
      <c r="D115" s="183">
        <f t="shared" si="3"/>
        <v>450</v>
      </c>
      <c r="E115" s="185" t="s">
        <v>827</v>
      </c>
      <c r="F115" s="122"/>
      <c r="G115" s="122"/>
      <c r="H115" s="122"/>
      <c r="I115" s="122"/>
      <c r="J115" s="122"/>
      <c r="K115" s="122"/>
      <c r="L115" s="122"/>
      <c r="M115" s="122"/>
      <c r="N115" s="122"/>
      <c r="O115" s="122"/>
      <c r="P115" s="122"/>
      <c r="Q115" s="122"/>
      <c r="R115" s="122"/>
      <c r="S115" s="122"/>
      <c r="T115" s="122"/>
    </row>
    <row r="116" spans="1:20" ht="27.9" customHeight="1">
      <c r="A116" s="181" t="s">
        <v>2833</v>
      </c>
      <c r="B116" s="186" t="s">
        <v>2834</v>
      </c>
      <c r="C116" s="183">
        <v>2000</v>
      </c>
      <c r="D116" s="183">
        <f t="shared" si="3"/>
        <v>1800</v>
      </c>
      <c r="E116" s="185" t="s">
        <v>827</v>
      </c>
      <c r="F116" s="122"/>
      <c r="G116" s="122"/>
      <c r="H116" s="122"/>
      <c r="I116" s="122"/>
      <c r="J116" s="122"/>
      <c r="K116" s="122"/>
      <c r="L116" s="122"/>
      <c r="M116" s="122"/>
      <c r="N116" s="122"/>
      <c r="O116" s="122"/>
      <c r="P116" s="122"/>
      <c r="Q116" s="122"/>
      <c r="R116" s="122"/>
      <c r="S116" s="122"/>
      <c r="T116" s="122"/>
    </row>
    <row r="117" spans="1:20" ht="27.9" customHeight="1">
      <c r="A117" s="181" t="s">
        <v>2835</v>
      </c>
      <c r="B117" s="186" t="s">
        <v>2836</v>
      </c>
      <c r="C117" s="183">
        <v>240</v>
      </c>
      <c r="D117" s="183">
        <f t="shared" si="3"/>
        <v>216</v>
      </c>
      <c r="E117" s="185" t="s">
        <v>827</v>
      </c>
      <c r="F117" s="122"/>
      <c r="G117" s="122"/>
      <c r="H117" s="122"/>
      <c r="I117" s="122"/>
      <c r="J117" s="122"/>
      <c r="K117" s="122"/>
      <c r="L117" s="122"/>
      <c r="M117" s="122"/>
      <c r="N117" s="122"/>
      <c r="O117" s="122"/>
      <c r="P117" s="122"/>
      <c r="Q117" s="122"/>
      <c r="R117" s="122"/>
      <c r="S117" s="122"/>
      <c r="T117" s="122"/>
    </row>
    <row r="118" spans="1:20" ht="27.9" customHeight="1">
      <c r="A118" s="181" t="s">
        <v>2837</v>
      </c>
      <c r="B118" s="186" t="s">
        <v>2838</v>
      </c>
      <c r="C118" s="183">
        <v>4000</v>
      </c>
      <c r="D118" s="183">
        <f t="shared" si="3"/>
        <v>3600</v>
      </c>
      <c r="E118" s="185" t="s">
        <v>827</v>
      </c>
      <c r="F118" s="122"/>
      <c r="G118" s="122"/>
      <c r="H118" s="122"/>
      <c r="I118" s="122"/>
      <c r="J118" s="122"/>
      <c r="K118" s="122"/>
      <c r="L118" s="122"/>
      <c r="M118" s="122"/>
      <c r="N118" s="122"/>
      <c r="O118" s="122"/>
      <c r="P118" s="122"/>
      <c r="Q118" s="122"/>
      <c r="R118" s="122"/>
      <c r="S118" s="122"/>
      <c r="T118" s="122"/>
    </row>
    <row r="119" spans="1:20" ht="27.9" customHeight="1" thickBot="1">
      <c r="A119" s="188" t="s">
        <v>2839</v>
      </c>
      <c r="B119" s="189" t="s">
        <v>2840</v>
      </c>
      <c r="C119" s="190">
        <v>18000</v>
      </c>
      <c r="D119" s="190">
        <f t="shared" si="3"/>
        <v>16200</v>
      </c>
      <c r="E119" s="191" t="s">
        <v>827</v>
      </c>
      <c r="F119" s="122"/>
      <c r="G119" s="122"/>
      <c r="H119" s="122"/>
      <c r="I119" s="122"/>
      <c r="J119" s="122"/>
      <c r="K119" s="122"/>
      <c r="L119" s="122"/>
      <c r="M119" s="122"/>
      <c r="N119" s="122"/>
      <c r="O119" s="122"/>
      <c r="P119" s="122"/>
      <c r="Q119" s="122"/>
      <c r="R119" s="122"/>
      <c r="S119" s="122"/>
      <c r="T119" s="122"/>
    </row>
    <row r="120" spans="1:20" ht="27.9" customHeight="1">
      <c r="E120" s="124"/>
      <c r="F120" s="122"/>
      <c r="G120" s="122"/>
      <c r="H120" s="122"/>
      <c r="I120" s="122"/>
      <c r="J120" s="122"/>
      <c r="K120" s="122"/>
      <c r="L120" s="122"/>
      <c r="M120" s="122"/>
      <c r="N120" s="122"/>
      <c r="O120" s="122"/>
      <c r="P120" s="122"/>
      <c r="Q120" s="122"/>
      <c r="R120" s="122"/>
      <c r="S120" s="122"/>
      <c r="T120" s="122"/>
    </row>
    <row r="121" spans="1:20" ht="27.9" customHeight="1" thickBot="1">
      <c r="A121" s="67" t="s">
        <v>1958</v>
      </c>
      <c r="E121" s="126"/>
      <c r="F121" s="122"/>
      <c r="G121" s="122"/>
      <c r="H121" s="122"/>
      <c r="I121" s="122"/>
      <c r="J121" s="122"/>
      <c r="K121" s="122"/>
      <c r="L121" s="122"/>
      <c r="M121" s="122"/>
      <c r="N121" s="122"/>
      <c r="O121" s="122"/>
      <c r="P121" s="122"/>
      <c r="Q121" s="122"/>
      <c r="R121" s="122"/>
      <c r="S121" s="122"/>
      <c r="T121" s="122"/>
    </row>
    <row r="122" spans="1:20" ht="27.9" customHeight="1" thickBot="1">
      <c r="A122" s="30" t="s">
        <v>845</v>
      </c>
      <c r="B122" s="31" t="s">
        <v>0</v>
      </c>
      <c r="C122" s="68" t="s">
        <v>1</v>
      </c>
      <c r="D122" s="68" t="s">
        <v>846</v>
      </c>
      <c r="E122" s="32" t="s">
        <v>825</v>
      </c>
      <c r="F122" s="122"/>
      <c r="G122" s="122"/>
      <c r="H122" s="122"/>
      <c r="I122" s="122"/>
      <c r="J122" s="122"/>
      <c r="K122" s="122"/>
      <c r="L122" s="122"/>
      <c r="M122" s="122"/>
      <c r="N122" s="122"/>
      <c r="O122" s="122"/>
      <c r="P122" s="122"/>
      <c r="Q122" s="122"/>
      <c r="R122" s="122"/>
      <c r="S122" s="122"/>
      <c r="T122" s="122"/>
    </row>
    <row r="123" spans="1:20" ht="27.9" customHeight="1">
      <c r="A123" s="181" t="s">
        <v>981</v>
      </c>
      <c r="B123" s="186" t="s">
        <v>982</v>
      </c>
      <c r="C123" s="183">
        <v>0.2</v>
      </c>
      <c r="D123" s="183">
        <f>ROUND(C123*(1-0.05),2)</f>
        <v>0.19</v>
      </c>
      <c r="E123" s="185" t="s">
        <v>827</v>
      </c>
      <c r="F123" s="122"/>
      <c r="G123" s="122"/>
      <c r="H123" s="122"/>
      <c r="I123" s="122"/>
      <c r="J123" s="122"/>
      <c r="K123" s="122"/>
      <c r="L123" s="122"/>
      <c r="M123" s="122"/>
      <c r="N123" s="122"/>
      <c r="O123" s="122"/>
      <c r="P123" s="122"/>
      <c r="Q123" s="122"/>
      <c r="R123" s="122"/>
      <c r="S123" s="122"/>
      <c r="T123" s="122"/>
    </row>
    <row r="124" spans="1:20" ht="27.9" customHeight="1">
      <c r="A124" s="181" t="s">
        <v>983</v>
      </c>
      <c r="B124" s="186" t="s">
        <v>984</v>
      </c>
      <c r="C124" s="183">
        <v>0.4</v>
      </c>
      <c r="D124" s="183">
        <f>ROUND(C124*(1-0.05),2)</f>
        <v>0.38</v>
      </c>
      <c r="E124" s="185" t="s">
        <v>827</v>
      </c>
      <c r="F124" s="122"/>
      <c r="G124" s="122"/>
      <c r="H124" s="122"/>
      <c r="I124" s="122"/>
      <c r="J124" s="122"/>
      <c r="K124" s="122"/>
      <c r="L124" s="122"/>
      <c r="M124" s="122"/>
      <c r="N124" s="122"/>
      <c r="O124" s="122"/>
      <c r="P124" s="122"/>
      <c r="Q124" s="122"/>
      <c r="R124" s="122"/>
      <c r="S124" s="122"/>
      <c r="T124" s="122"/>
    </row>
    <row r="125" spans="1:20" ht="27.9" customHeight="1">
      <c r="A125" s="181" t="s">
        <v>985</v>
      </c>
      <c r="B125" s="186" t="s">
        <v>986</v>
      </c>
      <c r="C125" s="183">
        <v>0.45</v>
      </c>
      <c r="D125" s="183">
        <f>ROUND(C125*(1-0.05),2)</f>
        <v>0.43</v>
      </c>
      <c r="E125" s="185" t="s">
        <v>827</v>
      </c>
      <c r="F125" s="122"/>
      <c r="G125" s="122"/>
      <c r="H125" s="122"/>
      <c r="I125" s="122"/>
      <c r="J125" s="122"/>
      <c r="K125" s="122"/>
      <c r="L125" s="122"/>
      <c r="M125" s="122"/>
      <c r="N125" s="122"/>
      <c r="O125" s="122"/>
      <c r="P125" s="122"/>
      <c r="Q125" s="122"/>
      <c r="R125" s="122"/>
      <c r="S125" s="122"/>
      <c r="T125" s="122"/>
    </row>
    <row r="126" spans="1:20" ht="27.9" customHeight="1">
      <c r="A126" s="181" t="s">
        <v>987</v>
      </c>
      <c r="B126" s="186" t="s">
        <v>988</v>
      </c>
      <c r="C126" s="183">
        <v>0.6</v>
      </c>
      <c r="D126" s="183">
        <f>ROUND(C126*(1-0.05),2)</f>
        <v>0.56999999999999995</v>
      </c>
      <c r="E126" s="185" t="s">
        <v>827</v>
      </c>
      <c r="F126" s="122"/>
      <c r="G126" s="122"/>
      <c r="H126" s="122"/>
      <c r="I126" s="122"/>
      <c r="J126" s="122"/>
      <c r="K126" s="122"/>
      <c r="L126" s="122"/>
      <c r="M126" s="122"/>
      <c r="N126" s="122"/>
      <c r="O126" s="122"/>
      <c r="P126" s="122"/>
      <c r="Q126" s="122"/>
      <c r="R126" s="122"/>
      <c r="S126" s="122"/>
      <c r="T126" s="122"/>
    </row>
    <row r="127" spans="1:20" ht="27.9" customHeight="1">
      <c r="A127" s="181" t="s">
        <v>989</v>
      </c>
      <c r="B127" s="186" t="s">
        <v>990</v>
      </c>
      <c r="C127" s="183">
        <v>0.75</v>
      </c>
      <c r="D127" s="183">
        <f>ROUND(C127*(1-0.05),2)</f>
        <v>0.71</v>
      </c>
      <c r="E127" s="185" t="s">
        <v>827</v>
      </c>
      <c r="F127" s="122"/>
      <c r="G127" s="122"/>
      <c r="H127" s="122"/>
      <c r="I127" s="122"/>
      <c r="J127" s="122"/>
      <c r="K127" s="122"/>
      <c r="L127" s="122"/>
      <c r="M127" s="122"/>
      <c r="N127" s="122"/>
      <c r="O127" s="122"/>
      <c r="P127" s="122"/>
      <c r="Q127" s="122"/>
      <c r="R127" s="122"/>
      <c r="S127" s="122"/>
      <c r="T127" s="122"/>
    </row>
    <row r="128" spans="1:20" ht="27.9" customHeight="1">
      <c r="A128" s="181" t="s">
        <v>1959</v>
      </c>
      <c r="B128" s="186" t="s">
        <v>1960</v>
      </c>
      <c r="C128" s="183">
        <v>595</v>
      </c>
      <c r="D128" s="183">
        <f t="shared" ref="D128:D136" si="4">ROUND(C128*(1-0.1),0)</f>
        <v>536</v>
      </c>
      <c r="E128" s="185" t="s">
        <v>827</v>
      </c>
      <c r="F128" s="122"/>
      <c r="G128" s="122"/>
      <c r="H128" s="122"/>
      <c r="I128" s="122"/>
      <c r="J128" s="122"/>
      <c r="K128" s="122"/>
      <c r="L128" s="122"/>
      <c r="M128" s="122"/>
      <c r="N128" s="122"/>
      <c r="O128" s="122"/>
      <c r="P128" s="122"/>
      <c r="Q128" s="122"/>
      <c r="R128" s="122"/>
      <c r="S128" s="122"/>
      <c r="T128" s="122"/>
    </row>
    <row r="129" spans="1:20" ht="27.9" customHeight="1">
      <c r="A129" s="181" t="s">
        <v>1961</v>
      </c>
      <c r="B129" s="186" t="s">
        <v>1962</v>
      </c>
      <c r="C129" s="183">
        <v>290</v>
      </c>
      <c r="D129" s="183">
        <f t="shared" si="4"/>
        <v>261</v>
      </c>
      <c r="E129" s="185" t="s">
        <v>827</v>
      </c>
      <c r="F129" s="122"/>
      <c r="G129" s="122"/>
      <c r="H129" s="122"/>
      <c r="I129" s="122"/>
      <c r="J129" s="122"/>
      <c r="K129" s="122"/>
      <c r="L129" s="122"/>
      <c r="M129" s="122"/>
      <c r="N129" s="122"/>
      <c r="O129" s="122"/>
      <c r="P129" s="122"/>
      <c r="Q129" s="122"/>
      <c r="R129" s="122"/>
      <c r="S129" s="122"/>
      <c r="T129" s="122"/>
    </row>
    <row r="130" spans="1:20" ht="27.9" customHeight="1">
      <c r="A130" s="181" t="s">
        <v>1963</v>
      </c>
      <c r="B130" s="186" t="s">
        <v>1964</v>
      </c>
      <c r="C130" s="183">
        <v>480</v>
      </c>
      <c r="D130" s="183">
        <f t="shared" si="4"/>
        <v>432</v>
      </c>
      <c r="E130" s="185" t="s">
        <v>827</v>
      </c>
      <c r="F130" s="122"/>
      <c r="G130" s="122"/>
      <c r="H130" s="122"/>
      <c r="I130" s="122"/>
      <c r="J130" s="122"/>
      <c r="K130" s="122"/>
      <c r="L130" s="122"/>
      <c r="M130" s="122"/>
      <c r="N130" s="122"/>
      <c r="O130" s="122"/>
      <c r="P130" s="122"/>
      <c r="Q130" s="122"/>
      <c r="R130" s="122"/>
      <c r="S130" s="122"/>
      <c r="T130" s="122"/>
    </row>
    <row r="131" spans="1:20" ht="27.9" customHeight="1">
      <c r="A131" s="181" t="s">
        <v>1965</v>
      </c>
      <c r="B131" s="186" t="s">
        <v>991</v>
      </c>
      <c r="C131" s="183">
        <v>200</v>
      </c>
      <c r="D131" s="183">
        <f t="shared" si="4"/>
        <v>180</v>
      </c>
      <c r="E131" s="185" t="s">
        <v>827</v>
      </c>
      <c r="F131" s="122"/>
      <c r="G131" s="122"/>
      <c r="H131" s="122"/>
      <c r="I131" s="122"/>
      <c r="J131" s="122"/>
      <c r="K131" s="122"/>
      <c r="L131" s="122"/>
      <c r="M131" s="122"/>
      <c r="N131" s="122"/>
      <c r="O131" s="122"/>
      <c r="P131" s="122"/>
      <c r="Q131" s="122"/>
      <c r="R131" s="122"/>
      <c r="S131" s="122"/>
      <c r="T131" s="122"/>
    </row>
    <row r="132" spans="1:20" ht="27.9" customHeight="1">
      <c r="A132" s="181" t="s">
        <v>2863</v>
      </c>
      <c r="B132" s="186" t="s">
        <v>2864</v>
      </c>
      <c r="C132" s="183">
        <v>525</v>
      </c>
      <c r="D132" s="183">
        <f t="shared" si="4"/>
        <v>473</v>
      </c>
      <c r="E132" s="185" t="s">
        <v>827</v>
      </c>
      <c r="F132" s="122"/>
      <c r="G132" s="122"/>
      <c r="H132" s="122"/>
      <c r="I132" s="122"/>
      <c r="J132" s="122"/>
      <c r="K132" s="122"/>
      <c r="L132" s="122"/>
      <c r="M132" s="122"/>
      <c r="N132" s="122"/>
      <c r="O132" s="122"/>
      <c r="P132" s="122"/>
      <c r="Q132" s="122"/>
      <c r="R132" s="122"/>
      <c r="S132" s="122"/>
      <c r="T132" s="122"/>
    </row>
    <row r="133" spans="1:20" ht="27.9" customHeight="1">
      <c r="A133" s="181" t="s">
        <v>1966</v>
      </c>
      <c r="B133" s="186" t="s">
        <v>1967</v>
      </c>
      <c r="C133" s="183">
        <v>40</v>
      </c>
      <c r="D133" s="183">
        <f t="shared" si="4"/>
        <v>36</v>
      </c>
      <c r="E133" s="185" t="s">
        <v>827</v>
      </c>
      <c r="F133" s="122"/>
      <c r="G133" s="122"/>
      <c r="H133" s="122"/>
      <c r="I133" s="122"/>
      <c r="J133" s="122"/>
      <c r="K133" s="122"/>
      <c r="L133" s="122"/>
      <c r="M133" s="122"/>
      <c r="N133" s="122"/>
      <c r="O133" s="122"/>
      <c r="P133" s="122"/>
      <c r="Q133" s="122"/>
      <c r="R133" s="122"/>
      <c r="S133" s="122"/>
      <c r="T133" s="122"/>
    </row>
    <row r="134" spans="1:20" ht="27.9" customHeight="1">
      <c r="A134" s="181" t="s">
        <v>1968</v>
      </c>
      <c r="B134" s="186" t="s">
        <v>1969</v>
      </c>
      <c r="C134" s="183">
        <v>34</v>
      </c>
      <c r="D134" s="183">
        <f t="shared" si="4"/>
        <v>31</v>
      </c>
      <c r="E134" s="185" t="s">
        <v>827</v>
      </c>
      <c r="F134" s="122"/>
      <c r="G134" s="122"/>
      <c r="H134" s="122"/>
      <c r="I134" s="122"/>
      <c r="J134" s="122"/>
      <c r="K134" s="122"/>
      <c r="L134" s="122"/>
      <c r="M134" s="122"/>
      <c r="N134" s="122"/>
      <c r="O134" s="122"/>
      <c r="P134" s="122"/>
      <c r="Q134" s="122"/>
      <c r="R134" s="122"/>
      <c r="S134" s="122"/>
      <c r="T134" s="122"/>
    </row>
    <row r="135" spans="1:20" ht="27.9" customHeight="1">
      <c r="A135" s="181" t="s">
        <v>1970</v>
      </c>
      <c r="B135" s="186" t="s">
        <v>1971</v>
      </c>
      <c r="C135" s="183">
        <v>30</v>
      </c>
      <c r="D135" s="183">
        <f t="shared" si="4"/>
        <v>27</v>
      </c>
      <c r="E135" s="185" t="s">
        <v>827</v>
      </c>
      <c r="F135" s="122"/>
      <c r="G135" s="122"/>
      <c r="H135" s="122"/>
      <c r="I135" s="122"/>
      <c r="J135" s="122"/>
      <c r="K135" s="122"/>
      <c r="L135" s="122"/>
      <c r="M135" s="122"/>
      <c r="N135" s="122"/>
      <c r="O135" s="122"/>
      <c r="P135" s="122"/>
      <c r="Q135" s="122"/>
      <c r="R135" s="122"/>
      <c r="S135" s="122"/>
      <c r="T135" s="122"/>
    </row>
    <row r="136" spans="1:20" ht="27.9" customHeight="1" thickBot="1">
      <c r="A136" s="188" t="s">
        <v>1972</v>
      </c>
      <c r="B136" s="189" t="s">
        <v>1973</v>
      </c>
      <c r="C136" s="190">
        <v>24</v>
      </c>
      <c r="D136" s="190">
        <f t="shared" si="4"/>
        <v>22</v>
      </c>
      <c r="E136" s="191" t="s">
        <v>827</v>
      </c>
      <c r="F136" s="122"/>
      <c r="G136" s="122"/>
      <c r="H136" s="122"/>
      <c r="I136" s="122"/>
      <c r="J136" s="122"/>
      <c r="K136" s="122"/>
      <c r="L136" s="122"/>
      <c r="M136" s="122"/>
      <c r="N136" s="122"/>
      <c r="O136" s="122"/>
      <c r="P136" s="122"/>
      <c r="Q136" s="122"/>
      <c r="R136" s="122"/>
      <c r="S136" s="122"/>
      <c r="T136" s="122"/>
    </row>
    <row r="137" spans="1:20">
      <c r="A137" s="124"/>
      <c r="B137" s="124"/>
      <c r="C137" s="124"/>
      <c r="D137" s="124"/>
      <c r="E137" s="124"/>
      <c r="F137" s="122"/>
      <c r="G137" s="122"/>
      <c r="H137" s="122"/>
      <c r="I137" s="122"/>
      <c r="J137" s="122"/>
      <c r="K137" s="122"/>
      <c r="L137" s="122"/>
      <c r="M137" s="122"/>
      <c r="N137" s="122"/>
      <c r="O137" s="122"/>
      <c r="P137" s="122"/>
      <c r="Q137" s="122"/>
      <c r="R137" s="122"/>
      <c r="S137" s="122"/>
      <c r="T137" s="122"/>
    </row>
    <row r="138" spans="1:20">
      <c r="A138" s="124"/>
      <c r="B138" s="124"/>
      <c r="C138" s="124"/>
      <c r="D138" s="124"/>
      <c r="E138" s="124"/>
      <c r="F138" s="122"/>
      <c r="G138" s="122"/>
      <c r="H138" s="122"/>
      <c r="I138" s="122"/>
      <c r="J138" s="122"/>
      <c r="K138" s="122"/>
      <c r="L138" s="122"/>
      <c r="M138" s="122"/>
      <c r="N138" s="122"/>
      <c r="O138" s="122"/>
      <c r="P138" s="122"/>
      <c r="Q138" s="122"/>
      <c r="R138" s="122"/>
      <c r="S138" s="122"/>
      <c r="T138" s="122"/>
    </row>
    <row r="139" spans="1:20">
      <c r="A139" s="124"/>
      <c r="B139" s="124"/>
      <c r="C139" s="124"/>
      <c r="D139" s="124"/>
      <c r="E139" s="124"/>
      <c r="F139" s="122"/>
      <c r="G139" s="122"/>
      <c r="H139" s="122"/>
      <c r="I139" s="122"/>
      <c r="J139" s="122"/>
      <c r="K139" s="122"/>
      <c r="L139" s="122"/>
      <c r="M139" s="122"/>
      <c r="N139" s="122"/>
      <c r="O139" s="122"/>
      <c r="P139" s="122"/>
      <c r="Q139" s="122"/>
      <c r="R139" s="122"/>
      <c r="S139" s="122"/>
      <c r="T139" s="122"/>
    </row>
    <row r="140" spans="1:20">
      <c r="A140" s="124"/>
      <c r="B140" s="124"/>
      <c r="C140" s="124"/>
      <c r="D140" s="124"/>
      <c r="E140" s="124"/>
      <c r="F140" s="122"/>
      <c r="G140" s="122"/>
      <c r="H140" s="122"/>
      <c r="I140" s="122"/>
      <c r="J140" s="122"/>
      <c r="K140" s="122"/>
      <c r="L140" s="122"/>
      <c r="M140" s="122"/>
      <c r="N140" s="122"/>
      <c r="O140" s="122"/>
      <c r="P140" s="122"/>
      <c r="Q140" s="122"/>
      <c r="R140" s="122"/>
      <c r="S140" s="122"/>
      <c r="T140" s="122"/>
    </row>
    <row r="141" spans="1:20">
      <c r="A141" s="124"/>
      <c r="B141" s="124"/>
      <c r="C141" s="124"/>
      <c r="D141" s="124"/>
      <c r="E141" s="124"/>
      <c r="F141" s="122"/>
      <c r="G141" s="122"/>
      <c r="H141" s="122"/>
      <c r="I141" s="122"/>
      <c r="J141" s="122"/>
      <c r="K141" s="122"/>
      <c r="L141" s="122"/>
      <c r="M141" s="122"/>
      <c r="N141" s="122"/>
      <c r="O141" s="122"/>
      <c r="P141" s="122"/>
      <c r="Q141" s="122"/>
      <c r="R141" s="122"/>
      <c r="S141" s="122"/>
      <c r="T141" s="122"/>
    </row>
    <row r="142" spans="1:20">
      <c r="A142" s="124"/>
      <c r="B142" s="124"/>
      <c r="C142" s="124"/>
      <c r="D142" s="124"/>
      <c r="E142" s="124"/>
      <c r="F142" s="122"/>
      <c r="G142" s="122"/>
      <c r="H142" s="122"/>
      <c r="I142" s="122"/>
      <c r="J142" s="122"/>
      <c r="K142" s="122"/>
      <c r="L142" s="122"/>
      <c r="M142" s="122"/>
      <c r="N142" s="122"/>
      <c r="O142" s="122"/>
      <c r="P142" s="122"/>
      <c r="Q142" s="122"/>
      <c r="R142" s="122"/>
      <c r="S142" s="122"/>
      <c r="T142" s="122"/>
    </row>
    <row r="143" spans="1:20">
      <c r="A143" s="124"/>
      <c r="B143" s="124"/>
      <c r="C143" s="124"/>
      <c r="D143" s="124"/>
      <c r="E143" s="124"/>
      <c r="F143" s="122"/>
      <c r="G143" s="122"/>
      <c r="H143" s="122"/>
      <c r="I143" s="122"/>
      <c r="J143" s="122"/>
      <c r="K143" s="122"/>
      <c r="L143" s="122"/>
      <c r="M143" s="122"/>
      <c r="N143" s="122"/>
      <c r="O143" s="122"/>
      <c r="P143" s="122"/>
      <c r="Q143" s="122"/>
      <c r="R143" s="122"/>
      <c r="S143" s="122"/>
      <c r="T143" s="122"/>
    </row>
    <row r="144" spans="1:20">
      <c r="A144" s="124"/>
      <c r="B144" s="124"/>
      <c r="C144" s="124"/>
      <c r="D144" s="124"/>
      <c r="E144" s="124"/>
      <c r="F144" s="122"/>
      <c r="G144" s="122"/>
      <c r="H144" s="122"/>
      <c r="I144" s="122"/>
      <c r="J144" s="122"/>
      <c r="K144" s="122"/>
      <c r="L144" s="122"/>
      <c r="M144" s="122"/>
      <c r="N144" s="122"/>
      <c r="O144" s="122"/>
      <c r="P144" s="122"/>
      <c r="Q144" s="122"/>
      <c r="R144" s="122"/>
      <c r="S144" s="122"/>
      <c r="T144" s="122"/>
    </row>
    <row r="145" spans="1:20">
      <c r="A145" s="124"/>
      <c r="B145" s="124"/>
      <c r="C145" s="124"/>
      <c r="D145" s="124"/>
      <c r="E145" s="124"/>
      <c r="F145" s="122"/>
      <c r="G145" s="122"/>
      <c r="H145" s="122"/>
      <c r="I145" s="122"/>
      <c r="J145" s="122"/>
      <c r="K145" s="122"/>
      <c r="L145" s="122"/>
      <c r="M145" s="122"/>
      <c r="N145" s="122"/>
      <c r="O145" s="122"/>
      <c r="P145" s="122"/>
      <c r="Q145" s="122"/>
      <c r="R145" s="122"/>
      <c r="S145" s="122"/>
      <c r="T145" s="122"/>
    </row>
    <row r="146" spans="1:20">
      <c r="A146" s="124"/>
      <c r="B146" s="124"/>
      <c r="C146" s="124"/>
      <c r="D146" s="124"/>
      <c r="E146" s="124"/>
      <c r="F146" s="122"/>
      <c r="G146" s="122"/>
      <c r="H146" s="122"/>
      <c r="I146" s="122"/>
      <c r="J146" s="122"/>
      <c r="K146" s="122"/>
      <c r="L146" s="122"/>
      <c r="M146" s="122"/>
      <c r="N146" s="122"/>
      <c r="O146" s="122"/>
      <c r="P146" s="122"/>
      <c r="Q146" s="122"/>
      <c r="R146" s="122"/>
      <c r="S146" s="122"/>
      <c r="T146" s="122"/>
    </row>
    <row r="147" spans="1:20">
      <c r="A147" s="124"/>
      <c r="B147" s="124"/>
      <c r="C147" s="124"/>
      <c r="D147" s="124"/>
      <c r="E147" s="124"/>
      <c r="F147" s="122"/>
      <c r="G147" s="122"/>
      <c r="H147" s="122"/>
      <c r="I147" s="122"/>
      <c r="J147" s="122"/>
      <c r="K147" s="122"/>
      <c r="L147" s="122"/>
      <c r="M147" s="122"/>
      <c r="N147" s="122"/>
      <c r="O147" s="122"/>
      <c r="P147" s="122"/>
      <c r="Q147" s="122"/>
      <c r="R147" s="122"/>
      <c r="S147" s="122"/>
      <c r="T147" s="122"/>
    </row>
    <row r="148" spans="1:20">
      <c r="A148" s="124"/>
      <c r="B148" s="124"/>
      <c r="C148" s="124"/>
      <c r="D148" s="124"/>
      <c r="E148" s="124"/>
      <c r="F148" s="122"/>
      <c r="G148" s="122"/>
      <c r="H148" s="122"/>
      <c r="I148" s="122"/>
      <c r="J148" s="122"/>
      <c r="K148" s="122"/>
      <c r="L148" s="122"/>
      <c r="M148" s="122"/>
      <c r="N148" s="122"/>
      <c r="O148" s="122"/>
      <c r="P148" s="122"/>
      <c r="Q148" s="122"/>
      <c r="R148" s="122"/>
      <c r="S148" s="122"/>
      <c r="T148" s="122"/>
    </row>
    <row r="149" spans="1:20">
      <c r="A149" s="124"/>
      <c r="B149" s="124"/>
      <c r="C149" s="124"/>
      <c r="D149" s="124"/>
      <c r="E149" s="124"/>
      <c r="F149" s="122"/>
      <c r="G149" s="122"/>
      <c r="H149" s="122"/>
      <c r="I149" s="122"/>
      <c r="J149" s="122"/>
      <c r="K149" s="122"/>
      <c r="L149" s="122"/>
      <c r="M149" s="122"/>
      <c r="N149" s="122"/>
      <c r="O149" s="122"/>
      <c r="P149" s="122"/>
      <c r="Q149" s="122"/>
      <c r="R149" s="122"/>
      <c r="S149" s="122"/>
      <c r="T149" s="122"/>
    </row>
    <row r="150" spans="1:20">
      <c r="A150" s="124"/>
      <c r="B150" s="124"/>
      <c r="C150" s="124"/>
      <c r="D150" s="124"/>
      <c r="E150" s="124"/>
      <c r="F150" s="122"/>
      <c r="G150" s="122"/>
      <c r="H150" s="122"/>
      <c r="I150" s="122"/>
      <c r="J150" s="122"/>
      <c r="K150" s="122"/>
      <c r="L150" s="122"/>
      <c r="M150" s="122"/>
      <c r="N150" s="122"/>
      <c r="O150" s="122"/>
      <c r="P150" s="122"/>
      <c r="Q150" s="122"/>
      <c r="R150" s="122"/>
      <c r="S150" s="122"/>
      <c r="T150" s="122"/>
    </row>
    <row r="151" spans="1:20">
      <c r="A151" s="124"/>
      <c r="B151" s="124"/>
      <c r="C151" s="124"/>
      <c r="D151" s="124"/>
      <c r="E151" s="124"/>
      <c r="F151" s="122"/>
      <c r="G151" s="122"/>
      <c r="H151" s="122"/>
      <c r="I151" s="122"/>
      <c r="J151" s="122"/>
      <c r="K151" s="122"/>
      <c r="L151" s="122"/>
      <c r="M151" s="122"/>
      <c r="N151" s="122"/>
      <c r="O151" s="122"/>
      <c r="P151" s="122"/>
      <c r="Q151" s="122"/>
      <c r="R151" s="122"/>
      <c r="S151" s="122"/>
      <c r="T151" s="122"/>
    </row>
    <row r="152" spans="1:20">
      <c r="A152" s="124"/>
      <c r="B152" s="124"/>
      <c r="C152" s="124"/>
      <c r="D152" s="124"/>
      <c r="E152" s="124"/>
      <c r="F152" s="122"/>
      <c r="G152" s="122"/>
      <c r="H152" s="122"/>
      <c r="I152" s="122"/>
      <c r="J152" s="122"/>
      <c r="K152" s="122"/>
      <c r="L152" s="122"/>
      <c r="M152" s="122"/>
      <c r="N152" s="122"/>
      <c r="O152" s="122"/>
      <c r="P152" s="122"/>
      <c r="Q152" s="122"/>
      <c r="R152" s="122"/>
      <c r="S152" s="122"/>
      <c r="T152" s="122"/>
    </row>
    <row r="153" spans="1:20">
      <c r="A153" s="124"/>
      <c r="B153" s="124"/>
      <c r="C153" s="124"/>
      <c r="D153" s="124"/>
      <c r="E153" s="124"/>
      <c r="F153" s="122"/>
      <c r="G153" s="122"/>
      <c r="H153" s="122"/>
      <c r="I153" s="122"/>
      <c r="J153" s="122"/>
      <c r="K153" s="122"/>
      <c r="L153" s="122"/>
      <c r="M153" s="122"/>
      <c r="N153" s="122"/>
      <c r="O153" s="122"/>
      <c r="P153" s="122"/>
      <c r="Q153" s="122"/>
      <c r="R153" s="122"/>
      <c r="S153" s="122"/>
      <c r="T153" s="122"/>
    </row>
    <row r="154" spans="1:20">
      <c r="A154" s="124"/>
      <c r="B154" s="124"/>
      <c r="C154" s="124"/>
      <c r="D154" s="124"/>
      <c r="E154" s="124"/>
      <c r="F154" s="122"/>
      <c r="G154" s="122"/>
      <c r="H154" s="122"/>
      <c r="I154" s="122"/>
      <c r="J154" s="122"/>
      <c r="K154" s="122"/>
      <c r="L154" s="122"/>
      <c r="M154" s="122"/>
      <c r="N154" s="122"/>
      <c r="O154" s="122"/>
      <c r="P154" s="122"/>
      <c r="Q154" s="122"/>
      <c r="R154" s="122"/>
      <c r="S154" s="122"/>
      <c r="T154" s="122"/>
    </row>
    <row r="155" spans="1:20">
      <c r="A155" s="124"/>
      <c r="B155" s="124"/>
      <c r="C155" s="124"/>
      <c r="D155" s="124"/>
      <c r="E155" s="124"/>
      <c r="F155" s="122"/>
      <c r="G155" s="122"/>
      <c r="H155" s="122"/>
      <c r="I155" s="122"/>
      <c r="J155" s="122"/>
      <c r="K155" s="122"/>
      <c r="L155" s="122"/>
      <c r="M155" s="122"/>
      <c r="N155" s="122"/>
      <c r="O155" s="122"/>
      <c r="P155" s="122"/>
      <c r="Q155" s="122"/>
      <c r="R155" s="122"/>
      <c r="S155" s="122"/>
      <c r="T155" s="122"/>
    </row>
    <row r="156" spans="1:20">
      <c r="A156" s="124"/>
      <c r="B156" s="124"/>
      <c r="C156" s="124"/>
      <c r="D156" s="124"/>
      <c r="E156" s="124"/>
      <c r="F156" s="122"/>
      <c r="G156" s="122"/>
      <c r="H156" s="122"/>
      <c r="I156" s="122"/>
      <c r="J156" s="122"/>
      <c r="K156" s="122"/>
      <c r="L156" s="122"/>
      <c r="M156" s="122"/>
      <c r="N156" s="122"/>
      <c r="O156" s="122"/>
      <c r="P156" s="122"/>
      <c r="Q156" s="122"/>
      <c r="R156" s="122"/>
      <c r="S156" s="122"/>
      <c r="T156" s="122"/>
    </row>
    <row r="157" spans="1:20">
      <c r="A157" s="124"/>
      <c r="B157" s="124"/>
      <c r="C157" s="124"/>
      <c r="D157" s="124"/>
      <c r="E157" s="124"/>
      <c r="F157" s="122"/>
      <c r="G157" s="122"/>
      <c r="H157" s="122"/>
      <c r="I157" s="122"/>
      <c r="J157" s="122"/>
      <c r="K157" s="122"/>
      <c r="L157" s="122"/>
      <c r="M157" s="122"/>
      <c r="N157" s="122"/>
      <c r="O157" s="122"/>
      <c r="P157" s="122"/>
      <c r="Q157" s="122"/>
      <c r="R157" s="122"/>
      <c r="S157" s="122"/>
      <c r="T157" s="122"/>
    </row>
    <row r="158" spans="1:20">
      <c r="A158" s="124"/>
      <c r="B158" s="124"/>
      <c r="C158" s="124"/>
      <c r="D158" s="124"/>
      <c r="E158" s="124"/>
      <c r="F158" s="122"/>
      <c r="G158" s="122"/>
      <c r="H158" s="122"/>
      <c r="I158" s="122"/>
      <c r="J158" s="122"/>
      <c r="K158" s="122"/>
      <c r="L158" s="122"/>
      <c r="M158" s="122"/>
      <c r="N158" s="122"/>
      <c r="O158" s="122"/>
      <c r="P158" s="122"/>
      <c r="Q158" s="122"/>
      <c r="R158" s="122"/>
      <c r="S158" s="122"/>
      <c r="T158" s="122"/>
    </row>
    <row r="159" spans="1:20">
      <c r="A159" s="124"/>
      <c r="B159" s="124"/>
      <c r="C159" s="124"/>
      <c r="D159" s="124"/>
      <c r="E159" s="124"/>
      <c r="F159" s="122"/>
      <c r="G159" s="122"/>
      <c r="H159" s="122"/>
      <c r="I159" s="122"/>
      <c r="J159" s="122"/>
      <c r="K159" s="122"/>
      <c r="L159" s="122"/>
      <c r="M159" s="122"/>
      <c r="N159" s="122"/>
      <c r="O159" s="122"/>
      <c r="P159" s="122"/>
      <c r="Q159" s="122"/>
      <c r="R159" s="122"/>
      <c r="S159" s="122"/>
      <c r="T159" s="122"/>
    </row>
    <row r="160" spans="1:20">
      <c r="A160" s="124"/>
      <c r="B160" s="124"/>
      <c r="C160" s="124"/>
      <c r="D160" s="124"/>
      <c r="E160" s="124"/>
      <c r="F160" s="122"/>
      <c r="G160" s="122"/>
      <c r="H160" s="122"/>
      <c r="I160" s="122"/>
      <c r="J160" s="122"/>
      <c r="K160" s="122"/>
      <c r="L160" s="122"/>
      <c r="M160" s="122"/>
      <c r="N160" s="122"/>
      <c r="O160" s="122"/>
      <c r="P160" s="122"/>
      <c r="Q160" s="122"/>
      <c r="R160" s="122"/>
      <c r="S160" s="122"/>
      <c r="T160" s="122"/>
    </row>
    <row r="161" spans="1:20">
      <c r="A161" s="124"/>
      <c r="B161" s="124"/>
      <c r="C161" s="124"/>
      <c r="D161" s="124"/>
      <c r="E161" s="124"/>
      <c r="F161" s="122"/>
      <c r="G161" s="122"/>
      <c r="H161" s="122"/>
      <c r="I161" s="122"/>
      <c r="J161" s="122"/>
      <c r="K161" s="122"/>
      <c r="L161" s="122"/>
      <c r="M161" s="122"/>
      <c r="N161" s="122"/>
      <c r="O161" s="122"/>
      <c r="P161" s="122"/>
      <c r="Q161" s="122"/>
      <c r="R161" s="122"/>
      <c r="S161" s="122"/>
      <c r="T161" s="122"/>
    </row>
    <row r="162" spans="1:20">
      <c r="A162" s="124"/>
      <c r="B162" s="124"/>
      <c r="C162" s="124"/>
      <c r="D162" s="124"/>
      <c r="E162" s="124"/>
      <c r="F162" s="122"/>
      <c r="G162" s="122"/>
      <c r="H162" s="122"/>
      <c r="I162" s="122"/>
      <c r="J162" s="122"/>
      <c r="K162" s="122"/>
      <c r="L162" s="122"/>
      <c r="M162" s="122"/>
      <c r="N162" s="122"/>
      <c r="O162" s="122"/>
      <c r="P162" s="122"/>
      <c r="Q162" s="122"/>
      <c r="R162" s="122"/>
      <c r="S162" s="122"/>
      <c r="T162" s="122"/>
    </row>
    <row r="163" spans="1:20">
      <c r="A163" s="124"/>
      <c r="B163" s="124"/>
      <c r="C163" s="124"/>
      <c r="D163" s="124"/>
      <c r="E163" s="124"/>
      <c r="F163" s="122"/>
      <c r="G163" s="122"/>
      <c r="H163" s="122"/>
      <c r="I163" s="122"/>
      <c r="J163" s="122"/>
      <c r="K163" s="122"/>
      <c r="L163" s="122"/>
      <c r="M163" s="122"/>
      <c r="N163" s="122"/>
      <c r="O163" s="122"/>
      <c r="P163" s="122"/>
      <c r="Q163" s="122"/>
      <c r="R163" s="122"/>
      <c r="S163" s="122"/>
      <c r="T163" s="122"/>
    </row>
    <row r="164" spans="1:20">
      <c r="A164" s="124"/>
      <c r="B164" s="124"/>
      <c r="C164" s="124"/>
      <c r="D164" s="124"/>
      <c r="E164" s="124"/>
      <c r="F164" s="122"/>
      <c r="G164" s="122"/>
      <c r="H164" s="122"/>
      <c r="I164" s="122"/>
      <c r="J164" s="122"/>
      <c r="K164" s="122"/>
      <c r="L164" s="122"/>
      <c r="M164" s="122"/>
      <c r="N164" s="122"/>
      <c r="O164" s="122"/>
      <c r="P164" s="122"/>
      <c r="Q164" s="122"/>
      <c r="R164" s="122"/>
      <c r="S164" s="122"/>
      <c r="T164" s="122"/>
    </row>
    <row r="165" spans="1:20">
      <c r="A165" s="124"/>
      <c r="B165" s="124"/>
      <c r="C165" s="124"/>
      <c r="D165" s="124"/>
      <c r="E165" s="124"/>
      <c r="F165" s="122"/>
      <c r="G165" s="122"/>
      <c r="H165" s="122"/>
      <c r="I165" s="122"/>
      <c r="J165" s="122"/>
      <c r="K165" s="122"/>
      <c r="L165" s="122"/>
      <c r="M165" s="122"/>
      <c r="N165" s="122"/>
      <c r="O165" s="122"/>
      <c r="P165" s="122"/>
      <c r="Q165" s="122"/>
      <c r="R165" s="122"/>
      <c r="S165" s="122"/>
      <c r="T165" s="122"/>
    </row>
    <row r="166" spans="1:20">
      <c r="A166" s="124"/>
      <c r="B166" s="124"/>
      <c r="C166" s="124"/>
      <c r="D166" s="124"/>
      <c r="E166" s="124"/>
      <c r="F166" s="122"/>
      <c r="G166" s="122"/>
      <c r="H166" s="122"/>
      <c r="I166" s="122"/>
      <c r="J166" s="122"/>
      <c r="K166" s="122"/>
      <c r="L166" s="122"/>
      <c r="M166" s="122"/>
      <c r="N166" s="122"/>
      <c r="O166" s="122"/>
      <c r="P166" s="122"/>
      <c r="Q166" s="122"/>
      <c r="R166" s="122"/>
      <c r="S166" s="122"/>
      <c r="T166" s="122"/>
    </row>
    <row r="167" spans="1:20">
      <c r="A167" s="124"/>
      <c r="B167" s="124"/>
      <c r="C167" s="124"/>
      <c r="D167" s="124"/>
      <c r="E167" s="124"/>
      <c r="F167" s="122"/>
      <c r="G167" s="122"/>
      <c r="H167" s="122"/>
      <c r="I167" s="122"/>
      <c r="J167" s="122"/>
      <c r="K167" s="122"/>
      <c r="L167" s="122"/>
      <c r="M167" s="122"/>
      <c r="N167" s="122"/>
      <c r="O167" s="122"/>
      <c r="P167" s="122"/>
      <c r="Q167" s="122"/>
      <c r="R167" s="122"/>
      <c r="S167" s="122"/>
      <c r="T167" s="122"/>
    </row>
    <row r="168" spans="1:20">
      <c r="A168" s="124"/>
      <c r="B168" s="124"/>
      <c r="C168" s="124"/>
      <c r="D168" s="124"/>
      <c r="E168" s="124"/>
      <c r="F168" s="122"/>
      <c r="G168" s="122"/>
      <c r="H168" s="122"/>
      <c r="I168" s="122"/>
      <c r="J168" s="122"/>
      <c r="K168" s="122"/>
      <c r="L168" s="122"/>
      <c r="M168" s="122"/>
      <c r="N168" s="122"/>
      <c r="O168" s="122"/>
      <c r="P168" s="122"/>
      <c r="Q168" s="122"/>
      <c r="R168" s="122"/>
      <c r="S168" s="122"/>
      <c r="T168" s="122"/>
    </row>
    <row r="169" spans="1:20">
      <c r="A169" s="124"/>
      <c r="B169" s="124"/>
      <c r="C169" s="124"/>
      <c r="D169" s="124"/>
      <c r="E169" s="124"/>
      <c r="F169" s="122"/>
      <c r="G169" s="122"/>
      <c r="H169" s="122"/>
      <c r="I169" s="122"/>
      <c r="J169" s="122"/>
      <c r="K169" s="122"/>
      <c r="L169" s="122"/>
      <c r="M169" s="122"/>
      <c r="N169" s="122"/>
      <c r="O169" s="122"/>
      <c r="P169" s="122"/>
      <c r="Q169" s="122"/>
      <c r="R169" s="122"/>
      <c r="S169" s="122"/>
      <c r="T169" s="122"/>
    </row>
    <row r="170" spans="1:20">
      <c r="A170" s="124"/>
      <c r="B170" s="124"/>
      <c r="C170" s="124"/>
      <c r="D170" s="124"/>
      <c r="E170" s="124"/>
      <c r="F170" s="122"/>
      <c r="G170" s="122"/>
      <c r="H170" s="122"/>
      <c r="I170" s="122"/>
      <c r="J170" s="122"/>
      <c r="K170" s="122"/>
      <c r="L170" s="122"/>
      <c r="M170" s="122"/>
      <c r="N170" s="122"/>
      <c r="O170" s="122"/>
      <c r="P170" s="122"/>
      <c r="Q170" s="122"/>
      <c r="R170" s="122"/>
      <c r="S170" s="122"/>
      <c r="T170" s="122"/>
    </row>
    <row r="171" spans="1:20">
      <c r="A171" s="124"/>
      <c r="B171" s="124"/>
      <c r="C171" s="124"/>
      <c r="D171" s="124"/>
      <c r="E171" s="124"/>
      <c r="F171" s="122"/>
      <c r="G171" s="122"/>
      <c r="H171" s="122"/>
      <c r="I171" s="122"/>
      <c r="J171" s="122"/>
      <c r="K171" s="122"/>
      <c r="L171" s="122"/>
      <c r="M171" s="122"/>
      <c r="N171" s="122"/>
      <c r="O171" s="122"/>
      <c r="P171" s="122"/>
      <c r="Q171" s="122"/>
      <c r="R171" s="122"/>
      <c r="S171" s="122"/>
      <c r="T171" s="122"/>
    </row>
    <row r="172" spans="1:20">
      <c r="A172" s="124"/>
      <c r="B172" s="124"/>
      <c r="C172" s="124"/>
      <c r="D172" s="124"/>
      <c r="E172" s="124"/>
      <c r="F172" s="122"/>
      <c r="G172" s="122"/>
      <c r="H172" s="122"/>
      <c r="I172" s="122"/>
      <c r="J172" s="122"/>
      <c r="K172" s="122"/>
      <c r="L172" s="122"/>
      <c r="M172" s="122"/>
      <c r="N172" s="122"/>
      <c r="O172" s="122"/>
      <c r="P172" s="122"/>
      <c r="Q172" s="122"/>
      <c r="R172" s="122"/>
      <c r="S172" s="122"/>
      <c r="T172" s="122"/>
    </row>
    <row r="173" spans="1:20">
      <c r="A173" s="124"/>
      <c r="B173" s="124"/>
      <c r="C173" s="124"/>
      <c r="D173" s="124"/>
      <c r="E173" s="124"/>
      <c r="F173" s="122"/>
      <c r="G173" s="122"/>
      <c r="H173" s="122"/>
      <c r="I173" s="122"/>
      <c r="J173" s="122"/>
      <c r="K173" s="122"/>
      <c r="L173" s="122"/>
      <c r="M173" s="122"/>
      <c r="N173" s="122"/>
      <c r="O173" s="122"/>
      <c r="P173" s="122"/>
      <c r="Q173" s="122"/>
      <c r="R173" s="122"/>
      <c r="S173" s="122"/>
      <c r="T173" s="122"/>
    </row>
    <row r="174" spans="1:20">
      <c r="A174" s="124"/>
      <c r="B174" s="124"/>
      <c r="C174" s="124"/>
      <c r="D174" s="124"/>
      <c r="E174" s="124"/>
      <c r="F174" s="122"/>
      <c r="G174" s="122"/>
      <c r="H174" s="122"/>
      <c r="I174" s="122"/>
      <c r="J174" s="122"/>
      <c r="K174" s="122"/>
      <c r="L174" s="122"/>
      <c r="M174" s="122"/>
      <c r="N174" s="122"/>
      <c r="O174" s="122"/>
      <c r="P174" s="122"/>
      <c r="Q174" s="122"/>
      <c r="R174" s="122"/>
      <c r="S174" s="122"/>
      <c r="T174" s="122"/>
    </row>
    <row r="175" spans="1:20">
      <c r="A175" s="124"/>
      <c r="B175" s="124"/>
      <c r="C175" s="124"/>
      <c r="D175" s="124"/>
      <c r="E175" s="124"/>
      <c r="F175" s="122"/>
      <c r="G175" s="122"/>
      <c r="H175" s="122"/>
      <c r="I175" s="122"/>
      <c r="J175" s="122"/>
      <c r="K175" s="122"/>
      <c r="L175" s="122"/>
      <c r="M175" s="122"/>
      <c r="N175" s="122"/>
      <c r="O175" s="122"/>
      <c r="P175" s="122"/>
      <c r="Q175" s="122"/>
      <c r="R175" s="122"/>
      <c r="S175" s="122"/>
      <c r="T175" s="122"/>
    </row>
    <row r="176" spans="1:20">
      <c r="A176" s="124"/>
      <c r="B176" s="124"/>
      <c r="C176" s="124"/>
      <c r="D176" s="124"/>
      <c r="E176" s="124"/>
      <c r="F176" s="122"/>
      <c r="G176" s="122"/>
      <c r="H176" s="122"/>
      <c r="I176" s="122"/>
      <c r="J176" s="122"/>
      <c r="K176" s="122"/>
      <c r="L176" s="122"/>
      <c r="M176" s="122"/>
      <c r="N176" s="122"/>
      <c r="O176" s="122"/>
      <c r="P176" s="122"/>
      <c r="Q176" s="122"/>
      <c r="R176" s="122"/>
      <c r="S176" s="122"/>
      <c r="T176" s="122"/>
    </row>
    <row r="177" spans="1:20">
      <c r="A177" s="124"/>
      <c r="B177" s="124"/>
      <c r="C177" s="124"/>
      <c r="D177" s="124"/>
      <c r="E177" s="124"/>
      <c r="F177" s="122"/>
      <c r="G177" s="122"/>
      <c r="H177" s="122"/>
      <c r="I177" s="122"/>
      <c r="J177" s="122"/>
      <c r="K177" s="122"/>
      <c r="L177" s="122"/>
      <c r="M177" s="122"/>
      <c r="N177" s="122"/>
      <c r="O177" s="122"/>
      <c r="P177" s="122"/>
      <c r="Q177" s="122"/>
      <c r="R177" s="122"/>
      <c r="S177" s="122"/>
      <c r="T177" s="122"/>
    </row>
    <row r="178" spans="1:20">
      <c r="A178" s="124"/>
      <c r="B178" s="124"/>
      <c r="C178" s="124"/>
      <c r="D178" s="124"/>
      <c r="E178" s="124"/>
      <c r="F178" s="122"/>
      <c r="G178" s="122"/>
      <c r="H178" s="122"/>
      <c r="I178" s="122"/>
      <c r="J178" s="122"/>
      <c r="K178" s="122"/>
      <c r="L178" s="122"/>
      <c r="M178" s="122"/>
      <c r="N178" s="122"/>
      <c r="O178" s="122"/>
      <c r="P178" s="122"/>
      <c r="Q178" s="122"/>
      <c r="R178" s="122"/>
      <c r="S178" s="122"/>
      <c r="T178" s="122"/>
    </row>
    <row r="179" spans="1:20">
      <c r="A179" s="124"/>
      <c r="B179" s="124"/>
      <c r="C179" s="124"/>
      <c r="D179" s="124"/>
      <c r="E179" s="124"/>
      <c r="F179" s="122"/>
      <c r="G179" s="122"/>
      <c r="H179" s="122"/>
      <c r="I179" s="122"/>
      <c r="J179" s="122"/>
      <c r="K179" s="122"/>
      <c r="L179" s="122"/>
      <c r="M179" s="122"/>
      <c r="N179" s="122"/>
      <c r="O179" s="122"/>
      <c r="P179" s="122"/>
      <c r="Q179" s="122"/>
      <c r="R179" s="122"/>
      <c r="S179" s="122"/>
      <c r="T179" s="122"/>
    </row>
    <row r="180" spans="1:20">
      <c r="A180" s="124"/>
      <c r="B180" s="124"/>
      <c r="C180" s="124"/>
      <c r="D180" s="124"/>
      <c r="E180" s="124"/>
      <c r="F180" s="122"/>
      <c r="G180" s="122"/>
      <c r="H180" s="122"/>
      <c r="I180" s="122"/>
      <c r="J180" s="122"/>
      <c r="K180" s="122"/>
      <c r="L180" s="122"/>
      <c r="M180" s="122"/>
      <c r="N180" s="122"/>
      <c r="O180" s="122"/>
      <c r="P180" s="122"/>
      <c r="Q180" s="122"/>
      <c r="R180" s="122"/>
      <c r="S180" s="122"/>
      <c r="T180" s="122"/>
    </row>
    <row r="181" spans="1:20">
      <c r="A181" s="124"/>
      <c r="B181" s="124"/>
      <c r="C181" s="124"/>
      <c r="D181" s="124"/>
      <c r="E181" s="124"/>
      <c r="F181" s="122"/>
      <c r="G181" s="122"/>
      <c r="H181" s="122"/>
      <c r="I181" s="122"/>
      <c r="J181" s="122"/>
      <c r="K181" s="122"/>
      <c r="L181" s="122"/>
      <c r="M181" s="122"/>
      <c r="N181" s="122"/>
      <c r="O181" s="122"/>
      <c r="P181" s="122"/>
      <c r="Q181" s="122"/>
      <c r="R181" s="122"/>
      <c r="S181" s="122"/>
      <c r="T181" s="122"/>
    </row>
    <row r="182" spans="1:20">
      <c r="A182" s="124"/>
      <c r="B182" s="124"/>
      <c r="C182" s="124"/>
      <c r="D182" s="124"/>
      <c r="E182" s="124"/>
      <c r="F182" s="122"/>
      <c r="G182" s="122"/>
      <c r="H182" s="122"/>
      <c r="I182" s="122"/>
      <c r="J182" s="122"/>
      <c r="K182" s="122"/>
      <c r="L182" s="122"/>
      <c r="M182" s="122"/>
      <c r="N182" s="122"/>
      <c r="O182" s="122"/>
      <c r="P182" s="122"/>
      <c r="Q182" s="122"/>
      <c r="R182" s="122"/>
      <c r="S182" s="122"/>
      <c r="T182" s="122"/>
    </row>
    <row r="183" spans="1:20">
      <c r="A183" s="124"/>
      <c r="B183" s="124"/>
      <c r="C183" s="124"/>
      <c r="D183" s="124"/>
      <c r="E183" s="124"/>
      <c r="F183" s="122"/>
      <c r="G183" s="122"/>
      <c r="H183" s="122"/>
      <c r="I183" s="122"/>
      <c r="J183" s="122"/>
      <c r="K183" s="122"/>
      <c r="L183" s="122"/>
      <c r="M183" s="122"/>
      <c r="N183" s="122"/>
      <c r="O183" s="122"/>
      <c r="P183" s="122"/>
      <c r="Q183" s="122"/>
      <c r="R183" s="122"/>
      <c r="S183" s="122"/>
      <c r="T183" s="122"/>
    </row>
    <row r="184" spans="1:20">
      <c r="A184" s="124"/>
      <c r="B184" s="124"/>
      <c r="C184" s="124"/>
      <c r="D184" s="124"/>
      <c r="E184" s="124"/>
      <c r="F184" s="122"/>
      <c r="G184" s="122"/>
      <c r="H184" s="122"/>
      <c r="I184" s="122"/>
      <c r="J184" s="122"/>
      <c r="K184" s="122"/>
      <c r="L184" s="122"/>
      <c r="M184" s="122"/>
      <c r="N184" s="122"/>
      <c r="O184" s="122"/>
      <c r="P184" s="122"/>
      <c r="Q184" s="122"/>
      <c r="R184" s="122"/>
      <c r="S184" s="122"/>
      <c r="T184" s="122"/>
    </row>
    <row r="185" spans="1:20">
      <c r="A185" s="124"/>
      <c r="B185" s="124"/>
      <c r="C185" s="124"/>
      <c r="D185" s="124"/>
      <c r="E185" s="124"/>
      <c r="F185" s="122"/>
      <c r="G185" s="122"/>
      <c r="H185" s="122"/>
      <c r="I185" s="122"/>
      <c r="J185" s="122"/>
      <c r="K185" s="122"/>
      <c r="L185" s="122"/>
      <c r="M185" s="122"/>
      <c r="N185" s="122"/>
      <c r="O185" s="122"/>
      <c r="P185" s="122"/>
      <c r="Q185" s="122"/>
      <c r="R185" s="122"/>
      <c r="S185" s="122"/>
      <c r="T185" s="122"/>
    </row>
    <row r="186" spans="1:20">
      <c r="A186" s="124"/>
      <c r="B186" s="124"/>
      <c r="C186" s="124"/>
      <c r="D186" s="124"/>
      <c r="E186" s="124"/>
      <c r="F186" s="122"/>
      <c r="G186" s="122"/>
      <c r="H186" s="122"/>
      <c r="I186" s="122"/>
      <c r="J186" s="122"/>
      <c r="K186" s="122"/>
      <c r="L186" s="122"/>
      <c r="M186" s="122"/>
      <c r="N186" s="122"/>
      <c r="O186" s="122"/>
      <c r="P186" s="122"/>
      <c r="Q186" s="122"/>
      <c r="R186" s="122"/>
      <c r="S186" s="122"/>
      <c r="T186" s="122"/>
    </row>
    <row r="187" spans="1:20">
      <c r="A187" s="124"/>
      <c r="B187" s="124"/>
      <c r="C187" s="124"/>
      <c r="D187" s="124"/>
      <c r="E187" s="124"/>
      <c r="F187" s="122"/>
      <c r="G187" s="122"/>
      <c r="H187" s="122"/>
      <c r="I187" s="122"/>
      <c r="J187" s="122"/>
      <c r="K187" s="122"/>
      <c r="L187" s="122"/>
      <c r="M187" s="122"/>
      <c r="N187" s="122"/>
      <c r="O187" s="122"/>
      <c r="P187" s="122"/>
      <c r="Q187" s="122"/>
      <c r="R187" s="122"/>
      <c r="S187" s="122"/>
      <c r="T187" s="122"/>
    </row>
    <row r="188" spans="1:20">
      <c r="A188" s="124"/>
      <c r="B188" s="124"/>
      <c r="C188" s="124"/>
      <c r="D188" s="124"/>
      <c r="E188" s="124"/>
      <c r="F188" s="122"/>
      <c r="G188" s="122"/>
      <c r="H188" s="122"/>
      <c r="I188" s="122"/>
      <c r="J188" s="122"/>
      <c r="K188" s="122"/>
      <c r="L188" s="122"/>
      <c r="M188" s="122"/>
      <c r="N188" s="122"/>
      <c r="O188" s="122"/>
      <c r="P188" s="122"/>
      <c r="Q188" s="122"/>
      <c r="R188" s="122"/>
      <c r="S188" s="122"/>
      <c r="T188" s="122"/>
    </row>
    <row r="189" spans="1:20">
      <c r="A189" s="124"/>
      <c r="B189" s="124"/>
      <c r="C189" s="124"/>
      <c r="D189" s="124"/>
      <c r="E189" s="124"/>
      <c r="F189" s="122"/>
      <c r="G189" s="122"/>
      <c r="H189" s="122"/>
      <c r="I189" s="122"/>
      <c r="J189" s="122"/>
      <c r="K189" s="122"/>
      <c r="L189" s="122"/>
      <c r="M189" s="122"/>
      <c r="N189" s="122"/>
      <c r="O189" s="122"/>
      <c r="P189" s="122"/>
      <c r="Q189" s="122"/>
      <c r="R189" s="122"/>
      <c r="S189" s="122"/>
      <c r="T189" s="122"/>
    </row>
    <row r="190" spans="1:20">
      <c r="A190" s="124"/>
      <c r="B190" s="124"/>
      <c r="C190" s="124"/>
      <c r="D190" s="124"/>
      <c r="E190" s="124"/>
      <c r="F190" s="122"/>
      <c r="G190" s="122"/>
      <c r="H190" s="122"/>
      <c r="I190" s="122"/>
      <c r="J190" s="122"/>
      <c r="K190" s="122"/>
      <c r="L190" s="122"/>
      <c r="M190" s="122"/>
      <c r="N190" s="122"/>
      <c r="O190" s="122"/>
      <c r="P190" s="122"/>
      <c r="Q190" s="122"/>
      <c r="R190" s="122"/>
      <c r="S190" s="122"/>
      <c r="T190" s="122"/>
    </row>
    <row r="191" spans="1:20">
      <c r="A191" s="124"/>
      <c r="B191" s="124"/>
      <c r="C191" s="124"/>
      <c r="D191" s="124"/>
      <c r="E191" s="124"/>
      <c r="F191" s="122"/>
      <c r="G191" s="122"/>
      <c r="H191" s="122"/>
      <c r="I191" s="122"/>
      <c r="J191" s="122"/>
      <c r="K191" s="122"/>
      <c r="L191" s="122"/>
      <c r="M191" s="122"/>
      <c r="N191" s="122"/>
      <c r="O191" s="122"/>
      <c r="P191" s="122"/>
      <c r="Q191" s="122"/>
      <c r="R191" s="122"/>
      <c r="S191" s="122"/>
      <c r="T191" s="122"/>
    </row>
    <row r="192" spans="1:20">
      <c r="A192" s="124"/>
      <c r="B192" s="124"/>
      <c r="C192" s="124"/>
      <c r="D192" s="124"/>
      <c r="E192" s="124"/>
      <c r="F192" s="122"/>
      <c r="G192" s="122"/>
      <c r="H192" s="122"/>
      <c r="I192" s="122"/>
      <c r="J192" s="122"/>
      <c r="K192" s="122"/>
      <c r="L192" s="122"/>
      <c r="M192" s="122"/>
      <c r="N192" s="122"/>
      <c r="O192" s="122"/>
      <c r="P192" s="122"/>
      <c r="Q192" s="122"/>
      <c r="R192" s="122"/>
      <c r="S192" s="122"/>
      <c r="T192" s="122"/>
    </row>
    <row r="193" spans="1:20">
      <c r="A193" s="124"/>
      <c r="B193" s="124"/>
      <c r="C193" s="124"/>
      <c r="D193" s="124"/>
      <c r="E193" s="124"/>
      <c r="F193" s="122"/>
      <c r="G193" s="122"/>
      <c r="H193" s="122"/>
      <c r="I193" s="122"/>
      <c r="J193" s="122"/>
      <c r="K193" s="122"/>
      <c r="L193" s="122"/>
      <c r="M193" s="122"/>
      <c r="N193" s="122"/>
      <c r="O193" s="122"/>
      <c r="P193" s="122"/>
      <c r="Q193" s="122"/>
      <c r="R193" s="122"/>
      <c r="S193" s="122"/>
      <c r="T193" s="122"/>
    </row>
    <row r="194" spans="1:20">
      <c r="A194" s="124"/>
      <c r="B194" s="124"/>
      <c r="C194" s="124"/>
      <c r="D194" s="124"/>
      <c r="E194" s="124"/>
      <c r="F194" s="122"/>
      <c r="G194" s="122"/>
      <c r="H194" s="122"/>
      <c r="I194" s="122"/>
      <c r="J194" s="122"/>
      <c r="K194" s="122"/>
      <c r="L194" s="122"/>
      <c r="M194" s="122"/>
      <c r="N194" s="122"/>
      <c r="O194" s="122"/>
      <c r="P194" s="122"/>
      <c r="Q194" s="122"/>
      <c r="R194" s="122"/>
      <c r="S194" s="122"/>
      <c r="T194" s="122"/>
    </row>
    <row r="195" spans="1:20">
      <c r="A195" s="124"/>
      <c r="B195" s="124"/>
      <c r="C195" s="124"/>
      <c r="D195" s="124"/>
      <c r="E195" s="124"/>
      <c r="F195" s="122"/>
      <c r="G195" s="122"/>
      <c r="H195" s="122"/>
      <c r="I195" s="122"/>
      <c r="J195" s="122"/>
      <c r="K195" s="122"/>
      <c r="L195" s="122"/>
      <c r="M195" s="122"/>
      <c r="N195" s="122"/>
      <c r="O195" s="122"/>
      <c r="P195" s="122"/>
      <c r="Q195" s="122"/>
      <c r="R195" s="122"/>
      <c r="S195" s="122"/>
      <c r="T195" s="122"/>
    </row>
    <row r="196" spans="1:20">
      <c r="A196" s="124"/>
      <c r="B196" s="124"/>
      <c r="C196" s="124"/>
      <c r="D196" s="124"/>
      <c r="E196" s="124"/>
      <c r="F196" s="122"/>
      <c r="G196" s="122"/>
      <c r="H196" s="122"/>
      <c r="I196" s="122"/>
      <c r="J196" s="122"/>
      <c r="K196" s="122"/>
      <c r="L196" s="122"/>
      <c r="M196" s="122"/>
      <c r="N196" s="122"/>
      <c r="O196" s="122"/>
      <c r="P196" s="122"/>
      <c r="Q196" s="122"/>
      <c r="R196" s="122"/>
      <c r="S196" s="122"/>
      <c r="T196" s="122"/>
    </row>
    <row r="197" spans="1:20">
      <c r="A197" s="124"/>
      <c r="B197" s="124"/>
      <c r="C197" s="124"/>
      <c r="D197" s="124"/>
      <c r="E197" s="124"/>
      <c r="F197" s="122"/>
      <c r="G197" s="122"/>
      <c r="H197" s="122"/>
      <c r="I197" s="122"/>
      <c r="J197" s="122"/>
      <c r="K197" s="122"/>
      <c r="L197" s="122"/>
      <c r="M197" s="122"/>
      <c r="N197" s="122"/>
      <c r="O197" s="122"/>
      <c r="P197" s="122"/>
      <c r="Q197" s="122"/>
      <c r="R197" s="122"/>
      <c r="S197" s="122"/>
      <c r="T197" s="122"/>
    </row>
    <row r="198" spans="1:20">
      <c r="A198" s="124"/>
      <c r="B198" s="124"/>
      <c r="C198" s="124"/>
      <c r="D198" s="124"/>
      <c r="E198" s="124"/>
      <c r="F198" s="122"/>
      <c r="G198" s="122"/>
      <c r="H198" s="122"/>
      <c r="I198" s="122"/>
      <c r="J198" s="122"/>
      <c r="K198" s="122"/>
      <c r="L198" s="122"/>
      <c r="M198" s="122"/>
      <c r="N198" s="122"/>
      <c r="O198" s="122"/>
      <c r="P198" s="122"/>
      <c r="Q198" s="122"/>
      <c r="R198" s="122"/>
      <c r="S198" s="122"/>
      <c r="T198" s="122"/>
    </row>
    <row r="199" spans="1:20">
      <c r="A199" s="124"/>
      <c r="B199" s="124"/>
      <c r="C199" s="124"/>
      <c r="D199" s="124"/>
      <c r="E199" s="124"/>
      <c r="F199" s="122"/>
      <c r="G199" s="122"/>
      <c r="H199" s="122"/>
      <c r="I199" s="122"/>
      <c r="J199" s="122"/>
      <c r="K199" s="122"/>
      <c r="L199" s="122"/>
      <c r="M199" s="122"/>
      <c r="N199" s="122"/>
      <c r="O199" s="122"/>
      <c r="P199" s="122"/>
      <c r="Q199" s="122"/>
      <c r="R199" s="122"/>
      <c r="S199" s="122"/>
      <c r="T199" s="122"/>
    </row>
    <row r="200" spans="1:20">
      <c r="A200" s="124"/>
      <c r="B200" s="124"/>
      <c r="C200" s="124"/>
      <c r="D200" s="124"/>
      <c r="E200" s="124"/>
      <c r="F200" s="122"/>
      <c r="G200" s="122"/>
      <c r="H200" s="122"/>
      <c r="I200" s="122"/>
      <c r="J200" s="122"/>
      <c r="K200" s="122"/>
      <c r="L200" s="122"/>
      <c r="M200" s="122"/>
      <c r="N200" s="122"/>
      <c r="O200" s="122"/>
      <c r="P200" s="122"/>
      <c r="Q200" s="122"/>
      <c r="R200" s="122"/>
      <c r="S200" s="122"/>
      <c r="T200" s="122"/>
    </row>
    <row r="201" spans="1:20">
      <c r="A201" s="124"/>
      <c r="B201" s="124"/>
      <c r="C201" s="124"/>
      <c r="D201" s="124"/>
      <c r="E201" s="124"/>
      <c r="F201" s="122"/>
      <c r="G201" s="122"/>
      <c r="H201" s="122"/>
      <c r="I201" s="122"/>
      <c r="J201" s="122"/>
      <c r="K201" s="122"/>
      <c r="L201" s="122"/>
      <c r="M201" s="122"/>
      <c r="N201" s="122"/>
      <c r="O201" s="122"/>
      <c r="P201" s="122"/>
      <c r="Q201" s="122"/>
      <c r="R201" s="122"/>
      <c r="S201" s="122"/>
      <c r="T201" s="122"/>
    </row>
    <row r="202" spans="1:20">
      <c r="A202" s="124"/>
      <c r="B202" s="124"/>
      <c r="C202" s="124"/>
      <c r="D202" s="124"/>
      <c r="E202" s="124"/>
      <c r="F202" s="122"/>
      <c r="G202" s="122"/>
      <c r="H202" s="122"/>
      <c r="I202" s="122"/>
      <c r="J202" s="122"/>
      <c r="K202" s="122"/>
      <c r="L202" s="122"/>
      <c r="M202" s="122"/>
      <c r="N202" s="122"/>
      <c r="O202" s="122"/>
      <c r="P202" s="122"/>
      <c r="Q202" s="122"/>
      <c r="R202" s="122"/>
      <c r="S202" s="122"/>
      <c r="T202" s="122"/>
    </row>
    <row r="203" spans="1:20">
      <c r="A203" s="124"/>
      <c r="B203" s="124"/>
      <c r="C203" s="124"/>
      <c r="D203" s="124"/>
      <c r="E203" s="124"/>
      <c r="F203" s="122"/>
      <c r="G203" s="122"/>
      <c r="H203" s="122"/>
      <c r="I203" s="122"/>
      <c r="J203" s="122"/>
      <c r="K203" s="122"/>
      <c r="L203" s="122"/>
      <c r="M203" s="122"/>
      <c r="N203" s="122"/>
      <c r="O203" s="122"/>
      <c r="P203" s="122"/>
      <c r="Q203" s="122"/>
      <c r="R203" s="122"/>
      <c r="S203" s="122"/>
      <c r="T203" s="122"/>
    </row>
    <row r="204" spans="1:20">
      <c r="A204" s="124"/>
      <c r="B204" s="124"/>
      <c r="C204" s="124"/>
      <c r="D204" s="124"/>
      <c r="E204" s="124"/>
      <c r="F204" s="122"/>
      <c r="G204" s="122"/>
      <c r="H204" s="122"/>
      <c r="I204" s="122"/>
      <c r="J204" s="122"/>
      <c r="K204" s="122"/>
      <c r="L204" s="122"/>
      <c r="M204" s="122"/>
      <c r="N204" s="122"/>
      <c r="O204" s="122"/>
      <c r="P204" s="122"/>
      <c r="Q204" s="122"/>
      <c r="R204" s="122"/>
      <c r="S204" s="122"/>
      <c r="T204" s="122"/>
    </row>
    <row r="205" spans="1:20">
      <c r="A205" s="124"/>
      <c r="B205" s="124"/>
      <c r="C205" s="124"/>
      <c r="D205" s="124"/>
      <c r="E205" s="124"/>
      <c r="F205" s="122"/>
      <c r="G205" s="122"/>
      <c r="H205" s="122"/>
      <c r="I205" s="122"/>
      <c r="J205" s="122"/>
      <c r="K205" s="122"/>
      <c r="L205" s="122"/>
      <c r="M205" s="122"/>
      <c r="N205" s="122"/>
      <c r="O205" s="122"/>
      <c r="P205" s="122"/>
      <c r="Q205" s="122"/>
      <c r="R205" s="122"/>
      <c r="S205" s="122"/>
      <c r="T205" s="122"/>
    </row>
    <row r="206" spans="1:20">
      <c r="A206" s="124"/>
      <c r="B206" s="124"/>
      <c r="C206" s="124"/>
      <c r="D206" s="124"/>
      <c r="E206" s="124"/>
      <c r="F206" s="122"/>
      <c r="G206" s="122"/>
      <c r="H206" s="122"/>
      <c r="I206" s="122"/>
      <c r="J206" s="122"/>
      <c r="K206" s="122"/>
      <c r="L206" s="122"/>
      <c r="M206" s="122"/>
      <c r="N206" s="122"/>
      <c r="O206" s="122"/>
      <c r="P206" s="122"/>
      <c r="Q206" s="122"/>
      <c r="R206" s="122"/>
      <c r="S206" s="122"/>
      <c r="T206" s="122"/>
    </row>
    <row r="207" spans="1:20">
      <c r="A207" s="124"/>
      <c r="B207" s="124"/>
      <c r="C207" s="124"/>
      <c r="D207" s="124"/>
      <c r="E207" s="124"/>
      <c r="F207" s="122"/>
      <c r="G207" s="122"/>
      <c r="H207" s="122"/>
      <c r="I207" s="122"/>
      <c r="J207" s="122"/>
      <c r="K207" s="122"/>
      <c r="L207" s="122"/>
      <c r="M207" s="122"/>
      <c r="N207" s="122"/>
      <c r="O207" s="122"/>
      <c r="P207" s="122"/>
      <c r="Q207" s="122"/>
      <c r="R207" s="122"/>
      <c r="S207" s="122"/>
      <c r="T207" s="122"/>
    </row>
    <row r="208" spans="1:20">
      <c r="A208" s="124"/>
      <c r="B208" s="124"/>
      <c r="C208" s="124"/>
      <c r="D208" s="124"/>
      <c r="E208" s="124"/>
      <c r="F208" s="122"/>
      <c r="G208" s="122"/>
      <c r="H208" s="122"/>
      <c r="I208" s="122"/>
      <c r="J208" s="122"/>
      <c r="K208" s="122"/>
      <c r="L208" s="122"/>
      <c r="M208" s="122"/>
      <c r="N208" s="122"/>
      <c r="O208" s="122"/>
      <c r="P208" s="122"/>
      <c r="Q208" s="122"/>
      <c r="R208" s="122"/>
      <c r="S208" s="122"/>
      <c r="T208" s="122"/>
    </row>
    <row r="209" spans="1:20">
      <c r="A209" s="124"/>
      <c r="B209" s="124"/>
      <c r="C209" s="124"/>
      <c r="D209" s="124"/>
      <c r="E209" s="124"/>
      <c r="F209" s="122"/>
      <c r="G209" s="122"/>
      <c r="H209" s="122"/>
      <c r="I209" s="122"/>
      <c r="J209" s="122"/>
      <c r="K209" s="122"/>
      <c r="L209" s="122"/>
      <c r="M209" s="122"/>
      <c r="N209" s="122"/>
      <c r="O209" s="122"/>
      <c r="P209" s="122"/>
      <c r="Q209" s="122"/>
      <c r="R209" s="122"/>
      <c r="S209" s="122"/>
      <c r="T209" s="122"/>
    </row>
    <row r="210" spans="1:20">
      <c r="A210" s="124"/>
      <c r="B210" s="124"/>
      <c r="C210" s="124"/>
      <c r="D210" s="124"/>
      <c r="E210" s="124"/>
      <c r="F210" s="122"/>
      <c r="G210" s="122"/>
      <c r="H210" s="122"/>
      <c r="I210" s="122"/>
      <c r="J210" s="122"/>
      <c r="K210" s="122"/>
      <c r="L210" s="122"/>
      <c r="M210" s="122"/>
      <c r="N210" s="122"/>
      <c r="O210" s="122"/>
      <c r="P210" s="122"/>
      <c r="Q210" s="122"/>
      <c r="R210" s="122"/>
      <c r="S210" s="122"/>
      <c r="T210" s="122"/>
    </row>
    <row r="211" spans="1:20">
      <c r="A211" s="124"/>
      <c r="B211" s="124"/>
      <c r="C211" s="124"/>
      <c r="D211" s="124"/>
      <c r="E211" s="124"/>
      <c r="F211" s="122"/>
      <c r="G211" s="122"/>
      <c r="H211" s="122"/>
      <c r="I211" s="122"/>
      <c r="J211" s="122"/>
      <c r="K211" s="122"/>
      <c r="L211" s="122"/>
      <c r="M211" s="122"/>
      <c r="N211" s="122"/>
      <c r="O211" s="122"/>
      <c r="P211" s="122"/>
      <c r="Q211" s="122"/>
      <c r="R211" s="122"/>
      <c r="S211" s="122"/>
      <c r="T211" s="122"/>
    </row>
    <row r="212" spans="1:20">
      <c r="A212" s="124"/>
      <c r="B212" s="124"/>
      <c r="C212" s="124"/>
      <c r="D212" s="124"/>
      <c r="E212" s="124"/>
      <c r="F212" s="122"/>
      <c r="G212" s="122"/>
      <c r="H212" s="122"/>
      <c r="I212" s="122"/>
      <c r="J212" s="122"/>
      <c r="K212" s="122"/>
      <c r="L212" s="122"/>
      <c r="M212" s="122"/>
      <c r="N212" s="122"/>
      <c r="O212" s="122"/>
      <c r="P212" s="122"/>
      <c r="Q212" s="122"/>
      <c r="R212" s="122"/>
      <c r="S212" s="122"/>
      <c r="T212" s="122"/>
    </row>
  </sheetData>
  <mergeCells count="4">
    <mergeCell ref="A2:E2"/>
    <mergeCell ref="A3:E3"/>
    <mergeCell ref="A5:E5"/>
    <mergeCell ref="A6:E6"/>
  </mergeCells>
  <hyperlinks>
    <hyperlink ref="A1" location="'Table of Contents'!A1" display="RETURN TO Table of Contents" xr:uid="{00000000-0004-0000-0600-000000000000}"/>
  </hyperlinks>
  <printOptions horizontalCentered="1"/>
  <pageMargins left="0.7" right="0.7" top="0.75" bottom="0.75" header="0" footer="0"/>
  <pageSetup scale="79" fitToHeight="14" orientation="landscape" r:id="rId1"/>
  <headerFooter>
    <oddFooter>&amp;R&amp;P of &amp;N</oddFooter>
  </headerFooter>
  <rowBreaks count="2" manualBreakCount="2">
    <brk id="45" max="4" man="1"/>
    <brk id="80" max="4" man="1"/>
  </rowBreaks>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3F866-D723-43C1-87AD-64995FCD168E}">
  <sheetPr>
    <pageSetUpPr fitToPage="1"/>
  </sheetPr>
  <dimension ref="A1:U164"/>
  <sheetViews>
    <sheetView showGridLines="0" zoomScaleNormal="100" zoomScaleSheetLayoutView="100" workbookViewId="0">
      <selection activeCell="B66" sqref="B66"/>
    </sheetView>
  </sheetViews>
  <sheetFormatPr defaultColWidth="12.6640625" defaultRowHeight="13.2"/>
  <cols>
    <col min="1" max="1" width="28.6640625" style="73" customWidth="1"/>
    <col min="2" max="2" width="88" style="73" customWidth="1"/>
    <col min="3" max="3" width="11.88671875" style="73" customWidth="1"/>
    <col min="4" max="4" width="12.6640625" style="73"/>
    <col min="5" max="5" width="22.6640625" style="73" customWidth="1"/>
    <col min="6" max="16384" width="12.6640625" style="42"/>
  </cols>
  <sheetData>
    <row r="1" spans="1:21" s="143" customFormat="1" ht="15.6">
      <c r="A1" s="167" t="s">
        <v>3399</v>
      </c>
      <c r="B1" s="142"/>
      <c r="C1" s="168"/>
      <c r="D1" s="147"/>
      <c r="E1" s="169"/>
    </row>
    <row r="2" spans="1:21" ht="23.4">
      <c r="A2" s="278" t="s">
        <v>3482</v>
      </c>
      <c r="B2" s="278"/>
      <c r="C2" s="278"/>
      <c r="D2" s="278"/>
      <c r="E2" s="279"/>
    </row>
    <row r="3" spans="1:21" ht="23.4">
      <c r="A3" s="278"/>
      <c r="B3" s="278"/>
      <c r="C3" s="278"/>
      <c r="D3" s="278"/>
      <c r="E3" s="279"/>
    </row>
    <row r="4" spans="1:21" s="115" customFormat="1" ht="38.25" customHeight="1">
      <c r="A4" s="280" t="s">
        <v>3483</v>
      </c>
      <c r="B4" s="280"/>
      <c r="C4" s="280"/>
      <c r="D4" s="280"/>
      <c r="E4" s="281"/>
    </row>
    <row r="5" spans="1:21" s="69" customFormat="1">
      <c r="A5" s="170"/>
      <c r="B5" s="171"/>
      <c r="C5" s="171"/>
      <c r="D5" s="171"/>
      <c r="E5" s="172"/>
    </row>
    <row r="6" spans="1:21">
      <c r="A6" s="166"/>
      <c r="B6" s="166"/>
      <c r="C6" s="166"/>
      <c r="D6" s="166"/>
      <c r="E6" s="173"/>
    </row>
    <row r="7" spans="1:21" ht="21.75" customHeight="1" thickBot="1">
      <c r="A7" s="174" t="s">
        <v>2865</v>
      </c>
      <c r="B7" s="175"/>
      <c r="C7" s="176"/>
      <c r="D7" s="176"/>
      <c r="E7" s="177"/>
    </row>
    <row r="8" spans="1:21" ht="32.25" customHeight="1" thickBot="1">
      <c r="A8" s="118" t="s">
        <v>845</v>
      </c>
      <c r="B8" s="119" t="s">
        <v>0</v>
      </c>
      <c r="C8" s="120" t="s">
        <v>1</v>
      </c>
      <c r="D8" s="120" t="s">
        <v>846</v>
      </c>
      <c r="E8" s="121" t="s">
        <v>825</v>
      </c>
      <c r="F8" s="122"/>
      <c r="G8" s="122"/>
      <c r="H8" s="122"/>
      <c r="I8" s="122"/>
      <c r="J8" s="122"/>
      <c r="K8" s="122"/>
      <c r="L8" s="122"/>
      <c r="M8" s="122"/>
      <c r="N8" s="122"/>
      <c r="O8" s="122"/>
      <c r="P8" s="122"/>
      <c r="Q8" s="122"/>
      <c r="R8" s="122"/>
      <c r="S8" s="122"/>
    </row>
    <row r="9" spans="1:21" ht="15.75" customHeight="1">
      <c r="A9" s="159" t="s">
        <v>2874</v>
      </c>
      <c r="B9" s="64"/>
      <c r="C9" s="160"/>
      <c r="D9" s="160"/>
      <c r="E9" s="87"/>
      <c r="F9" s="103"/>
      <c r="G9" s="103"/>
      <c r="H9" s="103"/>
      <c r="I9" s="103"/>
      <c r="J9" s="103"/>
      <c r="K9" s="103"/>
      <c r="L9" s="103"/>
      <c r="M9" s="103"/>
      <c r="N9" s="103"/>
      <c r="O9" s="103"/>
      <c r="P9" s="103"/>
      <c r="Q9" s="103"/>
      <c r="R9" s="103"/>
      <c r="S9" s="51"/>
      <c r="T9" s="51"/>
      <c r="U9" s="51"/>
    </row>
    <row r="10" spans="1:21" ht="27.9" customHeight="1">
      <c r="A10" s="181" t="s">
        <v>2866</v>
      </c>
      <c r="B10" s="186" t="s">
        <v>2867</v>
      </c>
      <c r="C10" s="183">
        <v>42</v>
      </c>
      <c r="D10" s="183">
        <f>ROUND(C10*(1-0.1),0)</f>
        <v>38</v>
      </c>
      <c r="E10" s="185" t="s">
        <v>824</v>
      </c>
      <c r="F10" s="122"/>
      <c r="G10" s="122"/>
      <c r="H10" s="122"/>
      <c r="I10" s="122"/>
      <c r="J10" s="122"/>
      <c r="K10" s="122"/>
      <c r="L10" s="122"/>
      <c r="M10" s="122"/>
      <c r="N10" s="122"/>
      <c r="O10" s="122"/>
      <c r="P10" s="122"/>
      <c r="Q10" s="122"/>
      <c r="R10" s="122"/>
      <c r="S10" s="122"/>
    </row>
    <row r="11" spans="1:21" ht="27.9" customHeight="1">
      <c r="A11" s="181" t="s">
        <v>2868</v>
      </c>
      <c r="B11" s="186" t="s">
        <v>2869</v>
      </c>
      <c r="C11" s="183">
        <f>C10/12</f>
        <v>3.5</v>
      </c>
      <c r="D11" s="183">
        <f>ROUND(C11*(1-0.1),0)</f>
        <v>3</v>
      </c>
      <c r="E11" s="185" t="s">
        <v>824</v>
      </c>
      <c r="F11" s="122"/>
      <c r="G11" s="122"/>
      <c r="H11" s="122"/>
      <c r="I11" s="122"/>
      <c r="J11" s="122"/>
      <c r="K11" s="122"/>
      <c r="L11" s="122"/>
      <c r="M11" s="122"/>
      <c r="N11" s="122"/>
      <c r="O11" s="122"/>
      <c r="P11" s="122"/>
      <c r="Q11" s="122"/>
      <c r="R11" s="122"/>
      <c r="S11" s="122"/>
    </row>
    <row r="12" spans="1:21" ht="15.75" customHeight="1">
      <c r="A12" s="58" t="s">
        <v>2875</v>
      </c>
      <c r="B12" s="59"/>
      <c r="C12" s="86"/>
      <c r="D12" s="86"/>
      <c r="E12" s="63"/>
      <c r="F12" s="103"/>
      <c r="G12" s="103"/>
      <c r="H12" s="103"/>
      <c r="I12" s="103"/>
      <c r="J12" s="103"/>
      <c r="K12" s="103"/>
      <c r="L12" s="103"/>
      <c r="M12" s="103"/>
      <c r="N12" s="103"/>
      <c r="O12" s="103"/>
      <c r="P12" s="103"/>
      <c r="Q12" s="103"/>
      <c r="R12" s="103"/>
      <c r="S12" s="51"/>
      <c r="T12" s="51"/>
      <c r="U12" s="51"/>
    </row>
    <row r="13" spans="1:21" ht="27.9" customHeight="1">
      <c r="A13" s="181" t="s">
        <v>2870</v>
      </c>
      <c r="B13" s="186" t="s">
        <v>2871</v>
      </c>
      <c r="C13" s="183">
        <v>40</v>
      </c>
      <c r="D13" s="183">
        <f t="shared" ref="D13:D67" si="0">ROUND(C13*(1-0.1),0)</f>
        <v>36</v>
      </c>
      <c r="E13" s="185" t="s">
        <v>824</v>
      </c>
      <c r="F13" s="122"/>
      <c r="G13" s="122"/>
      <c r="H13" s="122"/>
      <c r="I13" s="122"/>
      <c r="J13" s="122"/>
      <c r="K13" s="122"/>
      <c r="L13" s="122"/>
      <c r="M13" s="122"/>
      <c r="N13" s="122"/>
      <c r="O13" s="122"/>
      <c r="P13" s="122"/>
      <c r="Q13" s="122"/>
      <c r="R13" s="122"/>
      <c r="S13" s="122"/>
    </row>
    <row r="14" spans="1:21" ht="27.9" customHeight="1" thickBot="1">
      <c r="A14" s="188" t="s">
        <v>2872</v>
      </c>
      <c r="B14" s="189" t="s">
        <v>2873</v>
      </c>
      <c r="C14" s="190">
        <f>C13/12</f>
        <v>3.3333333333333335</v>
      </c>
      <c r="D14" s="190">
        <f t="shared" si="0"/>
        <v>3</v>
      </c>
      <c r="E14" s="191" t="s">
        <v>824</v>
      </c>
      <c r="F14" s="122"/>
      <c r="G14" s="122"/>
      <c r="H14" s="122"/>
      <c r="I14" s="122"/>
      <c r="J14" s="122"/>
      <c r="K14" s="122"/>
      <c r="L14" s="122"/>
      <c r="M14" s="122"/>
      <c r="N14" s="122"/>
      <c r="O14" s="122"/>
      <c r="P14" s="122"/>
      <c r="Q14" s="122"/>
      <c r="R14" s="122"/>
      <c r="S14" s="122"/>
    </row>
    <row r="15" spans="1:21" ht="15.75" customHeight="1">
      <c r="A15" s="58" t="s">
        <v>2876</v>
      </c>
      <c r="B15" s="59"/>
      <c r="C15" s="86"/>
      <c r="D15" s="86"/>
      <c r="E15" s="63"/>
      <c r="F15" s="103"/>
      <c r="G15" s="103"/>
      <c r="H15" s="103"/>
      <c r="I15" s="103"/>
      <c r="J15" s="103"/>
      <c r="K15" s="103"/>
      <c r="L15" s="103"/>
      <c r="M15" s="103"/>
      <c r="N15" s="103"/>
      <c r="O15" s="103"/>
      <c r="P15" s="103"/>
      <c r="Q15" s="103"/>
      <c r="R15" s="103"/>
      <c r="S15" s="51"/>
      <c r="T15" s="51"/>
      <c r="U15" s="51"/>
    </row>
    <row r="16" spans="1:21" ht="27.9" customHeight="1">
      <c r="A16" s="181" t="s">
        <v>2877</v>
      </c>
      <c r="B16" s="186" t="s">
        <v>2878</v>
      </c>
      <c r="C16" s="183">
        <v>38.4</v>
      </c>
      <c r="D16" s="183">
        <f t="shared" si="0"/>
        <v>35</v>
      </c>
      <c r="E16" s="185" t="s">
        <v>824</v>
      </c>
      <c r="F16" s="122"/>
      <c r="G16" s="122"/>
      <c r="H16" s="122"/>
      <c r="I16" s="122"/>
      <c r="J16" s="122"/>
      <c r="K16" s="122"/>
      <c r="L16" s="122"/>
      <c r="M16" s="122"/>
      <c r="N16" s="122"/>
      <c r="O16" s="122"/>
      <c r="P16" s="122"/>
      <c r="Q16" s="122"/>
      <c r="R16" s="122"/>
      <c r="S16" s="122"/>
    </row>
    <row r="17" spans="1:21" ht="27.9" customHeight="1">
      <c r="A17" s="181" t="s">
        <v>2879</v>
      </c>
      <c r="B17" s="186" t="s">
        <v>2880</v>
      </c>
      <c r="C17" s="183">
        <f>C16/12</f>
        <v>3.1999999999999997</v>
      </c>
      <c r="D17" s="183">
        <f t="shared" si="0"/>
        <v>3</v>
      </c>
      <c r="E17" s="185" t="s">
        <v>824</v>
      </c>
      <c r="F17" s="122"/>
      <c r="G17" s="122"/>
      <c r="H17" s="122"/>
      <c r="I17" s="122"/>
      <c r="J17" s="122"/>
      <c r="K17" s="122"/>
      <c r="L17" s="122"/>
      <c r="M17" s="122"/>
      <c r="N17" s="122"/>
      <c r="O17" s="122"/>
      <c r="P17" s="122"/>
      <c r="Q17" s="122"/>
      <c r="R17" s="122"/>
      <c r="S17" s="122"/>
    </row>
    <row r="18" spans="1:21" ht="15.75" customHeight="1">
      <c r="A18" s="58" t="s">
        <v>2881</v>
      </c>
      <c r="B18" s="59"/>
      <c r="C18" s="86"/>
      <c r="D18" s="86"/>
      <c r="E18" s="63"/>
      <c r="F18" s="103"/>
      <c r="G18" s="103"/>
      <c r="H18" s="103"/>
      <c r="I18" s="103"/>
      <c r="J18" s="103"/>
      <c r="K18" s="103"/>
      <c r="L18" s="103"/>
      <c r="M18" s="103"/>
      <c r="N18" s="103"/>
      <c r="O18" s="103"/>
      <c r="P18" s="103"/>
      <c r="Q18" s="103"/>
      <c r="R18" s="103"/>
      <c r="S18" s="51"/>
      <c r="T18" s="51"/>
      <c r="U18" s="51"/>
    </row>
    <row r="19" spans="1:21" ht="27.9" customHeight="1">
      <c r="A19" s="181" t="s">
        <v>2882</v>
      </c>
      <c r="B19" s="186" t="s">
        <v>2883</v>
      </c>
      <c r="C19" s="183">
        <v>32</v>
      </c>
      <c r="D19" s="183">
        <f t="shared" si="0"/>
        <v>29</v>
      </c>
      <c r="E19" s="185" t="s">
        <v>824</v>
      </c>
      <c r="F19" s="122"/>
      <c r="G19" s="122"/>
      <c r="H19" s="122"/>
      <c r="I19" s="122"/>
      <c r="J19" s="122"/>
      <c r="K19" s="122"/>
      <c r="L19" s="122"/>
      <c r="M19" s="122"/>
      <c r="N19" s="122"/>
      <c r="O19" s="122"/>
      <c r="P19" s="122"/>
      <c r="Q19" s="122"/>
      <c r="R19" s="122"/>
      <c r="S19" s="122"/>
    </row>
    <row r="20" spans="1:21" ht="27.9" customHeight="1">
      <c r="A20" s="181" t="s">
        <v>2884</v>
      </c>
      <c r="B20" s="186" t="s">
        <v>2885</v>
      </c>
      <c r="C20" s="183">
        <f>C19/12</f>
        <v>2.6666666666666665</v>
      </c>
      <c r="D20" s="183">
        <f>ROUND(C20*(1-0.05),1)</f>
        <v>2.5</v>
      </c>
      <c r="E20" s="185" t="s">
        <v>824</v>
      </c>
      <c r="F20" s="122"/>
      <c r="G20" s="122"/>
      <c r="H20" s="122"/>
      <c r="I20" s="122"/>
      <c r="J20" s="122"/>
      <c r="K20" s="122"/>
      <c r="L20" s="122"/>
      <c r="M20" s="122"/>
      <c r="N20" s="122"/>
      <c r="O20" s="122"/>
      <c r="P20" s="122"/>
      <c r="Q20" s="122"/>
      <c r="R20" s="122"/>
      <c r="S20" s="122"/>
    </row>
    <row r="21" spans="1:21" ht="15.75" customHeight="1">
      <c r="A21" s="58" t="s">
        <v>2886</v>
      </c>
      <c r="B21" s="59"/>
      <c r="C21" s="86"/>
      <c r="D21" s="86"/>
      <c r="E21" s="63"/>
      <c r="F21" s="103"/>
      <c r="G21" s="103"/>
      <c r="H21" s="103"/>
      <c r="I21" s="103"/>
      <c r="J21" s="103"/>
      <c r="K21" s="103"/>
      <c r="L21" s="103"/>
      <c r="M21" s="103"/>
      <c r="N21" s="103"/>
      <c r="O21" s="103"/>
      <c r="P21" s="103"/>
      <c r="Q21" s="103"/>
      <c r="R21" s="103"/>
      <c r="S21" s="51"/>
      <c r="T21" s="51"/>
      <c r="U21" s="51"/>
    </row>
    <row r="22" spans="1:21" ht="27.9" customHeight="1">
      <c r="A22" s="181" t="s">
        <v>2887</v>
      </c>
      <c r="B22" s="186" t="s">
        <v>2888</v>
      </c>
      <c r="C22" s="183">
        <v>26.5</v>
      </c>
      <c r="D22" s="183">
        <f t="shared" si="0"/>
        <v>24</v>
      </c>
      <c r="E22" s="185" t="s">
        <v>824</v>
      </c>
      <c r="F22" s="122"/>
      <c r="G22" s="122"/>
      <c r="H22" s="122"/>
      <c r="I22" s="122"/>
      <c r="J22" s="122"/>
      <c r="K22" s="122"/>
      <c r="L22" s="122"/>
      <c r="M22" s="122"/>
      <c r="N22" s="122"/>
      <c r="O22" s="122"/>
      <c r="P22" s="122"/>
      <c r="Q22" s="122"/>
      <c r="R22" s="122"/>
      <c r="S22" s="122"/>
    </row>
    <row r="23" spans="1:21" ht="27.9" customHeight="1" thickBot="1">
      <c r="A23" s="188" t="s">
        <v>2889</v>
      </c>
      <c r="B23" s="189" t="s">
        <v>2890</v>
      </c>
      <c r="C23" s="190">
        <f>C22/12</f>
        <v>2.2083333333333335</v>
      </c>
      <c r="D23" s="190">
        <f>ROUND(C23*(1-0.05),1)</f>
        <v>2.1</v>
      </c>
      <c r="E23" s="191" t="s">
        <v>824</v>
      </c>
      <c r="F23" s="122"/>
      <c r="G23" s="122"/>
      <c r="H23" s="122"/>
      <c r="I23" s="122"/>
      <c r="J23" s="122"/>
      <c r="K23" s="122"/>
      <c r="L23" s="122"/>
      <c r="M23" s="122"/>
      <c r="N23" s="122"/>
      <c r="O23" s="122"/>
      <c r="P23" s="122"/>
      <c r="Q23" s="122"/>
      <c r="R23" s="122"/>
      <c r="S23" s="122"/>
    </row>
    <row r="24" spans="1:21" ht="27.9" customHeight="1">
      <c r="A24" s="161"/>
      <c r="B24" s="161"/>
      <c r="C24" s="162"/>
      <c r="D24" s="162"/>
      <c r="E24" s="235"/>
      <c r="F24" s="122"/>
      <c r="G24" s="122"/>
      <c r="H24" s="122"/>
      <c r="I24" s="122"/>
      <c r="J24" s="122"/>
      <c r="K24" s="122"/>
      <c r="L24" s="122"/>
      <c r="M24" s="122"/>
      <c r="N24" s="122"/>
      <c r="O24" s="122"/>
      <c r="P24" s="122"/>
      <c r="Q24" s="122"/>
      <c r="R24" s="122"/>
      <c r="S24" s="122"/>
    </row>
    <row r="25" spans="1:21" ht="27.9" customHeight="1" thickBot="1">
      <c r="A25" s="163" t="s">
        <v>3388</v>
      </c>
      <c r="B25" s="164"/>
      <c r="C25" s="165"/>
      <c r="D25" s="165"/>
      <c r="E25" s="236"/>
      <c r="F25" s="122"/>
      <c r="G25" s="122"/>
      <c r="H25" s="122"/>
      <c r="I25" s="122"/>
      <c r="J25" s="122"/>
      <c r="K25" s="122"/>
      <c r="L25" s="122"/>
      <c r="M25" s="122"/>
      <c r="N25" s="122"/>
      <c r="O25" s="122"/>
      <c r="P25" s="122"/>
      <c r="Q25" s="122"/>
      <c r="R25" s="122"/>
      <c r="S25" s="122"/>
    </row>
    <row r="26" spans="1:21" ht="31.8" thickBot="1">
      <c r="A26" s="52" t="s">
        <v>845</v>
      </c>
      <c r="B26" s="53" t="s">
        <v>0</v>
      </c>
      <c r="C26" s="53" t="s">
        <v>1982</v>
      </c>
      <c r="D26" s="53" t="s">
        <v>846</v>
      </c>
      <c r="E26" s="54" t="s">
        <v>825</v>
      </c>
      <c r="F26" s="122"/>
      <c r="G26" s="122"/>
      <c r="H26" s="122"/>
      <c r="I26" s="122"/>
      <c r="J26" s="122"/>
      <c r="K26" s="122"/>
      <c r="L26" s="122"/>
      <c r="M26" s="122"/>
      <c r="N26" s="122"/>
      <c r="O26" s="122"/>
      <c r="P26" s="122"/>
      <c r="Q26" s="122"/>
      <c r="R26" s="122"/>
      <c r="S26" s="122"/>
    </row>
    <row r="27" spans="1:21" ht="15.75" customHeight="1">
      <c r="A27" s="58" t="s">
        <v>2891</v>
      </c>
      <c r="B27" s="59"/>
      <c r="C27" s="86"/>
      <c r="D27" s="86"/>
      <c r="E27" s="63"/>
      <c r="F27" s="103"/>
      <c r="G27" s="103"/>
      <c r="H27" s="103"/>
      <c r="I27" s="103"/>
      <c r="J27" s="103"/>
      <c r="K27" s="103"/>
      <c r="L27" s="103"/>
      <c r="M27" s="103"/>
      <c r="N27" s="103"/>
      <c r="O27" s="103"/>
      <c r="P27" s="103"/>
      <c r="Q27" s="103"/>
      <c r="R27" s="103"/>
      <c r="S27" s="51"/>
      <c r="T27" s="51"/>
      <c r="U27" s="51"/>
    </row>
    <row r="28" spans="1:21" ht="27.75" customHeight="1">
      <c r="A28" s="181" t="s">
        <v>2892</v>
      </c>
      <c r="B28" s="186" t="s">
        <v>3389</v>
      </c>
      <c r="C28" s="183">
        <v>66</v>
      </c>
      <c r="D28" s="183">
        <f t="shared" si="0"/>
        <v>59</v>
      </c>
      <c r="E28" s="185" t="s">
        <v>824</v>
      </c>
      <c r="F28" s="122"/>
      <c r="G28" s="122"/>
      <c r="H28" s="122"/>
      <c r="I28" s="122"/>
      <c r="J28" s="122"/>
      <c r="K28" s="122"/>
      <c r="L28" s="122"/>
      <c r="M28" s="122"/>
      <c r="N28" s="122"/>
      <c r="O28" s="122"/>
      <c r="P28" s="122"/>
      <c r="Q28" s="122"/>
      <c r="R28" s="122"/>
      <c r="S28" s="122"/>
    </row>
    <row r="29" spans="1:21" ht="27.75" customHeight="1">
      <c r="A29" s="181" t="s">
        <v>2893</v>
      </c>
      <c r="B29" s="186" t="s">
        <v>3390</v>
      </c>
      <c r="C29" s="183">
        <f>C28/12</f>
        <v>5.5</v>
      </c>
      <c r="D29" s="183">
        <f t="shared" si="0"/>
        <v>5</v>
      </c>
      <c r="E29" s="185" t="s">
        <v>824</v>
      </c>
      <c r="F29" s="122"/>
      <c r="G29" s="122"/>
      <c r="H29" s="122"/>
      <c r="I29" s="122"/>
      <c r="J29" s="122"/>
      <c r="K29" s="122"/>
      <c r="L29" s="122"/>
      <c r="M29" s="122"/>
      <c r="N29" s="122"/>
      <c r="O29" s="122"/>
      <c r="P29" s="122"/>
      <c r="Q29" s="122"/>
      <c r="R29" s="122"/>
      <c r="S29" s="122"/>
    </row>
    <row r="30" spans="1:21" ht="15.75" customHeight="1">
      <c r="A30" s="58" t="s">
        <v>2904</v>
      </c>
      <c r="B30" s="59"/>
      <c r="C30" s="86"/>
      <c r="D30" s="86"/>
      <c r="E30" s="63"/>
      <c r="F30" s="103"/>
      <c r="G30" s="103"/>
      <c r="H30" s="103"/>
      <c r="I30" s="103"/>
      <c r="J30" s="103"/>
      <c r="K30" s="103"/>
      <c r="L30" s="103"/>
      <c r="M30" s="103"/>
      <c r="N30" s="103"/>
      <c r="O30" s="103"/>
      <c r="P30" s="103"/>
      <c r="Q30" s="103"/>
      <c r="R30" s="103"/>
      <c r="S30" s="51"/>
      <c r="T30" s="51"/>
      <c r="U30" s="51"/>
    </row>
    <row r="31" spans="1:21" ht="27.75" customHeight="1">
      <c r="A31" s="181" t="s">
        <v>2894</v>
      </c>
      <c r="B31" s="186" t="s">
        <v>3391</v>
      </c>
      <c r="C31" s="183">
        <v>50</v>
      </c>
      <c r="D31" s="183">
        <f t="shared" si="0"/>
        <v>45</v>
      </c>
      <c r="E31" s="185" t="s">
        <v>824</v>
      </c>
      <c r="F31" s="122"/>
      <c r="G31" s="122"/>
      <c r="H31" s="122"/>
      <c r="I31" s="122"/>
      <c r="J31" s="122"/>
      <c r="K31" s="122"/>
      <c r="L31" s="122"/>
      <c r="M31" s="122"/>
      <c r="N31" s="122"/>
      <c r="O31" s="122"/>
      <c r="P31" s="122"/>
      <c r="Q31" s="122"/>
      <c r="R31" s="122"/>
      <c r="S31" s="122"/>
    </row>
    <row r="32" spans="1:21" ht="27.75" customHeight="1">
      <c r="A32" s="181" t="s">
        <v>2895</v>
      </c>
      <c r="B32" s="186" t="s">
        <v>3392</v>
      </c>
      <c r="C32" s="183">
        <f>C31/12</f>
        <v>4.166666666666667</v>
      </c>
      <c r="D32" s="183">
        <f t="shared" si="0"/>
        <v>4</v>
      </c>
      <c r="E32" s="185" t="s">
        <v>824</v>
      </c>
      <c r="F32" s="122"/>
      <c r="G32" s="122"/>
      <c r="H32" s="122"/>
      <c r="I32" s="122"/>
      <c r="J32" s="122"/>
      <c r="K32" s="122"/>
      <c r="L32" s="122"/>
      <c r="M32" s="122"/>
      <c r="N32" s="122"/>
      <c r="O32" s="122"/>
      <c r="P32" s="122"/>
      <c r="Q32" s="122"/>
      <c r="R32" s="122"/>
      <c r="S32" s="122"/>
    </row>
    <row r="33" spans="1:21" ht="15.75" customHeight="1">
      <c r="A33" s="58" t="s">
        <v>2905</v>
      </c>
      <c r="B33" s="59"/>
      <c r="C33" s="86"/>
      <c r="D33" s="86"/>
      <c r="E33" s="63"/>
      <c r="F33" s="103"/>
      <c r="G33" s="103"/>
      <c r="H33" s="103"/>
      <c r="I33" s="103"/>
      <c r="J33" s="103"/>
      <c r="K33" s="103"/>
      <c r="L33" s="103"/>
      <c r="M33" s="103"/>
      <c r="N33" s="103"/>
      <c r="O33" s="103"/>
      <c r="P33" s="103"/>
      <c r="Q33" s="103"/>
      <c r="R33" s="103"/>
      <c r="S33" s="51"/>
      <c r="T33" s="51"/>
      <c r="U33" s="51"/>
    </row>
    <row r="34" spans="1:21" ht="27.75" customHeight="1">
      <c r="A34" s="181" t="s">
        <v>2896</v>
      </c>
      <c r="B34" s="186" t="s">
        <v>3393</v>
      </c>
      <c r="C34" s="183">
        <v>38.4</v>
      </c>
      <c r="D34" s="183">
        <f t="shared" si="0"/>
        <v>35</v>
      </c>
      <c r="E34" s="185" t="s">
        <v>824</v>
      </c>
      <c r="F34" s="122"/>
      <c r="G34" s="122"/>
      <c r="H34" s="122"/>
      <c r="I34" s="122"/>
      <c r="J34" s="122"/>
      <c r="K34" s="122"/>
      <c r="L34" s="122"/>
      <c r="M34" s="122"/>
      <c r="N34" s="122"/>
      <c r="O34" s="122"/>
      <c r="P34" s="122"/>
      <c r="Q34" s="122"/>
      <c r="R34" s="122"/>
      <c r="S34" s="122"/>
    </row>
    <row r="35" spans="1:21" ht="27.75" customHeight="1">
      <c r="A35" s="181" t="s">
        <v>2897</v>
      </c>
      <c r="B35" s="186" t="s">
        <v>3394</v>
      </c>
      <c r="C35" s="183">
        <f>C34/12</f>
        <v>3.1999999999999997</v>
      </c>
      <c r="D35" s="183">
        <f t="shared" si="0"/>
        <v>3</v>
      </c>
      <c r="E35" s="185" t="s">
        <v>824</v>
      </c>
      <c r="F35" s="122"/>
      <c r="G35" s="122"/>
      <c r="H35" s="122"/>
      <c r="I35" s="122"/>
      <c r="J35" s="122"/>
      <c r="K35" s="122"/>
      <c r="L35" s="122"/>
      <c r="M35" s="122"/>
      <c r="N35" s="122"/>
      <c r="O35" s="122"/>
      <c r="P35" s="122"/>
      <c r="Q35" s="122"/>
      <c r="R35" s="122"/>
      <c r="S35" s="122"/>
    </row>
    <row r="36" spans="1:21" ht="15.75" customHeight="1">
      <c r="A36" s="58" t="s">
        <v>2906</v>
      </c>
      <c r="B36" s="59"/>
      <c r="C36" s="86"/>
      <c r="D36" s="86"/>
      <c r="E36" s="63"/>
      <c r="F36" s="103"/>
      <c r="G36" s="103"/>
      <c r="H36" s="103"/>
      <c r="I36" s="103"/>
      <c r="J36" s="103"/>
      <c r="K36" s="103"/>
      <c r="L36" s="103"/>
      <c r="M36" s="103"/>
      <c r="N36" s="103"/>
      <c r="O36" s="103"/>
      <c r="P36" s="103"/>
      <c r="Q36" s="103"/>
      <c r="R36" s="103"/>
      <c r="S36" s="51"/>
      <c r="T36" s="51"/>
      <c r="U36" s="51"/>
    </row>
    <row r="37" spans="1:21" ht="27.75" customHeight="1">
      <c r="A37" s="181" t="s">
        <v>2898</v>
      </c>
      <c r="B37" s="186" t="s">
        <v>3395</v>
      </c>
      <c r="C37" s="183">
        <v>32</v>
      </c>
      <c r="D37" s="183">
        <f t="shared" si="0"/>
        <v>29</v>
      </c>
      <c r="E37" s="185" t="s">
        <v>824</v>
      </c>
      <c r="F37" s="122"/>
      <c r="G37" s="122"/>
      <c r="H37" s="122"/>
      <c r="I37" s="122"/>
      <c r="J37" s="122"/>
      <c r="K37" s="122"/>
      <c r="L37" s="122"/>
      <c r="M37" s="122"/>
      <c r="N37" s="122"/>
      <c r="O37" s="122"/>
      <c r="P37" s="122"/>
      <c r="Q37" s="122"/>
      <c r="R37" s="122"/>
      <c r="S37" s="122"/>
    </row>
    <row r="38" spans="1:21" ht="27.75" customHeight="1">
      <c r="A38" s="181" t="s">
        <v>2899</v>
      </c>
      <c r="B38" s="186" t="s">
        <v>3396</v>
      </c>
      <c r="C38" s="183">
        <f>C37/12</f>
        <v>2.6666666666666665</v>
      </c>
      <c r="D38" s="183">
        <f>ROUND(C38*(1-0.05),1)</f>
        <v>2.5</v>
      </c>
      <c r="E38" s="185" t="s">
        <v>824</v>
      </c>
      <c r="F38" s="122"/>
      <c r="G38" s="122"/>
      <c r="H38" s="122"/>
      <c r="I38" s="122"/>
      <c r="J38" s="122"/>
      <c r="K38" s="122"/>
      <c r="L38" s="122"/>
      <c r="M38" s="122"/>
      <c r="N38" s="122"/>
      <c r="O38" s="122"/>
      <c r="P38" s="122"/>
      <c r="Q38" s="122"/>
      <c r="R38" s="122"/>
      <c r="S38" s="122"/>
    </row>
    <row r="39" spans="1:21" ht="15.75" customHeight="1">
      <c r="A39" s="58" t="s">
        <v>2907</v>
      </c>
      <c r="B39" s="59"/>
      <c r="C39" s="86"/>
      <c r="D39" s="86"/>
      <c r="E39" s="63"/>
      <c r="F39" s="103"/>
      <c r="G39" s="103"/>
      <c r="H39" s="103"/>
      <c r="I39" s="103"/>
      <c r="J39" s="103"/>
      <c r="K39" s="103"/>
      <c r="L39" s="103"/>
      <c r="M39" s="103"/>
      <c r="N39" s="103"/>
      <c r="O39" s="103"/>
      <c r="P39" s="103"/>
      <c r="Q39" s="103"/>
      <c r="R39" s="103"/>
      <c r="S39" s="51"/>
      <c r="T39" s="51"/>
      <c r="U39" s="51"/>
    </row>
    <row r="40" spans="1:21" ht="27.75" customHeight="1">
      <c r="A40" s="181" t="s">
        <v>2900</v>
      </c>
      <c r="B40" s="186" t="s">
        <v>3397</v>
      </c>
      <c r="C40" s="183">
        <v>26.5</v>
      </c>
      <c r="D40" s="183">
        <f t="shared" si="0"/>
        <v>24</v>
      </c>
      <c r="E40" s="185" t="s">
        <v>824</v>
      </c>
      <c r="F40" s="122"/>
      <c r="G40" s="122"/>
      <c r="H40" s="122"/>
      <c r="I40" s="122"/>
      <c r="J40" s="122"/>
      <c r="K40" s="122"/>
      <c r="L40" s="122"/>
      <c r="M40" s="122"/>
      <c r="N40" s="122"/>
      <c r="O40" s="122"/>
      <c r="P40" s="122"/>
      <c r="Q40" s="122"/>
      <c r="R40" s="122"/>
      <c r="S40" s="122"/>
    </row>
    <row r="41" spans="1:21" ht="27.75" customHeight="1">
      <c r="A41" s="181" t="s">
        <v>2901</v>
      </c>
      <c r="B41" s="186" t="s">
        <v>3398</v>
      </c>
      <c r="C41" s="183">
        <f>C40/12</f>
        <v>2.2083333333333335</v>
      </c>
      <c r="D41" s="183">
        <f>ROUND(C41*(1-0.05),1)</f>
        <v>2.1</v>
      </c>
      <c r="E41" s="185" t="s">
        <v>824</v>
      </c>
      <c r="F41" s="122"/>
      <c r="G41" s="122"/>
      <c r="H41" s="122"/>
      <c r="I41" s="122"/>
      <c r="J41" s="122"/>
      <c r="K41" s="122"/>
      <c r="L41" s="122"/>
      <c r="M41" s="122"/>
      <c r="N41" s="122"/>
      <c r="O41" s="122"/>
      <c r="P41" s="122"/>
      <c r="Q41" s="122"/>
      <c r="R41" s="122"/>
      <c r="S41" s="122"/>
    </row>
    <row r="42" spans="1:21" ht="12.75" customHeight="1">
      <c r="A42" s="282" t="s">
        <v>3484</v>
      </c>
      <c r="B42" s="282"/>
      <c r="C42" s="282"/>
      <c r="D42" s="282"/>
      <c r="E42" s="283"/>
      <c r="F42" s="122"/>
      <c r="G42" s="122"/>
      <c r="H42" s="122"/>
      <c r="I42" s="122"/>
      <c r="J42" s="122"/>
      <c r="K42" s="122"/>
      <c r="L42" s="122"/>
      <c r="M42" s="122"/>
      <c r="N42" s="122"/>
      <c r="O42" s="122"/>
      <c r="P42" s="122"/>
      <c r="Q42" s="122"/>
      <c r="R42" s="122"/>
      <c r="S42" s="122"/>
    </row>
    <row r="43" spans="1:21" ht="27.75" customHeight="1" thickBot="1">
      <c r="A43" s="269"/>
      <c r="B43" s="269"/>
      <c r="C43" s="269"/>
      <c r="D43" s="269"/>
      <c r="E43" s="270"/>
      <c r="F43" s="122"/>
      <c r="G43" s="122"/>
      <c r="H43" s="122"/>
      <c r="I43" s="122"/>
      <c r="J43" s="122"/>
      <c r="K43" s="122"/>
      <c r="L43" s="122"/>
      <c r="M43" s="122"/>
      <c r="N43" s="122"/>
      <c r="O43" s="122"/>
      <c r="P43" s="122"/>
      <c r="Q43" s="122"/>
      <c r="R43" s="122"/>
      <c r="S43" s="122"/>
    </row>
    <row r="44" spans="1:21" ht="13.8">
      <c r="A44" s="161"/>
      <c r="B44" s="161"/>
      <c r="C44" s="162"/>
      <c r="D44" s="162"/>
      <c r="E44" s="162"/>
      <c r="F44" s="122"/>
      <c r="G44" s="122"/>
      <c r="H44" s="122"/>
      <c r="I44" s="122"/>
      <c r="J44" s="122"/>
      <c r="K44" s="122"/>
      <c r="L44" s="122"/>
      <c r="M44" s="122"/>
      <c r="N44" s="122"/>
      <c r="O44" s="122"/>
      <c r="P44" s="122"/>
      <c r="Q44" s="122"/>
      <c r="R44" s="122"/>
      <c r="S44" s="122"/>
    </row>
    <row r="45" spans="1:21" ht="21">
      <c r="A45" s="241" t="s">
        <v>3429</v>
      </c>
      <c r="B45" s="29"/>
      <c r="C45" s="95"/>
      <c r="D45" s="95"/>
      <c r="E45" s="95"/>
      <c r="F45" s="122"/>
      <c r="G45" s="122"/>
      <c r="H45" s="122"/>
      <c r="I45" s="122"/>
      <c r="J45" s="122"/>
      <c r="K45" s="122"/>
      <c r="L45" s="122"/>
      <c r="M45" s="122"/>
      <c r="N45" s="122"/>
      <c r="O45" s="122"/>
      <c r="P45" s="122"/>
      <c r="Q45" s="122"/>
      <c r="R45" s="122"/>
      <c r="S45" s="122"/>
    </row>
    <row r="46" spans="1:21" ht="16.2" thickBot="1">
      <c r="A46" s="242"/>
      <c r="B46" s="243"/>
      <c r="E46" s="126"/>
      <c r="F46" s="122"/>
      <c r="G46" s="122"/>
      <c r="H46" s="122"/>
      <c r="I46" s="122"/>
      <c r="J46" s="122"/>
      <c r="K46" s="122"/>
      <c r="L46" s="122"/>
      <c r="M46" s="122"/>
      <c r="N46" s="122"/>
      <c r="O46" s="122"/>
      <c r="P46" s="122"/>
      <c r="Q46" s="122"/>
      <c r="R46" s="122"/>
      <c r="S46" s="122"/>
    </row>
    <row r="47" spans="1:21" ht="31.8" thickBot="1">
      <c r="A47" s="52" t="s">
        <v>845</v>
      </c>
      <c r="B47" s="53" t="s">
        <v>0</v>
      </c>
      <c r="C47" s="53" t="s">
        <v>1982</v>
      </c>
      <c r="D47" s="53" t="s">
        <v>846</v>
      </c>
      <c r="E47" s="54" t="s">
        <v>825</v>
      </c>
      <c r="F47" s="122"/>
      <c r="G47" s="122"/>
      <c r="H47" s="122"/>
      <c r="I47" s="122"/>
      <c r="J47" s="122"/>
      <c r="K47" s="122"/>
      <c r="L47" s="122"/>
      <c r="M47" s="122"/>
      <c r="N47" s="122"/>
      <c r="O47" s="122"/>
      <c r="P47" s="122"/>
      <c r="Q47" s="122"/>
      <c r="R47" s="122"/>
      <c r="S47" s="122"/>
    </row>
    <row r="48" spans="1:21" ht="15.6">
      <c r="A48" s="58" t="s">
        <v>2909</v>
      </c>
      <c r="B48" s="59"/>
      <c r="C48" s="86"/>
      <c r="D48" s="86"/>
      <c r="E48" s="63"/>
      <c r="F48" s="122"/>
      <c r="G48" s="122"/>
      <c r="H48" s="122"/>
      <c r="I48" s="122"/>
      <c r="J48" s="122"/>
      <c r="K48" s="122"/>
      <c r="L48" s="122"/>
      <c r="M48" s="122"/>
      <c r="N48" s="122"/>
      <c r="O48" s="122"/>
      <c r="P48" s="122"/>
      <c r="Q48" s="122"/>
      <c r="R48" s="122"/>
      <c r="S48" s="122"/>
    </row>
    <row r="49" spans="1:19" ht="27.75" customHeight="1">
      <c r="A49" s="181" t="s">
        <v>2910</v>
      </c>
      <c r="B49" s="186" t="s">
        <v>2908</v>
      </c>
      <c r="C49" s="183">
        <v>2895</v>
      </c>
      <c r="D49" s="183">
        <f t="shared" si="0"/>
        <v>2606</v>
      </c>
      <c r="E49" s="185" t="s">
        <v>824</v>
      </c>
      <c r="F49" s="122"/>
      <c r="G49" s="122"/>
      <c r="H49" s="122"/>
      <c r="I49" s="122"/>
      <c r="J49" s="122"/>
      <c r="K49" s="122"/>
      <c r="L49" s="122"/>
      <c r="M49" s="122"/>
      <c r="N49" s="122"/>
      <c r="O49" s="122"/>
      <c r="P49" s="122"/>
      <c r="Q49" s="122"/>
      <c r="R49" s="122"/>
      <c r="S49" s="122"/>
    </row>
    <row r="50" spans="1:19" ht="27.75" customHeight="1">
      <c r="A50" s="181" t="s">
        <v>2911</v>
      </c>
      <c r="B50" s="186" t="s">
        <v>2912</v>
      </c>
      <c r="C50" s="183">
        <f>C49/12</f>
        <v>241.25</v>
      </c>
      <c r="D50" s="183">
        <f t="shared" si="0"/>
        <v>217</v>
      </c>
      <c r="E50" s="185" t="s">
        <v>824</v>
      </c>
      <c r="F50" s="122"/>
      <c r="G50" s="122"/>
      <c r="H50" s="122"/>
      <c r="I50" s="122"/>
      <c r="J50" s="122"/>
      <c r="K50" s="122"/>
      <c r="L50" s="122"/>
      <c r="M50" s="122"/>
      <c r="N50" s="122"/>
      <c r="O50" s="122"/>
      <c r="P50" s="122"/>
      <c r="Q50" s="122"/>
      <c r="R50" s="122"/>
      <c r="S50" s="122"/>
    </row>
    <row r="51" spans="1:19" ht="15.6">
      <c r="A51" s="58" t="s">
        <v>2925</v>
      </c>
      <c r="B51" s="59"/>
      <c r="C51" s="86"/>
      <c r="D51" s="86"/>
      <c r="E51" s="63"/>
      <c r="F51" s="122"/>
      <c r="G51" s="122"/>
      <c r="H51" s="122"/>
      <c r="I51" s="122"/>
      <c r="J51" s="122"/>
      <c r="K51" s="122"/>
      <c r="L51" s="122"/>
      <c r="M51" s="122"/>
      <c r="N51" s="122"/>
      <c r="O51" s="122"/>
      <c r="P51" s="122"/>
      <c r="Q51" s="122"/>
      <c r="R51" s="122"/>
      <c r="S51" s="122"/>
    </row>
    <row r="52" spans="1:19" ht="27.75" customHeight="1">
      <c r="A52" s="181" t="s">
        <v>2913</v>
      </c>
      <c r="B52" s="186" t="s">
        <v>2914</v>
      </c>
      <c r="C52" s="183">
        <v>4985</v>
      </c>
      <c r="D52" s="183">
        <f t="shared" si="0"/>
        <v>4487</v>
      </c>
      <c r="E52" s="185" t="s">
        <v>824</v>
      </c>
      <c r="F52" s="122"/>
      <c r="G52" s="122"/>
      <c r="H52" s="122"/>
      <c r="I52" s="122"/>
      <c r="J52" s="122"/>
      <c r="K52" s="122"/>
      <c r="L52" s="122"/>
      <c r="M52" s="122"/>
      <c r="N52" s="122"/>
      <c r="O52" s="122"/>
      <c r="P52" s="122"/>
      <c r="Q52" s="122"/>
      <c r="R52" s="122"/>
      <c r="S52" s="122"/>
    </row>
    <row r="53" spans="1:19" ht="27.75" customHeight="1">
      <c r="A53" s="181" t="s">
        <v>2915</v>
      </c>
      <c r="B53" s="186" t="s">
        <v>2916</v>
      </c>
      <c r="C53" s="183">
        <f>C52/12</f>
        <v>415.41666666666669</v>
      </c>
      <c r="D53" s="183">
        <f t="shared" si="0"/>
        <v>374</v>
      </c>
      <c r="E53" s="185" t="s">
        <v>824</v>
      </c>
      <c r="F53" s="122"/>
      <c r="G53" s="122"/>
      <c r="H53" s="122"/>
      <c r="I53" s="122"/>
      <c r="J53" s="122"/>
      <c r="K53" s="122"/>
      <c r="L53" s="122"/>
      <c r="M53" s="122"/>
      <c r="N53" s="122"/>
      <c r="O53" s="122"/>
      <c r="P53" s="122"/>
      <c r="Q53" s="122"/>
      <c r="R53" s="122"/>
      <c r="S53" s="122"/>
    </row>
    <row r="54" spans="1:19" ht="15.6">
      <c r="A54" s="58" t="s">
        <v>2926</v>
      </c>
      <c r="B54" s="59"/>
      <c r="C54" s="86"/>
      <c r="D54" s="86"/>
      <c r="E54" s="63"/>
      <c r="F54" s="122"/>
      <c r="G54" s="122"/>
      <c r="H54" s="122"/>
      <c r="I54" s="122"/>
      <c r="J54" s="122"/>
      <c r="K54" s="122"/>
      <c r="L54" s="122"/>
      <c r="M54" s="122"/>
      <c r="N54" s="122"/>
      <c r="O54" s="122"/>
      <c r="P54" s="122"/>
      <c r="Q54" s="122"/>
      <c r="R54" s="122"/>
      <c r="S54" s="122"/>
    </row>
    <row r="55" spans="1:19" ht="27.75" customHeight="1">
      <c r="A55" s="181" t="s">
        <v>2917</v>
      </c>
      <c r="B55" s="186" t="s">
        <v>2918</v>
      </c>
      <c r="C55" s="183">
        <v>7230</v>
      </c>
      <c r="D55" s="183">
        <f t="shared" si="0"/>
        <v>6507</v>
      </c>
      <c r="E55" s="185" t="s">
        <v>824</v>
      </c>
      <c r="F55" s="122"/>
      <c r="G55" s="122"/>
      <c r="H55" s="122"/>
      <c r="I55" s="122"/>
      <c r="J55" s="122"/>
      <c r="K55" s="122"/>
      <c r="L55" s="122"/>
      <c r="M55" s="122"/>
      <c r="N55" s="122"/>
      <c r="O55" s="122"/>
      <c r="P55" s="122"/>
      <c r="Q55" s="122"/>
      <c r="R55" s="122"/>
      <c r="S55" s="122"/>
    </row>
    <row r="56" spans="1:19" ht="27.75" customHeight="1">
      <c r="A56" s="181" t="s">
        <v>2919</v>
      </c>
      <c r="B56" s="186" t="s">
        <v>2920</v>
      </c>
      <c r="C56" s="183">
        <f>C55/12</f>
        <v>602.5</v>
      </c>
      <c r="D56" s="183">
        <f t="shared" si="0"/>
        <v>542</v>
      </c>
      <c r="E56" s="185" t="s">
        <v>824</v>
      </c>
      <c r="F56" s="122"/>
      <c r="G56" s="122"/>
      <c r="H56" s="122"/>
      <c r="I56" s="122"/>
      <c r="J56" s="122"/>
      <c r="K56" s="122"/>
      <c r="L56" s="122"/>
      <c r="M56" s="122"/>
      <c r="N56" s="122"/>
      <c r="O56" s="122"/>
      <c r="P56" s="122"/>
      <c r="Q56" s="122"/>
      <c r="R56" s="122"/>
      <c r="S56" s="122"/>
    </row>
    <row r="57" spans="1:19" ht="15.6">
      <c r="A57" s="58" t="s">
        <v>2927</v>
      </c>
      <c r="B57" s="59"/>
      <c r="C57" s="86"/>
      <c r="D57" s="86"/>
      <c r="E57" s="63"/>
      <c r="F57" s="122"/>
      <c r="G57" s="122"/>
      <c r="H57" s="122"/>
      <c r="I57" s="122"/>
      <c r="J57" s="122"/>
      <c r="K57" s="122"/>
      <c r="L57" s="122"/>
      <c r="M57" s="122"/>
      <c r="N57" s="122"/>
      <c r="O57" s="122"/>
      <c r="P57" s="122"/>
      <c r="Q57" s="122"/>
      <c r="R57" s="122"/>
      <c r="S57" s="122"/>
    </row>
    <row r="58" spans="1:19" ht="27.75" customHeight="1">
      <c r="A58" s="181" t="s">
        <v>2921</v>
      </c>
      <c r="B58" s="186" t="s">
        <v>2922</v>
      </c>
      <c r="C58" s="183">
        <v>10765</v>
      </c>
      <c r="D58" s="183">
        <f t="shared" si="0"/>
        <v>9689</v>
      </c>
      <c r="E58" s="185" t="s">
        <v>824</v>
      </c>
      <c r="F58" s="122"/>
      <c r="G58" s="122"/>
      <c r="H58" s="122"/>
      <c r="I58" s="122"/>
      <c r="J58" s="122"/>
      <c r="K58" s="122"/>
      <c r="L58" s="122"/>
      <c r="M58" s="122"/>
      <c r="N58" s="122"/>
      <c r="O58" s="122"/>
      <c r="P58" s="122"/>
      <c r="Q58" s="122"/>
      <c r="R58" s="122"/>
      <c r="S58" s="122"/>
    </row>
    <row r="59" spans="1:19" ht="27.75" customHeight="1">
      <c r="A59" s="181" t="s">
        <v>2923</v>
      </c>
      <c r="B59" s="186" t="s">
        <v>2924</v>
      </c>
      <c r="C59" s="183">
        <f>C58/12</f>
        <v>897.08333333333337</v>
      </c>
      <c r="D59" s="183">
        <f t="shared" si="0"/>
        <v>807</v>
      </c>
      <c r="E59" s="185" t="s">
        <v>824</v>
      </c>
      <c r="F59" s="122"/>
      <c r="G59" s="122"/>
      <c r="H59" s="122"/>
      <c r="I59" s="122"/>
      <c r="J59" s="122"/>
      <c r="K59" s="122"/>
      <c r="L59" s="122"/>
      <c r="M59" s="122"/>
      <c r="N59" s="122"/>
      <c r="O59" s="122"/>
      <c r="P59" s="122"/>
      <c r="Q59" s="122"/>
      <c r="R59" s="122"/>
      <c r="S59" s="122"/>
    </row>
    <row r="60" spans="1:19" ht="12.75" customHeight="1">
      <c r="A60" s="265" t="s">
        <v>3485</v>
      </c>
      <c r="B60" s="265"/>
      <c r="C60" s="265"/>
      <c r="D60" s="267"/>
      <c r="E60" s="268"/>
      <c r="F60" s="122"/>
      <c r="G60" s="122"/>
      <c r="H60" s="122"/>
      <c r="I60" s="122"/>
      <c r="J60" s="122"/>
      <c r="K60" s="122"/>
      <c r="L60" s="122"/>
      <c r="M60" s="122"/>
      <c r="N60" s="122"/>
      <c r="O60" s="122"/>
      <c r="P60" s="122"/>
      <c r="Q60" s="122"/>
      <c r="R60" s="122"/>
      <c r="S60" s="122"/>
    </row>
    <row r="61" spans="1:19" ht="13.8" thickBot="1">
      <c r="A61" s="266"/>
      <c r="B61" s="266"/>
      <c r="C61" s="266"/>
      <c r="D61" s="269"/>
      <c r="E61" s="270"/>
      <c r="F61" s="122"/>
      <c r="G61" s="122"/>
      <c r="H61" s="122"/>
      <c r="I61" s="122"/>
      <c r="J61" s="122"/>
      <c r="K61" s="122"/>
      <c r="L61" s="122"/>
      <c r="M61" s="122"/>
      <c r="N61" s="122"/>
      <c r="O61" s="122"/>
      <c r="P61" s="122"/>
      <c r="Q61" s="122"/>
      <c r="R61" s="122"/>
      <c r="S61" s="122"/>
    </row>
    <row r="62" spans="1:19" ht="13.8">
      <c r="A62" s="161"/>
      <c r="B62" s="161"/>
      <c r="C62" s="162"/>
      <c r="D62" s="162"/>
      <c r="E62" s="162"/>
      <c r="F62" s="122"/>
      <c r="G62" s="122"/>
      <c r="H62" s="122"/>
      <c r="I62" s="122"/>
      <c r="J62" s="122"/>
      <c r="K62" s="122"/>
      <c r="L62" s="122"/>
      <c r="M62" s="122"/>
      <c r="N62" s="122"/>
      <c r="O62" s="122"/>
      <c r="P62" s="122"/>
      <c r="Q62" s="122"/>
      <c r="R62" s="122"/>
      <c r="S62" s="122"/>
    </row>
    <row r="63" spans="1:19" ht="21">
      <c r="A63" s="241" t="s">
        <v>3413</v>
      </c>
      <c r="B63" s="29"/>
      <c r="C63" s="95"/>
      <c r="D63" s="95"/>
      <c r="E63" s="95"/>
      <c r="F63" s="122"/>
      <c r="G63" s="122"/>
      <c r="H63" s="122"/>
      <c r="I63" s="122"/>
      <c r="J63" s="122"/>
      <c r="K63" s="122"/>
      <c r="L63" s="122"/>
      <c r="M63" s="122"/>
      <c r="N63" s="122"/>
      <c r="O63" s="122"/>
      <c r="P63" s="122"/>
      <c r="Q63" s="122"/>
      <c r="R63" s="122"/>
      <c r="S63" s="122"/>
    </row>
    <row r="64" spans="1:19" ht="15.6">
      <c r="A64" s="242"/>
      <c r="B64" s="243"/>
      <c r="E64" s="126"/>
      <c r="F64" s="122"/>
      <c r="G64" s="122"/>
      <c r="H64" s="122"/>
      <c r="I64" s="122"/>
      <c r="J64" s="122"/>
      <c r="K64" s="122"/>
      <c r="L64" s="122"/>
      <c r="M64" s="122"/>
      <c r="N64" s="122"/>
      <c r="O64" s="122"/>
      <c r="P64" s="122"/>
      <c r="Q64" s="122"/>
      <c r="R64" s="122"/>
      <c r="S64" s="122"/>
    </row>
    <row r="65" spans="1:21" ht="31.8" thickBot="1">
      <c r="A65" s="52" t="s">
        <v>845</v>
      </c>
      <c r="B65" s="53" t="s">
        <v>0</v>
      </c>
      <c r="C65" s="53" t="s">
        <v>1982</v>
      </c>
      <c r="D65" s="53" t="s">
        <v>846</v>
      </c>
      <c r="E65" s="54" t="s">
        <v>825</v>
      </c>
      <c r="F65" s="122"/>
      <c r="G65" s="122"/>
      <c r="H65" s="122"/>
      <c r="I65" s="122"/>
      <c r="J65" s="122"/>
      <c r="K65" s="122"/>
      <c r="L65" s="122"/>
      <c r="M65" s="122"/>
      <c r="N65" s="122"/>
      <c r="O65" s="122"/>
      <c r="P65" s="122"/>
      <c r="Q65" s="122"/>
      <c r="R65" s="122"/>
      <c r="S65" s="122"/>
    </row>
    <row r="66" spans="1:21" ht="15.75" customHeight="1">
      <c r="A66" s="58" t="s">
        <v>2946</v>
      </c>
      <c r="B66" s="59"/>
      <c r="C66" s="86"/>
      <c r="D66" s="86"/>
      <c r="E66" s="63"/>
      <c r="F66" s="103"/>
      <c r="G66" s="103"/>
      <c r="H66" s="103"/>
      <c r="I66" s="103"/>
      <c r="J66" s="103"/>
      <c r="K66" s="103"/>
      <c r="L66" s="103"/>
      <c r="M66" s="103"/>
      <c r="N66" s="103"/>
      <c r="O66" s="103"/>
      <c r="P66" s="103"/>
      <c r="Q66" s="103"/>
      <c r="R66" s="103"/>
      <c r="S66" s="51"/>
      <c r="T66" s="51"/>
      <c r="U66" s="51"/>
    </row>
    <row r="67" spans="1:21" ht="27.75" customHeight="1">
      <c r="A67" s="181" t="s">
        <v>2928</v>
      </c>
      <c r="B67" s="186" t="s">
        <v>2929</v>
      </c>
      <c r="C67" s="183">
        <v>42</v>
      </c>
      <c r="D67" s="183">
        <f t="shared" si="0"/>
        <v>38</v>
      </c>
      <c r="E67" s="185" t="s">
        <v>824</v>
      </c>
      <c r="F67" s="122"/>
      <c r="G67" s="122"/>
      <c r="H67" s="122"/>
      <c r="I67" s="122"/>
      <c r="J67" s="122"/>
      <c r="K67" s="122"/>
      <c r="L67" s="122"/>
      <c r="M67" s="122"/>
      <c r="N67" s="122"/>
      <c r="O67" s="122"/>
      <c r="P67" s="122"/>
      <c r="Q67" s="122"/>
      <c r="R67" s="122"/>
      <c r="S67" s="122"/>
    </row>
    <row r="68" spans="1:21" ht="27.75" customHeight="1">
      <c r="A68" s="181" t="s">
        <v>2930</v>
      </c>
      <c r="B68" s="186" t="s">
        <v>2931</v>
      </c>
      <c r="C68" s="183">
        <f>C67/12</f>
        <v>3.5</v>
      </c>
      <c r="D68" s="183">
        <f t="shared" ref="D68:D79" si="1">ROUND(C68*(1-0.1),0)</f>
        <v>3</v>
      </c>
      <c r="E68" s="185" t="s">
        <v>824</v>
      </c>
      <c r="F68" s="122"/>
      <c r="G68" s="122"/>
      <c r="H68" s="122"/>
      <c r="I68" s="122"/>
      <c r="J68" s="122"/>
      <c r="K68" s="122"/>
      <c r="L68" s="122"/>
      <c r="M68" s="122"/>
      <c r="N68" s="122"/>
      <c r="O68" s="122"/>
      <c r="P68" s="122"/>
      <c r="Q68" s="122"/>
      <c r="R68" s="122"/>
      <c r="S68" s="122"/>
    </row>
    <row r="69" spans="1:21" ht="15.75" customHeight="1">
      <c r="A69" s="58" t="s">
        <v>2947</v>
      </c>
      <c r="B69" s="59"/>
      <c r="C69" s="86"/>
      <c r="D69" s="86"/>
      <c r="E69" s="63"/>
      <c r="F69" s="103"/>
      <c r="G69" s="103"/>
      <c r="H69" s="103"/>
      <c r="I69" s="103"/>
      <c r="J69" s="103"/>
      <c r="K69" s="103"/>
      <c r="L69" s="103"/>
      <c r="M69" s="103"/>
      <c r="N69" s="103"/>
      <c r="O69" s="103"/>
      <c r="P69" s="103"/>
      <c r="Q69" s="103"/>
      <c r="R69" s="103"/>
      <c r="S69" s="51"/>
      <c r="T69" s="51"/>
      <c r="U69" s="51"/>
    </row>
    <row r="70" spans="1:21" ht="27.75" customHeight="1">
      <c r="A70" s="181" t="s">
        <v>2932</v>
      </c>
      <c r="B70" s="186" t="s">
        <v>2933</v>
      </c>
      <c r="C70" s="183">
        <v>40</v>
      </c>
      <c r="D70" s="183">
        <f t="shared" si="1"/>
        <v>36</v>
      </c>
      <c r="E70" s="185" t="s">
        <v>824</v>
      </c>
      <c r="F70" s="122"/>
      <c r="G70" s="122"/>
      <c r="H70" s="122"/>
      <c r="I70" s="122"/>
      <c r="J70" s="122"/>
      <c r="K70" s="122"/>
      <c r="L70" s="122"/>
      <c r="M70" s="122"/>
      <c r="N70" s="122"/>
      <c r="O70" s="122"/>
      <c r="P70" s="122"/>
      <c r="Q70" s="122"/>
      <c r="R70" s="122"/>
      <c r="S70" s="122"/>
    </row>
    <row r="71" spans="1:21" ht="27.75" customHeight="1">
      <c r="A71" s="181" t="s">
        <v>2934</v>
      </c>
      <c r="B71" s="186" t="s">
        <v>2935</v>
      </c>
      <c r="C71" s="183">
        <f>C70/12</f>
        <v>3.3333333333333335</v>
      </c>
      <c r="D71" s="183">
        <f t="shared" si="1"/>
        <v>3</v>
      </c>
      <c r="E71" s="185" t="s">
        <v>824</v>
      </c>
      <c r="F71" s="122"/>
      <c r="G71" s="122"/>
      <c r="H71" s="122"/>
      <c r="I71" s="122"/>
      <c r="J71" s="122"/>
      <c r="K71" s="122"/>
      <c r="L71" s="122"/>
      <c r="M71" s="122"/>
      <c r="N71" s="122"/>
      <c r="O71" s="122"/>
      <c r="P71" s="122"/>
      <c r="Q71" s="122"/>
      <c r="R71" s="122"/>
      <c r="S71" s="122"/>
    </row>
    <row r="72" spans="1:21" ht="15.75" customHeight="1">
      <c r="A72" s="58" t="s">
        <v>2948</v>
      </c>
      <c r="B72" s="59"/>
      <c r="C72" s="86"/>
      <c r="D72" s="86"/>
      <c r="E72" s="63"/>
      <c r="F72" s="103"/>
      <c r="G72" s="103"/>
      <c r="H72" s="103"/>
      <c r="I72" s="103"/>
      <c r="J72" s="103"/>
      <c r="K72" s="103"/>
      <c r="L72" s="103"/>
      <c r="M72" s="103"/>
      <c r="N72" s="103"/>
      <c r="O72" s="103"/>
      <c r="P72" s="103"/>
      <c r="Q72" s="103"/>
      <c r="R72" s="103"/>
      <c r="S72" s="51"/>
      <c r="T72" s="51"/>
      <c r="U72" s="51"/>
    </row>
    <row r="73" spans="1:21" ht="27.75" customHeight="1">
      <c r="A73" s="181" t="s">
        <v>2936</v>
      </c>
      <c r="B73" s="186" t="s">
        <v>2937</v>
      </c>
      <c r="C73" s="183">
        <v>38.4</v>
      </c>
      <c r="D73" s="183">
        <f t="shared" si="1"/>
        <v>35</v>
      </c>
      <c r="E73" s="185" t="s">
        <v>824</v>
      </c>
      <c r="F73" s="122"/>
      <c r="G73" s="122"/>
      <c r="H73" s="122"/>
      <c r="I73" s="122"/>
      <c r="J73" s="122"/>
      <c r="K73" s="122"/>
      <c r="L73" s="122"/>
      <c r="M73" s="122"/>
      <c r="N73" s="122"/>
      <c r="O73" s="122"/>
      <c r="P73" s="122"/>
      <c r="Q73" s="122"/>
      <c r="R73" s="122"/>
      <c r="S73" s="122"/>
    </row>
    <row r="74" spans="1:21" ht="27.75" customHeight="1">
      <c r="A74" s="181" t="s">
        <v>2938</v>
      </c>
      <c r="B74" s="186" t="s">
        <v>2939</v>
      </c>
      <c r="C74" s="183">
        <f>C73/12</f>
        <v>3.1999999999999997</v>
      </c>
      <c r="D74" s="183">
        <f t="shared" si="1"/>
        <v>3</v>
      </c>
      <c r="E74" s="185" t="s">
        <v>824</v>
      </c>
      <c r="F74" s="122"/>
      <c r="G74" s="122"/>
      <c r="H74" s="122"/>
      <c r="I74" s="122"/>
      <c r="J74" s="122"/>
      <c r="K74" s="122"/>
      <c r="L74" s="122"/>
      <c r="M74" s="122"/>
      <c r="N74" s="122"/>
      <c r="O74" s="122"/>
      <c r="P74" s="122"/>
      <c r="Q74" s="122"/>
      <c r="R74" s="122"/>
      <c r="S74" s="122"/>
    </row>
    <row r="75" spans="1:21" ht="15.75" customHeight="1">
      <c r="A75" s="58" t="s">
        <v>2949</v>
      </c>
      <c r="B75" s="59"/>
      <c r="C75" s="86"/>
      <c r="D75" s="86"/>
      <c r="E75" s="63"/>
      <c r="F75" s="103"/>
      <c r="G75" s="103"/>
      <c r="H75" s="103"/>
      <c r="I75" s="103"/>
      <c r="J75" s="103"/>
      <c r="K75" s="103"/>
      <c r="L75" s="103"/>
      <c r="M75" s="103"/>
      <c r="N75" s="103"/>
      <c r="O75" s="103"/>
      <c r="P75" s="103"/>
      <c r="Q75" s="103"/>
      <c r="R75" s="103"/>
      <c r="S75" s="51"/>
      <c r="T75" s="51"/>
      <c r="U75" s="51"/>
    </row>
    <row r="76" spans="1:21" ht="27.75" customHeight="1">
      <c r="A76" s="181" t="s">
        <v>2940</v>
      </c>
      <c r="B76" s="186" t="s">
        <v>2941</v>
      </c>
      <c r="C76" s="183">
        <v>32</v>
      </c>
      <c r="D76" s="183">
        <f t="shared" si="1"/>
        <v>29</v>
      </c>
      <c r="E76" s="185" t="s">
        <v>824</v>
      </c>
      <c r="F76" s="122"/>
      <c r="G76" s="122"/>
      <c r="H76" s="122"/>
      <c r="I76" s="122"/>
      <c r="J76" s="122"/>
      <c r="K76" s="122"/>
      <c r="L76" s="122"/>
      <c r="M76" s="122"/>
      <c r="N76" s="122"/>
      <c r="O76" s="122"/>
      <c r="P76" s="122"/>
      <c r="Q76" s="122"/>
      <c r="R76" s="122"/>
      <c r="S76" s="122"/>
    </row>
    <row r="77" spans="1:21" ht="27.75" customHeight="1">
      <c r="A77" s="181" t="s">
        <v>2942</v>
      </c>
      <c r="B77" s="186" t="s">
        <v>2943</v>
      </c>
      <c r="C77" s="183">
        <f>C76/12</f>
        <v>2.6666666666666665</v>
      </c>
      <c r="D77" s="183">
        <f>ROUND(C77*(1-0.05),1)</f>
        <v>2.5</v>
      </c>
      <c r="E77" s="185" t="s">
        <v>824</v>
      </c>
      <c r="F77" s="122"/>
      <c r="G77" s="122"/>
      <c r="H77" s="122"/>
      <c r="I77" s="122"/>
      <c r="J77" s="122"/>
      <c r="K77" s="122"/>
      <c r="L77" s="122"/>
      <c r="M77" s="122"/>
      <c r="N77" s="122"/>
      <c r="O77" s="122"/>
      <c r="P77" s="122"/>
      <c r="Q77" s="122"/>
      <c r="R77" s="122"/>
      <c r="S77" s="122"/>
    </row>
    <row r="78" spans="1:21" ht="15.75" customHeight="1">
      <c r="A78" s="58" t="s">
        <v>2950</v>
      </c>
      <c r="B78" s="59"/>
      <c r="C78" s="86"/>
      <c r="D78" s="86"/>
      <c r="E78" s="63"/>
      <c r="F78" s="103"/>
      <c r="G78" s="103"/>
      <c r="H78" s="103"/>
      <c r="I78" s="103"/>
      <c r="J78" s="103"/>
      <c r="K78" s="103"/>
      <c r="L78" s="103"/>
      <c r="M78" s="103"/>
      <c r="N78" s="103"/>
      <c r="O78" s="103"/>
      <c r="P78" s="103"/>
      <c r="Q78" s="103"/>
      <c r="R78" s="103"/>
      <c r="S78" s="51"/>
      <c r="T78" s="51"/>
      <c r="U78" s="51"/>
    </row>
    <row r="79" spans="1:21" ht="27.75" customHeight="1">
      <c r="A79" s="181" t="s">
        <v>2944</v>
      </c>
      <c r="B79" s="186" t="s">
        <v>3421</v>
      </c>
      <c r="C79" s="183">
        <v>26.5</v>
      </c>
      <c r="D79" s="183">
        <f t="shared" si="1"/>
        <v>24</v>
      </c>
      <c r="E79" s="185" t="s">
        <v>824</v>
      </c>
      <c r="F79" s="122"/>
      <c r="G79" s="122"/>
      <c r="H79" s="122"/>
      <c r="I79" s="122"/>
      <c r="J79" s="122"/>
      <c r="K79" s="122"/>
      <c r="L79" s="122"/>
      <c r="M79" s="122"/>
      <c r="N79" s="122"/>
      <c r="O79" s="122"/>
      <c r="P79" s="122"/>
      <c r="Q79" s="122"/>
      <c r="R79" s="122"/>
      <c r="S79" s="122"/>
    </row>
    <row r="80" spans="1:21" ht="27.75" customHeight="1" thickBot="1">
      <c r="A80" s="188" t="s">
        <v>2945</v>
      </c>
      <c r="B80" s="189" t="s">
        <v>3422</v>
      </c>
      <c r="C80" s="190">
        <f>C79/12</f>
        <v>2.2083333333333335</v>
      </c>
      <c r="D80" s="190">
        <f>ROUND(C80*(1-0.05),1)</f>
        <v>2.1</v>
      </c>
      <c r="E80" s="191" t="s">
        <v>824</v>
      </c>
      <c r="F80" s="122"/>
      <c r="G80" s="122"/>
      <c r="H80" s="122"/>
      <c r="I80" s="122"/>
      <c r="J80" s="122"/>
      <c r="K80" s="122"/>
      <c r="L80" s="122"/>
      <c r="M80" s="122"/>
      <c r="N80" s="122"/>
      <c r="O80" s="122"/>
      <c r="P80" s="122"/>
      <c r="Q80" s="122"/>
      <c r="R80" s="122"/>
      <c r="S80" s="122"/>
    </row>
    <row r="81" spans="1:19" ht="13.8">
      <c r="A81" s="161"/>
      <c r="B81" s="161"/>
      <c r="C81" s="162"/>
      <c r="D81" s="162"/>
      <c r="E81" s="162"/>
      <c r="F81" s="122"/>
      <c r="G81" s="122"/>
      <c r="H81" s="122"/>
      <c r="I81" s="122"/>
      <c r="J81" s="122"/>
      <c r="K81" s="122"/>
      <c r="L81" s="122"/>
      <c r="M81" s="122"/>
      <c r="N81" s="122"/>
      <c r="O81" s="122"/>
      <c r="P81" s="122"/>
      <c r="Q81" s="122"/>
      <c r="R81" s="122"/>
      <c r="S81" s="122"/>
    </row>
    <row r="82" spans="1:19" ht="21">
      <c r="A82" s="241" t="s">
        <v>3414</v>
      </c>
      <c r="B82" s="29"/>
      <c r="C82" s="95"/>
      <c r="D82" s="95"/>
      <c r="E82" s="95"/>
      <c r="F82" s="122"/>
      <c r="G82" s="122"/>
      <c r="H82" s="122"/>
      <c r="I82" s="122"/>
      <c r="J82" s="122"/>
      <c r="K82" s="122"/>
      <c r="L82" s="122"/>
      <c r="M82" s="122"/>
      <c r="N82" s="122"/>
      <c r="O82" s="122"/>
      <c r="P82" s="122"/>
      <c r="Q82" s="122"/>
      <c r="R82" s="122"/>
      <c r="S82" s="122"/>
    </row>
    <row r="83" spans="1:19" ht="16.2" thickBot="1">
      <c r="A83" s="242"/>
      <c r="B83" s="243"/>
      <c r="E83" s="126"/>
      <c r="F83" s="122"/>
      <c r="G83" s="122"/>
      <c r="H83" s="122"/>
      <c r="I83" s="122"/>
      <c r="J83" s="122"/>
      <c r="K83" s="122"/>
      <c r="L83" s="122"/>
      <c r="M83" s="122"/>
      <c r="N83" s="122"/>
      <c r="O83" s="122"/>
      <c r="P83" s="122"/>
      <c r="Q83" s="122"/>
      <c r="R83" s="122"/>
      <c r="S83" s="122"/>
    </row>
    <row r="84" spans="1:19" ht="31.8" thickBot="1">
      <c r="A84" s="52" t="s">
        <v>845</v>
      </c>
      <c r="B84" s="53" t="s">
        <v>0</v>
      </c>
      <c r="C84" s="53" t="s">
        <v>1982</v>
      </c>
      <c r="D84" s="53" t="s">
        <v>846</v>
      </c>
      <c r="E84" s="54" t="s">
        <v>825</v>
      </c>
      <c r="F84" s="122"/>
      <c r="G84" s="122"/>
      <c r="H84" s="122"/>
      <c r="I84" s="122"/>
      <c r="J84" s="122"/>
      <c r="K84" s="122"/>
      <c r="L84" s="122"/>
      <c r="M84" s="122"/>
      <c r="N84" s="122"/>
      <c r="O84" s="122"/>
      <c r="P84" s="122"/>
      <c r="Q84" s="122"/>
      <c r="R84" s="122"/>
      <c r="S84" s="122"/>
    </row>
    <row r="85" spans="1:19" ht="15.6">
      <c r="A85" s="58" t="s">
        <v>2946</v>
      </c>
      <c r="B85" s="59"/>
      <c r="C85" s="86"/>
      <c r="D85" s="86"/>
      <c r="E85" s="63"/>
      <c r="F85" s="122"/>
      <c r="G85" s="122"/>
      <c r="H85" s="122"/>
      <c r="I85" s="122"/>
      <c r="J85" s="122"/>
      <c r="K85" s="122"/>
      <c r="L85" s="122"/>
      <c r="M85" s="122"/>
      <c r="N85" s="122"/>
      <c r="O85" s="122"/>
      <c r="P85" s="122"/>
      <c r="Q85" s="122"/>
      <c r="R85" s="122"/>
      <c r="S85" s="122"/>
    </row>
    <row r="86" spans="1:19" ht="27.75" customHeight="1">
      <c r="A86" s="181" t="s">
        <v>2951</v>
      </c>
      <c r="B86" s="186" t="s">
        <v>3415</v>
      </c>
      <c r="C86" s="183">
        <v>66</v>
      </c>
      <c r="D86" s="183">
        <f t="shared" ref="D86:D98" si="2">ROUND(C86*(1-0.1),0)</f>
        <v>59</v>
      </c>
      <c r="E86" s="185" t="s">
        <v>824</v>
      </c>
      <c r="F86" s="122"/>
      <c r="G86" s="122"/>
      <c r="H86" s="122"/>
      <c r="I86" s="122"/>
      <c r="J86" s="122"/>
      <c r="K86" s="122"/>
      <c r="L86" s="122"/>
      <c r="M86" s="122"/>
      <c r="N86" s="122"/>
      <c r="O86" s="122"/>
      <c r="P86" s="122"/>
      <c r="Q86" s="122"/>
      <c r="R86" s="122"/>
      <c r="S86" s="122"/>
    </row>
    <row r="87" spans="1:19" ht="27.75" customHeight="1">
      <c r="A87" s="181" t="s">
        <v>2952</v>
      </c>
      <c r="B87" s="186" t="s">
        <v>3416</v>
      </c>
      <c r="C87" s="183">
        <f>C86/12</f>
        <v>5.5</v>
      </c>
      <c r="D87" s="183">
        <f t="shared" si="2"/>
        <v>5</v>
      </c>
      <c r="E87" s="185" t="s">
        <v>824</v>
      </c>
      <c r="F87" s="122"/>
      <c r="G87" s="122"/>
      <c r="H87" s="122"/>
      <c r="I87" s="122"/>
      <c r="J87" s="122"/>
      <c r="K87" s="122"/>
      <c r="L87" s="122"/>
      <c r="M87" s="122"/>
      <c r="N87" s="122"/>
      <c r="O87" s="122"/>
      <c r="P87" s="122"/>
      <c r="Q87" s="122"/>
      <c r="R87" s="122"/>
      <c r="S87" s="122"/>
    </row>
    <row r="88" spans="1:19" ht="15.6">
      <c r="A88" s="58" t="s">
        <v>2947</v>
      </c>
      <c r="B88" s="59"/>
      <c r="C88" s="86"/>
      <c r="D88" s="86"/>
      <c r="E88" s="63"/>
      <c r="F88" s="122"/>
      <c r="G88" s="122"/>
      <c r="H88" s="122"/>
      <c r="I88" s="122"/>
      <c r="J88" s="122"/>
      <c r="K88" s="122"/>
      <c r="L88" s="122"/>
      <c r="M88" s="122"/>
      <c r="N88" s="122"/>
      <c r="O88" s="122"/>
      <c r="P88" s="122"/>
      <c r="Q88" s="122"/>
      <c r="R88" s="122"/>
      <c r="S88" s="122"/>
    </row>
    <row r="89" spans="1:19" ht="27.75" customHeight="1">
      <c r="A89" s="181" t="s">
        <v>2953</v>
      </c>
      <c r="B89" s="186" t="s">
        <v>3417</v>
      </c>
      <c r="C89" s="183">
        <v>50</v>
      </c>
      <c r="D89" s="183">
        <f t="shared" si="2"/>
        <v>45</v>
      </c>
      <c r="E89" s="185" t="s">
        <v>824</v>
      </c>
      <c r="F89" s="122"/>
      <c r="G89" s="122"/>
      <c r="H89" s="122"/>
      <c r="I89" s="122"/>
      <c r="J89" s="122"/>
      <c r="K89" s="122"/>
      <c r="L89" s="122"/>
      <c r="M89" s="122"/>
      <c r="N89" s="122"/>
      <c r="O89" s="122"/>
      <c r="P89" s="122"/>
      <c r="Q89" s="122"/>
      <c r="R89" s="122"/>
      <c r="S89" s="122"/>
    </row>
    <row r="90" spans="1:19" ht="27.75" customHeight="1">
      <c r="A90" s="181" t="s">
        <v>2954</v>
      </c>
      <c r="B90" s="186" t="s">
        <v>3418</v>
      </c>
      <c r="C90" s="183">
        <f>C89/12</f>
        <v>4.166666666666667</v>
      </c>
      <c r="D90" s="183">
        <f t="shared" si="2"/>
        <v>4</v>
      </c>
      <c r="E90" s="185" t="s">
        <v>824</v>
      </c>
      <c r="F90" s="122"/>
      <c r="G90" s="122"/>
      <c r="H90" s="122"/>
      <c r="I90" s="122"/>
      <c r="J90" s="122"/>
      <c r="K90" s="122"/>
      <c r="L90" s="122"/>
      <c r="M90" s="122"/>
      <c r="N90" s="122"/>
      <c r="O90" s="122"/>
      <c r="P90" s="122"/>
      <c r="Q90" s="122"/>
      <c r="R90" s="122"/>
      <c r="S90" s="122"/>
    </row>
    <row r="91" spans="1:19" ht="15.6">
      <c r="A91" s="58" t="s">
        <v>2948</v>
      </c>
      <c r="B91" s="59"/>
      <c r="C91" s="86"/>
      <c r="D91" s="86"/>
      <c r="E91" s="63"/>
      <c r="F91" s="122"/>
      <c r="G91" s="122"/>
      <c r="H91" s="122"/>
      <c r="I91" s="122"/>
      <c r="J91" s="122"/>
      <c r="K91" s="122"/>
      <c r="L91" s="122"/>
      <c r="M91" s="122"/>
      <c r="N91" s="122"/>
      <c r="O91" s="122"/>
      <c r="P91" s="122"/>
      <c r="Q91" s="122"/>
      <c r="R91" s="122"/>
      <c r="S91" s="122"/>
    </row>
    <row r="92" spans="1:19" ht="27.75" customHeight="1">
      <c r="A92" s="181" t="s">
        <v>2955</v>
      </c>
      <c r="B92" s="186" t="s">
        <v>3419</v>
      </c>
      <c r="C92" s="183">
        <v>38.4</v>
      </c>
      <c r="D92" s="183">
        <f t="shared" si="2"/>
        <v>35</v>
      </c>
      <c r="E92" s="185" t="s">
        <v>824</v>
      </c>
      <c r="F92" s="122"/>
      <c r="G92" s="122"/>
      <c r="H92" s="122"/>
      <c r="I92" s="122"/>
      <c r="J92" s="122"/>
      <c r="K92" s="122"/>
      <c r="L92" s="122"/>
      <c r="M92" s="122"/>
      <c r="N92" s="122"/>
      <c r="O92" s="122"/>
      <c r="P92" s="122"/>
      <c r="Q92" s="122"/>
      <c r="R92" s="122"/>
      <c r="S92" s="122"/>
    </row>
    <row r="93" spans="1:19" ht="27.75" customHeight="1">
      <c r="A93" s="181" t="s">
        <v>2956</v>
      </c>
      <c r="B93" s="186" t="s">
        <v>3420</v>
      </c>
      <c r="C93" s="183">
        <f>C92/12</f>
        <v>3.1999999999999997</v>
      </c>
      <c r="D93" s="183">
        <f t="shared" si="2"/>
        <v>3</v>
      </c>
      <c r="E93" s="185" t="s">
        <v>824</v>
      </c>
      <c r="F93" s="122"/>
      <c r="G93" s="122"/>
      <c r="H93" s="122"/>
      <c r="I93" s="122"/>
      <c r="J93" s="122"/>
      <c r="K93" s="122"/>
      <c r="L93" s="122"/>
      <c r="M93" s="122"/>
      <c r="N93" s="122"/>
      <c r="O93" s="122"/>
      <c r="P93" s="122"/>
      <c r="Q93" s="122"/>
      <c r="R93" s="122"/>
      <c r="S93" s="122"/>
    </row>
    <row r="94" spans="1:19" ht="15.6">
      <c r="A94" s="58" t="s">
        <v>2949</v>
      </c>
      <c r="B94" s="59"/>
      <c r="C94" s="86"/>
      <c r="D94" s="86"/>
      <c r="E94" s="63"/>
      <c r="F94" s="122"/>
      <c r="G94" s="122"/>
      <c r="H94" s="122"/>
      <c r="I94" s="122"/>
      <c r="J94" s="122"/>
      <c r="K94" s="122"/>
      <c r="L94" s="122"/>
      <c r="M94" s="122"/>
      <c r="N94" s="122"/>
      <c r="O94" s="122"/>
      <c r="P94" s="122"/>
      <c r="Q94" s="122"/>
      <c r="R94" s="122"/>
      <c r="S94" s="122"/>
    </row>
    <row r="95" spans="1:19" ht="27.75" customHeight="1">
      <c r="A95" s="181" t="s">
        <v>2957</v>
      </c>
      <c r="B95" s="186" t="s">
        <v>3423</v>
      </c>
      <c r="C95" s="183">
        <v>32</v>
      </c>
      <c r="D95" s="183">
        <f t="shared" si="2"/>
        <v>29</v>
      </c>
      <c r="E95" s="185" t="s">
        <v>824</v>
      </c>
      <c r="F95" s="122"/>
      <c r="G95" s="122"/>
      <c r="H95" s="122"/>
      <c r="I95" s="122"/>
      <c r="J95" s="122"/>
      <c r="K95" s="122"/>
      <c r="L95" s="122"/>
      <c r="M95" s="122"/>
      <c r="N95" s="122"/>
      <c r="O95" s="122"/>
      <c r="P95" s="122"/>
      <c r="Q95" s="122"/>
      <c r="R95" s="122"/>
      <c r="S95" s="122"/>
    </row>
    <row r="96" spans="1:19" ht="27.75" customHeight="1">
      <c r="A96" s="181" t="s">
        <v>2958</v>
      </c>
      <c r="B96" s="186" t="s">
        <v>3424</v>
      </c>
      <c r="C96" s="183">
        <f>C95/12</f>
        <v>2.6666666666666665</v>
      </c>
      <c r="D96" s="183">
        <f>ROUND(C96*(1-0.05),1)</f>
        <v>2.5</v>
      </c>
      <c r="E96" s="185" t="s">
        <v>824</v>
      </c>
      <c r="F96" s="122"/>
      <c r="G96" s="122"/>
      <c r="H96" s="122"/>
      <c r="I96" s="122"/>
      <c r="J96" s="122"/>
      <c r="K96" s="122"/>
      <c r="L96" s="122"/>
      <c r="M96" s="122"/>
      <c r="N96" s="122"/>
      <c r="O96" s="122"/>
      <c r="P96" s="122"/>
      <c r="Q96" s="122"/>
      <c r="R96" s="122"/>
      <c r="S96" s="122"/>
    </row>
    <row r="97" spans="1:19" ht="15.6">
      <c r="A97" s="58" t="s">
        <v>2950</v>
      </c>
      <c r="B97" s="59"/>
      <c r="C97" s="86"/>
      <c r="D97" s="86"/>
      <c r="E97" s="63"/>
      <c r="F97" s="122"/>
      <c r="G97" s="122"/>
      <c r="H97" s="122"/>
      <c r="I97" s="122"/>
      <c r="J97" s="122"/>
      <c r="K97" s="122"/>
      <c r="L97" s="122"/>
      <c r="M97" s="122"/>
      <c r="N97" s="122"/>
      <c r="O97" s="122"/>
      <c r="P97" s="122"/>
      <c r="Q97" s="122"/>
      <c r="R97" s="122"/>
      <c r="S97" s="122"/>
    </row>
    <row r="98" spans="1:19" ht="27.75" customHeight="1">
      <c r="A98" s="181" t="s">
        <v>2959</v>
      </c>
      <c r="B98" s="186" t="s">
        <v>3425</v>
      </c>
      <c r="C98" s="183">
        <v>26.5</v>
      </c>
      <c r="D98" s="183">
        <f t="shared" si="2"/>
        <v>24</v>
      </c>
      <c r="E98" s="185" t="s">
        <v>824</v>
      </c>
      <c r="F98" s="122"/>
      <c r="G98" s="122"/>
      <c r="H98" s="122"/>
      <c r="I98" s="122"/>
      <c r="J98" s="122"/>
      <c r="K98" s="122"/>
      <c r="L98" s="122"/>
      <c r="M98" s="122"/>
      <c r="N98" s="122"/>
      <c r="O98" s="122"/>
      <c r="P98" s="122"/>
      <c r="Q98" s="122"/>
      <c r="R98" s="122"/>
      <c r="S98" s="122"/>
    </row>
    <row r="99" spans="1:19" ht="27.75" customHeight="1">
      <c r="A99" s="181" t="s">
        <v>2960</v>
      </c>
      <c r="B99" s="186" t="s">
        <v>3426</v>
      </c>
      <c r="C99" s="183">
        <f>C98/12</f>
        <v>2.2083333333333335</v>
      </c>
      <c r="D99" s="183">
        <f>ROUND(C99*(1-0.05),1)</f>
        <v>2.1</v>
      </c>
      <c r="E99" s="185" t="s">
        <v>824</v>
      </c>
      <c r="F99" s="122"/>
      <c r="G99" s="122"/>
      <c r="H99" s="122"/>
      <c r="I99" s="122"/>
      <c r="J99" s="122"/>
      <c r="K99" s="122"/>
      <c r="L99" s="122"/>
      <c r="M99" s="122"/>
      <c r="N99" s="122"/>
      <c r="O99" s="122"/>
      <c r="P99" s="122"/>
      <c r="Q99" s="122"/>
      <c r="R99" s="122"/>
      <c r="S99" s="122"/>
    </row>
    <row r="100" spans="1:19" ht="15.6">
      <c r="A100" s="58" t="s">
        <v>2961</v>
      </c>
      <c r="B100" s="59"/>
      <c r="C100" s="86"/>
      <c r="D100" s="86"/>
      <c r="E100" s="63"/>
      <c r="F100" s="122"/>
      <c r="G100" s="122"/>
      <c r="H100" s="122"/>
      <c r="I100" s="122"/>
      <c r="J100" s="122"/>
      <c r="K100" s="122"/>
      <c r="L100" s="122"/>
      <c r="M100" s="122"/>
      <c r="N100" s="122"/>
      <c r="O100" s="122"/>
      <c r="P100" s="122"/>
      <c r="Q100" s="122"/>
      <c r="R100" s="122"/>
      <c r="S100" s="122"/>
    </row>
    <row r="101" spans="1:19" ht="27.75" customHeight="1">
      <c r="A101" s="181" t="s">
        <v>2902</v>
      </c>
      <c r="B101" s="186" t="s">
        <v>3427</v>
      </c>
      <c r="C101" s="183">
        <v>2650</v>
      </c>
      <c r="D101" s="183">
        <f t="shared" ref="D101:D102" si="3">ROUND(C101*(1-0.1),0)</f>
        <v>2385</v>
      </c>
      <c r="E101" s="185" t="s">
        <v>824</v>
      </c>
      <c r="F101" s="122"/>
      <c r="G101" s="122"/>
      <c r="H101" s="122"/>
      <c r="I101" s="122"/>
      <c r="J101" s="122"/>
      <c r="K101" s="122"/>
      <c r="L101" s="122"/>
      <c r="M101" s="122"/>
      <c r="N101" s="122"/>
      <c r="O101" s="122"/>
      <c r="P101" s="122"/>
      <c r="Q101" s="122"/>
      <c r="R101" s="122"/>
      <c r="S101" s="122"/>
    </row>
    <row r="102" spans="1:19" ht="27.75" customHeight="1">
      <c r="A102" s="181" t="s">
        <v>2903</v>
      </c>
      <c r="B102" s="186" t="s">
        <v>3428</v>
      </c>
      <c r="C102" s="183">
        <v>220.85</v>
      </c>
      <c r="D102" s="183">
        <f t="shared" si="3"/>
        <v>199</v>
      </c>
      <c r="E102" s="185" t="s">
        <v>824</v>
      </c>
      <c r="F102" s="122"/>
      <c r="G102" s="122"/>
      <c r="H102" s="122"/>
      <c r="I102" s="122"/>
      <c r="J102" s="122"/>
      <c r="K102" s="122"/>
      <c r="L102" s="122"/>
      <c r="M102" s="122"/>
      <c r="N102" s="122"/>
      <c r="O102" s="122"/>
      <c r="P102" s="122"/>
      <c r="Q102" s="122"/>
      <c r="R102" s="122"/>
      <c r="S102" s="122"/>
    </row>
    <row r="103" spans="1:19" ht="12.75" customHeight="1">
      <c r="A103" s="276" t="s">
        <v>3381</v>
      </c>
      <c r="B103" s="276"/>
      <c r="C103" s="276"/>
      <c r="D103" s="276"/>
      <c r="E103" s="277"/>
    </row>
    <row r="104" spans="1:19" ht="27" customHeight="1">
      <c r="A104" s="272"/>
      <c r="B104" s="272"/>
      <c r="C104" s="272"/>
      <c r="D104" s="272"/>
      <c r="E104" s="274"/>
    </row>
    <row r="105" spans="1:19" ht="12.75" customHeight="1">
      <c r="A105" s="271" t="s">
        <v>3382</v>
      </c>
      <c r="B105" s="272"/>
      <c r="C105" s="272"/>
      <c r="D105" s="272"/>
      <c r="E105" s="274"/>
    </row>
    <row r="106" spans="1:19" ht="42.75" customHeight="1" thickBot="1">
      <c r="A106" s="273"/>
      <c r="B106" s="273"/>
      <c r="C106" s="273"/>
      <c r="D106" s="273"/>
      <c r="E106" s="275"/>
    </row>
    <row r="107" spans="1:19" ht="13.8">
      <c r="A107" s="161"/>
      <c r="B107" s="161"/>
      <c r="C107" s="162"/>
      <c r="D107" s="162"/>
      <c r="E107" s="162"/>
      <c r="F107" s="122"/>
      <c r="G107" s="122"/>
      <c r="H107" s="122"/>
      <c r="I107" s="122"/>
      <c r="J107" s="122"/>
      <c r="K107" s="122"/>
      <c r="L107" s="122"/>
      <c r="M107" s="122"/>
      <c r="N107" s="122"/>
      <c r="O107" s="122"/>
      <c r="P107" s="122"/>
      <c r="Q107" s="122"/>
      <c r="R107" s="122"/>
      <c r="S107" s="122"/>
    </row>
    <row r="108" spans="1:19" ht="21">
      <c r="A108" s="241" t="s">
        <v>3430</v>
      </c>
      <c r="B108" s="29"/>
      <c r="C108" s="95"/>
      <c r="D108" s="95"/>
      <c r="E108" s="95"/>
      <c r="F108" s="122"/>
      <c r="G108" s="122"/>
      <c r="H108" s="122"/>
      <c r="I108" s="122"/>
      <c r="J108" s="122"/>
      <c r="K108" s="122"/>
      <c r="L108" s="122"/>
      <c r="M108" s="122"/>
      <c r="N108" s="122"/>
      <c r="O108" s="122"/>
      <c r="P108" s="122"/>
      <c r="Q108" s="122"/>
      <c r="R108" s="122"/>
      <c r="S108" s="122"/>
    </row>
    <row r="109" spans="1:19" ht="16.2" thickBot="1">
      <c r="A109" s="242"/>
      <c r="B109" s="243"/>
      <c r="E109" s="126"/>
      <c r="F109" s="122"/>
      <c r="G109" s="122"/>
      <c r="H109" s="122"/>
      <c r="I109" s="122"/>
      <c r="J109" s="122"/>
      <c r="K109" s="122"/>
      <c r="L109" s="122"/>
      <c r="M109" s="122"/>
      <c r="N109" s="122"/>
      <c r="O109" s="122"/>
      <c r="P109" s="122"/>
      <c r="Q109" s="122"/>
      <c r="R109" s="122"/>
      <c r="S109" s="122"/>
    </row>
    <row r="110" spans="1:19" ht="31.8" thickBot="1">
      <c r="A110" s="52" t="s">
        <v>845</v>
      </c>
      <c r="B110" s="53" t="s">
        <v>0</v>
      </c>
      <c r="C110" s="53" t="s">
        <v>1982</v>
      </c>
      <c r="D110" s="53" t="s">
        <v>846</v>
      </c>
      <c r="E110" s="54" t="s">
        <v>825</v>
      </c>
      <c r="F110" s="122"/>
      <c r="G110" s="122"/>
      <c r="H110" s="122"/>
      <c r="I110" s="122"/>
      <c r="J110" s="122"/>
      <c r="K110" s="122"/>
      <c r="L110" s="122"/>
      <c r="M110" s="122"/>
      <c r="N110" s="122"/>
      <c r="O110" s="122"/>
      <c r="P110" s="122"/>
      <c r="Q110" s="122"/>
      <c r="R110" s="122"/>
      <c r="S110" s="122"/>
    </row>
    <row r="111" spans="1:19" ht="15.6">
      <c r="A111" s="58" t="s">
        <v>3431</v>
      </c>
      <c r="B111" s="59"/>
      <c r="C111" s="86"/>
      <c r="D111" s="86"/>
      <c r="E111" s="63"/>
      <c r="F111" s="122"/>
      <c r="G111" s="122"/>
      <c r="H111" s="122"/>
      <c r="I111" s="122"/>
      <c r="J111" s="122"/>
      <c r="K111" s="122"/>
      <c r="L111" s="122"/>
      <c r="M111" s="122"/>
      <c r="N111" s="122"/>
      <c r="O111" s="122"/>
      <c r="P111" s="122"/>
      <c r="Q111" s="122"/>
      <c r="R111" s="122"/>
      <c r="S111" s="122"/>
    </row>
    <row r="112" spans="1:19" ht="27.75" customHeight="1">
      <c r="A112" s="181" t="s">
        <v>3432</v>
      </c>
      <c r="B112" s="186" t="s">
        <v>3446</v>
      </c>
      <c r="C112" s="183">
        <v>42</v>
      </c>
      <c r="D112" s="183">
        <f>ROUND(C112*(1-0.1),0)</f>
        <v>38</v>
      </c>
      <c r="E112" s="185" t="s">
        <v>824</v>
      </c>
      <c r="F112" s="122"/>
      <c r="G112" s="122"/>
      <c r="H112" s="122"/>
      <c r="I112" s="122"/>
      <c r="J112" s="122"/>
      <c r="K112" s="122"/>
      <c r="L112" s="122"/>
      <c r="M112" s="122"/>
      <c r="N112" s="122"/>
      <c r="O112" s="122"/>
      <c r="P112" s="122"/>
      <c r="Q112" s="122"/>
      <c r="R112" s="122"/>
      <c r="S112" s="122"/>
    </row>
    <row r="113" spans="1:19" ht="27.75" customHeight="1">
      <c r="A113" s="181" t="s">
        <v>3433</v>
      </c>
      <c r="B113" s="186" t="s">
        <v>3447</v>
      </c>
      <c r="C113" s="183">
        <v>3.5</v>
      </c>
      <c r="D113" s="183">
        <f t="shared" ref="D113:D124" si="4">ROUND(C113*(1-0.1),0)</f>
        <v>3</v>
      </c>
      <c r="E113" s="185" t="s">
        <v>824</v>
      </c>
      <c r="F113" s="122"/>
      <c r="G113" s="122"/>
      <c r="H113" s="122"/>
      <c r="I113" s="122"/>
      <c r="J113" s="122"/>
      <c r="K113" s="122"/>
      <c r="L113" s="122"/>
      <c r="M113" s="122"/>
      <c r="N113" s="122"/>
      <c r="O113" s="122"/>
      <c r="P113" s="122"/>
      <c r="Q113" s="122"/>
      <c r="R113" s="122"/>
      <c r="S113" s="122"/>
    </row>
    <row r="114" spans="1:19" ht="15.6">
      <c r="A114" s="58" t="s">
        <v>3436</v>
      </c>
      <c r="B114" s="59"/>
      <c r="C114" s="86"/>
      <c r="D114" s="86"/>
      <c r="E114" s="63"/>
      <c r="F114" s="122"/>
      <c r="G114" s="122"/>
      <c r="H114" s="122"/>
      <c r="I114" s="122"/>
      <c r="J114" s="122"/>
      <c r="K114" s="122"/>
      <c r="L114" s="122"/>
      <c r="M114" s="122"/>
      <c r="N114" s="122"/>
      <c r="O114" s="122"/>
      <c r="P114" s="122"/>
      <c r="Q114" s="122"/>
      <c r="R114" s="122"/>
      <c r="S114" s="122"/>
    </row>
    <row r="115" spans="1:19" ht="27.75" customHeight="1">
      <c r="A115" s="181" t="s">
        <v>3434</v>
      </c>
      <c r="B115" s="186" t="s">
        <v>3448</v>
      </c>
      <c r="C115" s="183">
        <v>40</v>
      </c>
      <c r="D115" s="183">
        <f t="shared" si="4"/>
        <v>36</v>
      </c>
      <c r="E115" s="185" t="s">
        <v>824</v>
      </c>
      <c r="F115" s="122"/>
      <c r="G115" s="122"/>
      <c r="H115" s="122"/>
      <c r="I115" s="122"/>
      <c r="J115" s="122"/>
      <c r="K115" s="122"/>
      <c r="L115" s="122"/>
      <c r="M115" s="122"/>
      <c r="N115" s="122"/>
      <c r="O115" s="122"/>
      <c r="P115" s="122"/>
      <c r="Q115" s="122"/>
      <c r="R115" s="122"/>
      <c r="S115" s="122"/>
    </row>
    <row r="116" spans="1:19" ht="27.75" customHeight="1">
      <c r="A116" s="181" t="s">
        <v>3435</v>
      </c>
      <c r="B116" s="186" t="s">
        <v>3449</v>
      </c>
      <c r="C116" s="183">
        <v>3.33</v>
      </c>
      <c r="D116" s="183">
        <f t="shared" si="4"/>
        <v>3</v>
      </c>
      <c r="E116" s="185" t="s">
        <v>824</v>
      </c>
      <c r="F116" s="122"/>
      <c r="G116" s="122"/>
      <c r="H116" s="122"/>
      <c r="I116" s="122"/>
      <c r="J116" s="122"/>
      <c r="K116" s="122"/>
      <c r="L116" s="122"/>
      <c r="M116" s="122"/>
      <c r="N116" s="122"/>
      <c r="O116" s="122"/>
      <c r="P116" s="122"/>
      <c r="Q116" s="122"/>
      <c r="R116" s="122"/>
      <c r="S116" s="122"/>
    </row>
    <row r="117" spans="1:19" ht="15.6">
      <c r="A117" s="58" t="s">
        <v>3437</v>
      </c>
      <c r="B117" s="59"/>
      <c r="C117" s="86"/>
      <c r="D117" s="86"/>
      <c r="E117" s="63"/>
      <c r="F117" s="122"/>
      <c r="G117" s="122"/>
      <c r="H117" s="122"/>
      <c r="I117" s="122"/>
      <c r="J117" s="122"/>
      <c r="K117" s="122"/>
      <c r="L117" s="122"/>
      <c r="M117" s="122"/>
      <c r="N117" s="122"/>
      <c r="O117" s="122"/>
      <c r="P117" s="122"/>
      <c r="Q117" s="122"/>
      <c r="R117" s="122"/>
      <c r="S117" s="122"/>
    </row>
    <row r="118" spans="1:19" ht="27.75" customHeight="1">
      <c r="A118" s="181" t="s">
        <v>3438</v>
      </c>
      <c r="B118" s="186" t="s">
        <v>3450</v>
      </c>
      <c r="C118" s="183">
        <v>38.4</v>
      </c>
      <c r="D118" s="183">
        <f t="shared" si="4"/>
        <v>35</v>
      </c>
      <c r="E118" s="185" t="s">
        <v>824</v>
      </c>
      <c r="F118" s="122"/>
      <c r="G118" s="122"/>
      <c r="H118" s="122"/>
      <c r="I118" s="122"/>
      <c r="J118" s="122"/>
      <c r="K118" s="122"/>
      <c r="L118" s="122"/>
      <c r="M118" s="122"/>
      <c r="N118" s="122"/>
      <c r="O118" s="122"/>
      <c r="P118" s="122"/>
      <c r="Q118" s="122"/>
      <c r="R118" s="122"/>
      <c r="S118" s="122"/>
    </row>
    <row r="119" spans="1:19" ht="27.75" customHeight="1">
      <c r="A119" s="181" t="s">
        <v>3439</v>
      </c>
      <c r="B119" s="186" t="s">
        <v>3451</v>
      </c>
      <c r="C119" s="183">
        <v>3.2</v>
      </c>
      <c r="D119" s="183">
        <f t="shared" si="4"/>
        <v>3</v>
      </c>
      <c r="E119" s="185" t="s">
        <v>824</v>
      </c>
      <c r="F119" s="122"/>
      <c r="G119" s="122"/>
      <c r="H119" s="122"/>
      <c r="I119" s="122"/>
      <c r="J119" s="122"/>
      <c r="K119" s="122"/>
      <c r="L119" s="122"/>
      <c r="M119" s="122"/>
      <c r="N119" s="122"/>
      <c r="O119" s="122"/>
      <c r="P119" s="122"/>
      <c r="Q119" s="122"/>
      <c r="R119" s="122"/>
      <c r="S119" s="122"/>
    </row>
    <row r="120" spans="1:19" ht="15.6">
      <c r="A120" s="58" t="s">
        <v>3440</v>
      </c>
      <c r="B120" s="59"/>
      <c r="C120" s="86"/>
      <c r="D120" s="86"/>
      <c r="E120" s="63"/>
      <c r="F120" s="122"/>
      <c r="G120" s="122"/>
      <c r="H120" s="122"/>
      <c r="I120" s="122"/>
      <c r="J120" s="122"/>
      <c r="K120" s="122"/>
      <c r="L120" s="122"/>
      <c r="M120" s="122"/>
      <c r="N120" s="122"/>
      <c r="O120" s="122"/>
      <c r="P120" s="122"/>
      <c r="Q120" s="122"/>
      <c r="R120" s="122"/>
      <c r="S120" s="122"/>
    </row>
    <row r="121" spans="1:19" ht="27.75" customHeight="1">
      <c r="A121" s="181" t="s">
        <v>3441</v>
      </c>
      <c r="B121" s="186" t="s">
        <v>3452</v>
      </c>
      <c r="C121" s="183">
        <v>32</v>
      </c>
      <c r="D121" s="183">
        <f t="shared" si="4"/>
        <v>29</v>
      </c>
      <c r="E121" s="185" t="s">
        <v>824</v>
      </c>
      <c r="F121" s="122"/>
      <c r="G121" s="122"/>
      <c r="H121" s="122"/>
      <c r="I121" s="122"/>
      <c r="J121" s="122"/>
      <c r="K121" s="122"/>
      <c r="L121" s="122"/>
      <c r="M121" s="122"/>
      <c r="N121" s="122"/>
      <c r="O121" s="122"/>
      <c r="P121" s="122"/>
      <c r="Q121" s="122"/>
      <c r="R121" s="122"/>
      <c r="S121" s="122"/>
    </row>
    <row r="122" spans="1:19" ht="27.75" customHeight="1">
      <c r="A122" s="181" t="s">
        <v>3442</v>
      </c>
      <c r="B122" s="186" t="s">
        <v>3453</v>
      </c>
      <c r="C122" s="183">
        <v>2.67</v>
      </c>
      <c r="D122" s="183">
        <f t="shared" si="4"/>
        <v>2</v>
      </c>
      <c r="E122" s="185" t="s">
        <v>824</v>
      </c>
      <c r="F122" s="122"/>
      <c r="G122" s="122"/>
      <c r="H122" s="122"/>
      <c r="I122" s="122"/>
      <c r="J122" s="122"/>
      <c r="K122" s="122"/>
      <c r="L122" s="122"/>
      <c r="M122" s="122"/>
      <c r="N122" s="122"/>
      <c r="O122" s="122"/>
      <c r="P122" s="122"/>
      <c r="Q122" s="122"/>
      <c r="R122" s="122"/>
      <c r="S122" s="122"/>
    </row>
    <row r="123" spans="1:19" ht="15.6">
      <c r="A123" s="58" t="s">
        <v>3443</v>
      </c>
      <c r="B123" s="59"/>
      <c r="C123" s="86"/>
      <c r="D123" s="86"/>
      <c r="E123" s="63"/>
      <c r="F123" s="122"/>
      <c r="G123" s="122"/>
      <c r="H123" s="122"/>
      <c r="I123" s="122"/>
      <c r="J123" s="122"/>
      <c r="K123" s="122"/>
      <c r="L123" s="122"/>
      <c r="M123" s="122"/>
      <c r="N123" s="122"/>
      <c r="O123" s="122"/>
      <c r="P123" s="122"/>
      <c r="Q123" s="122"/>
      <c r="R123" s="122"/>
      <c r="S123" s="122"/>
    </row>
    <row r="124" spans="1:19" ht="27.75" customHeight="1">
      <c r="A124" s="181" t="s">
        <v>3444</v>
      </c>
      <c r="B124" s="186" t="s">
        <v>3454</v>
      </c>
      <c r="C124" s="183">
        <v>26.5</v>
      </c>
      <c r="D124" s="183">
        <f t="shared" si="4"/>
        <v>24</v>
      </c>
      <c r="E124" s="185" t="s">
        <v>824</v>
      </c>
      <c r="F124" s="122"/>
      <c r="G124" s="122"/>
      <c r="H124" s="122"/>
      <c r="I124" s="122"/>
      <c r="J124" s="122"/>
      <c r="K124" s="122"/>
      <c r="L124" s="122"/>
      <c r="M124" s="122"/>
      <c r="N124" s="122"/>
      <c r="O124" s="122"/>
      <c r="P124" s="122"/>
      <c r="Q124" s="122"/>
      <c r="R124" s="122"/>
      <c r="S124" s="122"/>
    </row>
    <row r="125" spans="1:19" ht="27.75" customHeight="1" thickBot="1">
      <c r="A125" s="188" t="s">
        <v>3445</v>
      </c>
      <c r="B125" s="189" t="s">
        <v>3455</v>
      </c>
      <c r="C125" s="190">
        <v>2.21</v>
      </c>
      <c r="D125" s="190">
        <f>ROUND(C125*(1-0.05),1)</f>
        <v>2.1</v>
      </c>
      <c r="E125" s="185" t="s">
        <v>824</v>
      </c>
      <c r="F125" s="122"/>
      <c r="G125" s="122"/>
      <c r="H125" s="122"/>
      <c r="I125" s="122"/>
      <c r="J125" s="122"/>
      <c r="K125" s="122"/>
      <c r="L125" s="122"/>
      <c r="M125" s="122"/>
      <c r="N125" s="122"/>
      <c r="O125" s="122"/>
      <c r="P125" s="122"/>
      <c r="Q125" s="122"/>
      <c r="R125" s="122"/>
      <c r="S125" s="122"/>
    </row>
    <row r="126" spans="1:19" ht="13.8">
      <c r="A126" s="161"/>
      <c r="B126" s="161"/>
      <c r="C126" s="162"/>
      <c r="D126" s="162"/>
      <c r="E126" s="162"/>
      <c r="F126" s="122"/>
      <c r="G126" s="122"/>
      <c r="H126" s="122"/>
      <c r="I126" s="122"/>
      <c r="J126" s="122"/>
      <c r="K126" s="122"/>
      <c r="L126" s="122"/>
      <c r="M126" s="122"/>
      <c r="N126" s="122"/>
      <c r="O126" s="122"/>
      <c r="P126" s="122"/>
      <c r="Q126" s="122"/>
      <c r="R126" s="122"/>
      <c r="S126" s="122"/>
    </row>
    <row r="127" spans="1:19" ht="21">
      <c r="A127" s="241" t="s">
        <v>3456</v>
      </c>
      <c r="B127" s="29"/>
      <c r="C127" s="95"/>
      <c r="D127" s="95"/>
      <c r="E127" s="95"/>
      <c r="F127" s="122"/>
      <c r="G127" s="122"/>
      <c r="H127" s="122"/>
      <c r="I127" s="122"/>
      <c r="J127" s="122"/>
      <c r="K127" s="122"/>
      <c r="L127" s="122"/>
      <c r="M127" s="122"/>
      <c r="N127" s="122"/>
      <c r="O127" s="122"/>
      <c r="P127" s="122"/>
      <c r="Q127" s="122"/>
      <c r="R127" s="122"/>
      <c r="S127" s="122"/>
    </row>
    <row r="128" spans="1:19" ht="16.2" thickBot="1">
      <c r="A128" s="242"/>
      <c r="B128" s="243"/>
      <c r="E128" s="126"/>
      <c r="F128" s="122"/>
      <c r="G128" s="122"/>
      <c r="H128" s="122"/>
      <c r="I128" s="122"/>
      <c r="J128" s="122"/>
      <c r="K128" s="122"/>
      <c r="L128" s="122"/>
      <c r="M128" s="122"/>
      <c r="N128" s="122"/>
      <c r="O128" s="122"/>
      <c r="P128" s="122"/>
      <c r="Q128" s="122"/>
      <c r="R128" s="122"/>
      <c r="S128" s="122"/>
    </row>
    <row r="129" spans="1:19" ht="31.8" thickBot="1">
      <c r="A129" s="52" t="s">
        <v>845</v>
      </c>
      <c r="B129" s="53" t="s">
        <v>0</v>
      </c>
      <c r="C129" s="53" t="s">
        <v>1982</v>
      </c>
      <c r="D129" s="53" t="s">
        <v>846</v>
      </c>
      <c r="E129" s="54" t="s">
        <v>825</v>
      </c>
      <c r="F129" s="122"/>
      <c r="G129" s="122"/>
      <c r="H129" s="122"/>
      <c r="I129" s="122"/>
      <c r="J129" s="122"/>
      <c r="K129" s="122"/>
      <c r="L129" s="122"/>
      <c r="M129" s="122"/>
      <c r="N129" s="122"/>
      <c r="O129" s="122"/>
      <c r="P129" s="122"/>
      <c r="Q129" s="122"/>
      <c r="R129" s="122"/>
      <c r="S129" s="122"/>
    </row>
    <row r="130" spans="1:19" ht="15.6">
      <c r="A130" s="58" t="s">
        <v>3431</v>
      </c>
      <c r="B130" s="59"/>
      <c r="C130" s="86"/>
      <c r="D130" s="86"/>
      <c r="E130" s="63"/>
      <c r="F130" s="122"/>
      <c r="G130" s="122"/>
      <c r="H130" s="122"/>
      <c r="I130" s="122"/>
      <c r="J130" s="122"/>
      <c r="K130" s="122"/>
      <c r="L130" s="122"/>
      <c r="M130" s="122"/>
      <c r="N130" s="122"/>
      <c r="O130" s="122"/>
      <c r="P130" s="122"/>
      <c r="Q130" s="122"/>
      <c r="R130" s="122"/>
      <c r="S130" s="122"/>
    </row>
    <row r="131" spans="1:19" ht="27.75" customHeight="1">
      <c r="A131" s="181" t="s">
        <v>3432</v>
      </c>
      <c r="B131" s="186" t="s">
        <v>3470</v>
      </c>
      <c r="C131" s="183">
        <v>66</v>
      </c>
      <c r="D131" s="183">
        <f>ROUND(C131*(1-0.1),0)</f>
        <v>59</v>
      </c>
      <c r="E131" s="185" t="s">
        <v>824</v>
      </c>
      <c r="F131" s="122"/>
      <c r="G131" s="122"/>
      <c r="H131" s="122"/>
      <c r="I131" s="122"/>
      <c r="J131" s="122"/>
      <c r="K131" s="122"/>
      <c r="L131" s="122"/>
      <c r="M131" s="122"/>
      <c r="N131" s="122"/>
      <c r="O131" s="122"/>
      <c r="P131" s="122"/>
      <c r="Q131" s="122"/>
      <c r="R131" s="122"/>
      <c r="S131" s="122"/>
    </row>
    <row r="132" spans="1:19" ht="27.75" customHeight="1">
      <c r="A132" s="181" t="s">
        <v>3433</v>
      </c>
      <c r="B132" s="186" t="s">
        <v>3471</v>
      </c>
      <c r="C132" s="183">
        <v>5.5</v>
      </c>
      <c r="D132" s="183">
        <f t="shared" ref="D132:D143" si="5">ROUND(C132*(1-0.1),0)</f>
        <v>5</v>
      </c>
      <c r="E132" s="185" t="s">
        <v>824</v>
      </c>
      <c r="F132" s="122"/>
      <c r="G132" s="122"/>
      <c r="H132" s="122"/>
      <c r="I132" s="122"/>
      <c r="J132" s="122"/>
      <c r="K132" s="122"/>
      <c r="L132" s="122"/>
      <c r="M132" s="122"/>
      <c r="N132" s="122"/>
      <c r="O132" s="122"/>
      <c r="P132" s="122"/>
      <c r="Q132" s="122"/>
      <c r="R132" s="122"/>
      <c r="S132" s="122"/>
    </row>
    <row r="133" spans="1:19" ht="15.6">
      <c r="A133" s="58" t="s">
        <v>3436</v>
      </c>
      <c r="B133" s="59"/>
      <c r="C133" s="86"/>
      <c r="D133" s="86"/>
      <c r="E133" s="63"/>
      <c r="F133" s="122"/>
      <c r="G133" s="122"/>
      <c r="H133" s="122"/>
      <c r="I133" s="122"/>
      <c r="J133" s="122"/>
      <c r="K133" s="122"/>
      <c r="L133" s="122"/>
      <c r="M133" s="122"/>
      <c r="N133" s="122"/>
      <c r="O133" s="122"/>
      <c r="P133" s="122"/>
      <c r="Q133" s="122"/>
      <c r="R133" s="122"/>
      <c r="S133" s="122"/>
    </row>
    <row r="134" spans="1:19" ht="27.75" customHeight="1">
      <c r="A134" s="181" t="s">
        <v>3434</v>
      </c>
      <c r="B134" s="186" t="s">
        <v>3472</v>
      </c>
      <c r="C134" s="183">
        <v>50</v>
      </c>
      <c r="D134" s="183">
        <f t="shared" si="5"/>
        <v>45</v>
      </c>
      <c r="E134" s="185" t="s">
        <v>824</v>
      </c>
      <c r="F134" s="122"/>
      <c r="G134" s="122"/>
      <c r="H134" s="122"/>
      <c r="I134" s="122"/>
      <c r="J134" s="122"/>
      <c r="K134" s="122"/>
      <c r="L134" s="122"/>
      <c r="M134" s="122"/>
      <c r="N134" s="122"/>
      <c r="O134" s="122"/>
      <c r="P134" s="122"/>
      <c r="Q134" s="122"/>
      <c r="R134" s="122"/>
      <c r="S134" s="122"/>
    </row>
    <row r="135" spans="1:19" ht="27.75" customHeight="1">
      <c r="A135" s="181" t="s">
        <v>3435</v>
      </c>
      <c r="B135" s="186" t="s">
        <v>3473</v>
      </c>
      <c r="C135" s="183">
        <v>4.17</v>
      </c>
      <c r="D135" s="183">
        <f t="shared" si="5"/>
        <v>4</v>
      </c>
      <c r="E135" s="185" t="s">
        <v>824</v>
      </c>
      <c r="F135" s="122"/>
      <c r="G135" s="122"/>
      <c r="H135" s="122"/>
      <c r="I135" s="122"/>
      <c r="J135" s="122"/>
      <c r="K135" s="122"/>
      <c r="L135" s="122"/>
      <c r="M135" s="122"/>
      <c r="N135" s="122"/>
      <c r="O135" s="122"/>
      <c r="P135" s="122"/>
      <c r="Q135" s="122"/>
      <c r="R135" s="122"/>
      <c r="S135" s="122"/>
    </row>
    <row r="136" spans="1:19" ht="15.6">
      <c r="A136" s="58" t="s">
        <v>3437</v>
      </c>
      <c r="B136" s="59"/>
      <c r="C136" s="86"/>
      <c r="D136" s="86"/>
      <c r="E136" s="63"/>
      <c r="F136" s="122"/>
      <c r="G136" s="122"/>
      <c r="H136" s="122"/>
      <c r="I136" s="122"/>
      <c r="J136" s="122"/>
      <c r="K136" s="122"/>
      <c r="L136" s="122"/>
      <c r="M136" s="122"/>
      <c r="N136" s="122"/>
      <c r="O136" s="122"/>
      <c r="P136" s="122"/>
      <c r="Q136" s="122"/>
      <c r="R136" s="122"/>
      <c r="S136" s="122"/>
    </row>
    <row r="137" spans="1:19" ht="27.75" customHeight="1">
      <c r="A137" s="181" t="s">
        <v>3438</v>
      </c>
      <c r="B137" s="186" t="s">
        <v>3474</v>
      </c>
      <c r="C137" s="183">
        <v>23.04</v>
      </c>
      <c r="D137" s="183">
        <f t="shared" si="5"/>
        <v>21</v>
      </c>
      <c r="E137" s="185" t="s">
        <v>824</v>
      </c>
      <c r="F137" s="122"/>
      <c r="G137" s="122"/>
      <c r="H137" s="122"/>
      <c r="I137" s="122"/>
      <c r="J137" s="122"/>
      <c r="K137" s="122"/>
      <c r="L137" s="122"/>
      <c r="M137" s="122"/>
      <c r="N137" s="122"/>
      <c r="O137" s="122"/>
      <c r="P137" s="122"/>
      <c r="Q137" s="122"/>
      <c r="R137" s="122"/>
      <c r="S137" s="122"/>
    </row>
    <row r="138" spans="1:19" ht="27.75" customHeight="1">
      <c r="A138" s="181" t="s">
        <v>3439</v>
      </c>
      <c r="B138" s="186" t="s">
        <v>3475</v>
      </c>
      <c r="C138" s="183">
        <v>1.92</v>
      </c>
      <c r="D138" s="183">
        <f t="shared" si="5"/>
        <v>2</v>
      </c>
      <c r="E138" s="185" t="s">
        <v>824</v>
      </c>
      <c r="F138" s="122"/>
      <c r="G138" s="122"/>
      <c r="H138" s="122"/>
      <c r="I138" s="122"/>
      <c r="J138" s="122"/>
      <c r="K138" s="122"/>
      <c r="L138" s="122"/>
      <c r="M138" s="122"/>
      <c r="N138" s="122"/>
      <c r="O138" s="122"/>
      <c r="P138" s="122"/>
      <c r="Q138" s="122"/>
      <c r="R138" s="122"/>
      <c r="S138" s="122"/>
    </row>
    <row r="139" spans="1:19" ht="15.6">
      <c r="A139" s="58" t="s">
        <v>3440</v>
      </c>
      <c r="B139" s="59"/>
      <c r="C139" s="86"/>
      <c r="D139" s="86"/>
      <c r="E139" s="63"/>
      <c r="F139" s="122"/>
      <c r="G139" s="122"/>
      <c r="H139" s="122"/>
      <c r="I139" s="122"/>
      <c r="J139" s="122"/>
      <c r="K139" s="122"/>
      <c r="L139" s="122"/>
      <c r="M139" s="122"/>
      <c r="N139" s="122"/>
      <c r="O139" s="122"/>
      <c r="P139" s="122"/>
      <c r="Q139" s="122"/>
      <c r="R139" s="122"/>
      <c r="S139" s="122"/>
    </row>
    <row r="140" spans="1:19" ht="27.75" customHeight="1">
      <c r="A140" s="181" t="s">
        <v>3441</v>
      </c>
      <c r="B140" s="186" t="s">
        <v>3476</v>
      </c>
      <c r="C140" s="183">
        <v>19.2</v>
      </c>
      <c r="D140" s="183">
        <f t="shared" si="5"/>
        <v>17</v>
      </c>
      <c r="E140" s="185" t="s">
        <v>824</v>
      </c>
      <c r="F140" s="122"/>
      <c r="G140" s="122"/>
      <c r="H140" s="122"/>
      <c r="I140" s="122"/>
      <c r="J140" s="122"/>
      <c r="K140" s="122"/>
      <c r="L140" s="122"/>
      <c r="M140" s="122"/>
      <c r="N140" s="122"/>
      <c r="O140" s="122"/>
      <c r="P140" s="122"/>
      <c r="Q140" s="122"/>
      <c r="R140" s="122"/>
      <c r="S140" s="122"/>
    </row>
    <row r="141" spans="1:19" ht="27.75" customHeight="1">
      <c r="A141" s="181" t="s">
        <v>3442</v>
      </c>
      <c r="B141" s="186" t="s">
        <v>3477</v>
      </c>
      <c r="C141" s="183">
        <v>1.6</v>
      </c>
      <c r="D141" s="183">
        <f t="shared" si="5"/>
        <v>1</v>
      </c>
      <c r="E141" s="185" t="s">
        <v>824</v>
      </c>
      <c r="F141" s="122"/>
      <c r="G141" s="122"/>
      <c r="H141" s="122"/>
      <c r="I141" s="122"/>
      <c r="J141" s="122"/>
      <c r="K141" s="122"/>
      <c r="L141" s="122"/>
      <c r="M141" s="122"/>
      <c r="N141" s="122"/>
      <c r="O141" s="122"/>
      <c r="P141" s="122"/>
      <c r="Q141" s="122"/>
      <c r="R141" s="122"/>
      <c r="S141" s="122"/>
    </row>
    <row r="142" spans="1:19" ht="15.6">
      <c r="A142" s="58" t="s">
        <v>3443</v>
      </c>
      <c r="B142" s="59"/>
      <c r="C142" s="86"/>
      <c r="D142" s="86"/>
      <c r="E142" s="63"/>
      <c r="F142" s="122"/>
      <c r="G142" s="122"/>
      <c r="H142" s="122"/>
      <c r="I142" s="122"/>
      <c r="J142" s="122"/>
      <c r="K142" s="122"/>
      <c r="L142" s="122"/>
      <c r="M142" s="122"/>
      <c r="N142" s="122"/>
      <c r="O142" s="122"/>
      <c r="P142" s="122"/>
      <c r="Q142" s="122"/>
      <c r="R142" s="122"/>
      <c r="S142" s="122"/>
    </row>
    <row r="143" spans="1:19" ht="27.75" customHeight="1">
      <c r="A143" s="181" t="s">
        <v>3444</v>
      </c>
      <c r="B143" s="186" t="s">
        <v>3478</v>
      </c>
      <c r="C143" s="183">
        <v>26.5</v>
      </c>
      <c r="D143" s="183">
        <f t="shared" si="5"/>
        <v>24</v>
      </c>
      <c r="E143" s="185" t="s">
        <v>824</v>
      </c>
      <c r="F143" s="122"/>
      <c r="G143" s="122"/>
      <c r="H143" s="122"/>
      <c r="I143" s="122"/>
      <c r="J143" s="122"/>
      <c r="K143" s="122"/>
      <c r="L143" s="122"/>
      <c r="M143" s="122"/>
      <c r="N143" s="122"/>
      <c r="O143" s="122"/>
      <c r="P143" s="122"/>
      <c r="Q143" s="122"/>
      <c r="R143" s="122"/>
      <c r="S143" s="122"/>
    </row>
    <row r="144" spans="1:19" ht="27.75" customHeight="1" thickBot="1">
      <c r="A144" s="188" t="s">
        <v>3445</v>
      </c>
      <c r="B144" s="189" t="s">
        <v>3479</v>
      </c>
      <c r="C144" s="190">
        <v>2.21</v>
      </c>
      <c r="D144" s="190">
        <f>ROUND(C144*(1-0.05),1)</f>
        <v>2.1</v>
      </c>
      <c r="E144" s="185" t="s">
        <v>824</v>
      </c>
      <c r="F144" s="122"/>
      <c r="G144" s="122"/>
      <c r="H144" s="122"/>
      <c r="I144" s="122"/>
      <c r="J144" s="122"/>
      <c r="K144" s="122"/>
      <c r="L144" s="122"/>
      <c r="M144" s="122"/>
      <c r="N144" s="122"/>
      <c r="O144" s="122"/>
      <c r="P144" s="122"/>
      <c r="Q144" s="122"/>
      <c r="R144" s="122"/>
      <c r="S144" s="122"/>
    </row>
    <row r="145" spans="1:19" ht="15.6">
      <c r="A145" s="58" t="s">
        <v>3457</v>
      </c>
      <c r="B145" s="59"/>
      <c r="C145" s="86"/>
      <c r="D145" s="86"/>
      <c r="E145" s="63"/>
      <c r="F145" s="122"/>
      <c r="G145" s="122"/>
      <c r="H145" s="122"/>
      <c r="I145" s="122"/>
      <c r="J145" s="122"/>
      <c r="K145" s="122"/>
      <c r="L145" s="122"/>
      <c r="M145" s="122"/>
      <c r="N145" s="122"/>
      <c r="O145" s="122"/>
      <c r="P145" s="122"/>
      <c r="Q145" s="122"/>
      <c r="R145" s="122"/>
      <c r="S145" s="122"/>
    </row>
    <row r="146" spans="1:19" ht="27.75" customHeight="1">
      <c r="A146" s="181" t="s">
        <v>3458</v>
      </c>
      <c r="B146" s="186" t="s">
        <v>3480</v>
      </c>
      <c r="C146" s="183">
        <v>2650</v>
      </c>
      <c r="D146" s="183">
        <f t="shared" ref="D146" si="6">ROUND(C146*(1-0.1),0)</f>
        <v>2385</v>
      </c>
      <c r="E146" s="185" t="s">
        <v>824</v>
      </c>
      <c r="F146" s="122"/>
      <c r="G146" s="122"/>
      <c r="H146" s="122"/>
      <c r="I146" s="122"/>
      <c r="J146" s="122"/>
      <c r="K146" s="122"/>
      <c r="L146" s="122"/>
      <c r="M146" s="122"/>
      <c r="N146" s="122"/>
      <c r="O146" s="122"/>
      <c r="P146" s="122"/>
      <c r="Q146" s="122"/>
      <c r="R146" s="122"/>
      <c r="S146" s="122"/>
    </row>
    <row r="147" spans="1:19" ht="27.75" customHeight="1">
      <c r="A147" s="186" t="s">
        <v>3459</v>
      </c>
      <c r="B147" s="186" t="s">
        <v>3481</v>
      </c>
      <c r="C147" s="183">
        <v>220.85</v>
      </c>
      <c r="D147" s="183">
        <f>ROUND(C147*(1-0.05),1)</f>
        <v>209.8</v>
      </c>
      <c r="E147" s="185" t="s">
        <v>824</v>
      </c>
      <c r="F147" s="122"/>
      <c r="G147" s="122"/>
      <c r="H147" s="122"/>
      <c r="I147" s="122"/>
      <c r="J147" s="122"/>
      <c r="K147" s="122"/>
      <c r="L147" s="122"/>
      <c r="M147" s="122"/>
      <c r="N147" s="122"/>
      <c r="O147" s="122"/>
      <c r="P147" s="122"/>
      <c r="Q147" s="122"/>
      <c r="R147" s="122"/>
      <c r="S147" s="122"/>
    </row>
    <row r="148" spans="1:19" ht="12.75" customHeight="1">
      <c r="A148" s="276" t="s">
        <v>3486</v>
      </c>
      <c r="B148" s="276"/>
      <c r="C148" s="276"/>
      <c r="D148" s="276"/>
      <c r="E148" s="277"/>
    </row>
    <row r="149" spans="1:19" ht="27" customHeight="1">
      <c r="A149" s="272" t="s">
        <v>3460</v>
      </c>
      <c r="B149" s="272"/>
      <c r="C149" s="272"/>
      <c r="D149" s="272"/>
      <c r="E149" s="274"/>
    </row>
    <row r="150" spans="1:19" ht="12.75" customHeight="1">
      <c r="A150" s="271" t="s">
        <v>3460</v>
      </c>
      <c r="B150" s="272"/>
      <c r="C150" s="272"/>
      <c r="D150" s="272"/>
      <c r="E150" s="274"/>
    </row>
    <row r="151" spans="1:19" ht="42.75" customHeight="1" thickBot="1">
      <c r="A151" s="273"/>
      <c r="B151" s="273"/>
      <c r="C151" s="273"/>
      <c r="D151" s="273"/>
      <c r="E151" s="275"/>
    </row>
    <row r="152" spans="1:19" ht="21.6" thickBot="1">
      <c r="A152" s="163" t="s">
        <v>3461</v>
      </c>
      <c r="B152" s="164"/>
      <c r="C152" s="165"/>
      <c r="D152" s="165"/>
      <c r="E152" s="165"/>
      <c r="F152" s="122"/>
      <c r="G152" s="122"/>
      <c r="H152" s="122"/>
      <c r="I152" s="122"/>
      <c r="J152" s="122"/>
      <c r="K152" s="122"/>
      <c r="L152" s="122"/>
      <c r="M152" s="122"/>
      <c r="N152" s="122"/>
      <c r="O152" s="122"/>
      <c r="P152" s="122"/>
      <c r="Q152" s="122"/>
      <c r="R152" s="122"/>
      <c r="S152" s="122"/>
    </row>
    <row r="153" spans="1:19" ht="31.8" thickBot="1">
      <c r="A153" s="52" t="s">
        <v>845</v>
      </c>
      <c r="B153" s="53" t="s">
        <v>0</v>
      </c>
      <c r="C153" s="53" t="s">
        <v>1982</v>
      </c>
      <c r="D153" s="53" t="s">
        <v>846</v>
      </c>
      <c r="E153" s="54" t="s">
        <v>825</v>
      </c>
    </row>
    <row r="154" spans="1:19" ht="27.75" customHeight="1">
      <c r="A154" s="181" t="s">
        <v>3462</v>
      </c>
      <c r="B154" s="186" t="s">
        <v>3487</v>
      </c>
      <c r="C154" s="183">
        <v>100</v>
      </c>
      <c r="D154" s="183">
        <f t="shared" ref="D154:D161" si="7">ROUND(C154*(1-0.1),0)</f>
        <v>90</v>
      </c>
      <c r="E154" s="185" t="s">
        <v>824</v>
      </c>
      <c r="F154" s="122"/>
      <c r="G154" s="122"/>
      <c r="H154" s="122"/>
      <c r="I154" s="122"/>
      <c r="J154" s="122"/>
      <c r="K154" s="122"/>
      <c r="L154" s="122"/>
      <c r="M154" s="122"/>
      <c r="N154" s="122"/>
      <c r="O154" s="122"/>
      <c r="P154" s="122"/>
      <c r="Q154" s="122"/>
      <c r="R154" s="122"/>
      <c r="S154" s="122"/>
    </row>
    <row r="155" spans="1:19" ht="27.75" customHeight="1">
      <c r="A155" s="181" t="s">
        <v>3463</v>
      </c>
      <c r="B155" s="186" t="s">
        <v>3488</v>
      </c>
      <c r="C155" s="183">
        <v>2210</v>
      </c>
      <c r="D155" s="183">
        <f t="shared" si="7"/>
        <v>1989</v>
      </c>
      <c r="E155" s="185" t="s">
        <v>824</v>
      </c>
      <c r="F155" s="122"/>
      <c r="G155" s="122"/>
      <c r="H155" s="122"/>
      <c r="I155" s="122"/>
      <c r="J155" s="122"/>
      <c r="K155" s="122"/>
      <c r="L155" s="122"/>
      <c r="M155" s="122"/>
      <c r="N155" s="122"/>
      <c r="O155" s="122"/>
      <c r="P155" s="122"/>
      <c r="Q155" s="122"/>
      <c r="R155" s="122"/>
      <c r="S155" s="122"/>
    </row>
    <row r="156" spans="1:19" ht="27.75" customHeight="1">
      <c r="A156" s="181" t="s">
        <v>3464</v>
      </c>
      <c r="B156" s="186" t="s">
        <v>3489</v>
      </c>
      <c r="C156" s="183">
        <v>4415</v>
      </c>
      <c r="D156" s="183">
        <f t="shared" si="7"/>
        <v>3974</v>
      </c>
      <c r="E156" s="185" t="s">
        <v>824</v>
      </c>
      <c r="F156" s="122"/>
      <c r="G156" s="122"/>
      <c r="H156" s="122"/>
      <c r="I156" s="122"/>
      <c r="J156" s="122"/>
      <c r="K156" s="122"/>
      <c r="L156" s="122"/>
      <c r="M156" s="122"/>
      <c r="N156" s="122"/>
      <c r="O156" s="122"/>
      <c r="P156" s="122"/>
      <c r="Q156" s="122"/>
      <c r="R156" s="122"/>
      <c r="S156" s="122"/>
    </row>
    <row r="157" spans="1:19" ht="27.75" customHeight="1">
      <c r="A157" s="181" t="s">
        <v>3465</v>
      </c>
      <c r="B157" s="186" t="s">
        <v>3490</v>
      </c>
      <c r="C157" s="183">
        <v>7230</v>
      </c>
      <c r="D157" s="183">
        <f t="shared" si="7"/>
        <v>6507</v>
      </c>
      <c r="E157" s="185" t="s">
        <v>824</v>
      </c>
      <c r="F157" s="122"/>
      <c r="G157" s="122"/>
      <c r="H157" s="122"/>
      <c r="I157" s="122"/>
      <c r="J157" s="122"/>
      <c r="K157" s="122"/>
      <c r="L157" s="122"/>
      <c r="M157" s="122"/>
      <c r="N157" s="122"/>
      <c r="O157" s="122"/>
      <c r="P157" s="122"/>
      <c r="Q157" s="122"/>
      <c r="R157" s="122"/>
      <c r="S157" s="122"/>
    </row>
    <row r="158" spans="1:19" ht="27.75" customHeight="1">
      <c r="A158" s="181" t="s">
        <v>3466</v>
      </c>
      <c r="B158" s="186" t="s">
        <v>3491</v>
      </c>
      <c r="C158" s="183">
        <v>8.5</v>
      </c>
      <c r="D158" s="183">
        <f t="shared" si="7"/>
        <v>8</v>
      </c>
      <c r="E158" s="185" t="s">
        <v>824</v>
      </c>
      <c r="F158" s="122"/>
      <c r="G158" s="122"/>
      <c r="H158" s="122"/>
      <c r="I158" s="122"/>
      <c r="J158" s="122"/>
      <c r="K158" s="122"/>
      <c r="L158" s="122"/>
      <c r="M158" s="122"/>
      <c r="N158" s="122"/>
      <c r="O158" s="122"/>
      <c r="P158" s="122"/>
      <c r="Q158" s="122"/>
      <c r="R158" s="122"/>
      <c r="S158" s="122"/>
    </row>
    <row r="159" spans="1:19" ht="27.75" customHeight="1">
      <c r="A159" s="181" t="s">
        <v>3467</v>
      </c>
      <c r="B159" s="186" t="s">
        <v>3492</v>
      </c>
      <c r="C159" s="183">
        <v>1240</v>
      </c>
      <c r="D159" s="183">
        <f t="shared" si="7"/>
        <v>1116</v>
      </c>
      <c r="E159" s="185" t="s">
        <v>824</v>
      </c>
      <c r="F159" s="122"/>
      <c r="G159" s="122"/>
      <c r="H159" s="122"/>
      <c r="I159" s="122"/>
      <c r="J159" s="122"/>
      <c r="K159" s="122"/>
      <c r="L159" s="122"/>
      <c r="M159" s="122"/>
      <c r="N159" s="122"/>
      <c r="O159" s="122"/>
      <c r="P159" s="122"/>
      <c r="Q159" s="122"/>
      <c r="R159" s="122"/>
      <c r="S159" s="122"/>
    </row>
    <row r="160" spans="1:19" ht="27.75" customHeight="1">
      <c r="A160" s="181" t="s">
        <v>3468</v>
      </c>
      <c r="B160" s="186" t="s">
        <v>3493</v>
      </c>
      <c r="C160" s="183">
        <v>1240</v>
      </c>
      <c r="D160" s="183">
        <f t="shared" si="7"/>
        <v>1116</v>
      </c>
      <c r="E160" s="185" t="s">
        <v>824</v>
      </c>
      <c r="F160" s="122"/>
      <c r="G160" s="122"/>
      <c r="H160" s="122"/>
      <c r="I160" s="122"/>
      <c r="J160" s="122"/>
      <c r="K160" s="122"/>
      <c r="L160" s="122"/>
      <c r="M160" s="122"/>
      <c r="N160" s="122"/>
      <c r="O160" s="122"/>
      <c r="P160" s="122"/>
      <c r="Q160" s="122"/>
      <c r="R160" s="122"/>
      <c r="S160" s="122"/>
    </row>
    <row r="161" spans="1:19" ht="27.75" customHeight="1" thickBot="1">
      <c r="A161" s="188" t="s">
        <v>3469</v>
      </c>
      <c r="B161" s="189" t="s">
        <v>3494</v>
      </c>
      <c r="C161" s="190">
        <v>1240</v>
      </c>
      <c r="D161" s="190">
        <f t="shared" si="7"/>
        <v>1116</v>
      </c>
      <c r="E161" s="191" t="s">
        <v>824</v>
      </c>
      <c r="F161" s="122"/>
      <c r="G161" s="122"/>
      <c r="H161" s="122"/>
      <c r="I161" s="122"/>
      <c r="J161" s="122"/>
      <c r="K161" s="122"/>
      <c r="L161" s="122"/>
      <c r="M161" s="122"/>
      <c r="N161" s="122"/>
      <c r="O161" s="122"/>
      <c r="P161" s="122"/>
      <c r="Q161" s="122"/>
      <c r="R161" s="122"/>
      <c r="S161" s="122"/>
    </row>
    <row r="162" spans="1:19" ht="21.6" thickBot="1">
      <c r="A162" s="163" t="s">
        <v>2962</v>
      </c>
      <c r="B162" s="164"/>
      <c r="C162" s="165"/>
      <c r="D162" s="165"/>
      <c r="E162" s="165"/>
      <c r="F162" s="122"/>
      <c r="G162" s="122"/>
      <c r="H162" s="122"/>
      <c r="I162" s="122"/>
      <c r="J162" s="122"/>
      <c r="K162" s="122"/>
      <c r="L162" s="122"/>
      <c r="M162" s="122"/>
      <c r="N162" s="122"/>
      <c r="O162" s="122"/>
      <c r="P162" s="122"/>
      <c r="Q162" s="122"/>
      <c r="R162" s="122"/>
      <c r="S162" s="122"/>
    </row>
    <row r="163" spans="1:19" ht="31.8" thickBot="1">
      <c r="A163" s="52" t="s">
        <v>845</v>
      </c>
      <c r="B163" s="53" t="s">
        <v>0</v>
      </c>
      <c r="C163" s="53" t="s">
        <v>1982</v>
      </c>
      <c r="D163" s="53" t="s">
        <v>846</v>
      </c>
      <c r="E163" s="54" t="s">
        <v>825</v>
      </c>
    </row>
    <row r="164" spans="1:19" ht="27.75" customHeight="1" thickBot="1">
      <c r="A164" s="188" t="s">
        <v>2963</v>
      </c>
      <c r="B164" s="189" t="s">
        <v>2964</v>
      </c>
      <c r="C164" s="190">
        <v>350</v>
      </c>
      <c r="D164" s="190">
        <f t="shared" ref="D164" si="8">ROUND(C164*(1-0.1),0)</f>
        <v>315</v>
      </c>
      <c r="E164" s="191" t="s">
        <v>827</v>
      </c>
      <c r="F164" s="122"/>
      <c r="G164" s="122"/>
      <c r="H164" s="122"/>
      <c r="I164" s="122"/>
      <c r="J164" s="122"/>
      <c r="K164" s="122"/>
      <c r="L164" s="122"/>
      <c r="M164" s="122"/>
      <c r="N164" s="122"/>
      <c r="O164" s="122"/>
      <c r="P164" s="122"/>
      <c r="Q164" s="122"/>
      <c r="R164" s="122"/>
      <c r="S164" s="122"/>
    </row>
  </sheetData>
  <mergeCells count="15">
    <mergeCell ref="A2:E2"/>
    <mergeCell ref="A3:E3"/>
    <mergeCell ref="A4:E4"/>
    <mergeCell ref="A42:C43"/>
    <mergeCell ref="D42:E43"/>
    <mergeCell ref="A60:C61"/>
    <mergeCell ref="D60:E61"/>
    <mergeCell ref="A150:C151"/>
    <mergeCell ref="D150:E151"/>
    <mergeCell ref="A148:C149"/>
    <mergeCell ref="D148:E149"/>
    <mergeCell ref="A103:C104"/>
    <mergeCell ref="D103:E104"/>
    <mergeCell ref="A105:C106"/>
    <mergeCell ref="D105:E106"/>
  </mergeCells>
  <hyperlinks>
    <hyperlink ref="A1" location="'Table of Contents'!A1" display="RETURN TO Table of Contents" xr:uid="{5646E124-62C7-4565-99A1-BDDA93425511}"/>
  </hyperlinks>
  <pageMargins left="0.7" right="0.7" top="0.75" bottom="0.75" header="0.3" footer="0.3"/>
  <pageSetup scale="55" fitToHeight="14"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97"/>
  <sheetViews>
    <sheetView showGridLines="0" zoomScale="110" zoomScaleNormal="110" zoomScaleSheetLayoutView="100" workbookViewId="0">
      <selection activeCell="D32" sqref="D32"/>
    </sheetView>
  </sheetViews>
  <sheetFormatPr defaultColWidth="8.88671875" defaultRowHeight="12"/>
  <cols>
    <col min="1" max="1" width="28.6640625" style="1" customWidth="1"/>
    <col min="2" max="2" width="88" style="1" customWidth="1"/>
    <col min="3" max="3" width="10.44140625" style="2" customWidth="1"/>
    <col min="4" max="4" width="11.33203125" style="1" customWidth="1"/>
    <col min="5" max="5" width="18.109375" style="1" bestFit="1" customWidth="1"/>
    <col min="6" max="16384" width="8.88671875" style="1"/>
  </cols>
  <sheetData>
    <row r="1" spans="1:6" s="148" customFormat="1" ht="15.6">
      <c r="A1" s="167" t="s">
        <v>3399</v>
      </c>
      <c r="B1" s="142"/>
      <c r="E1" s="149"/>
    </row>
    <row r="2" spans="1:6" ht="21">
      <c r="A2" s="134"/>
      <c r="B2" s="134"/>
      <c r="C2" s="134"/>
      <c r="D2" s="134"/>
      <c r="E2" s="134"/>
    </row>
    <row r="3" spans="1:6" s="3" customFormat="1" ht="23.4">
      <c r="A3" s="285" t="s">
        <v>833</v>
      </c>
      <c r="B3" s="285"/>
      <c r="C3" s="285"/>
      <c r="D3" s="285"/>
      <c r="E3" s="285"/>
    </row>
    <row r="4" spans="1:6" s="3" customFormat="1" ht="11.1" customHeight="1">
      <c r="A4" s="286"/>
      <c r="B4" s="286"/>
      <c r="C4" s="286"/>
      <c r="D4" s="286"/>
      <c r="E4" s="286"/>
    </row>
    <row r="5" spans="1:6" s="3" customFormat="1" ht="21" customHeight="1">
      <c r="A5" s="284" t="s">
        <v>1974</v>
      </c>
      <c r="B5" s="284"/>
      <c r="C5" s="284"/>
      <c r="D5" s="284"/>
      <c r="E5" s="284"/>
    </row>
    <row r="6" spans="1:6" s="3" customFormat="1" ht="21" customHeight="1">
      <c r="A6" s="284"/>
      <c r="B6" s="284"/>
      <c r="C6" s="284"/>
      <c r="D6" s="284"/>
      <c r="E6" s="284"/>
    </row>
    <row r="7" spans="1:6" s="3" customFormat="1" ht="21" customHeight="1">
      <c r="A7" s="284"/>
      <c r="B7" s="284"/>
      <c r="C7" s="284"/>
      <c r="D7" s="284"/>
      <c r="E7" s="284"/>
    </row>
    <row r="8" spans="1:6" ht="12.75" customHeight="1">
      <c r="A8" s="284"/>
      <c r="B8" s="284"/>
      <c r="C8" s="284"/>
      <c r="D8" s="284"/>
      <c r="E8" s="284"/>
    </row>
    <row r="9" spans="1:6" ht="15" customHeight="1">
      <c r="A9" s="284"/>
      <c r="B9" s="284"/>
      <c r="C9" s="284"/>
      <c r="D9" s="284"/>
      <c r="E9" s="284"/>
    </row>
    <row r="10" spans="1:6" ht="15" customHeight="1">
      <c r="A10" s="284"/>
      <c r="B10" s="284"/>
      <c r="C10" s="284"/>
      <c r="D10" s="284"/>
      <c r="E10" s="284"/>
    </row>
    <row r="11" spans="1:6" ht="14.4" customHeight="1" thickBot="1">
      <c r="A11" s="11"/>
      <c r="B11" s="10"/>
      <c r="C11" s="10"/>
      <c r="D11" s="10"/>
      <c r="E11" s="10"/>
    </row>
    <row r="12" spans="1:6" s="3" customFormat="1" ht="39.75" customHeight="1" thickBot="1">
      <c r="A12" s="12" t="s">
        <v>809</v>
      </c>
      <c r="B12" s="13" t="s">
        <v>0</v>
      </c>
      <c r="C12" s="14" t="s">
        <v>1</v>
      </c>
      <c r="D12" s="16" t="s">
        <v>139</v>
      </c>
      <c r="E12" s="15" t="s">
        <v>825</v>
      </c>
    </row>
    <row r="13" spans="1:6" s="42" customFormat="1" ht="15.6">
      <c r="A13" s="58" t="s">
        <v>2</v>
      </c>
      <c r="B13" s="59"/>
      <c r="C13" s="86"/>
      <c r="D13" s="86"/>
      <c r="E13" s="63"/>
    </row>
    <row r="14" spans="1:6" ht="27.75" customHeight="1">
      <c r="A14" s="181" t="s">
        <v>3</v>
      </c>
      <c r="B14" s="186" t="s">
        <v>4</v>
      </c>
      <c r="C14" s="183">
        <v>100</v>
      </c>
      <c r="D14" s="183">
        <f>ROUND(C14*(1-0.1),0)</f>
        <v>90</v>
      </c>
      <c r="E14" s="185" t="s">
        <v>829</v>
      </c>
      <c r="F14" s="187"/>
    </row>
    <row r="15" spans="1:6" ht="27.75" customHeight="1">
      <c r="A15" s="181" t="s">
        <v>5</v>
      </c>
      <c r="B15" s="186" t="s">
        <v>6</v>
      </c>
      <c r="C15" s="183">
        <v>880</v>
      </c>
      <c r="D15" s="183">
        <f t="shared" ref="D15:D78" si="0">ROUND(C15*(1-0.1),0)</f>
        <v>792</v>
      </c>
      <c r="E15" s="185" t="s">
        <v>829</v>
      </c>
    </row>
    <row r="16" spans="1:6" ht="27.75" customHeight="1">
      <c r="A16" s="181" t="s">
        <v>7</v>
      </c>
      <c r="B16" s="186" t="s">
        <v>8</v>
      </c>
      <c r="C16" s="183">
        <v>1000</v>
      </c>
      <c r="D16" s="183">
        <f t="shared" si="0"/>
        <v>900</v>
      </c>
      <c r="E16" s="185" t="s">
        <v>829</v>
      </c>
    </row>
    <row r="17" spans="1:6" ht="27.75" customHeight="1">
      <c r="A17" s="181" t="s">
        <v>9</v>
      </c>
      <c r="B17" s="186" t="s">
        <v>10</v>
      </c>
      <c r="C17" s="183">
        <v>143</v>
      </c>
      <c r="D17" s="183">
        <f t="shared" si="0"/>
        <v>129</v>
      </c>
      <c r="E17" s="185" t="s">
        <v>829</v>
      </c>
      <c r="F17" s="187"/>
    </row>
    <row r="18" spans="1:6" ht="27.75" customHeight="1">
      <c r="A18" s="181" t="s">
        <v>11</v>
      </c>
      <c r="B18" s="186" t="s">
        <v>12</v>
      </c>
      <c r="C18" s="183">
        <v>1144</v>
      </c>
      <c r="D18" s="183">
        <f t="shared" si="0"/>
        <v>1030</v>
      </c>
      <c r="E18" s="185" t="s">
        <v>829</v>
      </c>
      <c r="F18" s="187"/>
    </row>
    <row r="19" spans="1:6" ht="27.75" customHeight="1">
      <c r="A19" s="181" t="s">
        <v>13</v>
      </c>
      <c r="B19" s="186" t="s">
        <v>14</v>
      </c>
      <c r="C19" s="183">
        <v>176</v>
      </c>
      <c r="D19" s="183">
        <f t="shared" si="0"/>
        <v>158</v>
      </c>
      <c r="E19" s="185" t="s">
        <v>829</v>
      </c>
      <c r="F19" s="187"/>
    </row>
    <row r="20" spans="1:6" ht="27.75" customHeight="1">
      <c r="A20" s="181" t="s">
        <v>15</v>
      </c>
      <c r="B20" s="186" t="s">
        <v>16</v>
      </c>
      <c r="C20" s="183">
        <v>1320</v>
      </c>
      <c r="D20" s="183">
        <f t="shared" si="0"/>
        <v>1188</v>
      </c>
      <c r="E20" s="185" t="s">
        <v>829</v>
      </c>
      <c r="F20" s="187"/>
    </row>
    <row r="21" spans="1:6" ht="27.75" customHeight="1">
      <c r="A21" s="181" t="s">
        <v>17</v>
      </c>
      <c r="B21" s="186" t="s">
        <v>18</v>
      </c>
      <c r="C21" s="183">
        <v>264</v>
      </c>
      <c r="D21" s="183">
        <f t="shared" si="0"/>
        <v>238</v>
      </c>
      <c r="E21" s="185" t="s">
        <v>829</v>
      </c>
      <c r="F21" s="187"/>
    </row>
    <row r="22" spans="1:6" ht="27.75" customHeight="1">
      <c r="A22" s="181" t="s">
        <v>19</v>
      </c>
      <c r="B22" s="186" t="s">
        <v>20</v>
      </c>
      <c r="C22" s="183">
        <v>352</v>
      </c>
      <c r="D22" s="183">
        <f t="shared" si="0"/>
        <v>317</v>
      </c>
      <c r="E22" s="185" t="s">
        <v>829</v>
      </c>
      <c r="F22" s="187"/>
    </row>
    <row r="23" spans="1:6" ht="27.75" customHeight="1">
      <c r="A23" s="181" t="s">
        <v>21</v>
      </c>
      <c r="B23" s="186" t="s">
        <v>22</v>
      </c>
      <c r="C23" s="183">
        <v>60</v>
      </c>
      <c r="D23" s="183">
        <f t="shared" si="0"/>
        <v>54</v>
      </c>
      <c r="E23" s="185" t="s">
        <v>829</v>
      </c>
      <c r="F23" s="187"/>
    </row>
    <row r="24" spans="1:6" ht="27.75" customHeight="1">
      <c r="A24" s="181" t="s">
        <v>23</v>
      </c>
      <c r="B24" s="186" t="s">
        <v>24</v>
      </c>
      <c r="C24" s="183">
        <v>440</v>
      </c>
      <c r="D24" s="183">
        <f t="shared" si="0"/>
        <v>396</v>
      </c>
      <c r="E24" s="185" t="s">
        <v>829</v>
      </c>
      <c r="F24" s="187"/>
    </row>
    <row r="25" spans="1:6" ht="27.75" customHeight="1">
      <c r="A25" s="181" t="s">
        <v>25</v>
      </c>
      <c r="B25" s="186" t="s">
        <v>26</v>
      </c>
      <c r="C25" s="183">
        <v>528</v>
      </c>
      <c r="D25" s="183">
        <f t="shared" si="0"/>
        <v>475</v>
      </c>
      <c r="E25" s="185" t="s">
        <v>829</v>
      </c>
      <c r="F25" s="187"/>
    </row>
    <row r="26" spans="1:6" ht="27.75" customHeight="1">
      <c r="A26" s="181" t="s">
        <v>27</v>
      </c>
      <c r="B26" s="186" t="s">
        <v>28</v>
      </c>
      <c r="C26" s="183">
        <v>616</v>
      </c>
      <c r="D26" s="183">
        <f t="shared" si="0"/>
        <v>554</v>
      </c>
      <c r="E26" s="185" t="s">
        <v>829</v>
      </c>
      <c r="F26" s="187"/>
    </row>
    <row r="27" spans="1:6" ht="27.75" customHeight="1">
      <c r="A27" s="181" t="s">
        <v>29</v>
      </c>
      <c r="B27" s="186" t="s">
        <v>30</v>
      </c>
      <c r="C27" s="183">
        <v>77</v>
      </c>
      <c r="D27" s="183">
        <f t="shared" si="0"/>
        <v>69</v>
      </c>
      <c r="E27" s="185" t="s">
        <v>829</v>
      </c>
      <c r="F27" s="187"/>
    </row>
    <row r="28" spans="1:6" ht="27.75" customHeight="1">
      <c r="A28" s="181" t="s">
        <v>31</v>
      </c>
      <c r="B28" s="186" t="s">
        <v>32</v>
      </c>
      <c r="C28" s="183">
        <v>704</v>
      </c>
      <c r="D28" s="183">
        <f t="shared" si="0"/>
        <v>634</v>
      </c>
      <c r="E28" s="185" t="s">
        <v>829</v>
      </c>
      <c r="F28" s="187"/>
    </row>
    <row r="29" spans="1:6" ht="27.75" customHeight="1">
      <c r="A29" s="181" t="s">
        <v>33</v>
      </c>
      <c r="B29" s="186" t="s">
        <v>34</v>
      </c>
      <c r="C29" s="183">
        <v>792</v>
      </c>
      <c r="D29" s="183">
        <f t="shared" si="0"/>
        <v>713</v>
      </c>
      <c r="E29" s="185" t="s">
        <v>829</v>
      </c>
      <c r="F29" s="187"/>
    </row>
    <row r="30" spans="1:6" ht="27.75" customHeight="1">
      <c r="A30" s="181" t="s">
        <v>35</v>
      </c>
      <c r="B30" s="186" t="s">
        <v>830</v>
      </c>
      <c r="C30" s="183">
        <v>2</v>
      </c>
      <c r="D30" s="183">
        <f>ROUND(C30*(1-0.5),0)</f>
        <v>1</v>
      </c>
      <c r="E30" s="185" t="s">
        <v>829</v>
      </c>
      <c r="F30" s="187"/>
    </row>
    <row r="31" spans="1:6" ht="27.75" customHeight="1">
      <c r="A31" s="181" t="s">
        <v>36</v>
      </c>
      <c r="B31" s="186" t="s">
        <v>831</v>
      </c>
      <c r="C31" s="183">
        <v>3</v>
      </c>
      <c r="D31" s="183">
        <f>ROUND(C31*(1-0.5),0)</f>
        <v>2</v>
      </c>
      <c r="E31" s="185" t="s">
        <v>829</v>
      </c>
      <c r="F31" s="187"/>
    </row>
    <row r="32" spans="1:6" ht="27.75" customHeight="1">
      <c r="A32" s="181" t="s">
        <v>37</v>
      </c>
      <c r="B32" s="186" t="s">
        <v>38</v>
      </c>
      <c r="C32" s="183">
        <v>20</v>
      </c>
      <c r="D32" s="183">
        <f t="shared" si="0"/>
        <v>18</v>
      </c>
      <c r="E32" s="185" t="s">
        <v>828</v>
      </c>
      <c r="F32" s="187"/>
    </row>
    <row r="33" spans="1:6" ht="27.75" customHeight="1">
      <c r="A33" s="181" t="s">
        <v>39</v>
      </c>
      <c r="B33" s="186" t="s">
        <v>40</v>
      </c>
      <c r="C33" s="183">
        <v>30</v>
      </c>
      <c r="D33" s="183">
        <f t="shared" si="0"/>
        <v>27</v>
      </c>
      <c r="E33" s="185" t="s">
        <v>828</v>
      </c>
      <c r="F33" s="187"/>
    </row>
    <row r="34" spans="1:6" ht="15.6">
      <c r="A34" s="58" t="s">
        <v>41</v>
      </c>
      <c r="B34" s="59"/>
      <c r="C34" s="86"/>
      <c r="D34" s="86"/>
      <c r="E34" s="63"/>
    </row>
    <row r="35" spans="1:6" ht="27.75" customHeight="1">
      <c r="A35" s="181" t="s">
        <v>42</v>
      </c>
      <c r="B35" s="186" t="s">
        <v>4</v>
      </c>
      <c r="C35" s="183">
        <v>100</v>
      </c>
      <c r="D35" s="183">
        <f t="shared" si="0"/>
        <v>90</v>
      </c>
      <c r="E35" s="185" t="s">
        <v>826</v>
      </c>
      <c r="F35" s="187"/>
    </row>
    <row r="36" spans="1:6" ht="27.75" customHeight="1">
      <c r="A36" s="181" t="s">
        <v>43</v>
      </c>
      <c r="B36" s="186" t="s">
        <v>44</v>
      </c>
      <c r="C36" s="183">
        <v>880</v>
      </c>
      <c r="D36" s="183">
        <f t="shared" si="0"/>
        <v>792</v>
      </c>
      <c r="E36" s="185" t="s">
        <v>826</v>
      </c>
      <c r="F36" s="187"/>
    </row>
    <row r="37" spans="1:6" ht="27.75" customHeight="1">
      <c r="A37" s="181" t="s">
        <v>45</v>
      </c>
      <c r="B37" s="186" t="s">
        <v>46</v>
      </c>
      <c r="C37" s="183">
        <v>1000</v>
      </c>
      <c r="D37" s="183">
        <f t="shared" si="0"/>
        <v>900</v>
      </c>
      <c r="E37" s="185" t="s">
        <v>826</v>
      </c>
      <c r="F37" s="187"/>
    </row>
    <row r="38" spans="1:6" ht="27.75" customHeight="1">
      <c r="A38" s="181" t="s">
        <v>47</v>
      </c>
      <c r="B38" s="186" t="s">
        <v>48</v>
      </c>
      <c r="C38" s="183">
        <v>143</v>
      </c>
      <c r="D38" s="183">
        <f t="shared" si="0"/>
        <v>129</v>
      </c>
      <c r="E38" s="185" t="s">
        <v>826</v>
      </c>
      <c r="F38" s="187"/>
    </row>
    <row r="39" spans="1:6" ht="27.75" customHeight="1">
      <c r="A39" s="181" t="s">
        <v>49</v>
      </c>
      <c r="B39" s="186" t="s">
        <v>12</v>
      </c>
      <c r="C39" s="183">
        <v>1144</v>
      </c>
      <c r="D39" s="183">
        <f t="shared" si="0"/>
        <v>1030</v>
      </c>
      <c r="E39" s="185" t="s">
        <v>826</v>
      </c>
      <c r="F39" s="187"/>
    </row>
    <row r="40" spans="1:6" ht="27.75" customHeight="1">
      <c r="A40" s="181" t="s">
        <v>50</v>
      </c>
      <c r="B40" s="186" t="s">
        <v>14</v>
      </c>
      <c r="C40" s="183">
        <v>176</v>
      </c>
      <c r="D40" s="183">
        <f t="shared" si="0"/>
        <v>158</v>
      </c>
      <c r="E40" s="185" t="s">
        <v>826</v>
      </c>
      <c r="F40" s="187"/>
    </row>
    <row r="41" spans="1:6" ht="27.75" customHeight="1">
      <c r="A41" s="181" t="s">
        <v>51</v>
      </c>
      <c r="B41" s="186" t="s">
        <v>52</v>
      </c>
      <c r="C41" s="183">
        <v>1320</v>
      </c>
      <c r="D41" s="183">
        <f t="shared" si="0"/>
        <v>1188</v>
      </c>
      <c r="E41" s="185" t="s">
        <v>826</v>
      </c>
      <c r="F41" s="187"/>
    </row>
    <row r="42" spans="1:6" ht="27.75" customHeight="1">
      <c r="A42" s="181" t="s">
        <v>53</v>
      </c>
      <c r="B42" s="186" t="s">
        <v>18</v>
      </c>
      <c r="C42" s="183">
        <v>264</v>
      </c>
      <c r="D42" s="183">
        <f t="shared" si="0"/>
        <v>238</v>
      </c>
      <c r="E42" s="185" t="s">
        <v>826</v>
      </c>
      <c r="F42" s="187"/>
    </row>
    <row r="43" spans="1:6" ht="27.75" customHeight="1">
      <c r="A43" s="181" t="s">
        <v>54</v>
      </c>
      <c r="B43" s="186" t="s">
        <v>55</v>
      </c>
      <c r="C43" s="183">
        <v>352</v>
      </c>
      <c r="D43" s="183">
        <f t="shared" si="0"/>
        <v>317</v>
      </c>
      <c r="E43" s="185" t="s">
        <v>826</v>
      </c>
      <c r="F43" s="187"/>
    </row>
    <row r="44" spans="1:6" ht="27.75" customHeight="1">
      <c r="A44" s="181" t="s">
        <v>56</v>
      </c>
      <c r="B44" s="186" t="s">
        <v>22</v>
      </c>
      <c r="C44" s="183">
        <v>60</v>
      </c>
      <c r="D44" s="183">
        <f t="shared" si="0"/>
        <v>54</v>
      </c>
      <c r="E44" s="185" t="s">
        <v>826</v>
      </c>
      <c r="F44" s="187"/>
    </row>
    <row r="45" spans="1:6" ht="27.75" customHeight="1">
      <c r="A45" s="181" t="s">
        <v>57</v>
      </c>
      <c r="B45" s="186" t="s">
        <v>58</v>
      </c>
      <c r="C45" s="183">
        <v>440</v>
      </c>
      <c r="D45" s="183">
        <f t="shared" si="0"/>
        <v>396</v>
      </c>
      <c r="E45" s="185" t="s">
        <v>826</v>
      </c>
      <c r="F45" s="187"/>
    </row>
    <row r="46" spans="1:6" ht="27.75" customHeight="1">
      <c r="A46" s="181" t="s">
        <v>59</v>
      </c>
      <c r="B46" s="186" t="s">
        <v>60</v>
      </c>
      <c r="C46" s="183">
        <v>528</v>
      </c>
      <c r="D46" s="183">
        <f t="shared" si="0"/>
        <v>475</v>
      </c>
      <c r="E46" s="185" t="s">
        <v>826</v>
      </c>
      <c r="F46" s="187"/>
    </row>
    <row r="47" spans="1:6" ht="27.75" customHeight="1">
      <c r="A47" s="181" t="s">
        <v>61</v>
      </c>
      <c r="B47" s="186" t="s">
        <v>62</v>
      </c>
      <c r="C47" s="183">
        <v>616</v>
      </c>
      <c r="D47" s="183">
        <f t="shared" si="0"/>
        <v>554</v>
      </c>
      <c r="E47" s="185" t="s">
        <v>826</v>
      </c>
      <c r="F47" s="187"/>
    </row>
    <row r="48" spans="1:6" ht="27.75" customHeight="1">
      <c r="A48" s="181" t="s">
        <v>63</v>
      </c>
      <c r="B48" s="186" t="s">
        <v>30</v>
      </c>
      <c r="C48" s="183">
        <v>77</v>
      </c>
      <c r="D48" s="183">
        <f t="shared" si="0"/>
        <v>69</v>
      </c>
      <c r="E48" s="185" t="s">
        <v>826</v>
      </c>
      <c r="F48" s="187"/>
    </row>
    <row r="49" spans="1:6" ht="27.75" customHeight="1">
      <c r="A49" s="181" t="s">
        <v>64</v>
      </c>
      <c r="B49" s="186" t="s">
        <v>65</v>
      </c>
      <c r="C49" s="183">
        <v>704</v>
      </c>
      <c r="D49" s="183">
        <f t="shared" si="0"/>
        <v>634</v>
      </c>
      <c r="E49" s="185" t="s">
        <v>826</v>
      </c>
      <c r="F49" s="187"/>
    </row>
    <row r="50" spans="1:6" ht="27.75" customHeight="1">
      <c r="A50" s="181" t="s">
        <v>66</v>
      </c>
      <c r="B50" s="186" t="s">
        <v>34</v>
      </c>
      <c r="C50" s="183">
        <v>792</v>
      </c>
      <c r="D50" s="183">
        <f t="shared" si="0"/>
        <v>713</v>
      </c>
      <c r="E50" s="185" t="s">
        <v>826</v>
      </c>
      <c r="F50" s="187"/>
    </row>
    <row r="51" spans="1:6" ht="27.75" customHeight="1">
      <c r="A51" s="181" t="s">
        <v>67</v>
      </c>
      <c r="B51" s="186" t="s">
        <v>830</v>
      </c>
      <c r="C51" s="183">
        <v>2</v>
      </c>
      <c r="D51" s="183">
        <f>ROUND(C51*(1-0.5),0)</f>
        <v>1</v>
      </c>
      <c r="E51" s="185" t="s">
        <v>826</v>
      </c>
      <c r="F51" s="187"/>
    </row>
    <row r="52" spans="1:6" ht="27.75" customHeight="1">
      <c r="A52" s="181" t="s">
        <v>68</v>
      </c>
      <c r="B52" s="186" t="s">
        <v>831</v>
      </c>
      <c r="C52" s="183">
        <v>3</v>
      </c>
      <c r="D52" s="183">
        <f>ROUND(C52*(1-0.5),0)</f>
        <v>2</v>
      </c>
      <c r="E52" s="185" t="s">
        <v>826</v>
      </c>
      <c r="F52" s="187"/>
    </row>
    <row r="53" spans="1:6" ht="27.75" customHeight="1">
      <c r="A53" s="181" t="s">
        <v>69</v>
      </c>
      <c r="B53" s="186" t="s">
        <v>70</v>
      </c>
      <c r="C53" s="183">
        <v>20</v>
      </c>
      <c r="D53" s="183">
        <f t="shared" si="0"/>
        <v>18</v>
      </c>
      <c r="E53" s="185" t="s">
        <v>828</v>
      </c>
      <c r="F53" s="187"/>
    </row>
    <row r="54" spans="1:6" ht="27.75" customHeight="1">
      <c r="A54" s="181" t="s">
        <v>71</v>
      </c>
      <c r="B54" s="186" t="s">
        <v>72</v>
      </c>
      <c r="C54" s="183">
        <v>30</v>
      </c>
      <c r="D54" s="183">
        <f t="shared" si="0"/>
        <v>27</v>
      </c>
      <c r="E54" s="185" t="s">
        <v>828</v>
      </c>
      <c r="F54" s="187"/>
    </row>
    <row r="55" spans="1:6" ht="15.6">
      <c r="A55" s="247" t="s">
        <v>74</v>
      </c>
      <c r="B55" s="66" t="s">
        <v>73</v>
      </c>
      <c r="C55" s="248" t="s">
        <v>73</v>
      </c>
      <c r="D55" s="248"/>
      <c r="E55" s="233"/>
    </row>
    <row r="56" spans="1:6" ht="27.75" customHeight="1">
      <c r="A56" s="181" t="s">
        <v>75</v>
      </c>
      <c r="B56" s="186" t="s">
        <v>76</v>
      </c>
      <c r="C56" s="183">
        <v>100</v>
      </c>
      <c r="D56" s="183">
        <f t="shared" si="0"/>
        <v>90</v>
      </c>
      <c r="E56" s="185" t="s">
        <v>826</v>
      </c>
      <c r="F56" s="187"/>
    </row>
    <row r="57" spans="1:6" ht="27.75" customHeight="1">
      <c r="A57" s="181" t="s">
        <v>77</v>
      </c>
      <c r="B57" s="186" t="s">
        <v>78</v>
      </c>
      <c r="C57" s="183">
        <v>880</v>
      </c>
      <c r="D57" s="183">
        <f t="shared" si="0"/>
        <v>792</v>
      </c>
      <c r="E57" s="185" t="s">
        <v>826</v>
      </c>
      <c r="F57" s="187"/>
    </row>
    <row r="58" spans="1:6" ht="27.75" customHeight="1">
      <c r="A58" s="181" t="s">
        <v>79</v>
      </c>
      <c r="B58" s="186" t="s">
        <v>80</v>
      </c>
      <c r="C58" s="183">
        <v>1000</v>
      </c>
      <c r="D58" s="183">
        <f t="shared" si="0"/>
        <v>900</v>
      </c>
      <c r="E58" s="185" t="s">
        <v>826</v>
      </c>
      <c r="F58" s="187"/>
    </row>
    <row r="59" spans="1:6" ht="27.75" customHeight="1">
      <c r="A59" s="181" t="s">
        <v>81</v>
      </c>
      <c r="B59" s="186" t="s">
        <v>82</v>
      </c>
      <c r="C59" s="183">
        <v>143</v>
      </c>
      <c r="D59" s="183">
        <f t="shared" si="0"/>
        <v>129</v>
      </c>
      <c r="E59" s="185" t="s">
        <v>826</v>
      </c>
      <c r="F59" s="187"/>
    </row>
    <row r="60" spans="1:6" ht="27.75" customHeight="1">
      <c r="A60" s="181" t="s">
        <v>83</v>
      </c>
      <c r="B60" s="186" t="s">
        <v>84</v>
      </c>
      <c r="C60" s="183">
        <v>1144</v>
      </c>
      <c r="D60" s="183">
        <f t="shared" si="0"/>
        <v>1030</v>
      </c>
      <c r="E60" s="185" t="s">
        <v>826</v>
      </c>
      <c r="F60" s="187"/>
    </row>
    <row r="61" spans="1:6" ht="27.75" customHeight="1">
      <c r="A61" s="181" t="s">
        <v>85</v>
      </c>
      <c r="B61" s="186" t="s">
        <v>86</v>
      </c>
      <c r="C61" s="183">
        <v>176</v>
      </c>
      <c r="D61" s="183">
        <f t="shared" si="0"/>
        <v>158</v>
      </c>
      <c r="E61" s="185" t="s">
        <v>826</v>
      </c>
      <c r="F61" s="187"/>
    </row>
    <row r="62" spans="1:6" ht="27.75" customHeight="1">
      <c r="A62" s="181" t="s">
        <v>87</v>
      </c>
      <c r="B62" s="186" t="s">
        <v>88</v>
      </c>
      <c r="C62" s="183">
        <v>1320</v>
      </c>
      <c r="D62" s="183">
        <f t="shared" si="0"/>
        <v>1188</v>
      </c>
      <c r="E62" s="185" t="s">
        <v>826</v>
      </c>
      <c r="F62" s="187"/>
    </row>
    <row r="63" spans="1:6" ht="27.75" customHeight="1">
      <c r="A63" s="181" t="s">
        <v>89</v>
      </c>
      <c r="B63" s="186" t="s">
        <v>90</v>
      </c>
      <c r="C63" s="183">
        <v>264</v>
      </c>
      <c r="D63" s="183">
        <f t="shared" si="0"/>
        <v>238</v>
      </c>
      <c r="E63" s="185" t="s">
        <v>826</v>
      </c>
      <c r="F63" s="187"/>
    </row>
    <row r="64" spans="1:6" ht="27.75" customHeight="1">
      <c r="A64" s="181" t="s">
        <v>91</v>
      </c>
      <c r="B64" s="186" t="s">
        <v>92</v>
      </c>
      <c r="C64" s="183">
        <v>352</v>
      </c>
      <c r="D64" s="183">
        <f t="shared" si="0"/>
        <v>317</v>
      </c>
      <c r="E64" s="185" t="s">
        <v>826</v>
      </c>
      <c r="F64" s="187"/>
    </row>
    <row r="65" spans="1:6" ht="27.75" customHeight="1">
      <c r="A65" s="181" t="s">
        <v>93</v>
      </c>
      <c r="B65" s="186" t="s">
        <v>94</v>
      </c>
      <c r="C65" s="183">
        <v>60</v>
      </c>
      <c r="D65" s="183">
        <f t="shared" si="0"/>
        <v>54</v>
      </c>
      <c r="E65" s="185" t="s">
        <v>826</v>
      </c>
      <c r="F65" s="187"/>
    </row>
    <row r="66" spans="1:6" ht="27.75" customHeight="1">
      <c r="A66" s="181" t="s">
        <v>95</v>
      </c>
      <c r="B66" s="186" t="s">
        <v>96</v>
      </c>
      <c r="C66" s="183">
        <v>440</v>
      </c>
      <c r="D66" s="183">
        <f t="shared" si="0"/>
        <v>396</v>
      </c>
      <c r="E66" s="185" t="s">
        <v>826</v>
      </c>
      <c r="F66" s="187"/>
    </row>
    <row r="67" spans="1:6" ht="27.75" customHeight="1">
      <c r="A67" s="181" t="s">
        <v>97</v>
      </c>
      <c r="B67" s="186" t="s">
        <v>98</v>
      </c>
      <c r="C67" s="183">
        <v>528</v>
      </c>
      <c r="D67" s="183">
        <f t="shared" si="0"/>
        <v>475</v>
      </c>
      <c r="E67" s="185" t="s">
        <v>826</v>
      </c>
      <c r="F67" s="187"/>
    </row>
    <row r="68" spans="1:6" ht="27.75" customHeight="1">
      <c r="A68" s="181" t="s">
        <v>99</v>
      </c>
      <c r="B68" s="186" t="s">
        <v>100</v>
      </c>
      <c r="C68" s="183">
        <v>616</v>
      </c>
      <c r="D68" s="183">
        <f t="shared" si="0"/>
        <v>554</v>
      </c>
      <c r="E68" s="185" t="s">
        <v>826</v>
      </c>
      <c r="F68" s="187"/>
    </row>
    <row r="69" spans="1:6" ht="27.75" customHeight="1">
      <c r="A69" s="181" t="s">
        <v>101</v>
      </c>
      <c r="B69" s="186" t="s">
        <v>102</v>
      </c>
      <c r="C69" s="183">
        <v>77</v>
      </c>
      <c r="D69" s="183">
        <f t="shared" si="0"/>
        <v>69</v>
      </c>
      <c r="E69" s="185" t="s">
        <v>826</v>
      </c>
      <c r="F69" s="187"/>
    </row>
    <row r="70" spans="1:6" ht="27.75" customHeight="1">
      <c r="A70" s="181" t="s">
        <v>103</v>
      </c>
      <c r="B70" s="186" t="s">
        <v>104</v>
      </c>
      <c r="C70" s="183">
        <v>704</v>
      </c>
      <c r="D70" s="183">
        <f t="shared" si="0"/>
        <v>634</v>
      </c>
      <c r="E70" s="185" t="s">
        <v>826</v>
      </c>
      <c r="F70" s="187"/>
    </row>
    <row r="71" spans="1:6" ht="27.75" customHeight="1">
      <c r="A71" s="181" t="s">
        <v>105</v>
      </c>
      <c r="B71" s="186" t="s">
        <v>106</v>
      </c>
      <c r="C71" s="183">
        <v>792</v>
      </c>
      <c r="D71" s="183">
        <f t="shared" si="0"/>
        <v>713</v>
      </c>
      <c r="E71" s="185" t="s">
        <v>826</v>
      </c>
      <c r="F71" s="187"/>
    </row>
    <row r="72" spans="1:6" ht="27.75" customHeight="1">
      <c r="A72" s="181" t="s">
        <v>107</v>
      </c>
      <c r="B72" s="186" t="s">
        <v>830</v>
      </c>
      <c r="C72" s="183">
        <v>2</v>
      </c>
      <c r="D72" s="183">
        <f>ROUND(C72*(1-0.5),0)</f>
        <v>1</v>
      </c>
      <c r="E72" s="185" t="s">
        <v>826</v>
      </c>
      <c r="F72" s="187"/>
    </row>
    <row r="73" spans="1:6" ht="27.75" customHeight="1">
      <c r="A73" s="181" t="s">
        <v>108</v>
      </c>
      <c r="B73" s="186" t="s">
        <v>831</v>
      </c>
      <c r="C73" s="183">
        <v>3</v>
      </c>
      <c r="D73" s="183">
        <f>ROUND(C73*(1-0.5),0)</f>
        <v>2</v>
      </c>
      <c r="E73" s="185" t="s">
        <v>826</v>
      </c>
      <c r="F73" s="187"/>
    </row>
    <row r="74" spans="1:6" ht="27.75" customHeight="1">
      <c r="A74" s="181" t="s">
        <v>109</v>
      </c>
      <c r="B74" s="186" t="s">
        <v>110</v>
      </c>
      <c r="C74" s="183">
        <v>20</v>
      </c>
      <c r="D74" s="183">
        <f t="shared" si="0"/>
        <v>18</v>
      </c>
      <c r="E74" s="185" t="s">
        <v>828</v>
      </c>
      <c r="F74" s="187"/>
    </row>
    <row r="75" spans="1:6" ht="27.75" customHeight="1">
      <c r="A75" s="244" t="s">
        <v>111</v>
      </c>
      <c r="B75" s="245" t="s">
        <v>112</v>
      </c>
      <c r="C75" s="246">
        <v>30</v>
      </c>
      <c r="D75" s="183">
        <f t="shared" si="0"/>
        <v>27</v>
      </c>
      <c r="E75" s="234" t="s">
        <v>828</v>
      </c>
      <c r="F75" s="187"/>
    </row>
    <row r="76" spans="1:6" ht="15.6">
      <c r="A76" s="247" t="s">
        <v>113</v>
      </c>
      <c r="B76" s="66"/>
      <c r="C76" s="248" t="s">
        <v>73</v>
      </c>
      <c r="D76" s="248"/>
      <c r="E76" s="233"/>
    </row>
    <row r="77" spans="1:6" ht="27.75" customHeight="1">
      <c r="A77" s="181" t="s">
        <v>114</v>
      </c>
      <c r="B77" s="186" t="s">
        <v>115</v>
      </c>
      <c r="C77" s="183">
        <v>100</v>
      </c>
      <c r="D77" s="183">
        <f t="shared" si="0"/>
        <v>90</v>
      </c>
      <c r="E77" s="185" t="s">
        <v>826</v>
      </c>
      <c r="F77" s="187"/>
    </row>
    <row r="78" spans="1:6" ht="27.75" customHeight="1">
      <c r="A78" s="181" t="s">
        <v>116</v>
      </c>
      <c r="B78" s="186" t="s">
        <v>6</v>
      </c>
      <c r="C78" s="183">
        <v>880</v>
      </c>
      <c r="D78" s="183">
        <f t="shared" si="0"/>
        <v>792</v>
      </c>
      <c r="E78" s="185" t="s">
        <v>826</v>
      </c>
      <c r="F78" s="187"/>
    </row>
    <row r="79" spans="1:6" ht="27.75" customHeight="1">
      <c r="A79" s="181" t="s">
        <v>117</v>
      </c>
      <c r="B79" s="186" t="s">
        <v>8</v>
      </c>
      <c r="C79" s="183">
        <v>1000</v>
      </c>
      <c r="D79" s="183">
        <f t="shared" ref="D79:D96" si="1">ROUND(C79*(1-0.1),0)</f>
        <v>900</v>
      </c>
      <c r="E79" s="185" t="s">
        <v>826</v>
      </c>
      <c r="F79" s="187"/>
    </row>
    <row r="80" spans="1:6" ht="27.75" customHeight="1">
      <c r="A80" s="181" t="s">
        <v>118</v>
      </c>
      <c r="B80" s="186" t="s">
        <v>48</v>
      </c>
      <c r="C80" s="183">
        <v>143</v>
      </c>
      <c r="D80" s="183">
        <f t="shared" si="1"/>
        <v>129</v>
      </c>
      <c r="E80" s="185" t="s">
        <v>826</v>
      </c>
      <c r="F80" s="187"/>
    </row>
    <row r="81" spans="1:6" ht="27.75" customHeight="1">
      <c r="A81" s="181" t="s">
        <v>119</v>
      </c>
      <c r="B81" s="186" t="s">
        <v>12</v>
      </c>
      <c r="C81" s="183">
        <v>1144</v>
      </c>
      <c r="D81" s="183">
        <f t="shared" si="1"/>
        <v>1030</v>
      </c>
      <c r="E81" s="185" t="s">
        <v>826</v>
      </c>
      <c r="F81" s="187"/>
    </row>
    <row r="82" spans="1:6" ht="27.75" customHeight="1">
      <c r="A82" s="181" t="s">
        <v>120</v>
      </c>
      <c r="B82" s="186" t="s">
        <v>14</v>
      </c>
      <c r="C82" s="183">
        <v>176</v>
      </c>
      <c r="D82" s="183">
        <f t="shared" si="1"/>
        <v>158</v>
      </c>
      <c r="E82" s="185" t="s">
        <v>826</v>
      </c>
      <c r="F82" s="187"/>
    </row>
    <row r="83" spans="1:6" ht="27.75" customHeight="1">
      <c r="A83" s="181" t="s">
        <v>121</v>
      </c>
      <c r="B83" s="186" t="s">
        <v>16</v>
      </c>
      <c r="C83" s="183">
        <v>1320</v>
      </c>
      <c r="D83" s="183">
        <f t="shared" si="1"/>
        <v>1188</v>
      </c>
      <c r="E83" s="185" t="s">
        <v>826</v>
      </c>
      <c r="F83" s="187"/>
    </row>
    <row r="84" spans="1:6" ht="27.75" customHeight="1">
      <c r="A84" s="181" t="s">
        <v>122</v>
      </c>
      <c r="B84" s="186" t="s">
        <v>123</v>
      </c>
      <c r="C84" s="183">
        <v>264</v>
      </c>
      <c r="D84" s="183">
        <f t="shared" si="1"/>
        <v>238</v>
      </c>
      <c r="E84" s="185" t="s">
        <v>826</v>
      </c>
      <c r="F84" s="187"/>
    </row>
    <row r="85" spans="1:6" ht="27.75" customHeight="1">
      <c r="A85" s="181" t="s">
        <v>124</v>
      </c>
      <c r="B85" s="186" t="s">
        <v>20</v>
      </c>
      <c r="C85" s="183">
        <v>352</v>
      </c>
      <c r="D85" s="183">
        <f t="shared" si="1"/>
        <v>317</v>
      </c>
      <c r="E85" s="185" t="s">
        <v>826</v>
      </c>
      <c r="F85" s="187"/>
    </row>
    <row r="86" spans="1:6" ht="27.75" customHeight="1">
      <c r="A86" s="181" t="s">
        <v>125</v>
      </c>
      <c r="B86" s="186" t="s">
        <v>22</v>
      </c>
      <c r="C86" s="183">
        <v>60</v>
      </c>
      <c r="D86" s="183">
        <f t="shared" si="1"/>
        <v>54</v>
      </c>
      <c r="E86" s="185" t="s">
        <v>826</v>
      </c>
      <c r="F86" s="187"/>
    </row>
    <row r="87" spans="1:6" ht="27.75" customHeight="1">
      <c r="A87" s="181" t="s">
        <v>126</v>
      </c>
      <c r="B87" s="186" t="s">
        <v>58</v>
      </c>
      <c r="C87" s="183">
        <v>440</v>
      </c>
      <c r="D87" s="183">
        <f t="shared" si="1"/>
        <v>396</v>
      </c>
      <c r="E87" s="185" t="s">
        <v>826</v>
      </c>
      <c r="F87" s="187"/>
    </row>
    <row r="88" spans="1:6" ht="27.75" customHeight="1">
      <c r="A88" s="181" t="s">
        <v>127</v>
      </c>
      <c r="B88" s="186" t="s">
        <v>60</v>
      </c>
      <c r="C88" s="183">
        <v>528</v>
      </c>
      <c r="D88" s="183">
        <f t="shared" si="1"/>
        <v>475</v>
      </c>
      <c r="E88" s="185" t="s">
        <v>826</v>
      </c>
      <c r="F88" s="187"/>
    </row>
    <row r="89" spans="1:6" ht="27.75" customHeight="1">
      <c r="A89" s="181" t="s">
        <v>128</v>
      </c>
      <c r="B89" s="186" t="s">
        <v>28</v>
      </c>
      <c r="C89" s="183">
        <v>616</v>
      </c>
      <c r="D89" s="183">
        <f t="shared" si="1"/>
        <v>554</v>
      </c>
      <c r="E89" s="185" t="s">
        <v>826</v>
      </c>
      <c r="F89" s="187"/>
    </row>
    <row r="90" spans="1:6" ht="27.75" customHeight="1">
      <c r="A90" s="181" t="s">
        <v>129</v>
      </c>
      <c r="B90" s="186" t="s">
        <v>30</v>
      </c>
      <c r="C90" s="183">
        <v>77</v>
      </c>
      <c r="D90" s="183">
        <f t="shared" si="1"/>
        <v>69</v>
      </c>
      <c r="E90" s="185" t="s">
        <v>826</v>
      </c>
      <c r="F90" s="187"/>
    </row>
    <row r="91" spans="1:6" ht="27.75" customHeight="1">
      <c r="A91" s="181" t="s">
        <v>130</v>
      </c>
      <c r="B91" s="186" t="s">
        <v>65</v>
      </c>
      <c r="C91" s="183">
        <v>704</v>
      </c>
      <c r="D91" s="183">
        <f t="shared" si="1"/>
        <v>634</v>
      </c>
      <c r="E91" s="185" t="s">
        <v>826</v>
      </c>
      <c r="F91" s="187"/>
    </row>
    <row r="92" spans="1:6" ht="27.75" customHeight="1">
      <c r="A92" s="181" t="s">
        <v>131</v>
      </c>
      <c r="B92" s="186" t="s">
        <v>132</v>
      </c>
      <c r="C92" s="183">
        <v>792</v>
      </c>
      <c r="D92" s="183">
        <f t="shared" si="1"/>
        <v>713</v>
      </c>
      <c r="E92" s="185" t="s">
        <v>826</v>
      </c>
      <c r="F92" s="187"/>
    </row>
    <row r="93" spans="1:6" ht="27.75" customHeight="1">
      <c r="A93" s="181" t="s">
        <v>133</v>
      </c>
      <c r="B93" s="186" t="s">
        <v>832</v>
      </c>
      <c r="C93" s="183">
        <v>2</v>
      </c>
      <c r="D93" s="183">
        <f t="shared" si="1"/>
        <v>2</v>
      </c>
      <c r="E93" s="185" t="s">
        <v>826</v>
      </c>
      <c r="F93" s="187"/>
    </row>
    <row r="94" spans="1:6" ht="27.75" customHeight="1">
      <c r="A94" s="181" t="s">
        <v>134</v>
      </c>
      <c r="B94" s="186" t="s">
        <v>830</v>
      </c>
      <c r="C94" s="183">
        <v>3</v>
      </c>
      <c r="D94" s="183">
        <f>ROUND(C94*(1-0.5),0)</f>
        <v>2</v>
      </c>
      <c r="E94" s="185" t="s">
        <v>826</v>
      </c>
      <c r="F94" s="187"/>
    </row>
    <row r="95" spans="1:6" ht="27.75" customHeight="1">
      <c r="A95" s="181" t="s">
        <v>135</v>
      </c>
      <c r="B95" s="186" t="s">
        <v>136</v>
      </c>
      <c r="C95" s="183">
        <v>20</v>
      </c>
      <c r="D95" s="183">
        <f t="shared" si="1"/>
        <v>18</v>
      </c>
      <c r="E95" s="185" t="s">
        <v>828</v>
      </c>
      <c r="F95" s="187"/>
    </row>
    <row r="96" spans="1:6" ht="27.75" customHeight="1" thickBot="1">
      <c r="A96" s="188" t="s">
        <v>137</v>
      </c>
      <c r="B96" s="189" t="s">
        <v>138</v>
      </c>
      <c r="C96" s="190">
        <v>30</v>
      </c>
      <c r="D96" s="190">
        <f t="shared" si="1"/>
        <v>27</v>
      </c>
      <c r="E96" s="191" t="s">
        <v>828</v>
      </c>
      <c r="F96" s="187"/>
    </row>
    <row r="97" spans="1:5">
      <c r="A97" s="27"/>
      <c r="B97" s="27"/>
      <c r="C97" s="28"/>
      <c r="D97" s="27"/>
      <c r="E97" s="27"/>
    </row>
  </sheetData>
  <mergeCells count="3">
    <mergeCell ref="A5:E10"/>
    <mergeCell ref="A3:E3"/>
    <mergeCell ref="A4:E4"/>
  </mergeCells>
  <hyperlinks>
    <hyperlink ref="A1" location="'Table of Contents'!A1" display="RETURN TO Table of Contents" xr:uid="{5DB65DFD-0502-413A-8E4E-50C7E97B1598}"/>
  </hyperlinks>
  <printOptions horizontalCentered="1"/>
  <pageMargins left="0.25" right="0.25" top="0.25" bottom="0.5" header="0.3" footer="0.3"/>
  <pageSetup scale="65" fitToHeight="14" orientation="portrait" r:id="rId1"/>
  <headerFooter>
    <oddFooter>&amp;C Page &amp;P of &amp;N&amp;R&amp;"Arial,Bold"&amp;8&amp;D</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27DACFB5C69654198BDD6F63DA4D752" ma:contentTypeVersion="4" ma:contentTypeDescription="Create a new document." ma:contentTypeScope="" ma:versionID="5e22c88d2d35544df8204c8ff535dab7">
  <xsd:schema xmlns:xsd="http://www.w3.org/2001/XMLSchema" xmlns:xs="http://www.w3.org/2001/XMLSchema" xmlns:p="http://schemas.microsoft.com/office/2006/metadata/properties" xmlns:ns2="ec75081b-cb50-447d-9b2f-d83d8ac129e6" targetNamespace="http://schemas.microsoft.com/office/2006/metadata/properties" ma:root="true" ma:fieldsID="3af90dea29c1e7b818d03586d41270a3" ns2:_="">
    <xsd:import namespace="ec75081b-cb50-447d-9b2f-d83d8ac129e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75081b-cb50-447d-9b2f-d83d8ac129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701AF2-5CF8-4B7C-8EE0-68DAF204970A}">
  <ds:schemaRefs>
    <ds:schemaRef ds:uri="http://schemas.microsoft.com/office/2006/documentManagement/types"/>
    <ds:schemaRef ds:uri="http://purl.org/dc/elements/1.1/"/>
    <ds:schemaRef ds:uri="http://schemas.microsoft.com/office/2006/metadata/properties"/>
    <ds:schemaRef ds:uri="ec75081b-cb50-447d-9b2f-d83d8ac129e6"/>
    <ds:schemaRef ds:uri="http://www.w3.org/XML/1998/namespace"/>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8605ECC3-40C2-4102-A9F4-A94E6BDE34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75081b-cb50-447d-9b2f-d83d8ac129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0BF126-04D7-4A3D-AEDC-F3B4046823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UPDATES</vt:lpstr>
      <vt:lpstr>Table of Contents</vt:lpstr>
      <vt:lpstr>PaperCut MF</vt:lpstr>
      <vt:lpstr>PaperCut Integrations</vt:lpstr>
      <vt:lpstr>PaperCut MFS</vt:lpstr>
      <vt:lpstr>PaperCut Hive</vt:lpstr>
      <vt:lpstr>Scanshare</vt:lpstr>
      <vt:lpstr>Intuitive _PC</vt:lpstr>
      <vt:lpstr>FaxCore Cloud Faxing</vt:lpstr>
      <vt:lpstr>Square 9</vt:lpstr>
      <vt:lpstr>Synappx</vt:lpstr>
      <vt:lpstr>Software Services</vt:lpstr>
      <vt:lpstr>'Intuitive _PC'!Print_Area</vt:lpstr>
      <vt:lpstr>'PaperCut Hive'!Print_Area</vt:lpstr>
      <vt:lpstr>'PaperCut Integrations'!Print_Area</vt:lpstr>
      <vt:lpstr>'PaperCut MF'!Print_Area</vt:lpstr>
      <vt:lpstr>'PaperCut MFS'!Print_Area</vt:lpstr>
      <vt:lpstr>Scanshare!Print_Area</vt:lpstr>
      <vt:lpstr>'Square 9'!Print_Area</vt:lpstr>
      <vt:lpstr>Synappx!Print_Area</vt:lpstr>
      <vt:lpstr>'Table of Contents'!Print_Area</vt:lpstr>
      <vt:lpstr>'FaxCore Cloud Faxing'!Print_Titles</vt:lpstr>
      <vt:lpstr>'PaperCut Hive'!Print_Titles</vt:lpstr>
      <vt:lpstr>'PaperCut Integrations'!Print_Titles</vt:lpstr>
      <vt:lpstr>'PaperCut MF'!Print_Titles</vt:lpstr>
      <vt:lpstr>'PaperCut MFS'!Print_Titles</vt:lpstr>
      <vt:lpstr>Scanshare!Print_Titles</vt:lpstr>
      <vt:lpstr>'Square 9'!Print_Titles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Janine Ackerson</dc:creator>
  <cp:keywords/>
  <dc:description/>
  <cp:lastModifiedBy>Pollack, Nikki</cp:lastModifiedBy>
  <cp:revision/>
  <cp:lastPrinted>2024-07-30T20:34:23Z</cp:lastPrinted>
  <dcterms:created xsi:type="dcterms:W3CDTF">2021-07-20T12:12:41Z</dcterms:created>
  <dcterms:modified xsi:type="dcterms:W3CDTF">2025-11-03T19:58:22Z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0x010100F27DACFB5C69654198BDD6F63DA4D752</vt:lpwstr>
  </property>
</Properties>
</file>