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philips.com/sites/ECOperationsNewHireResources2/Shared Documents/Documents/Agreements/GPO and IDNs/NASPO/+Master NASPO SW0300 Agreement/"/>
    </mc:Choice>
  </mc:AlternateContent>
  <xr:revisionPtr revIDLastSave="5" documentId="8_{97ECD7C8-F735-42E4-B00F-78042D4E437F}" xr6:coauthVersionLast="47" xr6:coauthVersionMax="47" xr10:uidLastSave="{61B88F03-8F3A-44D5-86B6-824DD987FF80}"/>
  <bookViews>
    <workbookView xWindow="-57720" yWindow="-120" windowWidth="29040" windowHeight="15720" tabRatio="688" activeTab="1" xr2:uid="{60F455CF-C0B8-4874-BF50-85BAA2334AA4}"/>
  </bookViews>
  <sheets>
    <sheet name="Semi Automated AED" sheetId="21" r:id="rId1"/>
    <sheet name="AED Accessories" sheetId="23" r:id="rId2"/>
  </sheets>
  <definedNames>
    <definedName name="_xlnm._FilterDatabase" localSheetId="1" hidden="1">'AED Accessories'!$A$8:$I$55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21" l="1"/>
  <c r="F10" i="21" s="1"/>
  <c r="G17" i="21" l="1"/>
  <c r="F17" i="21" s="1"/>
  <c r="G16" i="21"/>
  <c r="F16" i="21" s="1"/>
  <c r="G15" i="21"/>
  <c r="F15" i="21" s="1"/>
  <c r="G12" i="21"/>
  <c r="F12" i="21" s="1"/>
  <c r="G11" i="21"/>
  <c r="F11" i="21" s="1"/>
  <c r="G13" i="23"/>
  <c r="F13" i="23" l="1"/>
  <c r="G14" i="23"/>
  <c r="F14" i="23" s="1"/>
  <c r="G15" i="23"/>
  <c r="F15" i="23" s="1"/>
  <c r="G16" i="23"/>
  <c r="F16" i="23" s="1"/>
  <c r="G17" i="23"/>
  <c r="F17" i="23" s="1"/>
  <c r="G18" i="23"/>
  <c r="F18" i="23" s="1"/>
  <c r="G19" i="23"/>
  <c r="F19" i="23" s="1"/>
  <c r="G20" i="23"/>
  <c r="F20" i="23" s="1"/>
  <c r="G21" i="23"/>
  <c r="F21" i="23" s="1"/>
  <c r="G22" i="23"/>
  <c r="F22" i="23" s="1"/>
  <c r="G23" i="23"/>
  <c r="F23" i="23" s="1"/>
  <c r="G24" i="23"/>
  <c r="F24" i="23" s="1"/>
  <c r="G25" i="23"/>
  <c r="F25" i="23" s="1"/>
  <c r="G26" i="23"/>
  <c r="F26" i="23" s="1"/>
  <c r="G27" i="23"/>
  <c r="F27" i="23" s="1"/>
  <c r="G28" i="23"/>
  <c r="F28" i="23" s="1"/>
  <c r="G29" i="23"/>
  <c r="F29" i="23" s="1"/>
  <c r="G30" i="23"/>
  <c r="F30" i="23" s="1"/>
  <c r="G31" i="23"/>
  <c r="F31" i="23" s="1"/>
  <c r="G32" i="23"/>
  <c r="F32" i="23" s="1"/>
  <c r="G33" i="23"/>
  <c r="F33" i="23" s="1"/>
  <c r="G34" i="23"/>
  <c r="F34" i="23" s="1"/>
  <c r="G35" i="23"/>
  <c r="F35" i="23" s="1"/>
  <c r="G36" i="23"/>
  <c r="F36" i="23" s="1"/>
  <c r="G37" i="23"/>
  <c r="F37" i="23" s="1"/>
  <c r="G38" i="23"/>
  <c r="F38" i="23" s="1"/>
  <c r="G39" i="23"/>
  <c r="F39" i="23" s="1"/>
  <c r="G40" i="23"/>
  <c r="F40" i="23" s="1"/>
  <c r="G41" i="23"/>
  <c r="F41" i="23" s="1"/>
  <c r="G42" i="23"/>
  <c r="F42" i="23" s="1"/>
  <c r="G43" i="23"/>
  <c r="F43" i="23" s="1"/>
  <c r="G44" i="23"/>
  <c r="F44" i="23" s="1"/>
  <c r="G45" i="23"/>
  <c r="F45" i="23" s="1"/>
  <c r="G46" i="23"/>
  <c r="F46" i="23" s="1"/>
  <c r="G47" i="23"/>
  <c r="F47" i="23" s="1"/>
  <c r="G48" i="23"/>
  <c r="F48" i="23" s="1"/>
  <c r="G49" i="23"/>
  <c r="F49" i="23" s="1"/>
  <c r="G50" i="23"/>
  <c r="F50" i="23" s="1"/>
  <c r="G51" i="23"/>
  <c r="F51" i="23" s="1"/>
  <c r="G52" i="23"/>
  <c r="F52" i="23" s="1"/>
  <c r="G53" i="23"/>
  <c r="F53" i="23" s="1"/>
  <c r="G54" i="23"/>
  <c r="F54" i="23" s="1"/>
  <c r="G55" i="23"/>
  <c r="F55" i="23" s="1"/>
  <c r="G13" i="21" l="1"/>
  <c r="F13" i="21" s="1"/>
  <c r="G14" i="21"/>
  <c r="F14" i="21" s="1"/>
  <c r="G18" i="21"/>
  <c r="F18" i="21" s="1"/>
</calcChain>
</file>

<file path=xl/sharedStrings.xml><?xml version="1.0" encoding="utf-8"?>
<sst xmlns="http://schemas.openxmlformats.org/spreadsheetml/2006/main" count="255" uniqueCount="97">
  <si>
    <t>AED Units and Accessories</t>
  </si>
  <si>
    <r>
      <t xml:space="preserve">Issued by the </t>
    </r>
    <r>
      <rPr>
        <b/>
        <sz val="11"/>
        <color rgb="FF3B3838"/>
        <rFont val="Barlow"/>
      </rPr>
      <t>State of Oklahoma</t>
    </r>
  </si>
  <si>
    <t>Item Number</t>
  </si>
  <si>
    <t>Product Description</t>
  </si>
  <si>
    <t>UOM</t>
  </si>
  <si>
    <t>QTY per UOM</t>
  </si>
  <si>
    <t>% Discount</t>
  </si>
  <si>
    <t>EA</t>
  </si>
  <si>
    <t xml:space="preserve">Category II: AED Units - Semi Automated </t>
  </si>
  <si>
    <t>AED Accessories</t>
  </si>
  <si>
    <r>
      <t>[</t>
    </r>
    <r>
      <rPr>
        <sz val="8"/>
        <color rgb="FFFF0000"/>
        <rFont val="Arial"/>
        <family val="2"/>
      </rPr>
      <t>Add additional rows as needed.</t>
    </r>
    <r>
      <rPr>
        <sz val="8"/>
        <color theme="1"/>
        <rFont val="Arial"/>
        <family val="2"/>
      </rPr>
      <t>]</t>
    </r>
  </si>
  <si>
    <t>861304_A01</t>
  </si>
  <si>
    <t xml:space="preserve">861304_CO1 </t>
  </si>
  <si>
    <t>861304_CO3</t>
  </si>
  <si>
    <t>861304_RO1</t>
  </si>
  <si>
    <t>861304_R02</t>
  </si>
  <si>
    <t>861282_C01</t>
  </si>
  <si>
    <t>861282_C02</t>
  </si>
  <si>
    <t>861282_C03</t>
  </si>
  <si>
    <t>861282_R01</t>
  </si>
  <si>
    <t>FRx AED + FRx Aviation Bundle with Aviation Carry Case (zippered), Standard Battery replaced with FRx Aviation Battery</t>
  </si>
  <si>
    <t>FRx AED + FRx Standard Carry Case</t>
  </si>
  <si>
    <t>FRx AED + FRx Plastic Waterproof Shell Carry Case</t>
  </si>
  <si>
    <t xml:space="preserve">FRx AED + FRx Ready-Pack (includes: Standard Carry Case, Spare Adult SMART Pads II Cartridge. Device and spare pads are pre-installed in carry case. </t>
  </si>
  <si>
    <t>OnSite AED + OnSite Standard Carry Case (space for spare battery, spare pads cartridge)</t>
  </si>
  <si>
    <t>OnSite AED + OnSite Slim Carry Case</t>
  </si>
  <si>
    <t>OnSite AED + OnSite Plastic Waterproof Shell Carry Case</t>
  </si>
  <si>
    <t>OnSite AED + OnSite Ready-Pack (includes: Standard Carry Case, Spare Adult SMART Pads Cartridge. Device and spare pads are pre-installed in carry case.)</t>
  </si>
  <si>
    <t>1</t>
  </si>
  <si>
    <t>861431_A01</t>
  </si>
  <si>
    <t>861431_A06</t>
  </si>
  <si>
    <t>861451_A01</t>
  </si>
  <si>
    <t>861451_A03</t>
  </si>
  <si>
    <t>861487_A01</t>
  </si>
  <si>
    <t>AED Remote Monitor, 1-Yr. Software License</t>
  </si>
  <si>
    <t>AED Remote Monitor, 3-Yr. Software License</t>
  </si>
  <si>
    <t>AED Remote Monitor, OnSite Remote Monitor Hardware (fits into standard OnSite carry case only)</t>
  </si>
  <si>
    <t>AED Remote Monitor, FRx Remote Monitor Hardware (fits into standard FRx carry case only)</t>
  </si>
  <si>
    <t>SMART Pads III, 1 set</t>
  </si>
  <si>
    <t>SMART Pads III, 5 sets</t>
  </si>
  <si>
    <t>Primary Battery, FR3</t>
  </si>
  <si>
    <t>HeartStart SMART Pads II</t>
  </si>
  <si>
    <t>Aviation Battery, FRx Defibrillator</t>
  </si>
  <si>
    <t>Infant/Child Key, FRx Defibrillator</t>
  </si>
  <si>
    <t>HeartStart FRx Trainer</t>
  </si>
  <si>
    <t>Quick Reference Guide, FRx, English</t>
  </si>
  <si>
    <t>Owner Manual, FRx, English</t>
  </si>
  <si>
    <t>HeartStart Adult Training Pads II Kit</t>
  </si>
  <si>
    <t>Replacement Training Pads II</t>
  </si>
  <si>
    <t>Training Toolkit, FRx Defib, US Eng NTSC</t>
  </si>
  <si>
    <t>Training Video, FRx Defib, US Engl NTSC</t>
  </si>
  <si>
    <t>OnSite/FRx Battery, Long-Life LiMn02</t>
  </si>
  <si>
    <t>External Manikin Adapter</t>
  </si>
  <si>
    <t>Internal Manikin Adapter</t>
  </si>
  <si>
    <t>Adult Pad Placement Guide</t>
  </si>
  <si>
    <t>HeartStart Inf./Ch. Pad Placement Guide</t>
  </si>
  <si>
    <t>Secure Pull Seal for Wall Mount, 10 pack</t>
  </si>
  <si>
    <t>AED Cabinet, Semi-recessed</t>
  </si>
  <si>
    <t>AED Cabinet, Wall Surface Mounted</t>
  </si>
  <si>
    <t>Carrying Case, Plastic Waterproof Shell</t>
  </si>
  <si>
    <t>Standard Carry Case for HeartStart HS1</t>
  </si>
  <si>
    <t>Slim Carry Case for HeartStart HS1</t>
  </si>
  <si>
    <t>Defibrillator Cabinet - Basic</t>
  </si>
  <si>
    <t>Carrying Case, FRx Defibrillator</t>
  </si>
  <si>
    <t>HeartStart FRx Trainer Carry Case</t>
  </si>
  <si>
    <t>AED Wall Mount</t>
  </si>
  <si>
    <t>A06 Multi-download License</t>
  </si>
  <si>
    <t>AED Awareness Posters</t>
  </si>
  <si>
    <t>AED Wall Mount and Signage Bundle</t>
  </si>
  <si>
    <t>AED Signage Bundle</t>
  </si>
  <si>
    <t>AED Awareness Placard, red</t>
  </si>
  <si>
    <t>AED Wall Sign, red</t>
  </si>
  <si>
    <t>HS1 Adult SMART Pads Cartridge</t>
  </si>
  <si>
    <t>HS1 Infant/Child SMART Pads Cartridge</t>
  </si>
  <si>
    <t>HS1 Adult Training Pads Cartridge</t>
  </si>
  <si>
    <t>HS1 Infant/Child Training Pads Cartridge</t>
  </si>
  <si>
    <t>HeartStart Trainer Replacem. Carry Case</t>
  </si>
  <si>
    <t>PK</t>
  </si>
  <si>
    <t>BX</t>
  </si>
  <si>
    <t>5</t>
  </si>
  <si>
    <t>10</t>
  </si>
  <si>
    <t>4</t>
  </si>
  <si>
    <t xml:space="preserve">FRx AED + FRx Ready-Pack Aviation Bundle with Aviation Carry Case (zippered) and Spare Adult SMART Pads II, Standard Battery replaced with FRx Aviation Battery). </t>
  </si>
  <si>
    <t>Event Review Pro 5 (A01 Single-PC License)</t>
  </si>
  <si>
    <t>HeartStart Data Messenger (A01 - Single PC License)</t>
  </si>
  <si>
    <t>HeartStart Data Messenger (A03 - Site License)</t>
  </si>
  <si>
    <t>HeartStart Config Software (A01 Configure - United States)</t>
  </si>
  <si>
    <t>3 - 4 weeks</t>
  </si>
  <si>
    <t>Current Estimated Delivery Times</t>
  </si>
  <si>
    <t>4 - 5 Weeks</t>
  </si>
  <si>
    <t>3 Weeks</t>
  </si>
  <si>
    <t>2026 List Price</t>
  </si>
  <si>
    <t>2026 Net Price</t>
  </si>
  <si>
    <t>2024 Net Price</t>
  </si>
  <si>
    <t xml:space="preserve"> % discount </t>
  </si>
  <si>
    <t>Supplier: Heartstream US LLC</t>
  </si>
  <si>
    <t>Contract No:  SW0300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</si>
</sst>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.0%"/>
    <numFmt numFmtId="166" formatCode="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B3838"/>
      <name val="Barlow"/>
    </font>
    <font>
      <sz val="11"/>
      <color theme="1"/>
      <name val="Arial"/>
      <family val="2"/>
    </font>
    <font>
      <b/>
      <sz val="11"/>
      <color theme="1"/>
      <name val="Barlow"/>
    </font>
    <font>
      <sz val="11"/>
      <color rgb="FF3B3838"/>
      <name val="Barlow"/>
    </font>
    <font>
      <b/>
      <sz val="14"/>
      <color theme="1"/>
      <name val="Calibri"/>
      <family val="2"/>
      <scheme val="minor"/>
    </font>
    <font>
      <b/>
      <sz val="8"/>
      <color rgb="FF363636"/>
      <name val="Tahoma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3" fillId="0" borderId="0" xfId="0" applyFont="1"/>
    <xf numFmtId="0" fontId="7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9" fontId="0" fillId="0" borderId="1" xfId="2" applyFont="1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12" fontId="0" fillId="0" borderId="1" xfId="0" applyNumberFormat="1" applyBorder="1" applyAlignment="1">
      <alignment horizontal="left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44" fontId="0" fillId="5" borderId="1" xfId="1" applyFont="1" applyFill="1" applyBorder="1"/>
    <xf numFmtId="12" fontId="0" fillId="5" borderId="1" xfId="0" applyNumberFormat="1" applyFill="1" applyBorder="1" applyAlignment="1">
      <alignment horizontal="left"/>
    </xf>
    <xf numFmtId="0" fontId="0" fillId="5" borderId="0" xfId="0" applyFill="1"/>
    <xf numFmtId="0" fontId="1" fillId="2" borderId="1" xfId="0" applyFont="1" applyFill="1" applyBorder="1"/>
    <xf numFmtId="0" fontId="7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11" fillId="0" borderId="1" xfId="0" applyFont="1" applyBorder="1"/>
    <xf numFmtId="0" fontId="0" fillId="5" borderId="1" xfId="0" applyFill="1" applyBorder="1" applyAlignment="1">
      <alignment horizontal="left"/>
    </xf>
    <xf numFmtId="9" fontId="0" fillId="0" borderId="1" xfId="2" applyFont="1" applyFill="1" applyBorder="1"/>
    <xf numFmtId="164" fontId="0" fillId="0" borderId="0" xfId="0" applyNumberFormat="1"/>
    <xf numFmtId="164" fontId="0" fillId="0" borderId="1" xfId="0" applyNumberFormat="1" applyBorder="1"/>
    <xf numFmtId="165" fontId="0" fillId="0" borderId="1" xfId="2" applyNumberFormat="1" applyFont="1" applyBorder="1"/>
    <xf numFmtId="165" fontId="0" fillId="0" borderId="0" xfId="0" applyNumberFormat="1"/>
    <xf numFmtId="165" fontId="0" fillId="0" borderId="1" xfId="0" applyNumberFormat="1" applyBorder="1"/>
    <xf numFmtId="44" fontId="0" fillId="0" borderId="0" xfId="0" applyNumberFormat="1"/>
    <xf numFmtId="44" fontId="11" fillId="5" borderId="1" xfId="2" applyNumberFormat="1" applyFont="1" applyFill="1" applyBorder="1"/>
    <xf numFmtId="9" fontId="0" fillId="0" borderId="0" xfId="2" applyFont="1"/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left"/>
    </xf>
    <xf numFmtId="44" fontId="0" fillId="0" borderId="1" xfId="0" applyNumberFormat="1" applyBorder="1"/>
    <xf numFmtId="9" fontId="11" fillId="0" borderId="1" xfId="2" applyFont="1" applyFill="1" applyBorder="1"/>
    <xf numFmtId="0" fontId="11" fillId="0" borderId="0" xfId="0" applyFont="1"/>
    <xf numFmtId="12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/>
    </xf>
    <xf numFmtId="44" fontId="11" fillId="0" borderId="1" xfId="1" applyFont="1" applyFill="1" applyBorder="1"/>
    <xf numFmtId="0" fontId="7" fillId="6" borderId="2" xfId="0" applyFont="1" applyFill="1" applyBorder="1" applyAlignment="1">
      <alignment horizontal="center" vertical="center"/>
    </xf>
    <xf numFmtId="44" fontId="7" fillId="6" borderId="2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65" fontId="7" fillId="6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133350</xdr:rowOff>
    </xdr:from>
    <xdr:to>
      <xdr:col>7</xdr:col>
      <xdr:colOff>1245658</xdr:colOff>
      <xdr:row>5</xdr:row>
      <xdr:rowOff>44450</xdr:rowOff>
    </xdr:to>
    <xdr:pic>
      <xdr:nvPicPr>
        <xdr:cNvPr id="2" name="Picture 3" descr="Oklahoma Office of Management and Enterprise Services logo.">
          <a:extLst>
            <a:ext uri="{FF2B5EF4-FFF2-40B4-BE49-F238E27FC236}">
              <a16:creationId xmlns:a16="http://schemas.microsoft.com/office/drawing/2014/main" id="{F6CC4685-57C2-4CFF-9B03-4AFE687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129540"/>
          <a:ext cx="2689648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0</xdr:row>
      <xdr:rowOff>0</xdr:rowOff>
    </xdr:from>
    <xdr:to>
      <xdr:col>7</xdr:col>
      <xdr:colOff>1245658</xdr:colOff>
      <xdr:row>4</xdr:row>
      <xdr:rowOff>44450</xdr:rowOff>
    </xdr:to>
    <xdr:pic>
      <xdr:nvPicPr>
        <xdr:cNvPr id="2" name="Picture 3" descr="Oklahoma Office of Management and Enterprise Services logo.">
          <a:extLst>
            <a:ext uri="{FF2B5EF4-FFF2-40B4-BE49-F238E27FC236}">
              <a16:creationId xmlns:a16="http://schemas.microsoft.com/office/drawing/2014/main" id="{DAAA3ABD-3C4E-490C-9948-C6668E75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29540"/>
          <a:ext cx="2689648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F2461-02E6-48AB-A62E-E4895F654EC8}">
  <dimension ref="A1:I24"/>
  <sheetViews>
    <sheetView workbookViewId="0">
      <selection activeCell="G15" sqref="G15"/>
    </sheetView>
  </sheetViews>
  <sheetFormatPr defaultRowHeight="14.5" x14ac:dyDescent="0.35"/>
  <cols>
    <col min="1" max="1" width="29.81640625" customWidth="1"/>
    <col min="2" max="2" width="38.81640625" customWidth="1"/>
    <col min="3" max="3" width="10.1796875" hidden="1" customWidth="1"/>
    <col min="4" max="4" width="14.81640625" hidden="1" customWidth="1"/>
    <col min="5" max="5" width="14.81640625" customWidth="1"/>
    <col min="6" max="6" width="13.1796875" style="32" customWidth="1"/>
    <col min="7" max="7" width="15.36328125" style="29" customWidth="1"/>
    <col min="8" max="8" width="15.6328125" customWidth="1"/>
    <col min="9" max="9" width="29.81640625" bestFit="1" customWidth="1"/>
    <col min="10" max="10" width="15.90625" customWidth="1"/>
  </cols>
  <sheetData>
    <row r="1" spans="1:9" ht="16" x14ac:dyDescent="0.35">
      <c r="A1" s="13" t="s">
        <v>0</v>
      </c>
      <c r="B1" s="5"/>
    </row>
    <row r="2" spans="1:9" ht="16" x14ac:dyDescent="0.35">
      <c r="A2" s="14" t="s">
        <v>1</v>
      </c>
      <c r="B2" s="5"/>
    </row>
    <row r="3" spans="1:9" ht="16" x14ac:dyDescent="0.35">
      <c r="A3" s="12" t="s">
        <v>96</v>
      </c>
      <c r="B3" s="5"/>
      <c r="E3" s="2"/>
    </row>
    <row r="4" spans="1:9" ht="16" x14ac:dyDescent="0.35">
      <c r="A4" s="4"/>
      <c r="B4" s="5"/>
      <c r="C4" s="2"/>
    </row>
    <row r="7" spans="1:9" ht="18.5" x14ac:dyDescent="0.45">
      <c r="A7" s="51" t="s">
        <v>95</v>
      </c>
      <c r="B7" s="51"/>
      <c r="C7" s="51"/>
      <c r="D7" s="51"/>
      <c r="E7" s="51"/>
      <c r="F7" s="51"/>
      <c r="G7" s="51"/>
      <c r="H7" s="51"/>
      <c r="I7" s="51"/>
    </row>
    <row r="8" spans="1:9" ht="18.5" x14ac:dyDescent="0.45">
      <c r="A8" s="52" t="s">
        <v>8</v>
      </c>
      <c r="B8" s="52"/>
      <c r="C8" s="52"/>
      <c r="D8" s="52"/>
      <c r="E8" s="52"/>
      <c r="F8" s="52"/>
      <c r="G8" s="52"/>
      <c r="H8" s="52"/>
      <c r="I8" s="52"/>
    </row>
    <row r="9" spans="1:9" ht="44.4" customHeight="1" x14ac:dyDescent="0.35">
      <c r="A9" s="6" t="s">
        <v>2</v>
      </c>
      <c r="B9" s="6" t="s">
        <v>3</v>
      </c>
      <c r="C9" s="6" t="s">
        <v>4</v>
      </c>
      <c r="D9" s="6" t="s">
        <v>5</v>
      </c>
      <c r="E9" s="49" t="s">
        <v>91</v>
      </c>
      <c r="F9" s="50" t="s">
        <v>94</v>
      </c>
      <c r="G9" s="50" t="s">
        <v>92</v>
      </c>
      <c r="H9" s="6" t="s">
        <v>93</v>
      </c>
      <c r="I9" s="38" t="s">
        <v>88</v>
      </c>
    </row>
    <row r="10" spans="1:9" x14ac:dyDescent="0.35">
      <c r="A10" s="3" t="s">
        <v>17</v>
      </c>
      <c r="B10" s="8" t="s">
        <v>25</v>
      </c>
      <c r="C10" s="9" t="s">
        <v>7</v>
      </c>
      <c r="D10" s="9">
        <v>1</v>
      </c>
      <c r="E10" s="10">
        <v>1687</v>
      </c>
      <c r="F10" s="31">
        <f>1-(G10/E10)</f>
        <v>0.36523858921161823</v>
      </c>
      <c r="G10" s="10">
        <f>H10*1.05</f>
        <v>1070.8425</v>
      </c>
      <c r="H10" s="10">
        <v>1019.85</v>
      </c>
      <c r="I10" s="9" t="s">
        <v>87</v>
      </c>
    </row>
    <row r="11" spans="1:9" ht="43.5" x14ac:dyDescent="0.35">
      <c r="A11" s="3" t="s">
        <v>16</v>
      </c>
      <c r="B11" s="8" t="s">
        <v>24</v>
      </c>
      <c r="C11" s="9" t="s">
        <v>7</v>
      </c>
      <c r="D11" s="9">
        <v>1</v>
      </c>
      <c r="E11" s="10">
        <v>1773</v>
      </c>
      <c r="F11" s="31">
        <f t="shared" ref="F11:F18" si="0">1-(G11/E11)</f>
        <v>0.36561759729272425</v>
      </c>
      <c r="G11" s="10">
        <f>H11*1.05</f>
        <v>1124.76</v>
      </c>
      <c r="H11" s="10">
        <v>1071.2</v>
      </c>
      <c r="I11" s="9" t="s">
        <v>87</v>
      </c>
    </row>
    <row r="12" spans="1:9" ht="58" x14ac:dyDescent="0.35">
      <c r="A12" s="3" t="s">
        <v>19</v>
      </c>
      <c r="B12" s="8" t="s">
        <v>27</v>
      </c>
      <c r="C12" s="9" t="s">
        <v>7</v>
      </c>
      <c r="D12" s="9">
        <v>1</v>
      </c>
      <c r="E12" s="10">
        <v>1840</v>
      </c>
      <c r="F12" s="31">
        <f t="shared" si="0"/>
        <v>0.37017119565217393</v>
      </c>
      <c r="G12" s="10">
        <f>H12*1.05</f>
        <v>1158.885</v>
      </c>
      <c r="H12" s="10">
        <v>1103.7</v>
      </c>
      <c r="I12" s="9" t="s">
        <v>87</v>
      </c>
    </row>
    <row r="13" spans="1:9" ht="29" x14ac:dyDescent="0.35">
      <c r="A13" s="3" t="s">
        <v>18</v>
      </c>
      <c r="B13" s="8" t="s">
        <v>26</v>
      </c>
      <c r="C13" s="9" t="s">
        <v>7</v>
      </c>
      <c r="D13" s="9">
        <v>1</v>
      </c>
      <c r="E13" s="10">
        <v>1914</v>
      </c>
      <c r="F13" s="31">
        <f t="shared" si="0"/>
        <v>0.36599529780564255</v>
      </c>
      <c r="G13" s="10">
        <f t="shared" ref="G13:G18" si="1">H13*1.05</f>
        <v>1213.4850000000001</v>
      </c>
      <c r="H13" s="10">
        <v>1155.7</v>
      </c>
      <c r="I13" s="9" t="s">
        <v>87</v>
      </c>
    </row>
    <row r="14" spans="1:9" x14ac:dyDescent="0.35">
      <c r="A14" s="3" t="s">
        <v>12</v>
      </c>
      <c r="B14" s="8" t="s">
        <v>21</v>
      </c>
      <c r="C14" s="9" t="s">
        <v>7</v>
      </c>
      <c r="D14" s="9">
        <v>1</v>
      </c>
      <c r="E14" s="10">
        <v>2427</v>
      </c>
      <c r="F14" s="31">
        <f t="shared" si="0"/>
        <v>0.36614956736711979</v>
      </c>
      <c r="G14" s="10">
        <f t="shared" si="1"/>
        <v>1538.3550000000002</v>
      </c>
      <c r="H14" s="10">
        <v>1465.1000000000001</v>
      </c>
      <c r="I14" s="9" t="s">
        <v>87</v>
      </c>
    </row>
    <row r="15" spans="1:9" ht="58" x14ac:dyDescent="0.35">
      <c r="A15" s="3" t="s">
        <v>14</v>
      </c>
      <c r="B15" s="8" t="s">
        <v>23</v>
      </c>
      <c r="C15" s="9" t="s">
        <v>7</v>
      </c>
      <c r="D15" s="9">
        <v>1</v>
      </c>
      <c r="E15" s="10">
        <v>2477</v>
      </c>
      <c r="F15" s="31">
        <f t="shared" si="0"/>
        <v>0.36792289059345984</v>
      </c>
      <c r="G15" s="10">
        <f>H15*1.05</f>
        <v>1565.655</v>
      </c>
      <c r="H15" s="10">
        <v>1491.1</v>
      </c>
      <c r="I15" s="9" t="s">
        <v>87</v>
      </c>
    </row>
    <row r="16" spans="1:9" ht="29" x14ac:dyDescent="0.35">
      <c r="A16" s="3" t="s">
        <v>13</v>
      </c>
      <c r="B16" s="8" t="s">
        <v>22</v>
      </c>
      <c r="C16" s="9" t="s">
        <v>7</v>
      </c>
      <c r="D16" s="9">
        <v>1</v>
      </c>
      <c r="E16" s="10">
        <v>2528</v>
      </c>
      <c r="F16" s="31">
        <f t="shared" si="0"/>
        <v>0.36609572784810118</v>
      </c>
      <c r="G16" s="10">
        <f>H16*1.05</f>
        <v>1602.5100000000002</v>
      </c>
      <c r="H16" s="10">
        <v>1526.2</v>
      </c>
      <c r="I16" s="9" t="s">
        <v>87</v>
      </c>
    </row>
    <row r="17" spans="1:9" ht="43.5" x14ac:dyDescent="0.35">
      <c r="A17" s="3" t="s">
        <v>11</v>
      </c>
      <c r="B17" s="8" t="s">
        <v>20</v>
      </c>
      <c r="C17" s="9" t="s">
        <v>7</v>
      </c>
      <c r="D17" s="9" t="s">
        <v>28</v>
      </c>
      <c r="E17" s="10">
        <v>2454</v>
      </c>
      <c r="F17" s="31">
        <f t="shared" si="0"/>
        <v>0.36617053789731047</v>
      </c>
      <c r="G17" s="10">
        <f>H17*1.05</f>
        <v>1555.4175000000002</v>
      </c>
      <c r="H17" s="10">
        <v>1481.3500000000001</v>
      </c>
      <c r="I17" s="9" t="s">
        <v>87</v>
      </c>
    </row>
    <row r="18" spans="1:9" ht="58" x14ac:dyDescent="0.35">
      <c r="A18" s="17" t="s">
        <v>15</v>
      </c>
      <c r="B18" s="18" t="s">
        <v>82</v>
      </c>
      <c r="C18" s="19" t="s">
        <v>7</v>
      </c>
      <c r="D18" s="19" t="s">
        <v>28</v>
      </c>
      <c r="E18" s="20">
        <v>2505</v>
      </c>
      <c r="F18" s="31">
        <f t="shared" si="0"/>
        <v>0.36817664670658679</v>
      </c>
      <c r="G18" s="10">
        <f t="shared" si="1"/>
        <v>1582.7175</v>
      </c>
      <c r="H18" s="20">
        <v>1507.35</v>
      </c>
      <c r="I18" s="9" t="s">
        <v>87</v>
      </c>
    </row>
    <row r="19" spans="1:9" x14ac:dyDescent="0.35">
      <c r="A19" s="3"/>
      <c r="B19" s="3"/>
      <c r="C19" s="3"/>
      <c r="D19" s="3"/>
      <c r="E19" s="3"/>
      <c r="F19" s="33"/>
      <c r="G19" s="30"/>
      <c r="H19" s="37"/>
      <c r="I19" s="3"/>
    </row>
    <row r="20" spans="1:9" x14ac:dyDescent="0.35">
      <c r="A20" s="3"/>
      <c r="B20" s="3"/>
      <c r="C20" s="3"/>
      <c r="D20" s="3"/>
      <c r="E20" s="3"/>
      <c r="F20" s="33"/>
      <c r="G20" s="30"/>
      <c r="H20" s="3"/>
      <c r="I20" s="3"/>
    </row>
    <row r="21" spans="1:9" x14ac:dyDescent="0.35">
      <c r="A21" s="3"/>
      <c r="B21" s="3"/>
      <c r="C21" s="3"/>
      <c r="D21" s="3"/>
      <c r="E21" s="3"/>
      <c r="F21" s="33"/>
      <c r="G21" s="30"/>
      <c r="H21" s="3"/>
      <c r="I21" s="3"/>
    </row>
    <row r="22" spans="1:9" x14ac:dyDescent="0.35">
      <c r="A22" s="3"/>
      <c r="B22" s="3"/>
      <c r="C22" s="3"/>
      <c r="D22" s="3"/>
      <c r="E22" s="3"/>
      <c r="F22" s="33"/>
      <c r="G22" s="30"/>
      <c r="H22" s="3"/>
      <c r="I22" s="3"/>
    </row>
    <row r="23" spans="1:9" x14ac:dyDescent="0.35">
      <c r="A23" s="3"/>
      <c r="B23" s="3"/>
      <c r="C23" s="3"/>
      <c r="D23" s="3"/>
      <c r="E23" s="3"/>
      <c r="F23" s="33"/>
      <c r="G23" s="30"/>
      <c r="H23" s="3"/>
      <c r="I23" s="3"/>
    </row>
    <row r="24" spans="1:9" x14ac:dyDescent="0.35">
      <c r="A24" s="7" t="s">
        <v>10</v>
      </c>
    </row>
  </sheetData>
  <mergeCells count="2">
    <mergeCell ref="A7:I7"/>
    <mergeCell ref="A8:I8"/>
  </mergeCells>
  <phoneticPr fontId="1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8C0F7-BF35-41A0-9D06-9548225745A0}">
  <dimension ref="A1:I56"/>
  <sheetViews>
    <sheetView tabSelected="1" workbookViewId="0">
      <selection sqref="A1:XFD1"/>
    </sheetView>
  </sheetViews>
  <sheetFormatPr defaultRowHeight="14.5" x14ac:dyDescent="0.35"/>
  <cols>
    <col min="1" max="1" width="29.81640625" style="1" customWidth="1"/>
    <col min="2" max="2" width="52.81640625" customWidth="1"/>
    <col min="3" max="3" width="13.81640625" customWidth="1"/>
    <col min="4" max="4" width="11.1796875" customWidth="1"/>
    <col min="5" max="5" width="14.81640625" customWidth="1"/>
    <col min="6" max="6" width="11" customWidth="1"/>
    <col min="7" max="7" width="12.90625" style="34" customWidth="1"/>
    <col min="8" max="8" width="15.90625" customWidth="1"/>
    <col min="9" max="9" width="34.81640625" bestFit="1" customWidth="1"/>
  </cols>
  <sheetData>
    <row r="1" spans="1:9" ht="16" x14ac:dyDescent="0.35">
      <c r="A1" s="13" t="s">
        <v>0</v>
      </c>
      <c r="B1" s="5"/>
    </row>
    <row r="2" spans="1:9" ht="16" x14ac:dyDescent="0.35">
      <c r="A2" s="14" t="s">
        <v>1</v>
      </c>
      <c r="B2" s="5"/>
      <c r="E2" s="2"/>
    </row>
    <row r="3" spans="1:9" ht="16" x14ac:dyDescent="0.35">
      <c r="A3" s="12" t="s">
        <v>96</v>
      </c>
      <c r="B3" s="5"/>
      <c r="C3" s="2"/>
    </row>
    <row r="6" spans="1:9" ht="18.5" x14ac:dyDescent="0.45">
      <c r="A6" s="51" t="s">
        <v>95</v>
      </c>
      <c r="B6" s="51"/>
      <c r="C6" s="51"/>
      <c r="D6" s="51"/>
      <c r="E6" s="51"/>
      <c r="F6" s="51"/>
      <c r="G6" s="51"/>
      <c r="H6" s="51"/>
      <c r="I6" s="51"/>
    </row>
    <row r="7" spans="1:9" ht="18.5" x14ac:dyDescent="0.45">
      <c r="A7" s="52" t="s">
        <v>9</v>
      </c>
      <c r="B7" s="52"/>
      <c r="C7" s="52"/>
      <c r="D7" s="52"/>
      <c r="E7" s="52"/>
      <c r="F7" s="52"/>
      <c r="G7" s="52"/>
      <c r="H7" s="52"/>
      <c r="I7" s="52"/>
    </row>
    <row r="8" spans="1:9" x14ac:dyDescent="0.35">
      <c r="A8" s="24" t="s">
        <v>2</v>
      </c>
      <c r="B8" s="25" t="s">
        <v>3</v>
      </c>
      <c r="C8" s="25" t="s">
        <v>4</v>
      </c>
      <c r="D8" s="25" t="s">
        <v>5</v>
      </c>
      <c r="E8" s="47" t="s">
        <v>91</v>
      </c>
      <c r="F8" s="47" t="s">
        <v>6</v>
      </c>
      <c r="G8" s="48" t="s">
        <v>92</v>
      </c>
      <c r="H8" s="25" t="s">
        <v>93</v>
      </c>
      <c r="I8" s="23" t="s">
        <v>88</v>
      </c>
    </row>
    <row r="9" spans="1:9" s="42" customFormat="1" x14ac:dyDescent="0.35">
      <c r="A9" s="39">
        <v>989803219841</v>
      </c>
      <c r="B9" s="3" t="s">
        <v>34</v>
      </c>
      <c r="C9" s="3" t="s">
        <v>7</v>
      </c>
      <c r="D9" s="15">
        <v>1</v>
      </c>
      <c r="E9" s="40">
        <v>232</v>
      </c>
      <c r="F9" s="41">
        <v>0.28000000000000003</v>
      </c>
      <c r="G9" s="3">
        <v>167.04</v>
      </c>
      <c r="H9" s="3">
        <v>167.04</v>
      </c>
      <c r="I9" s="3" t="s">
        <v>89</v>
      </c>
    </row>
    <row r="10" spans="1:9" s="42" customFormat="1" x14ac:dyDescent="0.35">
      <c r="A10" s="39">
        <v>989803219851</v>
      </c>
      <c r="B10" s="3" t="s">
        <v>35</v>
      </c>
      <c r="C10" s="3" t="s">
        <v>7</v>
      </c>
      <c r="D10" s="15">
        <v>1</v>
      </c>
      <c r="E10" s="40">
        <v>644</v>
      </c>
      <c r="F10" s="41">
        <v>0.28000000000000003</v>
      </c>
      <c r="G10" s="3">
        <v>463.68</v>
      </c>
      <c r="H10" s="3">
        <v>463.68</v>
      </c>
      <c r="I10" s="3" t="s">
        <v>89</v>
      </c>
    </row>
    <row r="11" spans="1:9" s="42" customFormat="1" ht="29" x14ac:dyDescent="0.35">
      <c r="A11" s="43">
        <v>989803219821</v>
      </c>
      <c r="B11" s="44" t="s">
        <v>36</v>
      </c>
      <c r="C11" s="45" t="s">
        <v>7</v>
      </c>
      <c r="D11" s="45">
        <v>1</v>
      </c>
      <c r="E11" s="46">
        <v>572</v>
      </c>
      <c r="F11" s="41">
        <v>0.28000000000000003</v>
      </c>
      <c r="G11" s="3">
        <v>411.84</v>
      </c>
      <c r="H11" s="3">
        <v>411.84</v>
      </c>
      <c r="I11" s="26" t="s">
        <v>89</v>
      </c>
    </row>
    <row r="12" spans="1:9" s="42" customFormat="1" ht="29" x14ac:dyDescent="0.35">
      <c r="A12" s="43">
        <v>989803219831</v>
      </c>
      <c r="B12" s="44" t="s">
        <v>37</v>
      </c>
      <c r="C12" s="45" t="s">
        <v>7</v>
      </c>
      <c r="D12" s="45">
        <v>1</v>
      </c>
      <c r="E12" s="46">
        <v>572</v>
      </c>
      <c r="F12" s="41">
        <v>0.28000000000000003</v>
      </c>
      <c r="G12" s="3">
        <v>411.84</v>
      </c>
      <c r="H12" s="3">
        <v>411.84</v>
      </c>
      <c r="I12" s="26" t="s">
        <v>89</v>
      </c>
    </row>
    <row r="13" spans="1:9" x14ac:dyDescent="0.35">
      <c r="A13" s="16">
        <v>989803121381</v>
      </c>
      <c r="B13" s="3" t="s">
        <v>51</v>
      </c>
      <c r="C13" s="15" t="s">
        <v>7</v>
      </c>
      <c r="D13" s="15" t="s">
        <v>28</v>
      </c>
      <c r="E13" s="10">
        <v>249</v>
      </c>
      <c r="F13" s="28">
        <f t="shared" ref="F13:F35" si="0">1-(G13/E13)</f>
        <v>0.45804819277108422</v>
      </c>
      <c r="G13" s="35">
        <f t="shared" ref="G13:G35" si="1">H13*1.05</f>
        <v>134.94600000000003</v>
      </c>
      <c r="H13" s="10">
        <v>128.52000000000001</v>
      </c>
      <c r="I13" s="26" t="s">
        <v>90</v>
      </c>
    </row>
    <row r="14" spans="1:9" x14ac:dyDescent="0.35">
      <c r="A14" s="16">
        <v>989803121431</v>
      </c>
      <c r="B14" s="3" t="s">
        <v>60</v>
      </c>
      <c r="C14" s="15" t="s">
        <v>7</v>
      </c>
      <c r="D14" s="15" t="s">
        <v>28</v>
      </c>
      <c r="E14" s="10">
        <v>157</v>
      </c>
      <c r="F14" s="28">
        <f t="shared" si="0"/>
        <v>0.34512101910828019</v>
      </c>
      <c r="G14" s="35">
        <f t="shared" si="1"/>
        <v>102.816</v>
      </c>
      <c r="H14" s="10">
        <v>97.92</v>
      </c>
      <c r="I14" s="26" t="s">
        <v>90</v>
      </c>
    </row>
    <row r="15" spans="1:9" x14ac:dyDescent="0.35">
      <c r="A15" s="16">
        <v>989803121441</v>
      </c>
      <c r="B15" s="3" t="s">
        <v>61</v>
      </c>
      <c r="C15" s="15" t="s">
        <v>7</v>
      </c>
      <c r="D15" s="15" t="s">
        <v>28</v>
      </c>
      <c r="E15" s="10">
        <v>134</v>
      </c>
      <c r="F15" s="28">
        <f t="shared" si="0"/>
        <v>0.34461194029850739</v>
      </c>
      <c r="G15" s="35">
        <f t="shared" si="1"/>
        <v>87.822000000000003</v>
      </c>
      <c r="H15" s="10">
        <v>83.64</v>
      </c>
      <c r="I15" s="26" t="s">
        <v>90</v>
      </c>
    </row>
    <row r="16" spans="1:9" x14ac:dyDescent="0.35">
      <c r="A16" s="15">
        <v>861291</v>
      </c>
      <c r="B16" s="3" t="s">
        <v>72</v>
      </c>
      <c r="C16" s="15" t="s">
        <v>7</v>
      </c>
      <c r="D16" s="15" t="s">
        <v>28</v>
      </c>
      <c r="E16" s="10">
        <v>99</v>
      </c>
      <c r="F16" s="28">
        <f t="shared" si="0"/>
        <v>0.4302424242424242</v>
      </c>
      <c r="G16" s="35">
        <f t="shared" si="1"/>
        <v>56.405999999999999</v>
      </c>
      <c r="H16" s="10">
        <v>53.72</v>
      </c>
      <c r="I16" s="26" t="s">
        <v>90</v>
      </c>
    </row>
    <row r="17" spans="1:9" x14ac:dyDescent="0.35">
      <c r="A17" s="15">
        <v>861292</v>
      </c>
      <c r="B17" s="3" t="s">
        <v>73</v>
      </c>
      <c r="C17" s="15" t="s">
        <v>7</v>
      </c>
      <c r="D17" s="15" t="s">
        <v>28</v>
      </c>
      <c r="E17" s="10">
        <v>139</v>
      </c>
      <c r="F17" s="28">
        <f t="shared" si="0"/>
        <v>0.40928057553956831</v>
      </c>
      <c r="G17" s="35">
        <f t="shared" si="1"/>
        <v>82.11</v>
      </c>
      <c r="H17" s="10">
        <v>78.2</v>
      </c>
      <c r="I17" s="26" t="s">
        <v>90</v>
      </c>
    </row>
    <row r="18" spans="1:9" x14ac:dyDescent="0.35">
      <c r="A18" s="15">
        <v>861293</v>
      </c>
      <c r="B18" s="3" t="s">
        <v>74</v>
      </c>
      <c r="C18" s="15" t="s">
        <v>7</v>
      </c>
      <c r="D18" s="15" t="s">
        <v>28</v>
      </c>
      <c r="E18" s="10">
        <v>169</v>
      </c>
      <c r="F18" s="28">
        <f t="shared" si="0"/>
        <v>0.45499408284023668</v>
      </c>
      <c r="G18" s="35">
        <f t="shared" si="1"/>
        <v>92.106000000000009</v>
      </c>
      <c r="H18" s="10">
        <v>87.72</v>
      </c>
      <c r="I18" s="26" t="s">
        <v>90</v>
      </c>
    </row>
    <row r="19" spans="1:9" x14ac:dyDescent="0.35">
      <c r="A19" s="15">
        <v>861294</v>
      </c>
      <c r="B19" s="3" t="s">
        <v>75</v>
      </c>
      <c r="C19" s="15" t="s">
        <v>7</v>
      </c>
      <c r="D19" s="15" t="s">
        <v>28</v>
      </c>
      <c r="E19" s="10">
        <v>149</v>
      </c>
      <c r="F19" s="28">
        <f t="shared" si="0"/>
        <v>0.44892617449664429</v>
      </c>
      <c r="G19" s="35">
        <f t="shared" si="1"/>
        <v>82.11</v>
      </c>
      <c r="H19" s="10">
        <v>78.2</v>
      </c>
      <c r="I19" s="26" t="s">
        <v>90</v>
      </c>
    </row>
    <row r="20" spans="1:9" x14ac:dyDescent="0.35">
      <c r="A20" s="16">
        <v>989803139261</v>
      </c>
      <c r="B20" s="3" t="s">
        <v>41</v>
      </c>
      <c r="C20" s="15" t="s">
        <v>7</v>
      </c>
      <c r="D20" s="15" t="s">
        <v>28</v>
      </c>
      <c r="E20" s="10">
        <v>89</v>
      </c>
      <c r="F20" s="28">
        <f t="shared" si="0"/>
        <v>0.48656179775280894</v>
      </c>
      <c r="G20" s="35">
        <f t="shared" si="1"/>
        <v>45.696000000000005</v>
      </c>
      <c r="H20" s="10">
        <v>43.52</v>
      </c>
      <c r="I20" s="26" t="s">
        <v>90</v>
      </c>
    </row>
    <row r="21" spans="1:9" x14ac:dyDescent="0.35">
      <c r="A21" s="16">
        <v>989803139301</v>
      </c>
      <c r="B21" s="3" t="s">
        <v>42</v>
      </c>
      <c r="C21" s="15" t="s">
        <v>7</v>
      </c>
      <c r="D21" s="15" t="s">
        <v>28</v>
      </c>
      <c r="E21" s="10">
        <v>259</v>
      </c>
      <c r="F21" s="28">
        <f t="shared" si="0"/>
        <v>0.46243243243243248</v>
      </c>
      <c r="G21" s="35">
        <f t="shared" si="1"/>
        <v>139.22999999999999</v>
      </c>
      <c r="H21" s="10">
        <v>132.6</v>
      </c>
      <c r="I21" s="26" t="s">
        <v>90</v>
      </c>
    </row>
    <row r="22" spans="1:9" x14ac:dyDescent="0.35">
      <c r="A22" s="16">
        <v>989803139311</v>
      </c>
      <c r="B22" s="3" t="s">
        <v>43</v>
      </c>
      <c r="C22" s="15" t="s">
        <v>7</v>
      </c>
      <c r="D22" s="15" t="s">
        <v>28</v>
      </c>
      <c r="E22" s="10">
        <v>139</v>
      </c>
      <c r="F22" s="28">
        <f t="shared" si="0"/>
        <v>0.40928057553956831</v>
      </c>
      <c r="G22" s="35">
        <f t="shared" si="1"/>
        <v>82.11</v>
      </c>
      <c r="H22" s="10">
        <v>78.2</v>
      </c>
      <c r="I22" s="26" t="s">
        <v>90</v>
      </c>
    </row>
    <row r="23" spans="1:9" x14ac:dyDescent="0.35">
      <c r="A23" s="15">
        <v>861306</v>
      </c>
      <c r="B23" s="3" t="s">
        <v>44</v>
      </c>
      <c r="C23" s="15" t="s">
        <v>7</v>
      </c>
      <c r="D23" s="15" t="s">
        <v>28</v>
      </c>
      <c r="E23" s="10">
        <v>639</v>
      </c>
      <c r="F23" s="28">
        <f t="shared" si="0"/>
        <v>0.41338028169014085</v>
      </c>
      <c r="G23" s="35">
        <f t="shared" si="1"/>
        <v>374.85</v>
      </c>
      <c r="H23" s="10">
        <v>357</v>
      </c>
      <c r="I23" s="26" t="s">
        <v>90</v>
      </c>
    </row>
    <row r="24" spans="1:9" s="22" customFormat="1" x14ac:dyDescent="0.35">
      <c r="A24" s="21">
        <v>989803138601</v>
      </c>
      <c r="B24" s="17" t="s">
        <v>45</v>
      </c>
      <c r="C24" s="27" t="s">
        <v>7</v>
      </c>
      <c r="D24" s="27" t="s">
        <v>28</v>
      </c>
      <c r="E24" s="20">
        <v>20</v>
      </c>
      <c r="F24" s="28">
        <f t="shared" si="0"/>
        <v>0.35739999999999994</v>
      </c>
      <c r="G24" s="35">
        <f t="shared" si="1"/>
        <v>12.852</v>
      </c>
      <c r="H24" s="20">
        <v>12.24</v>
      </c>
      <c r="I24" s="26" t="s">
        <v>90</v>
      </c>
    </row>
    <row r="25" spans="1:9" x14ac:dyDescent="0.35">
      <c r="A25" s="16">
        <v>989803138731</v>
      </c>
      <c r="B25" s="3" t="s">
        <v>46</v>
      </c>
      <c r="C25" s="15" t="s">
        <v>7</v>
      </c>
      <c r="D25" s="15" t="s">
        <v>28</v>
      </c>
      <c r="E25" s="10">
        <v>28</v>
      </c>
      <c r="F25" s="28">
        <f t="shared" si="0"/>
        <v>0.33699999999999997</v>
      </c>
      <c r="G25" s="35">
        <f t="shared" si="1"/>
        <v>18.564</v>
      </c>
      <c r="H25" s="10">
        <v>17.68</v>
      </c>
      <c r="I25" s="26" t="s">
        <v>90</v>
      </c>
    </row>
    <row r="26" spans="1:9" x14ac:dyDescent="0.35">
      <c r="A26" s="16">
        <v>989803139271</v>
      </c>
      <c r="B26" s="3" t="s">
        <v>47</v>
      </c>
      <c r="C26" s="15" t="s">
        <v>7</v>
      </c>
      <c r="D26" s="15" t="s">
        <v>28</v>
      </c>
      <c r="E26" s="10">
        <v>199</v>
      </c>
      <c r="F26" s="28">
        <f t="shared" si="0"/>
        <v>0.50127638190954782</v>
      </c>
      <c r="G26" s="35">
        <f t="shared" si="1"/>
        <v>99.245999999999995</v>
      </c>
      <c r="H26" s="10">
        <v>94.52</v>
      </c>
      <c r="I26" s="26" t="s">
        <v>90</v>
      </c>
    </row>
    <row r="27" spans="1:9" x14ac:dyDescent="0.35">
      <c r="A27" s="16">
        <v>989803139291</v>
      </c>
      <c r="B27" s="3" t="s">
        <v>48</v>
      </c>
      <c r="C27" s="15" t="s">
        <v>7</v>
      </c>
      <c r="D27" s="15" t="s">
        <v>28</v>
      </c>
      <c r="E27" s="10">
        <v>75</v>
      </c>
      <c r="F27" s="28">
        <f t="shared" si="0"/>
        <v>0.47639999999999993</v>
      </c>
      <c r="G27" s="35">
        <f t="shared" si="1"/>
        <v>39.270000000000003</v>
      </c>
      <c r="H27" s="10">
        <v>37.4</v>
      </c>
      <c r="I27" s="26" t="s">
        <v>90</v>
      </c>
    </row>
    <row r="28" spans="1:9" x14ac:dyDescent="0.35">
      <c r="A28" s="16">
        <v>989803139321</v>
      </c>
      <c r="B28" s="3" t="s">
        <v>49</v>
      </c>
      <c r="C28" s="15" t="s">
        <v>7</v>
      </c>
      <c r="D28" s="15" t="s">
        <v>28</v>
      </c>
      <c r="E28" s="10">
        <v>49</v>
      </c>
      <c r="F28" s="28">
        <f t="shared" si="0"/>
        <v>0.40257142857142858</v>
      </c>
      <c r="G28" s="35">
        <f t="shared" si="1"/>
        <v>29.274000000000001</v>
      </c>
      <c r="H28" s="10">
        <v>27.88</v>
      </c>
      <c r="I28" s="26" t="s">
        <v>90</v>
      </c>
    </row>
    <row r="29" spans="1:9" x14ac:dyDescent="0.35">
      <c r="A29" s="16">
        <v>989803139341</v>
      </c>
      <c r="B29" s="3" t="s">
        <v>50</v>
      </c>
      <c r="C29" s="15" t="s">
        <v>7</v>
      </c>
      <c r="D29" s="15" t="s">
        <v>28</v>
      </c>
      <c r="E29" s="10">
        <v>40</v>
      </c>
      <c r="F29" s="28">
        <f t="shared" si="0"/>
        <v>0.53590000000000004</v>
      </c>
      <c r="G29" s="35">
        <f t="shared" si="1"/>
        <v>18.564</v>
      </c>
      <c r="H29" s="10">
        <v>17.68</v>
      </c>
      <c r="I29" s="26" t="s">
        <v>90</v>
      </c>
    </row>
    <row r="30" spans="1:9" x14ac:dyDescent="0.35">
      <c r="A30" s="16">
        <v>989803129851</v>
      </c>
      <c r="B30" s="3" t="s">
        <v>52</v>
      </c>
      <c r="C30" s="15" t="s">
        <v>77</v>
      </c>
      <c r="D30" s="15" t="s">
        <v>79</v>
      </c>
      <c r="E30" s="10">
        <v>127</v>
      </c>
      <c r="F30" s="28">
        <f t="shared" si="0"/>
        <v>0.35346456692913386</v>
      </c>
      <c r="G30" s="35">
        <f t="shared" si="1"/>
        <v>82.11</v>
      </c>
      <c r="H30" s="10">
        <v>78.2</v>
      </c>
      <c r="I30" s="26" t="s">
        <v>90</v>
      </c>
    </row>
    <row r="31" spans="1:9" x14ac:dyDescent="0.35">
      <c r="A31" s="16">
        <v>989803130441</v>
      </c>
      <c r="B31" s="3" t="s">
        <v>53</v>
      </c>
      <c r="C31" s="15" t="s">
        <v>7</v>
      </c>
      <c r="D31" s="15" t="s">
        <v>28</v>
      </c>
      <c r="E31" s="10">
        <v>48</v>
      </c>
      <c r="F31" s="28">
        <f t="shared" si="0"/>
        <v>0.34549999999999992</v>
      </c>
      <c r="G31" s="35">
        <f t="shared" si="1"/>
        <v>31.416000000000004</v>
      </c>
      <c r="H31" s="10">
        <v>29.92</v>
      </c>
      <c r="I31" s="26" t="s">
        <v>90</v>
      </c>
    </row>
    <row r="32" spans="1:9" x14ac:dyDescent="0.35">
      <c r="A32" s="16">
        <v>989803110251</v>
      </c>
      <c r="B32" s="3" t="s">
        <v>59</v>
      </c>
      <c r="C32" s="15" t="s">
        <v>7</v>
      </c>
      <c r="D32" s="15" t="s">
        <v>28</v>
      </c>
      <c r="E32" s="10">
        <v>298</v>
      </c>
      <c r="F32" s="28">
        <f t="shared" si="0"/>
        <v>0.34589932885906038</v>
      </c>
      <c r="G32" s="35">
        <f t="shared" si="1"/>
        <v>194.922</v>
      </c>
      <c r="H32" s="10">
        <v>185.64</v>
      </c>
      <c r="I32" s="26" t="s">
        <v>90</v>
      </c>
    </row>
    <row r="33" spans="1:9" x14ac:dyDescent="0.35">
      <c r="A33" s="16">
        <v>989803139251</v>
      </c>
      <c r="B33" s="3" t="s">
        <v>63</v>
      </c>
      <c r="C33" s="15" t="s">
        <v>7</v>
      </c>
      <c r="D33" s="15" t="s">
        <v>28</v>
      </c>
      <c r="E33" s="10">
        <v>179</v>
      </c>
      <c r="F33" s="28">
        <f t="shared" si="0"/>
        <v>0.34583240223463685</v>
      </c>
      <c r="G33" s="35">
        <f t="shared" si="1"/>
        <v>117.096</v>
      </c>
      <c r="H33" s="10">
        <v>111.52</v>
      </c>
      <c r="I33" s="26" t="s">
        <v>90</v>
      </c>
    </row>
    <row r="34" spans="1:9" x14ac:dyDescent="0.35">
      <c r="A34" s="16">
        <v>989803139531</v>
      </c>
      <c r="B34" s="3" t="s">
        <v>64</v>
      </c>
      <c r="C34" s="15" t="s">
        <v>7</v>
      </c>
      <c r="D34" s="15" t="s">
        <v>28</v>
      </c>
      <c r="E34" s="10">
        <v>42</v>
      </c>
      <c r="F34" s="28">
        <f t="shared" si="0"/>
        <v>0.43899999999999995</v>
      </c>
      <c r="G34" s="35">
        <f t="shared" si="1"/>
        <v>23.562000000000001</v>
      </c>
      <c r="H34" s="10">
        <v>22.44</v>
      </c>
      <c r="I34" s="26" t="s">
        <v>90</v>
      </c>
    </row>
    <row r="35" spans="1:9" x14ac:dyDescent="0.35">
      <c r="A35" s="16">
        <v>989803130431</v>
      </c>
      <c r="B35" s="3" t="s">
        <v>76</v>
      </c>
      <c r="C35" s="15" t="s">
        <v>7</v>
      </c>
      <c r="D35" s="15" t="s">
        <v>28</v>
      </c>
      <c r="E35" s="10">
        <v>39</v>
      </c>
      <c r="F35" s="11">
        <f t="shared" si="0"/>
        <v>0.39584615384615385</v>
      </c>
      <c r="G35" s="35">
        <f t="shared" si="1"/>
        <v>23.562000000000001</v>
      </c>
      <c r="H35" s="10">
        <v>22.44</v>
      </c>
      <c r="I35" s="26" t="s">
        <v>90</v>
      </c>
    </row>
    <row r="36" spans="1:9" x14ac:dyDescent="0.35">
      <c r="A36" s="16">
        <v>989803149981</v>
      </c>
      <c r="B36" s="3" t="s">
        <v>38</v>
      </c>
      <c r="C36" s="15" t="s">
        <v>7</v>
      </c>
      <c r="D36" s="15" t="s">
        <v>28</v>
      </c>
      <c r="E36" s="10">
        <v>79</v>
      </c>
      <c r="F36" s="28">
        <f>1-(G36/E36)</f>
        <v>0.43964556962025314</v>
      </c>
      <c r="G36" s="35">
        <f>H36*1.05</f>
        <v>44.268000000000001</v>
      </c>
      <c r="H36" s="10">
        <v>42.16</v>
      </c>
      <c r="I36" s="26" t="s">
        <v>90</v>
      </c>
    </row>
    <row r="37" spans="1:9" x14ac:dyDescent="0.35">
      <c r="A37" s="16">
        <v>989803149991</v>
      </c>
      <c r="B37" s="3" t="s">
        <v>39</v>
      </c>
      <c r="C37" s="15" t="s">
        <v>77</v>
      </c>
      <c r="D37" s="15" t="s">
        <v>79</v>
      </c>
      <c r="E37" s="10">
        <v>349</v>
      </c>
      <c r="F37" s="28">
        <f>1-(G37/E37)</f>
        <v>0.47217191977077355</v>
      </c>
      <c r="G37" s="35">
        <f>H37*1.05</f>
        <v>184.21200000000002</v>
      </c>
      <c r="H37" s="10">
        <v>175.44</v>
      </c>
      <c r="I37" s="26" t="s">
        <v>90</v>
      </c>
    </row>
    <row r="38" spans="1:9" x14ac:dyDescent="0.35">
      <c r="A38" s="16">
        <v>989803150161</v>
      </c>
      <c r="B38" s="3" t="s">
        <v>40</v>
      </c>
      <c r="C38" s="15" t="s">
        <v>7</v>
      </c>
      <c r="D38" s="15" t="s">
        <v>28</v>
      </c>
      <c r="E38" s="10">
        <v>326</v>
      </c>
      <c r="F38" s="11">
        <f>1-(G38/E38)</f>
        <v>0.3473251533742332</v>
      </c>
      <c r="G38" s="35">
        <f>H38*1.05</f>
        <v>212.77199999999999</v>
      </c>
      <c r="H38" s="10">
        <v>202.64</v>
      </c>
      <c r="I38" s="26" t="s">
        <v>90</v>
      </c>
    </row>
    <row r="39" spans="1:9" x14ac:dyDescent="0.35">
      <c r="A39" s="15" t="s">
        <v>29</v>
      </c>
      <c r="B39" s="3" t="s">
        <v>83</v>
      </c>
      <c r="C39" s="15" t="s">
        <v>7</v>
      </c>
      <c r="D39" s="15" t="s">
        <v>28</v>
      </c>
      <c r="E39" s="10">
        <v>2985</v>
      </c>
      <c r="F39" s="11">
        <f>1-(G39/E39)</f>
        <v>0.34699497487437181</v>
      </c>
      <c r="G39" s="35">
        <f>H39*1.05</f>
        <v>1949.2200000000003</v>
      </c>
      <c r="H39" s="10">
        <v>1856.4</v>
      </c>
      <c r="I39" s="26" t="s">
        <v>90</v>
      </c>
    </row>
    <row r="40" spans="1:9" x14ac:dyDescent="0.35">
      <c r="A40" s="15" t="s">
        <v>30</v>
      </c>
      <c r="B40" s="3" t="s">
        <v>66</v>
      </c>
      <c r="C40" s="15" t="s">
        <v>7</v>
      </c>
      <c r="D40" s="15">
        <v>1</v>
      </c>
      <c r="E40" s="10">
        <v>7030</v>
      </c>
      <c r="F40" s="11">
        <f>1-(G40/E40)</f>
        <v>0.34592318634423902</v>
      </c>
      <c r="G40" s="35">
        <f>H40*1.05</f>
        <v>4598.16</v>
      </c>
      <c r="H40" s="10">
        <v>4379.2</v>
      </c>
      <c r="I40" s="26" t="s">
        <v>90</v>
      </c>
    </row>
    <row r="41" spans="1:9" x14ac:dyDescent="0.35">
      <c r="A41" s="15" t="s">
        <v>31</v>
      </c>
      <c r="B41" s="3" t="s">
        <v>84</v>
      </c>
      <c r="C41" s="15" t="s">
        <v>7</v>
      </c>
      <c r="D41" s="15" t="s">
        <v>28</v>
      </c>
      <c r="E41" s="10">
        <v>254</v>
      </c>
      <c r="F41" s="11">
        <f t="shared" ref="F41:F49" si="2">1-(G41/E41)</f>
        <v>0.34784251968503943</v>
      </c>
      <c r="G41" s="35">
        <f t="shared" ref="G41:G49" si="3">H41*1.05</f>
        <v>165.648</v>
      </c>
      <c r="H41" s="10">
        <v>157.76</v>
      </c>
      <c r="I41" s="26" t="s">
        <v>90</v>
      </c>
    </row>
    <row r="42" spans="1:9" x14ac:dyDescent="0.35">
      <c r="A42" s="15" t="s">
        <v>32</v>
      </c>
      <c r="B42" s="3" t="s">
        <v>85</v>
      </c>
      <c r="C42" s="15" t="s">
        <v>7</v>
      </c>
      <c r="D42" s="15" t="s">
        <v>28</v>
      </c>
      <c r="E42" s="10">
        <v>4836</v>
      </c>
      <c r="F42" s="11">
        <f t="shared" si="2"/>
        <v>0.34594292803970217</v>
      </c>
      <c r="G42" s="35">
        <f t="shared" si="3"/>
        <v>3163.0200000000004</v>
      </c>
      <c r="H42" s="10">
        <v>3012.4</v>
      </c>
      <c r="I42" s="26" t="s">
        <v>90</v>
      </c>
    </row>
    <row r="43" spans="1:9" x14ac:dyDescent="0.35">
      <c r="A43" s="15" t="s">
        <v>33</v>
      </c>
      <c r="B43" s="3" t="s">
        <v>86</v>
      </c>
      <c r="C43" s="15" t="s">
        <v>7</v>
      </c>
      <c r="D43" s="15" t="s">
        <v>28</v>
      </c>
      <c r="E43" s="10">
        <v>89</v>
      </c>
      <c r="F43" s="11">
        <f t="shared" si="2"/>
        <v>0.34215730337078654</v>
      </c>
      <c r="G43" s="35">
        <f t="shared" si="3"/>
        <v>58.548000000000002</v>
      </c>
      <c r="H43" s="10">
        <v>55.76</v>
      </c>
      <c r="I43" s="26" t="s">
        <v>90</v>
      </c>
    </row>
    <row r="44" spans="1:9" x14ac:dyDescent="0.35">
      <c r="A44" s="16">
        <v>989803136471</v>
      </c>
      <c r="B44" s="3" t="s">
        <v>54</v>
      </c>
      <c r="C44" s="15" t="s">
        <v>7</v>
      </c>
      <c r="D44" s="15" t="s">
        <v>28</v>
      </c>
      <c r="E44" s="10">
        <v>51</v>
      </c>
      <c r="F44" s="11">
        <f t="shared" si="2"/>
        <v>0.34199999999999997</v>
      </c>
      <c r="G44" s="35">
        <f t="shared" si="3"/>
        <v>33.558</v>
      </c>
      <c r="H44" s="10">
        <v>31.96</v>
      </c>
      <c r="I44" s="26" t="s">
        <v>90</v>
      </c>
    </row>
    <row r="45" spans="1:9" x14ac:dyDescent="0.35">
      <c r="A45" s="16">
        <v>989803139281</v>
      </c>
      <c r="B45" s="3" t="s">
        <v>55</v>
      </c>
      <c r="C45" s="15" t="s">
        <v>7</v>
      </c>
      <c r="D45" s="15" t="s">
        <v>28</v>
      </c>
      <c r="E45" s="10">
        <v>67</v>
      </c>
      <c r="F45" s="11">
        <f t="shared" si="2"/>
        <v>0.37125373134328365</v>
      </c>
      <c r="G45" s="35">
        <f t="shared" si="3"/>
        <v>42.125999999999998</v>
      </c>
      <c r="H45" s="10">
        <v>40.119999999999997</v>
      </c>
      <c r="I45" s="26" t="s">
        <v>90</v>
      </c>
    </row>
    <row r="46" spans="1:9" x14ac:dyDescent="0.35">
      <c r="A46" s="16">
        <v>989803108521</v>
      </c>
      <c r="B46" s="3" t="s">
        <v>56</v>
      </c>
      <c r="C46" s="15" t="s">
        <v>78</v>
      </c>
      <c r="D46" s="15" t="s">
        <v>80</v>
      </c>
      <c r="E46" s="10">
        <v>15</v>
      </c>
      <c r="F46" s="11">
        <f t="shared" si="2"/>
        <v>0.38119999999999998</v>
      </c>
      <c r="G46" s="35">
        <f t="shared" si="3"/>
        <v>9.282</v>
      </c>
      <c r="H46" s="10">
        <v>8.84</v>
      </c>
      <c r="I46" s="26" t="s">
        <v>90</v>
      </c>
    </row>
    <row r="47" spans="1:9" x14ac:dyDescent="0.35">
      <c r="A47" s="16">
        <v>989803110031</v>
      </c>
      <c r="B47" s="3" t="s">
        <v>57</v>
      </c>
      <c r="C47" s="15" t="s">
        <v>7</v>
      </c>
      <c r="D47" s="15" t="s">
        <v>28</v>
      </c>
      <c r="E47" s="10">
        <v>696</v>
      </c>
      <c r="F47" s="11">
        <f t="shared" si="2"/>
        <v>0.35473275862068954</v>
      </c>
      <c r="G47" s="35">
        <f t="shared" si="3"/>
        <v>449.10600000000005</v>
      </c>
      <c r="H47" s="10">
        <v>427.72</v>
      </c>
      <c r="I47" s="26" t="s">
        <v>90</v>
      </c>
    </row>
    <row r="48" spans="1:9" x14ac:dyDescent="0.35">
      <c r="A48" s="16">
        <v>989803110041</v>
      </c>
      <c r="B48" s="3" t="s">
        <v>58</v>
      </c>
      <c r="C48" s="15" t="s">
        <v>7</v>
      </c>
      <c r="D48" s="15" t="s">
        <v>28</v>
      </c>
      <c r="E48" s="10">
        <v>696</v>
      </c>
      <c r="F48" s="11">
        <f t="shared" si="2"/>
        <v>0.35473275862068954</v>
      </c>
      <c r="G48" s="35">
        <f t="shared" si="3"/>
        <v>449.10600000000005</v>
      </c>
      <c r="H48" s="10">
        <v>427.72</v>
      </c>
      <c r="I48" s="26" t="s">
        <v>90</v>
      </c>
    </row>
    <row r="49" spans="1:9" x14ac:dyDescent="0.35">
      <c r="A49" s="16">
        <v>989803136531</v>
      </c>
      <c r="B49" s="3" t="s">
        <v>62</v>
      </c>
      <c r="C49" s="15" t="s">
        <v>7</v>
      </c>
      <c r="D49" s="15" t="s">
        <v>28</v>
      </c>
      <c r="E49" s="10">
        <v>384</v>
      </c>
      <c r="F49" s="11">
        <f t="shared" si="2"/>
        <v>0.34921875000000002</v>
      </c>
      <c r="G49" s="35">
        <f t="shared" si="3"/>
        <v>249.9</v>
      </c>
      <c r="H49" s="10">
        <v>238</v>
      </c>
      <c r="I49" s="26" t="s">
        <v>90</v>
      </c>
    </row>
    <row r="50" spans="1:9" x14ac:dyDescent="0.35">
      <c r="A50" s="16">
        <v>989803170891</v>
      </c>
      <c r="B50" s="3" t="s">
        <v>65</v>
      </c>
      <c r="C50" s="15" t="s">
        <v>7</v>
      </c>
      <c r="D50" s="15" t="s">
        <v>28</v>
      </c>
      <c r="E50" s="10">
        <v>119</v>
      </c>
      <c r="F50" s="11">
        <f t="shared" ref="F50:F55" si="4">1-(G50/E50)</f>
        <v>0.34599999999999997</v>
      </c>
      <c r="G50" s="35">
        <f t="shared" ref="G50:G55" si="5">H50*1.05</f>
        <v>77.826000000000008</v>
      </c>
      <c r="H50" s="10">
        <v>74.12</v>
      </c>
      <c r="I50" s="26" t="s">
        <v>90</v>
      </c>
    </row>
    <row r="51" spans="1:9" x14ac:dyDescent="0.35">
      <c r="A51" s="15">
        <v>861476</v>
      </c>
      <c r="B51" s="3" t="s">
        <v>67</v>
      </c>
      <c r="C51" s="15" t="s">
        <v>77</v>
      </c>
      <c r="D51" s="15" t="s">
        <v>81</v>
      </c>
      <c r="E51" s="10">
        <v>26</v>
      </c>
      <c r="F51" s="11">
        <f t="shared" si="4"/>
        <v>0.34092307692307677</v>
      </c>
      <c r="G51" s="35">
        <f t="shared" si="5"/>
        <v>17.136000000000003</v>
      </c>
      <c r="H51" s="10">
        <v>16.32</v>
      </c>
      <c r="I51" s="26" t="s">
        <v>90</v>
      </c>
    </row>
    <row r="52" spans="1:9" x14ac:dyDescent="0.35">
      <c r="A52" s="15">
        <v>861477</v>
      </c>
      <c r="B52" s="3" t="s">
        <v>68</v>
      </c>
      <c r="C52" s="15" t="s">
        <v>7</v>
      </c>
      <c r="D52" s="15" t="s">
        <v>28</v>
      </c>
      <c r="E52" s="10">
        <v>180</v>
      </c>
      <c r="F52" s="11">
        <f t="shared" si="4"/>
        <v>0.34550000000000003</v>
      </c>
      <c r="G52" s="35">
        <f t="shared" si="5"/>
        <v>117.81</v>
      </c>
      <c r="H52" s="10">
        <v>112.2</v>
      </c>
      <c r="I52" s="26" t="s">
        <v>90</v>
      </c>
    </row>
    <row r="53" spans="1:9" x14ac:dyDescent="0.35">
      <c r="A53" s="15">
        <v>861478</v>
      </c>
      <c r="B53" s="3" t="s">
        <v>69</v>
      </c>
      <c r="C53" s="15" t="s">
        <v>7</v>
      </c>
      <c r="D53" s="15" t="s">
        <v>28</v>
      </c>
      <c r="E53" s="10">
        <v>85</v>
      </c>
      <c r="F53" s="11">
        <f t="shared" si="4"/>
        <v>0.3448</v>
      </c>
      <c r="G53" s="35">
        <f t="shared" si="5"/>
        <v>55.692</v>
      </c>
      <c r="H53" s="10">
        <v>53.04</v>
      </c>
      <c r="I53" s="26" t="s">
        <v>90</v>
      </c>
    </row>
    <row r="54" spans="1:9" x14ac:dyDescent="0.35">
      <c r="A54" s="16">
        <v>989803170901</v>
      </c>
      <c r="B54" s="3" t="s">
        <v>70</v>
      </c>
      <c r="C54" s="15" t="s">
        <v>7</v>
      </c>
      <c r="D54" s="15" t="s">
        <v>28</v>
      </c>
      <c r="E54" s="10">
        <v>44</v>
      </c>
      <c r="F54" s="11">
        <f t="shared" si="4"/>
        <v>0.36713636363636359</v>
      </c>
      <c r="G54" s="35">
        <f t="shared" si="5"/>
        <v>27.846</v>
      </c>
      <c r="H54" s="10">
        <v>26.52</v>
      </c>
      <c r="I54" s="26" t="s">
        <v>90</v>
      </c>
    </row>
    <row r="55" spans="1:9" x14ac:dyDescent="0.35">
      <c r="A55" s="16">
        <v>989803170921</v>
      </c>
      <c r="B55" s="3" t="s">
        <v>71</v>
      </c>
      <c r="C55" s="15" t="s">
        <v>7</v>
      </c>
      <c r="D55" s="15" t="s">
        <v>28</v>
      </c>
      <c r="E55" s="10">
        <v>44</v>
      </c>
      <c r="F55" s="11">
        <f t="shared" si="4"/>
        <v>0.35090909090909095</v>
      </c>
      <c r="G55" s="35">
        <f t="shared" si="5"/>
        <v>28.56</v>
      </c>
      <c r="H55" s="10">
        <v>27.2</v>
      </c>
      <c r="I55" s="26" t="s">
        <v>90</v>
      </c>
    </row>
    <row r="56" spans="1:9" x14ac:dyDescent="0.35">
      <c r="F56" s="36"/>
    </row>
  </sheetData>
  <autoFilter ref="A8:I55" xr:uid="{8268C0F7-BF35-41A0-9D06-9548225745A0}"/>
  <mergeCells count="2">
    <mergeCell ref="A6:I6"/>
    <mergeCell ref="A7:I7"/>
  </mergeCells>
  <conditionalFormatting sqref="F38:F55">
    <cfRule type="cellIs" dxfId="0" priority="4" operator="greaterThan">
      <formula>0.42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e40374fb-a6cc-4854-989f-c1d94a7967ee" ContentTypeId="0x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F37DD99FD8F46A2C69B972D8555E3" ma:contentTypeVersion="13" ma:contentTypeDescription="Create a new document." ma:contentTypeScope="" ma:versionID="524afc151cedbd41906585b2cfd5b50f">
  <xsd:schema xmlns:xsd="http://www.w3.org/2001/XMLSchema" xmlns:xs="http://www.w3.org/2001/XMLSchema" xmlns:p="http://schemas.microsoft.com/office/2006/metadata/properties" xmlns:ns2="81bda822-85af-4d76-aa23-75224feb886a" xmlns:ns3="6d9dc14a-3edc-404c-87cd-549fd3a4f3db" targetNamespace="http://schemas.microsoft.com/office/2006/metadata/properties" ma:root="true" ma:fieldsID="8656183dbb9393f9dd0111faba3a0071" ns2:_="" ns3:_="">
    <xsd:import namespace="81bda822-85af-4d76-aa23-75224feb886a"/>
    <xsd:import namespace="6d9dc14a-3edc-404c-87cd-549fd3a4f3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da822-85af-4d76-aa23-75224feb88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40374fb-a6cc-4854-989f-c1d94a7967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dc14a-3edc-404c-87cd-549fd3a4f3d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837ab21-8adb-46de-92a5-429dc6bc80a2}" ma:internalName="TaxCatchAll" ma:showField="CatchAllData" ma:web="6d9dc14a-3edc-404c-87cd-549fd3a4f3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9dc14a-3edc-404c-87cd-549fd3a4f3db" xsi:nil="true"/>
    <lcf76f155ced4ddcb4097134ff3c332f xmlns="81bda822-85af-4d76-aa23-75224feb88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7AF929-4F28-4245-963D-A98D31DBC7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2E2B7D-1491-4919-9BD3-5FC86E4E0C9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173E50CB-969B-472D-A874-94FBCB8E2E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da822-85af-4d76-aa23-75224feb886a"/>
    <ds:schemaRef ds:uri="6d9dc14a-3edc-404c-87cd-549fd3a4f3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E3F8A69-CE03-452D-94EC-CBEF0B6452E9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0d763be4-275d-4da6-9888-baff22050f62"/>
    <ds:schemaRef ds:uri="http://schemas.microsoft.com/office/infopath/2007/PartnerControls"/>
    <ds:schemaRef ds:uri="dc0696c8-e2fa-41eb-abab-d9a26fe1c275"/>
    <ds:schemaRef ds:uri="http://purl.org/dc/dcmitype/"/>
    <ds:schemaRef ds:uri="6d9dc14a-3edc-404c-87cd-549fd3a4f3db"/>
    <ds:schemaRef ds:uri="81bda822-85af-4d76-aa23-75224feb886a"/>
  </ds:schemaRefs>
</ds:datastoreItem>
</file>

<file path=docMetadata/LabelInfo.xml><?xml version="1.0" encoding="utf-8"?>
<clbl:labelList xmlns:clbl="http://schemas.microsoft.com/office/2020/mipLabelMetadata">
  <clbl:label id="{1a407a2d-7675-4d17-8692-b3ac285306e4}" enabled="0" method="" siteId="{1a407a2d-7675-4d17-8692-b3ac285306e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Semi Automated AED</vt:lpstr>
      <vt:lpstr>AED Accessories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Birk, Melinda S (DOA)</dc:creator>
  <cp:keywords/>
  <dc:description/>
  <cp:lastModifiedBy>Nguyen-Heard, Emily</cp:lastModifiedBy>
  <cp:revision/>
  <cp:lastPrinted>2023-11-03T15:35:00Z</cp:lastPrinted>
  <dcterms:created xsi:type="dcterms:W3CDTF">2018-11-20T23:00:08Z</dcterms:created>
  <dcterms:modified xsi:type="dcterms:W3CDTF">2026-09-09T21:03:52Z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0x010100300F37DD99FD8F46A2C69B972D8555E3</vt:lpwstr>
  </property>
  <property fmtid="{D5CDD505-2E9C-101B-9397-08002B2CF9AE}" pid="3" name="MediaServiceImageTags">
    <vt:lpwstr/>
  </property>
</Properties>
</file>