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myOlds\Documents\Updates - portfolio updates\"/>
    </mc:Choice>
  </mc:AlternateContent>
  <xr:revisionPtr revIDLastSave="0" documentId="8_{0FCE88CB-67C6-482E-A64E-F4079A06473C}" xr6:coauthVersionLast="47" xr6:coauthVersionMax="47" xr10:uidLastSave="{00000000-0000-0000-0000-000000000000}"/>
  <bookViews>
    <workbookView xWindow="-19310" yWindow="-740" windowWidth="19420" windowHeight="11500" firstSheet="5" activeTab="4" xr2:uid="{00000000-000D-0000-FFFF-FFFF00000000}"/>
  </bookViews>
  <sheets>
    <sheet name="Instructions" sheetId="5" r:id="rId1"/>
    <sheet name="Cat 1 - Level 2 EV Chargers" sheetId="3" r:id="rId2"/>
    <sheet name="Cat 2 - Level 3 DC-Fast Charger" sheetId="9" r:id="rId3"/>
    <sheet name="+ Optional - Category 1" sheetId="11" r:id="rId4"/>
    <sheet name="+ Optional - Category 1(ADD'L)" sheetId="15" r:id="rId5"/>
    <sheet name="+ Optional - Category 2" sheetId="12" r:id="rId6"/>
    <sheet name="+ Optional - Category 2 (ADD'L)" sheetId="1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5" i="15" l="1"/>
  <c r="G296" i="15"/>
  <c r="G269" i="15"/>
  <c r="G270" i="15"/>
  <c r="G271" i="15"/>
  <c r="G268" i="15"/>
  <c r="G298" i="15"/>
  <c r="G297" i="15"/>
  <c r="G291" i="15"/>
  <c r="G209" i="16"/>
  <c r="G136" i="16"/>
  <c r="G314" i="16"/>
  <c r="G315" i="16"/>
  <c r="G316" i="16"/>
  <c r="G317" i="16"/>
  <c r="G318" i="16"/>
  <c r="G334" i="16"/>
  <c r="G333" i="16"/>
  <c r="G332" i="16"/>
  <c r="G331" i="16"/>
  <c r="G330" i="16"/>
  <c r="G329" i="16"/>
  <c r="G328" i="16"/>
  <c r="G325" i="16"/>
  <c r="G324" i="16"/>
  <c r="G323" i="16"/>
  <c r="G322" i="16"/>
  <c r="G319" i="16"/>
  <c r="G313" i="16"/>
  <c r="G312" i="16"/>
  <c r="G307" i="16"/>
  <c r="G306" i="16"/>
  <c r="G305" i="16"/>
  <c r="G304" i="16"/>
  <c r="G303" i="16"/>
  <c r="G302" i="16"/>
  <c r="G301" i="16"/>
  <c r="G298" i="16"/>
  <c r="G297" i="16"/>
  <c r="G296" i="16"/>
  <c r="G295" i="16"/>
  <c r="G292" i="16"/>
  <c r="G291" i="16"/>
  <c r="G290" i="16"/>
  <c r="G285" i="16"/>
  <c r="G284" i="16"/>
  <c r="G283" i="16"/>
  <c r="G282" i="16"/>
  <c r="G281" i="16"/>
  <c r="G280" i="16"/>
  <c r="G279" i="16"/>
  <c r="G276" i="16"/>
  <c r="G275" i="16"/>
  <c r="G274" i="16"/>
  <c r="G273" i="16"/>
  <c r="G272" i="16"/>
  <c r="G269" i="16"/>
  <c r="G268" i="16"/>
  <c r="G263" i="16"/>
  <c r="G262" i="16"/>
  <c r="G261" i="16"/>
  <c r="G260" i="16"/>
  <c r="G259" i="16"/>
  <c r="G258" i="16"/>
  <c r="G257" i="16"/>
  <c r="G254" i="16"/>
  <c r="G253" i="16"/>
  <c r="G252" i="16"/>
  <c r="G251" i="16"/>
  <c r="G250" i="16"/>
  <c r="G247" i="16"/>
  <c r="G246" i="16"/>
  <c r="G241" i="16"/>
  <c r="G240" i="16"/>
  <c r="G239" i="16"/>
  <c r="G238" i="16"/>
  <c r="G237" i="16"/>
  <c r="G236" i="16"/>
  <c r="G235" i="16"/>
  <c r="G232" i="16"/>
  <c r="G231" i="16"/>
  <c r="G230" i="16"/>
  <c r="G229" i="16"/>
  <c r="G228" i="16"/>
  <c r="G225" i="16"/>
  <c r="G224" i="16"/>
  <c r="G219" i="16"/>
  <c r="G218" i="16"/>
  <c r="G217" i="16"/>
  <c r="G216" i="16"/>
  <c r="G215" i="16"/>
  <c r="G214" i="16"/>
  <c r="G213" i="16"/>
  <c r="G210" i="16"/>
  <c r="G208" i="16"/>
  <c r="G207" i="16"/>
  <c r="G206" i="16"/>
  <c r="G203" i="16"/>
  <c r="G202" i="16"/>
  <c r="G201" i="16"/>
  <c r="G196" i="16"/>
  <c r="G195" i="16"/>
  <c r="G194" i="16"/>
  <c r="G193" i="16"/>
  <c r="G192" i="16"/>
  <c r="G191" i="16"/>
  <c r="G190" i="16"/>
  <c r="G187" i="16"/>
  <c r="G186" i="16"/>
  <c r="G185" i="16"/>
  <c r="G184" i="16"/>
  <c r="G183" i="16"/>
  <c r="G180" i="16"/>
  <c r="G179" i="16"/>
  <c r="G178" i="16"/>
  <c r="G173" i="16"/>
  <c r="G172" i="16"/>
  <c r="G171" i="16"/>
  <c r="G170" i="16"/>
  <c r="G169" i="16"/>
  <c r="G168" i="16"/>
  <c r="G167" i="16"/>
  <c r="G164" i="16"/>
  <c r="G163" i="16"/>
  <c r="G162" i="16"/>
  <c r="G161" i="16"/>
  <c r="G160" i="16"/>
  <c r="G159" i="16"/>
  <c r="G158" i="16"/>
  <c r="G155" i="16"/>
  <c r="G154" i="16"/>
  <c r="G153" i="16"/>
  <c r="G148" i="16"/>
  <c r="G147" i="16"/>
  <c r="G146" i="16"/>
  <c r="G145" i="16"/>
  <c r="G144" i="16"/>
  <c r="G143" i="16"/>
  <c r="G142" i="16"/>
  <c r="G139" i="16"/>
  <c r="G138" i="16"/>
  <c r="G137" i="16"/>
  <c r="G135" i="16"/>
  <c r="G134" i="16"/>
  <c r="G133" i="16"/>
  <c r="G132" i="16"/>
  <c r="G129" i="16"/>
  <c r="G128" i="16"/>
  <c r="G127" i="16"/>
  <c r="G47" i="16"/>
  <c r="G105" i="16"/>
  <c r="G201" i="15"/>
  <c r="G200" i="15"/>
  <c r="G199" i="15"/>
  <c r="G198" i="15"/>
  <c r="G197" i="15"/>
  <c r="G196" i="15"/>
  <c r="G195" i="15"/>
  <c r="G192" i="15"/>
  <c r="G191" i="15"/>
  <c r="G190" i="15"/>
  <c r="G189" i="15"/>
  <c r="G188" i="15"/>
  <c r="G187" i="15"/>
  <c r="G186" i="15"/>
  <c r="G183" i="15"/>
  <c r="G182" i="15"/>
  <c r="G181" i="15"/>
  <c r="G180" i="15"/>
  <c r="G175" i="15"/>
  <c r="G174" i="15"/>
  <c r="G173" i="15"/>
  <c r="G172" i="15"/>
  <c r="G171" i="15"/>
  <c r="G170" i="15"/>
  <c r="G169" i="15"/>
  <c r="G166" i="15"/>
  <c r="G165" i="15"/>
  <c r="G164" i="15"/>
  <c r="G163" i="15"/>
  <c r="G162" i="15"/>
  <c r="G161" i="15"/>
  <c r="G160" i="15"/>
  <c r="G157" i="15"/>
  <c r="G156" i="15"/>
  <c r="G155" i="15"/>
  <c r="G154" i="15"/>
  <c r="G148" i="15"/>
  <c r="G147" i="15"/>
  <c r="G146" i="15"/>
  <c r="G145" i="15"/>
  <c r="G144" i="15"/>
  <c r="G143" i="15"/>
  <c r="G142" i="15"/>
  <c r="G139" i="15"/>
  <c r="G138" i="15"/>
  <c r="G137" i="15"/>
  <c r="G136" i="15"/>
  <c r="G135" i="15"/>
  <c r="G134" i="15"/>
  <c r="G133" i="15"/>
  <c r="G130" i="15"/>
  <c r="G129" i="15"/>
  <c r="G128" i="15"/>
  <c r="G127" i="15"/>
  <c r="E100" i="15"/>
  <c r="E103" i="15"/>
  <c r="E101" i="15" s="1"/>
  <c r="E73" i="15"/>
  <c r="E71" i="15" s="1"/>
  <c r="E70" i="15"/>
  <c r="E40" i="15"/>
  <c r="E43" i="15"/>
  <c r="E41" i="15" s="1"/>
  <c r="E10" i="15"/>
  <c r="E13" i="15"/>
  <c r="E11" i="15" s="1"/>
  <c r="G40" i="16"/>
  <c r="G10" i="16"/>
  <c r="G9" i="16"/>
  <c r="G119" i="16"/>
  <c r="G118" i="16"/>
  <c r="G117" i="16"/>
  <c r="G116" i="16"/>
  <c r="G115" i="16"/>
  <c r="G114" i="16"/>
  <c r="G113" i="16"/>
  <c r="G110" i="16"/>
  <c r="G109" i="16"/>
  <c r="G108" i="16"/>
  <c r="G107" i="16"/>
  <c r="G106" i="16"/>
  <c r="G104" i="16"/>
  <c r="G103" i="16"/>
  <c r="G100" i="16"/>
  <c r="G99" i="16"/>
  <c r="G98" i="16"/>
  <c r="G89" i="16"/>
  <c r="G88" i="16"/>
  <c r="G87" i="16"/>
  <c r="G86" i="16"/>
  <c r="G85" i="16"/>
  <c r="G84" i="16"/>
  <c r="G83" i="16"/>
  <c r="G80" i="16"/>
  <c r="G79" i="16"/>
  <c r="G78" i="16"/>
  <c r="G77" i="16"/>
  <c r="G76" i="16"/>
  <c r="G75" i="16"/>
  <c r="G74" i="16"/>
  <c r="G71" i="16"/>
  <c r="G70" i="16"/>
  <c r="G69" i="16"/>
  <c r="G60" i="16"/>
  <c r="G59" i="16"/>
  <c r="G58" i="16"/>
  <c r="G57" i="16"/>
  <c r="G56" i="16"/>
  <c r="G55" i="16"/>
  <c r="G54" i="16"/>
  <c r="G51" i="16"/>
  <c r="G50" i="16"/>
  <c r="G49" i="16"/>
  <c r="G48" i="16"/>
  <c r="G46" i="16"/>
  <c r="G45" i="16"/>
  <c r="G44" i="16"/>
  <c r="G41" i="16"/>
  <c r="G39" i="16"/>
  <c r="G30" i="16"/>
  <c r="G29" i="16"/>
  <c r="G28" i="16"/>
  <c r="G27" i="16"/>
  <c r="G26" i="16"/>
  <c r="G25" i="16"/>
  <c r="G24" i="16"/>
  <c r="G21" i="16"/>
  <c r="G20" i="16"/>
  <c r="G19" i="16"/>
  <c r="G18" i="16"/>
  <c r="G17" i="16"/>
  <c r="G16" i="16"/>
  <c r="G15" i="16"/>
  <c r="G12" i="16"/>
  <c r="G11" i="16"/>
  <c r="G121" i="15"/>
  <c r="G120" i="15"/>
  <c r="G119" i="15"/>
  <c r="G118" i="15"/>
  <c r="G117" i="15"/>
  <c r="G116" i="15"/>
  <c r="G115" i="15"/>
  <c r="G112" i="15"/>
  <c r="G111" i="15"/>
  <c r="G110" i="15"/>
  <c r="G109" i="15"/>
  <c r="G108" i="15"/>
  <c r="G107" i="15"/>
  <c r="G106" i="15"/>
  <c r="G103" i="15"/>
  <c r="G102" i="15"/>
  <c r="G101" i="15"/>
  <c r="G100" i="15"/>
  <c r="G91" i="15"/>
  <c r="G90" i="15"/>
  <c r="G89" i="15"/>
  <c r="G88" i="15"/>
  <c r="G87" i="15"/>
  <c r="G86" i="15"/>
  <c r="G85" i="15"/>
  <c r="G82" i="15"/>
  <c r="G81" i="15"/>
  <c r="G80" i="15"/>
  <c r="G79" i="15"/>
  <c r="G78" i="15"/>
  <c r="G77" i="15"/>
  <c r="G76" i="15"/>
  <c r="G73" i="15"/>
  <c r="G72" i="15"/>
  <c r="G71" i="15"/>
  <c r="G70" i="15"/>
  <c r="G61" i="15"/>
  <c r="G60" i="15"/>
  <c r="G59" i="15"/>
  <c r="G58" i="15"/>
  <c r="G57" i="15"/>
  <c r="G56" i="15"/>
  <c r="G55" i="15"/>
  <c r="G52" i="15"/>
  <c r="G51" i="15"/>
  <c r="G50" i="15"/>
  <c r="G49" i="15"/>
  <c r="G48" i="15"/>
  <c r="G47" i="15"/>
  <c r="G46" i="15"/>
  <c r="G43" i="15"/>
  <c r="G42" i="15"/>
  <c r="G41" i="15"/>
  <c r="G40" i="15"/>
  <c r="G31" i="15"/>
  <c r="G30" i="15"/>
  <c r="G29" i="15"/>
  <c r="G28" i="15"/>
  <c r="G27" i="15"/>
  <c r="G26" i="15"/>
  <c r="G25" i="15"/>
  <c r="G22" i="15"/>
  <c r="G21" i="15"/>
  <c r="G20" i="15"/>
  <c r="G19" i="15"/>
  <c r="G18" i="15"/>
  <c r="G17" i="15"/>
  <c r="G16" i="15"/>
  <c r="G13" i="15"/>
  <c r="G12" i="15"/>
  <c r="G11" i="15"/>
  <c r="G10" i="15"/>
  <c r="E115" i="12"/>
  <c r="E86" i="12"/>
  <c r="E57" i="12"/>
  <c r="E28" i="12"/>
  <c r="E30" i="9"/>
  <c r="G116" i="12"/>
  <c r="G115" i="12"/>
  <c r="G114" i="12"/>
  <c r="G113" i="12"/>
  <c r="G112" i="12"/>
  <c r="G111" i="12"/>
  <c r="G110" i="12"/>
  <c r="G107" i="12"/>
  <c r="G106" i="12"/>
  <c r="G105" i="12"/>
  <c r="G104" i="12"/>
  <c r="G103" i="12"/>
  <c r="G102" i="12"/>
  <c r="G101" i="12"/>
  <c r="G98" i="12"/>
  <c r="G97" i="12"/>
  <c r="G96" i="12"/>
  <c r="G87" i="12"/>
  <c r="G86" i="12"/>
  <c r="G85" i="12"/>
  <c r="G84" i="12"/>
  <c r="G83" i="12"/>
  <c r="G82" i="12"/>
  <c r="G81" i="12"/>
  <c r="G78" i="12"/>
  <c r="G77" i="12"/>
  <c r="G76" i="12"/>
  <c r="G75" i="12"/>
  <c r="G74" i="12"/>
  <c r="G73" i="12"/>
  <c r="G72" i="12"/>
  <c r="G67" i="12"/>
  <c r="G58" i="12"/>
  <c r="G57" i="12"/>
  <c r="G56" i="12"/>
  <c r="G55" i="12"/>
  <c r="G54" i="12"/>
  <c r="G53" i="12"/>
  <c r="G52" i="12"/>
  <c r="G49" i="12"/>
  <c r="G48" i="12"/>
  <c r="G47" i="12"/>
  <c r="G46" i="12"/>
  <c r="G45" i="12"/>
  <c r="G44" i="12"/>
  <c r="G43" i="12"/>
  <c r="G38" i="12"/>
  <c r="G29" i="12"/>
  <c r="G28" i="12"/>
  <c r="G27" i="12"/>
  <c r="G26" i="12"/>
  <c r="G25" i="12"/>
  <c r="G24" i="12"/>
  <c r="G23" i="12"/>
  <c r="G20" i="12"/>
  <c r="G19" i="12"/>
  <c r="G18" i="12"/>
  <c r="G17" i="12"/>
  <c r="G16" i="12"/>
  <c r="G15" i="12"/>
  <c r="G14" i="12"/>
  <c r="G9" i="12"/>
  <c r="G121" i="11"/>
  <c r="G120" i="11"/>
  <c r="G119" i="11"/>
  <c r="G118" i="11"/>
  <c r="G117" i="11"/>
  <c r="G116" i="11"/>
  <c r="G115" i="11"/>
  <c r="G112" i="11"/>
  <c r="G111" i="11"/>
  <c r="G110" i="11"/>
  <c r="G109" i="11"/>
  <c r="G108" i="11"/>
  <c r="G107" i="11"/>
  <c r="G106" i="11"/>
  <c r="G103" i="11"/>
  <c r="G102" i="11"/>
  <c r="G101" i="11"/>
  <c r="G100" i="11"/>
  <c r="G91" i="11"/>
  <c r="G90" i="11"/>
  <c r="G89" i="11"/>
  <c r="G88" i="11"/>
  <c r="G87" i="11"/>
  <c r="G86" i="11"/>
  <c r="G85" i="11"/>
  <c r="G82" i="11"/>
  <c r="G81" i="11"/>
  <c r="G80" i="11"/>
  <c r="G79" i="11"/>
  <c r="G78" i="11"/>
  <c r="G77" i="11"/>
  <c r="G76" i="11"/>
  <c r="G73" i="11"/>
  <c r="G72" i="11"/>
  <c r="G71" i="11"/>
  <c r="G70" i="11"/>
  <c r="G61" i="11"/>
  <c r="G60" i="11"/>
  <c r="G59" i="11"/>
  <c r="G58" i="11"/>
  <c r="G57" i="11"/>
  <c r="G56" i="11"/>
  <c r="G55" i="11"/>
  <c r="G52" i="11"/>
  <c r="G51" i="11"/>
  <c r="G50" i="11"/>
  <c r="G49" i="11"/>
  <c r="G48" i="11"/>
  <c r="G47" i="11"/>
  <c r="G46" i="11"/>
  <c r="G43" i="11"/>
  <c r="G42" i="11"/>
  <c r="G41" i="11"/>
  <c r="G40" i="11"/>
  <c r="G31" i="11"/>
  <c r="G30" i="11"/>
  <c r="G29" i="11"/>
  <c r="G28" i="11"/>
  <c r="G27" i="11"/>
  <c r="G26" i="11"/>
  <c r="G25" i="11"/>
  <c r="G22" i="11"/>
  <c r="G21" i="11"/>
  <c r="G20" i="11"/>
  <c r="G19" i="11"/>
  <c r="G18" i="11"/>
  <c r="G17" i="11"/>
  <c r="G16" i="11"/>
  <c r="G13" i="11"/>
  <c r="G12" i="11"/>
  <c r="G11" i="11"/>
  <c r="G10" i="11"/>
  <c r="G29" i="3"/>
  <c r="G30" i="3"/>
  <c r="G31" i="3"/>
  <c r="G29" i="9"/>
  <c r="G28" i="9"/>
  <c r="G21" i="9"/>
  <c r="G22" i="3"/>
  <c r="G37" i="9"/>
  <c r="G38" i="3"/>
  <c r="G32" i="3" l="1"/>
  <c r="G28" i="3"/>
  <c r="G27" i="3"/>
  <c r="G26" i="3"/>
  <c r="G21" i="3"/>
  <c r="G20" i="3"/>
  <c r="G19" i="3"/>
  <c r="G18" i="3"/>
  <c r="G17" i="3"/>
  <c r="G16" i="3"/>
  <c r="G12" i="3"/>
  <c r="G11" i="3"/>
  <c r="G10" i="3"/>
  <c r="G9" i="3"/>
  <c r="G31" i="9"/>
  <c r="G30" i="9"/>
  <c r="G27" i="9"/>
  <c r="G26" i="9"/>
  <c r="G25" i="9"/>
  <c r="G20" i="9"/>
  <c r="G19" i="9"/>
  <c r="G18" i="9"/>
  <c r="G17" i="9"/>
  <c r="G16" i="9"/>
  <c r="G15" i="9"/>
  <c r="G9" i="9"/>
  <c r="G32" i="9" l="1"/>
  <c r="G33" i="3"/>
</calcChain>
</file>

<file path=xl/sharedStrings.xml><?xml version="1.0" encoding="utf-8"?>
<sst xmlns="http://schemas.openxmlformats.org/spreadsheetml/2006/main" count="1958" uniqueCount="246">
  <si>
    <t>Attachment I 
COST PROPOSAL</t>
  </si>
  <si>
    <t>Offeror Name:</t>
  </si>
  <si>
    <t>Instructions</t>
  </si>
  <si>
    <t>The following instructions must be followed in completing the worksheet:</t>
  </si>
  <si>
    <t xml:space="preserve">1) </t>
  </si>
  <si>
    <t>This Cost Proposal form (Attachment I) has multiple sections (tabs) at the bottom of this spreadsheet. To be considered responsive, Offeror must minimally complete one of the PRIMARY tabs according to the requirements outlined herein. The Primary Tabs are to be used for scoring and awarding purposes.</t>
  </si>
  <si>
    <t>2)</t>
  </si>
  <si>
    <t xml:space="preserve">The Cost Proposal Form has 5 tabs at the bottom (including this Instructions tab).  An Offeror MUST complete fully either "Cat 1 - Level 2 EV Chargers" or "Cat 2 - Level 3 DC Fast Charger" to be considered responsive.  The "+ Optional - Category 1" and "+ Optional - Category 2" are for Offerors that may be able to sell/provide additional manufacturers.  The "+" indicants optional completion. The optional tabs are not used for scoring and awarding purposes but are to be completed by Offerors that wish to make available additional Manufacturers should a contract be awarded.  All additional Manufacturers must be added in these sheets. No additional manufacturers will be allowed to be added throughout the adminstration of the contract.  You may scroll down to add in the additional manufacturers.  If more are needed, please copy and paste the cost information requested. </t>
  </si>
  <si>
    <t>3)</t>
  </si>
  <si>
    <r>
      <rPr>
        <sz val="11"/>
        <color rgb="FF000000"/>
        <rFont val="Calibri"/>
      </rPr>
      <t>For the Primary Tabs - Offeror must enter information for all boxes highlighted in</t>
    </r>
    <r>
      <rPr>
        <b/>
        <sz val="11"/>
        <color rgb="FF000000"/>
        <rFont val="Calibri"/>
      </rPr>
      <t xml:space="preserve"> BLUE </t>
    </r>
    <r>
      <rPr>
        <sz val="11"/>
        <color rgb="FF000000"/>
        <rFont val="Calibri"/>
      </rPr>
      <t xml:space="preserve">for whichever category they are applying. </t>
    </r>
  </si>
  <si>
    <t>4)</t>
  </si>
  <si>
    <t>Within the Market Basket evaluations, Offeror must enter the  Manufacturer's Name, Model Number, Unit Price &amp; Total Price for each item the Offeror plans to bid.</t>
  </si>
  <si>
    <t>4a)</t>
  </si>
  <si>
    <r>
      <rPr>
        <sz val="11"/>
        <color rgb="FF000000"/>
        <rFont val="Calibri"/>
      </rPr>
      <t xml:space="preserve">Therein, the </t>
    </r>
    <r>
      <rPr>
        <b/>
        <sz val="11"/>
        <color rgb="FF000000"/>
        <rFont val="Calibri"/>
      </rPr>
      <t>YELLOW</t>
    </r>
    <r>
      <rPr>
        <sz val="11"/>
        <color rgb="FF000000"/>
        <rFont val="Calibri"/>
      </rPr>
      <t xml:space="preserve"> boxes on the right will auto populate after the initial price and discount percentage boxes are entered.   The Lowest Total Cost for each category will auto populate as you enter a price for each individual item. The Lowest Total Cost will be determined by the box in </t>
    </r>
    <r>
      <rPr>
        <b/>
        <sz val="11"/>
        <color rgb="FF000000"/>
        <rFont val="Calibri"/>
      </rPr>
      <t xml:space="preserve">GREEN </t>
    </r>
    <r>
      <rPr>
        <sz val="11"/>
        <color rgb="FF000000"/>
        <rFont val="Calibri"/>
      </rPr>
      <t>in column G.  This Lowest Total Cost will be how cost point allocation is determined for each category.</t>
    </r>
  </si>
  <si>
    <t>5)</t>
  </si>
  <si>
    <t xml:space="preserve">An Offeror must be able to complete to provide a cost for each line item requested in an Award Category for which they are seeking an award in. </t>
  </si>
  <si>
    <t>6)</t>
  </si>
  <si>
    <t>Offeror must enter the % Percentage Discount off for additional items not referenced.</t>
  </si>
  <si>
    <t>7)</t>
  </si>
  <si>
    <t xml:space="preserve">In addition to completing this form, Offeror shall submit separately a list of ALL products and service available for purchase indicating the manufacturer, model/part #, MSRP, offered price, that will be made available through the resulting awards.  </t>
  </si>
  <si>
    <t>Category 1 - Level 2 EV Chargers - Primary Tab</t>
  </si>
  <si>
    <t>Market Basket and Discount % Off Evaluation</t>
  </si>
  <si>
    <t>Are you seeking an award in this Category?</t>
  </si>
  <si>
    <t>Equipment</t>
  </si>
  <si>
    <t xml:space="preserve">Supplier may offer different discount percentages for each line item. Discount percentage for the product line item must be applied for that item for the duration of the contract, including updated or new versions of item. </t>
  </si>
  <si>
    <t>QTY.</t>
  </si>
  <si>
    <t>DESCRIPTION</t>
  </si>
  <si>
    <t>MANUFACTURER</t>
  </si>
  <si>
    <t>MODEL/PART #</t>
  </si>
  <si>
    <t>UNIT PRICE</t>
  </si>
  <si>
    <t>DISCOUNT % OFF</t>
  </si>
  <si>
    <t>FINAL STATE PRICE</t>
  </si>
  <si>
    <t xml:space="preserve">Single Port Pedestal Mount </t>
  </si>
  <si>
    <t>OpConnect Networked ClipperCreek</t>
  </si>
  <si>
    <t>HCS-40R-N-C-P</t>
  </si>
  <si>
    <t>Dual Port Pedestal Mount</t>
  </si>
  <si>
    <t>HCS-40R-N-HS-DP</t>
  </si>
  <si>
    <t>Single Port Wall Mount (can be ceiling mount, single telephone or, street lamp pole mounting)</t>
  </si>
  <si>
    <t>HCS-40R-N-C</t>
  </si>
  <si>
    <t>Dual Port Wall Mount (can be ceiling mount, single telephone or, street lamp pole mounting)</t>
  </si>
  <si>
    <t>HCS-40R-HS</t>
  </si>
  <si>
    <t>Accessories &amp; Additional Items</t>
  </si>
  <si>
    <t>Cord Management Kit (most commonly sold cord management kit of suppliers which is sold to end users)</t>
  </si>
  <si>
    <t>OpConnect</t>
  </si>
  <si>
    <t>OC-0300-00-027</t>
  </si>
  <si>
    <t>Replacement Cord (most commonly sold replacement cord of suppliers which is sold to end users)</t>
  </si>
  <si>
    <t>125 Amp 1-Phase 120/208 Volt Sub-Panel (most common sub panel sold by supplier)</t>
  </si>
  <si>
    <t>Cellular Repeater (most common repeater used with station)</t>
  </si>
  <si>
    <t>Wheel Stops: (Includes material and installation for 1 wheel stop)</t>
  </si>
  <si>
    <t>Bollards: (Includes material and installation for 1 bollard)</t>
  </si>
  <si>
    <t>Replacement RFID card</t>
  </si>
  <si>
    <t>Services</t>
  </si>
  <si>
    <t>EXTENDED PRICE</t>
  </si>
  <si>
    <t>One Year Standard Networking (bundled with software) Services offered upon installation and any start up costs for first year. Please provide most commonly offered costs whether it be by license or station.</t>
  </si>
  <si>
    <t>OP-NOC1-L2-1</t>
  </si>
  <si>
    <t>Basic Asset Management Services/Plan</t>
  </si>
  <si>
    <t>Existing EV Station Upgrade, Swap-out from Single Port to Dual Port</t>
  </si>
  <si>
    <t>Commissioning (average cost to certify and commission for use 1 EV Charging Station)</t>
  </si>
  <si>
    <t>OP-ACTIVATION-L2</t>
  </si>
  <si>
    <t>Training/Support to end user (provide as hourly rate)</t>
  </si>
  <si>
    <t>OP-TRAINING</t>
  </si>
  <si>
    <t>Turnkey Maintenance Plan that includes gauranteed up time and preventive maintenance</t>
  </si>
  <si>
    <t xml:space="preserve">OpConnect </t>
  </si>
  <si>
    <t>OP-MAINT-02</t>
  </si>
  <si>
    <t>Fleet Charging Module (standard software/module provided for average fleet sizes)</t>
  </si>
  <si>
    <t>MARKET BASKET SCORING: Total Cost for All Items (lowest cost will be determined by this number). The lowest cost will receive 150 Cost Points for the Market Basket section of Cost.  All others will receive a portion of the cost points determined by a ratio of how their cost compares to the lowest cost as outlined in the RFP Evaluation Plan</t>
  </si>
  <si>
    <t>Discount % Catalog Items</t>
  </si>
  <si>
    <t>Additional items and accessories not offered above can be purchased from this contract at the following % off the most current publicly published price list or catalog.  Each Offeror shall submit with its bid a complete set of the published literature, catalog and/or price lists, which cover all accessories offered herein and an electronic copy, in Excel or PDF format. Offered minimum discount shall be greater than 0%.</t>
  </si>
  <si>
    <t>DISCOUNT PERCENTAGE SCORING: The highest discount percentage will receive 150 Cost Points for the Discount Percentage section of Cost.  All others will receive a portion of the cost points determined by a ratio of how their discount comparies to the highest discount as outlined in the RFP Evaluation Plan</t>
  </si>
  <si>
    <t>Average Proposed discount %:</t>
  </si>
  <si>
    <t>Category 2 - Level 3 DC Fast EV Chargers - Primary Tab</t>
  </si>
  <si>
    <t>FINAL ITEM COST</t>
  </si>
  <si>
    <t>All In One Single Unit Station (Power Cabinet and Dispenser)</t>
  </si>
  <si>
    <t>ABB</t>
  </si>
  <si>
    <t>Tera 54 HV C + CCR / 6AGC108711</t>
  </si>
  <si>
    <t>TL40018003819003</t>
  </si>
  <si>
    <t>480 Volt Sub-Panel (most commonly sold by supplier)</t>
  </si>
  <si>
    <t>OPCONNECT-RFID</t>
  </si>
  <si>
    <t>OP-NOC3-L3-1</t>
  </si>
  <si>
    <t>OP-PROVISION-DCFC</t>
  </si>
  <si>
    <t>6AGC068175 + 6AGX000021*</t>
  </si>
  <si>
    <t>OPTIONAL - Category 1 - Level 2 EV Chargers</t>
  </si>
  <si>
    <t>This tab is to be used if supplier will offer additional manufacturers if they are awarded a contract. This tab is NOT used for scoring and awarding but required to be completed if supplier is planning on offering additional manufacturers.  There are 4 tables to add up to 4 additional manufacturers.  If supplier offers more than 4, they may copy and paste the table at the bottom to add additional manufacturers.  As this is not used for scoring and awarding, these tables DO NOT need to have each line item filled out.</t>
  </si>
  <si>
    <t>How many additional manufacturers does supplier offer</t>
  </si>
  <si>
    <t>Additional Manufacturer # 1</t>
  </si>
  <si>
    <t>HCS-50R-N-C-P</t>
  </si>
  <si>
    <t>HCS-50R-N-HS-DP</t>
  </si>
  <si>
    <t>HCS-50R-N-C</t>
  </si>
  <si>
    <t>HCS-50R-HS</t>
  </si>
  <si>
    <t>Additional items and accessories not offered above can be purchased from this contract at the following % off the most current publicly published price list or catalog.  Offeror must also submit a list of additional items that fit within these areas that may also be purchased via the contract.</t>
  </si>
  <si>
    <t>Additional Manufacturer # 2</t>
  </si>
  <si>
    <t>HCS-60R-N-C-P</t>
  </si>
  <si>
    <t>HCS-60R-N-HS-DP</t>
  </si>
  <si>
    <t>HCS-60R-N-C</t>
  </si>
  <si>
    <t>HCS-60R-HS</t>
  </si>
  <si>
    <t>Additional Manufacturer # 3</t>
  </si>
  <si>
    <t>HCS-80R-N-C-P</t>
  </si>
  <si>
    <t>HCS-80R-N-HS-DP</t>
  </si>
  <si>
    <t>HCS-80R-N-C</t>
  </si>
  <si>
    <t>HCS-80R-HS</t>
  </si>
  <si>
    <t>Additional Manufacturer # 4</t>
  </si>
  <si>
    <t>CS-100R-N-C-P</t>
  </si>
  <si>
    <t>CS-100R-N-HS-DP</t>
  </si>
  <si>
    <t>CS-100R-N-C</t>
  </si>
  <si>
    <t>CS-100R-HS</t>
  </si>
  <si>
    <t>Liteon</t>
  </si>
  <si>
    <t>SC3</t>
  </si>
  <si>
    <t>OP-NOC1-L2HP-1</t>
  </si>
  <si>
    <t>LiteOn</t>
  </si>
  <si>
    <t>IC3</t>
  </si>
  <si>
    <t>IC80</t>
  </si>
  <si>
    <t>OP-MAINT-HP02</t>
  </si>
  <si>
    <t>SC80</t>
  </si>
  <si>
    <t>Additional Manufacturer # 5</t>
  </si>
  <si>
    <t>BTC Power (30 A)</t>
  </si>
  <si>
    <t>L2P-30-240-16-003</t>
  </si>
  <si>
    <t>L2P-30-240-15-003</t>
  </si>
  <si>
    <t>L2W-30-240-16-003</t>
  </si>
  <si>
    <t>L2W-30-240-15-003</t>
  </si>
  <si>
    <t>BTC Power (30 A Retractors)</t>
  </si>
  <si>
    <t>130-0745-01</t>
  </si>
  <si>
    <t>Additional Manufacturer # 6</t>
  </si>
  <si>
    <t>BTC Power (40 A)</t>
  </si>
  <si>
    <t>L2P-40-240-16-003</t>
  </si>
  <si>
    <t>L2P-40-240-15-003</t>
  </si>
  <si>
    <t>L2W-40-240-16-003</t>
  </si>
  <si>
    <t>L2W-40-240-15-003</t>
  </si>
  <si>
    <t>BTC Power (40 A Retractors)</t>
  </si>
  <si>
    <t>130-0746-01</t>
  </si>
  <si>
    <t>Additional Manufacturer # 7</t>
  </si>
  <si>
    <t>BTC Power (70 A)</t>
  </si>
  <si>
    <t>L2P-70-240-16-003</t>
  </si>
  <si>
    <t>N/A</t>
  </si>
  <si>
    <t>L2W-70-240-16-003</t>
  </si>
  <si>
    <t>BTC Power (70 A Retractors)</t>
  </si>
  <si>
    <t>Additional Manufacturer # 8</t>
  </si>
  <si>
    <t>ClipperCreek</t>
  </si>
  <si>
    <t>HCS-40R-C17-L25-170</t>
  </si>
  <si>
    <t>Single Cord Wall Management Kit (most commonly sold cord management kit of suppliers which is sold to end users)</t>
  </si>
  <si>
    <t>Enphase</t>
  </si>
  <si>
    <t>HCS-WALLMOUNT-RETRACTOR-CC</t>
  </si>
  <si>
    <t>Dual Pedestal Cord Management Kit (most commonly sold cord management kit of suppliers which is sold to end users)</t>
  </si>
  <si>
    <t xml:space="preserve">OC-0300-00-028 </t>
  </si>
  <si>
    <t>Pedestal (Can be single or Dual Mounted)</t>
  </si>
  <si>
    <t xml:space="preserve">OC-00-024 </t>
  </si>
  <si>
    <t>Dual Mounting Kit</t>
  </si>
  <si>
    <t>OC-00-030-HCS</t>
  </si>
  <si>
    <t>Additional Manufacturer # 9</t>
  </si>
  <si>
    <t>HCS-50R-C29-L25-280</t>
  </si>
  <si>
    <t>Additional Manufacturer # 10</t>
  </si>
  <si>
    <t>HCS-60R-C22-L25-179</t>
  </si>
  <si>
    <t>Additional Manufacturer # 11</t>
  </si>
  <si>
    <t>HCS-80-C16-L25-160-CC</t>
  </si>
  <si>
    <t>Additional Manufacturer # 12</t>
  </si>
  <si>
    <t>CS-100-C16-L25-107</t>
  </si>
  <si>
    <t>OPTIONAL - Category 2 - Level 3 DC Fast Charger</t>
  </si>
  <si>
    <t>Terra 124 CC HC + CCR / 6AGC112997</t>
  </si>
  <si>
    <t>TL40025683819003</t>
  </si>
  <si>
    <t>Networking (bundled with software) - Annual network data fees (including start up and initiation costs)</t>
  </si>
  <si>
    <t>6AGC084266 + 6AGX000022*</t>
  </si>
  <si>
    <t>Terra 184 CC HC + CCR / 6AGC112876</t>
  </si>
  <si>
    <t>6AGC084275 + 6AGX000022*</t>
  </si>
  <si>
    <t xml:space="preserve">Terra Wallbox / 6AGC081364 </t>
  </si>
  <si>
    <t>6AGC076604</t>
  </si>
  <si>
    <t>6AGC100306 + 6AGX000020*</t>
  </si>
  <si>
    <t>Terra Wallbox (CCS-1/CHAdeMO) / 6AGC107315</t>
  </si>
  <si>
    <t>Station/Dispenser</t>
  </si>
  <si>
    <t>Power Cabinet</t>
  </si>
  <si>
    <t>360kW PCS RES-DCV360-480 One Dispenser RES-D3-CS20HP (Bundle)</t>
  </si>
  <si>
    <t>BTC Power (120 kW)</t>
  </si>
  <si>
    <t xml:space="preserve">L3A-120-480-202-016 </t>
  </si>
  <si>
    <t>BTC Power (180 kW)</t>
  </si>
  <si>
    <t>L3A-180-480-502-016</t>
  </si>
  <si>
    <t>BTC Power (Dual Dispenser)</t>
  </si>
  <si>
    <t xml:space="preserve"> HPCD7-450-D02-016</t>
  </si>
  <si>
    <t>BTC Power (360 kW Tower- 2 Channel)</t>
  </si>
  <si>
    <t>HPCT2-360-480-2</t>
  </si>
  <si>
    <t>BTC Power (360 kW Tower - 4 channel)</t>
  </si>
  <si>
    <t>HPCT3-360-480-4</t>
  </si>
  <si>
    <t>Credit Card Reader</t>
  </si>
  <si>
    <t>Tritium RTM75</t>
  </si>
  <si>
    <t>24085-0000000</t>
  </si>
  <si>
    <t>BTC Power (180 kW Tower)</t>
  </si>
  <si>
    <t>HPCT3-180-480-2</t>
  </si>
  <si>
    <t>Tritium (RTM50)</t>
  </si>
  <si>
    <t>Tritium (PKM 150)</t>
  </si>
  <si>
    <t>Tritium (PKM Rectifier)</t>
  </si>
  <si>
    <t>Payter (P68) - Tritium</t>
  </si>
  <si>
    <t>Kempower</t>
  </si>
  <si>
    <t>C501P40UU5CSD2L  / C801P40UU5CSD2L</t>
  </si>
  <si>
    <t>STU5CSL</t>
  </si>
  <si>
    <t>C501D4LV3 + PM550LV1 x1 / C801D4LV3 + PM850V1 x1</t>
  </si>
  <si>
    <t>Extra Cable Length 7m for satelitte</t>
  </si>
  <si>
    <t>Steel base 200 mm raise kit for C501/C801</t>
  </si>
  <si>
    <t>Payter68</t>
  </si>
  <si>
    <t>D6 Option for C501</t>
  </si>
  <si>
    <t>D6 Option for C801</t>
  </si>
  <si>
    <t>D8 Option for C501</t>
  </si>
  <si>
    <t>D8 Option for C801</t>
  </si>
  <si>
    <t>C501P80UU5CSD2L / C801P80UU5CSD2L</t>
  </si>
  <si>
    <t>STN5DSL</t>
  </si>
  <si>
    <t>C501D4LV3 + PM550LV1 x2 / C801D4LV3 + PM850V1 x2</t>
  </si>
  <si>
    <t>Extra Cable Length 7m for Single Station</t>
  </si>
  <si>
    <t>Steel base 200 mm raise kit for C502/C802</t>
  </si>
  <si>
    <t>Apollo</t>
  </si>
  <si>
    <t>D6 Option for C502</t>
  </si>
  <si>
    <t>D6 Option for C802</t>
  </si>
  <si>
    <t>D8 Option for C502</t>
  </si>
  <si>
    <t>D8 Option for C802</t>
  </si>
  <si>
    <t>C501P120UU5CSD2L / C801P120UU5CSD2L</t>
  </si>
  <si>
    <t>STUU5CSL</t>
  </si>
  <si>
    <t>C501D4LV3 + PM550LV1 x3 / C801D4LV3 + PM850V1 x3</t>
  </si>
  <si>
    <t>Steel base 200 mm raise kit for C503/C803</t>
  </si>
  <si>
    <t>D6 Option for C503</t>
  </si>
  <si>
    <t>D6 Option for C803</t>
  </si>
  <si>
    <t>D8 Option for C503</t>
  </si>
  <si>
    <t>D8 Option for C803</t>
  </si>
  <si>
    <t>C501P160UU5CSD2L / C801P160UU5CSD2L</t>
  </si>
  <si>
    <t>STUN5CDSL</t>
  </si>
  <si>
    <t>C501D4LV3 + PM550LV1 x4 / C801D4LV3 + PM850V1 x4</t>
  </si>
  <si>
    <t>Upgrade CCS1 Cable option (E) (CCS1 300A)</t>
  </si>
  <si>
    <t>Upgrade CCS1 Cable option (H) (CCS1 400A)</t>
  </si>
  <si>
    <t>Upgrade NACS Cable option (L) (NACS 350A)</t>
  </si>
  <si>
    <t>Upgrade NACS Cable option (G) (NACS 380A)</t>
  </si>
  <si>
    <t>Equipment Stop</t>
  </si>
  <si>
    <t>C502P200UU5CSD2L / C802P200UU5CSD2L</t>
  </si>
  <si>
    <t>C502D4LV3 + PM550LV1 x4 / C802D4LV3 + PM850V1 x4</t>
  </si>
  <si>
    <t>D4 option for C501/C801</t>
  </si>
  <si>
    <t>Upgrade Station cable option to 300A</t>
  </si>
  <si>
    <t>Upgrade cable option to NACS 250A &amp; CCS1 300A</t>
  </si>
  <si>
    <t>Upgrade cable option to CHAdeMo &amp; CCS1 200A</t>
  </si>
  <si>
    <t>Upgrade cable option to CHAdeMo &amp; CCS1 300A</t>
  </si>
  <si>
    <t>C502P240UU5CSD2L / C802P240UU5CSD2L</t>
  </si>
  <si>
    <t>C502D4LV3 + PM550LV1 x5 / C802D4LV3 + PM850V1 x5</t>
  </si>
  <si>
    <t>C502P280UU5CSD2L / C802P280UU5CSD2L</t>
  </si>
  <si>
    <t>C502D4LV3 + PM550LV1 x6 / C802D4LV3 + PM850V1 x6</t>
  </si>
  <si>
    <t>C502P320UU5CSD2L / C802P320UU5CSD2L</t>
  </si>
  <si>
    <t>C502D4LV3 + PM550LV1 x7 / C802D4LV3 + PM850V1 x7</t>
  </si>
  <si>
    <t>C503D4LV3 + PM550LV1 x6 / C803D4LV3 + PM850V1 x6</t>
  </si>
  <si>
    <t>C503D4LV3 + PM550LV1 x7 / C803D4LV3 + PM850V1 x7</t>
  </si>
  <si>
    <t>C503D4LV3 + PM550LV1 x8 / C803D4LV3 + PM850V1 x8</t>
  </si>
  <si>
    <t>C503D4LV3 + PM550LV1 x9 / C803D4LV3 + PM850V1 x9</t>
  </si>
  <si>
    <t>C503D4LV3 + PM550LV1 x10 / C803D4LV3 + PM850V1 x10</t>
  </si>
  <si>
    <t>C503D4LV3 + PM550LV1 x11 / C803D4LV3 + PM850V1 x11</t>
  </si>
  <si>
    <t>C503D4LV3 + PM550LV1 x12 / C803D4LV3 + PM850V1 x12</t>
  </si>
  <si>
    <t>C502D4LV3 + PM550LV1 x8 / C802D4LV3 + PM850V1 x8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</si>
</sst>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quot;$&quot;#,##0.00"/>
    <numFmt numFmtId="165" formatCode="0.0%"/>
  </numFmts>
  <fonts count="26" x14ac:knownFonts="1">
    <font>
      <sz val="11"/>
      <color theme="1"/>
      <name val="Calibri"/>
      <family val="2"/>
      <scheme val="minor"/>
    </font>
    <font>
      <sz val="11"/>
      <color theme="1"/>
      <name val="Arial"/>
      <family val="2"/>
    </font>
    <font>
      <b/>
      <sz val="11"/>
      <color theme="1"/>
      <name val="Arial"/>
      <family val="2"/>
    </font>
    <font>
      <b/>
      <sz val="11"/>
      <color rgb="FF000000"/>
      <name val="Arial"/>
      <family val="2"/>
    </font>
    <font>
      <sz val="11"/>
      <color theme="1"/>
      <name val="Calibri"/>
      <family val="2"/>
      <scheme val="minor"/>
    </font>
    <font>
      <b/>
      <sz val="11"/>
      <color theme="1"/>
      <name val="Calibri"/>
      <family val="2"/>
      <scheme val="minor"/>
    </font>
    <font>
      <b/>
      <sz val="11"/>
      <color theme="0"/>
      <name val="Arial"/>
      <family val="2"/>
    </font>
    <font>
      <b/>
      <sz val="20"/>
      <color theme="0"/>
      <name val="Calibri"/>
      <family val="2"/>
      <scheme val="minor"/>
    </font>
    <font>
      <b/>
      <i/>
      <sz val="12"/>
      <color theme="1"/>
      <name val="Calibri"/>
      <family val="2"/>
      <scheme val="minor"/>
    </font>
    <font>
      <b/>
      <sz val="20"/>
      <color theme="0"/>
      <name val="Arial"/>
      <family val="2"/>
    </font>
    <font>
      <sz val="11"/>
      <color rgb="FF000000"/>
      <name val="Calibri"/>
    </font>
    <font>
      <b/>
      <sz val="11"/>
      <color rgb="FF000000"/>
      <name val="Calibri"/>
    </font>
    <font>
      <b/>
      <sz val="12"/>
      <color theme="0"/>
      <name val="Arial"/>
      <family val="2"/>
    </font>
    <font>
      <sz val="11"/>
      <color rgb="FF000000"/>
      <name val="Calibri"/>
      <family val="2"/>
    </font>
    <font>
      <sz val="11"/>
      <color theme="1"/>
      <name val="Calibri"/>
      <family val="2"/>
    </font>
    <font>
      <b/>
      <sz val="12"/>
      <color theme="1"/>
      <name val="Arial"/>
      <family val="2"/>
    </font>
    <font>
      <sz val="12"/>
      <color theme="1"/>
      <name val="Arial"/>
      <family val="2"/>
    </font>
    <font>
      <sz val="11"/>
      <color rgb="FF000000"/>
      <name val="Arial"/>
      <family val="2"/>
    </font>
    <font>
      <b/>
      <u/>
      <sz val="20"/>
      <color theme="0"/>
      <name val="Arial"/>
      <family val="2"/>
    </font>
    <font>
      <b/>
      <sz val="16"/>
      <color theme="0"/>
      <name val="Arial"/>
      <family val="2"/>
    </font>
    <font>
      <sz val="11"/>
      <color theme="1"/>
      <name val="Arial"/>
    </font>
    <font>
      <b/>
      <sz val="12"/>
      <color rgb="FF000000"/>
      <name val="Arial"/>
      <family val="2"/>
    </font>
    <font>
      <b/>
      <sz val="16"/>
      <color rgb="FFFFFFFF"/>
      <name val="Arial"/>
      <family val="2"/>
    </font>
    <font>
      <b/>
      <sz val="11"/>
      <color rgb="FFFFFFFF"/>
      <name val="Arial"/>
      <family val="2"/>
    </font>
    <font>
      <sz val="11"/>
      <color rgb="FF000000"/>
      <name val="Arial"/>
    </font>
    <font>
      <sz val="11"/>
      <color rgb="FF00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rgb="FFA6A6A6"/>
        <bgColor indexed="64"/>
      </patternFill>
    </fill>
    <fill>
      <patternFill patternType="solid">
        <fgColor rgb="FFB4C6E7"/>
        <bgColor indexed="64"/>
      </patternFill>
    </fill>
    <fill>
      <patternFill patternType="solid">
        <fgColor rgb="FFAEAAAA"/>
        <bgColor indexed="64"/>
      </patternFill>
    </fill>
    <fill>
      <patternFill patternType="solid">
        <fgColor theme="4" tint="0.59999389629810485"/>
        <bgColor indexed="64"/>
      </patternFill>
    </fill>
    <fill>
      <patternFill patternType="solid">
        <fgColor rgb="FF00B050"/>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9BC2E6"/>
        <bgColor rgb="FF000000"/>
      </patternFill>
    </fill>
    <fill>
      <patternFill patternType="solid">
        <fgColor rgb="FFAEAAAA"/>
        <bgColor rgb="FF000000"/>
      </patternFill>
    </fill>
    <fill>
      <patternFill patternType="solid">
        <fgColor rgb="FFFFF2CC"/>
        <bgColor rgb="FF000000"/>
      </patternFill>
    </fill>
    <fill>
      <patternFill patternType="solid">
        <fgColor rgb="FFB4C6E7"/>
        <bgColor rgb="FF000000"/>
      </patternFill>
    </fill>
    <fill>
      <patternFill patternType="solid">
        <fgColor rgb="FFFFFF00"/>
        <bgColor rgb="FF000000"/>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uble">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rgb="FF000000"/>
      </right>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s>
  <cellStyleXfs count="2">
    <xf numFmtId="0" fontId="0" fillId="0" borderId="0"/>
    <xf numFmtId="9" fontId="4" fillId="0" borderId="0" applyFont="0" applyFill="0" applyBorder="0" applyAlignment="0" applyProtection="0"/>
  </cellStyleXfs>
  <cellXfs count="157">
    <xf numFmtId="0" fontId="0" fillId="0" borderId="0" xfId="0"/>
    <xf numFmtId="0" fontId="1"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4" xfId="0" applyBorder="1"/>
    <xf numFmtId="0" fontId="0" fillId="0" borderId="15" xfId="0" applyBorder="1"/>
    <xf numFmtId="0" fontId="0" fillId="0" borderId="16" xfId="0" applyBorder="1"/>
    <xf numFmtId="0" fontId="5" fillId="0" borderId="0" xfId="0" applyFont="1"/>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2" fillId="0" borderId="0" xfId="0" applyFont="1" applyAlignment="1">
      <alignment vertical="center"/>
    </xf>
    <xf numFmtId="0" fontId="1" fillId="0" borderId="1" xfId="0" applyFont="1" applyBorder="1" applyAlignment="1">
      <alignment horizontal="left" vertical="center" wrapText="1" indent="1"/>
    </xf>
    <xf numFmtId="0" fontId="1" fillId="3" borderId="1" xfId="0" applyFont="1" applyFill="1" applyBorder="1" applyProtection="1">
      <protection locked="0"/>
    </xf>
    <xf numFmtId="164" fontId="1" fillId="4" borderId="1" xfId="0" applyNumberFormat="1" applyFont="1" applyFill="1" applyBorder="1"/>
    <xf numFmtId="0" fontId="6" fillId="5" borderId="1"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1" fillId="6" borderId="1" xfId="0" applyFont="1" applyFill="1" applyBorder="1" applyProtection="1">
      <protection locked="0"/>
    </xf>
    <xf numFmtId="9" fontId="1" fillId="6" borderId="1" xfId="0" applyNumberFormat="1" applyFont="1" applyFill="1" applyBorder="1" applyProtection="1">
      <protection locked="0"/>
    </xf>
    <xf numFmtId="0" fontId="6" fillId="7" borderId="1" xfId="0" applyFont="1" applyFill="1" applyBorder="1" applyAlignment="1">
      <alignment horizontal="center" vertical="center" wrapText="1"/>
    </xf>
    <xf numFmtId="164" fontId="1" fillId="6" borderId="1" xfId="0" applyNumberFormat="1" applyFont="1" applyFill="1" applyBorder="1" applyProtection="1">
      <protection locked="0"/>
    </xf>
    <xf numFmtId="0" fontId="16" fillId="0" borderId="0" xfId="0" applyFont="1"/>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right" vertical="center" wrapText="1"/>
    </xf>
    <xf numFmtId="165" fontId="1" fillId="6" borderId="1" xfId="1" applyNumberFormat="1" applyFont="1" applyFill="1" applyBorder="1" applyProtection="1">
      <protection locked="0"/>
    </xf>
    <xf numFmtId="165" fontId="17" fillId="6" borderId="21" xfId="1" applyNumberFormat="1" applyFont="1" applyFill="1" applyBorder="1" applyAlignment="1">
      <alignment horizontal="left" vertical="center" wrapText="1"/>
    </xf>
    <xf numFmtId="164" fontId="2" fillId="9" borderId="1" xfId="0" applyNumberFormat="1" applyFont="1" applyFill="1" applyBorder="1" applyAlignment="1">
      <alignment vertical="center"/>
    </xf>
    <xf numFmtId="164" fontId="3" fillId="9" borderId="1" xfId="0" applyNumberFormat="1" applyFont="1" applyFill="1" applyBorder="1" applyAlignment="1">
      <alignment vertical="center" wrapText="1"/>
    </xf>
    <xf numFmtId="0" fontId="1" fillId="0" borderId="21" xfId="0" applyFont="1" applyBorder="1"/>
    <xf numFmtId="0" fontId="2" fillId="0" borderId="21" xfId="0" applyFont="1" applyBorder="1" applyAlignment="1">
      <alignment horizontal="right"/>
    </xf>
    <xf numFmtId="165" fontId="2" fillId="9" borderId="21" xfId="0" applyNumberFormat="1" applyFont="1" applyFill="1" applyBorder="1"/>
    <xf numFmtId="0" fontId="0" fillId="3" borderId="0" xfId="0" applyFill="1"/>
    <xf numFmtId="0" fontId="0" fillId="0" borderId="0" xfId="0" applyAlignment="1">
      <alignment horizontal="center" vertical="center"/>
    </xf>
    <xf numFmtId="0" fontId="0" fillId="0" borderId="0" xfId="0" applyAlignment="1">
      <alignment horizontal="center" vertical="center" wrapText="1"/>
    </xf>
    <xf numFmtId="0" fontId="5" fillId="0" borderId="0" xfId="0" applyFont="1" applyAlignment="1">
      <alignment horizontal="left"/>
    </xf>
    <xf numFmtId="0" fontId="15" fillId="0" borderId="0" xfId="0" applyFont="1" applyAlignment="1">
      <alignment horizontal="center" vertical="center" wrapText="1"/>
    </xf>
    <xf numFmtId="0" fontId="1" fillId="6" borderId="2" xfId="0" applyFont="1" applyFill="1" applyBorder="1" applyProtection="1">
      <protection locked="0"/>
    </xf>
    <xf numFmtId="0" fontId="0" fillId="12" borderId="0" xfId="0" applyFill="1"/>
    <xf numFmtId="0" fontId="1" fillId="6" borderId="1" xfId="0" applyFont="1" applyFill="1" applyBorder="1" applyAlignment="1" applyProtection="1">
      <alignment wrapText="1"/>
      <protection locked="0"/>
    </xf>
    <xf numFmtId="0" fontId="1" fillId="12" borderId="1" xfId="0" applyFont="1" applyFill="1" applyBorder="1" applyProtection="1">
      <protection locked="0"/>
    </xf>
    <xf numFmtId="0" fontId="20" fillId="6" borderId="1" xfId="0" applyFont="1" applyFill="1" applyBorder="1" applyAlignment="1" applyProtection="1">
      <alignment wrapText="1"/>
      <protection locked="0"/>
    </xf>
    <xf numFmtId="0" fontId="20" fillId="12" borderId="1" xfId="0" applyFont="1" applyFill="1" applyBorder="1" applyProtection="1">
      <protection locked="0"/>
    </xf>
    <xf numFmtId="0" fontId="1" fillId="4" borderId="1" xfId="0" applyFont="1" applyFill="1" applyBorder="1" applyAlignment="1">
      <alignment horizontal="left" vertical="center" wrapText="1" indent="1"/>
    </xf>
    <xf numFmtId="9" fontId="1" fillId="6" borderId="1" xfId="0" applyNumberFormat="1" applyFont="1" applyFill="1" applyBorder="1" applyAlignment="1" applyProtection="1">
      <alignment wrapText="1"/>
      <protection locked="0"/>
    </xf>
    <xf numFmtId="0" fontId="20" fillId="0" borderId="1" xfId="0" applyFont="1" applyBorder="1" applyAlignment="1">
      <alignment horizontal="left" vertical="center" wrapText="1" indent="1"/>
    </xf>
    <xf numFmtId="164" fontId="20" fillId="6" borderId="1" xfId="0" applyNumberFormat="1" applyFont="1" applyFill="1" applyBorder="1" applyProtection="1">
      <protection locked="0"/>
    </xf>
    <xf numFmtId="164" fontId="20" fillId="4" borderId="1" xfId="0" applyNumberFormat="1" applyFont="1" applyFill="1" applyBorder="1"/>
    <xf numFmtId="9" fontId="20" fillId="6" borderId="1" xfId="0" applyNumberFormat="1" applyFont="1" applyFill="1" applyBorder="1" applyProtection="1">
      <protection locked="0"/>
    </xf>
    <xf numFmtId="0" fontId="20" fillId="14" borderId="1" xfId="0" applyFont="1" applyFill="1" applyBorder="1" applyAlignment="1" applyProtection="1">
      <alignment wrapText="1"/>
      <protection locked="0"/>
    </xf>
    <xf numFmtId="0" fontId="0" fillId="14" borderId="0" xfId="0" applyFill="1"/>
    <xf numFmtId="0" fontId="20" fillId="14" borderId="1" xfId="0" applyFont="1" applyFill="1" applyBorder="1" applyProtection="1">
      <protection locked="0"/>
    </xf>
    <xf numFmtId="164" fontId="1" fillId="14" borderId="1" xfId="0" applyNumberFormat="1" applyFont="1" applyFill="1" applyBorder="1" applyProtection="1">
      <protection locked="0"/>
    </xf>
    <xf numFmtId="164" fontId="20" fillId="14" borderId="1" xfId="0" applyNumberFormat="1" applyFont="1" applyFill="1" applyBorder="1" applyProtection="1">
      <protection locked="0"/>
    </xf>
    <xf numFmtId="0" fontId="1" fillId="13" borderId="1" xfId="0" applyFont="1" applyFill="1" applyBorder="1" applyAlignment="1">
      <alignment horizontal="left" vertical="center" wrapText="1" indent="1"/>
    </xf>
    <xf numFmtId="0" fontId="1" fillId="0" borderId="0" xfId="0" applyFont="1" applyAlignment="1">
      <alignment horizontal="center" vertical="center" wrapText="1"/>
    </xf>
    <xf numFmtId="0" fontId="1" fillId="13" borderId="0" xfId="0" applyFont="1" applyFill="1" applyAlignment="1">
      <alignment horizontal="left" vertical="center" wrapText="1" indent="1"/>
    </xf>
    <xf numFmtId="0" fontId="20" fillId="13" borderId="0" xfId="0" applyFont="1" applyFill="1" applyProtection="1">
      <protection locked="0"/>
    </xf>
    <xf numFmtId="0" fontId="1" fillId="13" borderId="0" xfId="0" applyFont="1" applyFill="1" applyProtection="1">
      <protection locked="0"/>
    </xf>
    <xf numFmtId="164" fontId="1" fillId="13" borderId="0" xfId="0" applyNumberFormat="1" applyFont="1" applyFill="1" applyProtection="1">
      <protection locked="0"/>
    </xf>
    <xf numFmtId="9" fontId="1" fillId="13" borderId="0" xfId="0" applyNumberFormat="1" applyFont="1" applyFill="1" applyProtection="1">
      <protection locked="0"/>
    </xf>
    <xf numFmtId="164" fontId="1" fillId="13" borderId="0" xfId="0" applyNumberFormat="1" applyFont="1" applyFill="1"/>
    <xf numFmtId="0" fontId="1" fillId="13" borderId="0" xfId="0" applyFont="1" applyFill="1" applyAlignment="1">
      <alignment horizontal="center" vertical="center" wrapText="1"/>
    </xf>
    <xf numFmtId="0" fontId="0" fillId="13" borderId="0" xfId="0" applyFill="1"/>
    <xf numFmtId="0" fontId="1" fillId="14" borderId="1" xfId="0" applyFont="1" applyFill="1" applyBorder="1" applyProtection="1">
      <protection locked="0"/>
    </xf>
    <xf numFmtId="0" fontId="1" fillId="14" borderId="1" xfId="0" applyFont="1" applyFill="1" applyBorder="1" applyAlignment="1" applyProtection="1">
      <alignment wrapText="1"/>
      <protection locked="0"/>
    </xf>
    <xf numFmtId="0" fontId="20" fillId="6" borderId="1" xfId="0" applyFont="1" applyFill="1" applyBorder="1" applyProtection="1">
      <protection locked="0"/>
    </xf>
    <xf numFmtId="9" fontId="20" fillId="14" borderId="1" xfId="0" applyNumberFormat="1" applyFont="1" applyFill="1" applyBorder="1" applyProtection="1">
      <protection locked="0"/>
    </xf>
    <xf numFmtId="0" fontId="23" fillId="16"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indent="1"/>
    </xf>
    <xf numFmtId="0" fontId="24" fillId="17" borderId="1" xfId="0" applyFont="1" applyFill="1" applyBorder="1" applyAlignment="1">
      <alignment wrapText="1"/>
    </xf>
    <xf numFmtId="0" fontId="24" fillId="17" borderId="1" xfId="0" applyFont="1" applyFill="1" applyBorder="1"/>
    <xf numFmtId="0" fontId="17" fillId="17" borderId="1" xfId="0" applyFont="1" applyFill="1" applyBorder="1"/>
    <xf numFmtId="10" fontId="17" fillId="18" borderId="1" xfId="0" applyNumberFormat="1" applyFont="1" applyFill="1" applyBorder="1"/>
    <xf numFmtId="8" fontId="17" fillId="19" borderId="1" xfId="0" applyNumberFormat="1" applyFont="1" applyFill="1" applyBorder="1"/>
    <xf numFmtId="8" fontId="17" fillId="17" borderId="1" xfId="0" applyNumberFormat="1" applyFont="1" applyFill="1" applyBorder="1"/>
    <xf numFmtId="9" fontId="17" fillId="18" borderId="1" xfId="0" applyNumberFormat="1" applyFont="1" applyFill="1" applyBorder="1"/>
    <xf numFmtId="0" fontId="17" fillId="19" borderId="1" xfId="0" applyFont="1" applyFill="1" applyBorder="1" applyAlignment="1">
      <alignment horizontal="left" vertical="center" wrapText="1" indent="1"/>
    </xf>
    <xf numFmtId="0" fontId="17" fillId="18" borderId="1" xfId="0" applyFont="1" applyFill="1" applyBorder="1"/>
    <xf numFmtId="0" fontId="24" fillId="18" borderId="1" xfId="0" applyFont="1" applyFill="1" applyBorder="1"/>
    <xf numFmtId="0" fontId="25" fillId="0" borderId="0" xfId="0" applyFont="1"/>
    <xf numFmtId="0" fontId="25" fillId="18" borderId="0" xfId="0" applyFont="1" applyFill="1"/>
    <xf numFmtId="8" fontId="17" fillId="18" borderId="1" xfId="0" applyNumberFormat="1" applyFont="1" applyFill="1" applyBorder="1"/>
    <xf numFmtId="164" fontId="1" fillId="14" borderId="1" xfId="0" applyNumberFormat="1" applyFont="1" applyFill="1" applyBorder="1" applyAlignment="1" applyProtection="1">
      <alignment wrapText="1"/>
      <protection locked="0"/>
    </xf>
    <xf numFmtId="0" fontId="13" fillId="0" borderId="0" xfId="0" applyFont="1" applyAlignment="1">
      <alignment vertical="top" wrapText="1"/>
    </xf>
    <xf numFmtId="0" fontId="0" fillId="8" borderId="17" xfId="0" applyFill="1" applyBorder="1" applyAlignment="1" applyProtection="1">
      <alignment horizontal="left"/>
      <protection locked="0"/>
    </xf>
    <xf numFmtId="0" fontId="0" fillId="8" borderId="18" xfId="0" applyFill="1" applyBorder="1" applyAlignment="1" applyProtection="1">
      <alignment horizontal="left"/>
      <protection locked="0"/>
    </xf>
    <xf numFmtId="0" fontId="0" fillId="8" borderId="2" xfId="0" applyFill="1" applyBorder="1" applyAlignment="1" applyProtection="1">
      <alignment horizontal="left"/>
      <protection locked="0"/>
    </xf>
    <xf numFmtId="0" fontId="7" fillId="7" borderId="7" xfId="0" applyFont="1" applyFill="1" applyBorder="1" applyAlignment="1">
      <alignment horizontal="center" vertical="center" wrapText="1"/>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8" fillId="2" borderId="11" xfId="0" applyFont="1" applyFill="1" applyBorder="1" applyAlignment="1">
      <alignment horizontal="left"/>
    </xf>
    <xf numFmtId="0" fontId="8" fillId="2" borderId="12" xfId="0" applyFont="1" applyFill="1" applyBorder="1" applyAlignment="1">
      <alignment horizontal="left"/>
    </xf>
    <xf numFmtId="0" fontId="8" fillId="2" borderId="13" xfId="0" applyFont="1" applyFill="1" applyBorder="1" applyAlignment="1">
      <alignment horizontal="left"/>
    </xf>
    <xf numFmtId="0" fontId="5" fillId="0" borderId="0" xfId="0" applyFont="1" applyAlignment="1">
      <alignment horizontal="left"/>
    </xf>
    <xf numFmtId="0" fontId="0" fillId="0" borderId="0" xfId="0" applyAlignment="1">
      <alignment horizontal="left" wrapText="1"/>
    </xf>
    <xf numFmtId="0" fontId="10"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top" wrapText="1" indent="2"/>
    </xf>
    <xf numFmtId="0" fontId="14" fillId="0" borderId="0" xfId="0" applyFont="1" applyAlignment="1">
      <alignment horizontal="left" vertical="top" wrapText="1"/>
    </xf>
    <xf numFmtId="0" fontId="12" fillId="10" borderId="21" xfId="0" applyFont="1" applyFill="1" applyBorder="1" applyAlignment="1">
      <alignment horizontal="left" vertical="center" wrapText="1"/>
    </xf>
    <xf numFmtId="0" fontId="18" fillId="7" borderId="19" xfId="0" applyFont="1" applyFill="1" applyBorder="1" applyAlignment="1">
      <alignment horizontal="center" vertical="center" wrapText="1"/>
    </xf>
    <xf numFmtId="0" fontId="18" fillId="7" borderId="20" xfId="0" applyFont="1" applyFill="1" applyBorder="1" applyAlignment="1">
      <alignment horizontal="center" vertical="center" wrapText="1"/>
    </xf>
    <xf numFmtId="0" fontId="19" fillId="5" borderId="19" xfId="0" applyFont="1" applyFill="1" applyBorder="1" applyAlignment="1">
      <alignment horizontal="center" vertical="center" wrapText="1"/>
    </xf>
    <xf numFmtId="0" fontId="19" fillId="5" borderId="20" xfId="0" applyFont="1" applyFill="1" applyBorder="1" applyAlignment="1">
      <alignment horizontal="center" vertical="center" wrapText="1"/>
    </xf>
    <xf numFmtId="165" fontId="1" fillId="0" borderId="21" xfId="1" applyNumberFormat="1" applyFont="1" applyBorder="1" applyAlignment="1" applyProtection="1">
      <alignment horizontal="left" vertical="center" wrapText="1"/>
      <protection locked="0"/>
    </xf>
    <xf numFmtId="0" fontId="19" fillId="7" borderId="17" xfId="0" applyFont="1" applyFill="1" applyBorder="1" applyAlignment="1">
      <alignment horizontal="left" vertical="center" wrapText="1"/>
    </xf>
    <xf numFmtId="0" fontId="19" fillId="7" borderId="18" xfId="0" applyFont="1" applyFill="1" applyBorder="1" applyAlignment="1">
      <alignment horizontal="left" vertical="center" wrapText="1"/>
    </xf>
    <xf numFmtId="0" fontId="19" fillId="7" borderId="17" xfId="0" applyFont="1" applyFill="1" applyBorder="1" applyAlignment="1">
      <alignment vertical="center" wrapText="1"/>
    </xf>
    <xf numFmtId="0" fontId="19" fillId="7" borderId="18" xfId="0" applyFont="1" applyFill="1" applyBorder="1" applyAlignment="1">
      <alignment vertical="center" wrapText="1"/>
    </xf>
    <xf numFmtId="0" fontId="12" fillId="7" borderId="17" xfId="0" applyFont="1" applyFill="1" applyBorder="1" applyAlignment="1">
      <alignment horizontal="left" vertical="center" wrapText="1"/>
    </xf>
    <xf numFmtId="0" fontId="12" fillId="7" borderId="18"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19" fillId="7" borderId="2" xfId="0" applyFont="1" applyFill="1" applyBorder="1" applyAlignment="1">
      <alignment horizontal="left" vertical="center" wrapText="1"/>
    </xf>
    <xf numFmtId="0" fontId="12" fillId="5" borderId="19" xfId="0" applyFont="1" applyFill="1" applyBorder="1" applyAlignment="1">
      <alignment horizontal="left" vertical="top" wrapText="1" indent="2"/>
    </xf>
    <xf numFmtId="0" fontId="12" fillId="5" borderId="20" xfId="0" applyFont="1" applyFill="1" applyBorder="1" applyAlignment="1">
      <alignment horizontal="left" vertical="top" wrapText="1" indent="2"/>
    </xf>
    <xf numFmtId="0" fontId="12" fillId="5" borderId="22" xfId="0" applyFont="1" applyFill="1" applyBorder="1" applyAlignment="1">
      <alignment horizontal="left" vertical="top" wrapText="1" indent="2"/>
    </xf>
    <xf numFmtId="0" fontId="9" fillId="7" borderId="19"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9" fillId="7" borderId="25" xfId="0" applyFont="1" applyFill="1" applyBorder="1" applyAlignment="1">
      <alignment horizontal="center" vertical="center" wrapText="1"/>
    </xf>
    <xf numFmtId="165" fontId="1" fillId="0" borderId="23" xfId="1" applyNumberFormat="1" applyFont="1" applyBorder="1" applyAlignment="1" applyProtection="1">
      <alignment horizontal="left" vertical="center" wrapText="1"/>
      <protection locked="0"/>
    </xf>
    <xf numFmtId="165" fontId="1" fillId="0" borderId="24" xfId="1" applyNumberFormat="1" applyFont="1" applyBorder="1" applyAlignment="1" applyProtection="1">
      <alignment horizontal="left" vertical="center" wrapText="1"/>
      <protection locked="0"/>
    </xf>
    <xf numFmtId="165" fontId="1" fillId="0" borderId="25" xfId="1" applyNumberFormat="1" applyFont="1" applyBorder="1" applyAlignment="1" applyProtection="1">
      <alignment horizontal="left" vertical="center" wrapText="1"/>
      <protection locked="0"/>
    </xf>
    <xf numFmtId="0" fontId="18" fillId="5" borderId="19"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9" fillId="5" borderId="17" xfId="0" applyFont="1" applyFill="1" applyBorder="1" applyAlignment="1">
      <alignment horizontal="left" vertical="center" wrapText="1"/>
    </xf>
    <xf numFmtId="0" fontId="19" fillId="5" borderId="18"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8" fillId="7" borderId="27"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18" fillId="7" borderId="29" xfId="0" applyFont="1" applyFill="1" applyBorder="1" applyAlignment="1">
      <alignment horizontal="center" vertical="center" wrapText="1"/>
    </xf>
    <xf numFmtId="0" fontId="9" fillId="7" borderId="30" xfId="0" applyFont="1" applyFill="1" applyBorder="1" applyAlignment="1">
      <alignment horizontal="left" vertical="center" wrapText="1"/>
    </xf>
    <xf numFmtId="0" fontId="9" fillId="7" borderId="31" xfId="0" applyFont="1" applyFill="1" applyBorder="1" applyAlignment="1">
      <alignment horizontal="left" vertical="center" wrapText="1"/>
    </xf>
    <xf numFmtId="0" fontId="9" fillId="7" borderId="32" xfId="0" applyFont="1" applyFill="1" applyBorder="1" applyAlignment="1">
      <alignment horizontal="left" vertical="center" wrapText="1"/>
    </xf>
    <xf numFmtId="0" fontId="15" fillId="0" borderId="0" xfId="0" applyFont="1" applyAlignment="1">
      <alignment horizontal="center" vertical="center" wrapText="1"/>
    </xf>
    <xf numFmtId="0" fontId="15" fillId="0" borderId="35" xfId="0" applyFont="1" applyBorder="1" applyAlignment="1">
      <alignment horizontal="center" vertical="center" wrapText="1"/>
    </xf>
    <xf numFmtId="0" fontId="15" fillId="11" borderId="23" xfId="0" applyFont="1" applyFill="1" applyBorder="1" applyAlignment="1">
      <alignment horizontal="center" vertical="center" wrapText="1"/>
    </xf>
    <xf numFmtId="0" fontId="15" fillId="11" borderId="24" xfId="0" applyFont="1" applyFill="1" applyBorder="1" applyAlignment="1">
      <alignment horizontal="center" vertical="center" wrapText="1"/>
    </xf>
    <xf numFmtId="0" fontId="15" fillId="11" borderId="25" xfId="0" applyFont="1" applyFill="1" applyBorder="1" applyAlignment="1">
      <alignment horizontal="center" vertical="center" wrapText="1"/>
    </xf>
    <xf numFmtId="0" fontId="19" fillId="7" borderId="33" xfId="0" applyFont="1" applyFill="1" applyBorder="1" applyAlignment="1">
      <alignment horizontal="left" vertical="center" wrapText="1"/>
    </xf>
    <xf numFmtId="0" fontId="19" fillId="7" borderId="26" xfId="0" applyFont="1" applyFill="1" applyBorder="1" applyAlignment="1">
      <alignment horizontal="left" vertical="center" wrapText="1"/>
    </xf>
    <xf numFmtId="0" fontId="19" fillId="7" borderId="34" xfId="0" applyFont="1" applyFill="1" applyBorder="1" applyAlignment="1">
      <alignment horizontal="left" vertical="center" wrapText="1"/>
    </xf>
    <xf numFmtId="0" fontId="22" fillId="16" borderId="36" xfId="0" applyFont="1" applyFill="1" applyBorder="1" applyAlignment="1">
      <alignment horizontal="left" vertical="center" wrapText="1"/>
    </xf>
    <xf numFmtId="0" fontId="22" fillId="16" borderId="37" xfId="0" applyFont="1" applyFill="1" applyBorder="1" applyAlignment="1">
      <alignment horizontal="left" vertical="center" wrapText="1"/>
    </xf>
    <xf numFmtId="0" fontId="22" fillId="16" borderId="17" xfId="0" applyFont="1" applyFill="1" applyBorder="1" applyAlignment="1">
      <alignment vertical="center" wrapText="1"/>
    </xf>
    <xf numFmtId="0" fontId="22" fillId="16" borderId="18" xfId="0" applyFont="1" applyFill="1" applyBorder="1" applyAlignment="1">
      <alignment vertical="center" wrapText="1"/>
    </xf>
    <xf numFmtId="0" fontId="22" fillId="16" borderId="17" xfId="0" applyFont="1" applyFill="1" applyBorder="1" applyAlignment="1">
      <alignment horizontal="left" vertical="center" wrapText="1"/>
    </xf>
    <xf numFmtId="0" fontId="22" fillId="16" borderId="18" xfId="0" applyFont="1" applyFill="1" applyBorder="1" applyAlignment="1">
      <alignment horizontal="left" vertical="center" wrapText="1"/>
    </xf>
    <xf numFmtId="0" fontId="21" fillId="15" borderId="23" xfId="0" applyFont="1" applyFill="1" applyBorder="1" applyAlignment="1">
      <alignment horizontal="center" vertical="center" wrapText="1"/>
    </xf>
    <xf numFmtId="0" fontId="21" fillId="15" borderId="24" xfId="0" applyFont="1" applyFill="1" applyBorder="1" applyAlignment="1">
      <alignment horizontal="center" vertical="center" wrapText="1"/>
    </xf>
    <xf numFmtId="0" fontId="15" fillId="0" borderId="0" xfId="0" applyFont="1" applyAlignment="1">
      <alignment horizontal="left" vertical="center" wrapText="1"/>
    </xf>
    <xf numFmtId="0" fontId="15" fillId="0" borderId="35" xfId="0" applyFont="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18"/>
  <sheetViews>
    <sheetView showGridLines="0" workbookViewId="0">
      <selection activeCell="F11" sqref="F11"/>
    </sheetView>
  </sheetViews>
  <sheetFormatPr defaultRowHeight="15" x14ac:dyDescent="0.25"/>
  <cols>
    <col min="1" max="1" width="2.85546875" customWidth="1"/>
    <col min="2" max="2" width="3" customWidth="1"/>
    <col min="4" max="4" width="6.28515625" customWidth="1"/>
    <col min="5" max="5" width="4.7109375" customWidth="1"/>
    <col min="16" max="16" width="20.42578125" customWidth="1"/>
    <col min="17" max="17" width="3.7109375" customWidth="1"/>
  </cols>
  <sheetData>
    <row r="1" spans="2:17" ht="15.75" thickBot="1" x14ac:dyDescent="0.3"/>
    <row r="2" spans="2:17" ht="16.5" thickTop="1" thickBot="1" x14ac:dyDescent="0.3">
      <c r="B2" s="2"/>
      <c r="C2" s="3"/>
      <c r="D2" s="3"/>
      <c r="E2" s="3"/>
      <c r="F2" s="3"/>
      <c r="G2" s="3"/>
      <c r="H2" s="3"/>
      <c r="I2" s="3"/>
      <c r="J2" s="3"/>
      <c r="K2" s="3"/>
      <c r="L2" s="3"/>
      <c r="M2" s="3"/>
      <c r="N2" s="3"/>
      <c r="O2" s="3"/>
      <c r="P2" s="3"/>
      <c r="Q2" s="4"/>
    </row>
    <row r="3" spans="2:17" ht="50.25" customHeight="1" thickTop="1" thickBot="1" x14ac:dyDescent="0.3">
      <c r="B3" s="5"/>
      <c r="C3" s="91" t="s">
        <v>0</v>
      </c>
      <c r="D3" s="92"/>
      <c r="E3" s="92"/>
      <c r="F3" s="92"/>
      <c r="G3" s="92"/>
      <c r="H3" s="92"/>
      <c r="I3" s="92"/>
      <c r="J3" s="92"/>
      <c r="K3" s="92"/>
      <c r="L3" s="92"/>
      <c r="M3" s="92"/>
      <c r="N3" s="92"/>
      <c r="O3" s="92"/>
      <c r="P3" s="93"/>
      <c r="Q3" s="6"/>
    </row>
    <row r="4" spans="2:17" ht="16.5" thickTop="1" thickBot="1" x14ac:dyDescent="0.3">
      <c r="B4" s="5"/>
      <c r="Q4" s="6"/>
    </row>
    <row r="5" spans="2:17" ht="25.5" customHeight="1" thickBot="1" x14ac:dyDescent="0.3">
      <c r="B5" s="5"/>
      <c r="C5" s="10" t="s">
        <v>1</v>
      </c>
      <c r="E5" s="88"/>
      <c r="F5" s="89"/>
      <c r="G5" s="89"/>
      <c r="H5" s="89"/>
      <c r="I5" s="89"/>
      <c r="J5" s="89"/>
      <c r="K5" s="89"/>
      <c r="L5" s="89"/>
      <c r="M5" s="89"/>
      <c r="N5" s="89"/>
      <c r="O5" s="89"/>
      <c r="P5" s="90"/>
      <c r="Q5" s="6"/>
    </row>
    <row r="6" spans="2:17" x14ac:dyDescent="0.25">
      <c r="B6" s="5"/>
      <c r="Q6" s="6"/>
    </row>
    <row r="7" spans="2:17" ht="15.75" x14ac:dyDescent="0.25">
      <c r="B7" s="5"/>
      <c r="C7" s="94" t="s">
        <v>2</v>
      </c>
      <c r="D7" s="95"/>
      <c r="E7" s="95"/>
      <c r="F7" s="95"/>
      <c r="G7" s="95"/>
      <c r="H7" s="95"/>
      <c r="I7" s="95"/>
      <c r="J7" s="95"/>
      <c r="K7" s="95"/>
      <c r="L7" s="95"/>
      <c r="M7" s="95"/>
      <c r="N7" s="95"/>
      <c r="O7" s="96"/>
      <c r="Q7" s="6"/>
    </row>
    <row r="8" spans="2:17" ht="18" customHeight="1" x14ac:dyDescent="0.25">
      <c r="B8" s="5"/>
      <c r="D8" s="97" t="s">
        <v>3</v>
      </c>
      <c r="E8" s="97"/>
      <c r="F8" s="97"/>
      <c r="G8" s="97"/>
      <c r="H8" s="97"/>
      <c r="I8" s="97"/>
      <c r="J8" s="97"/>
      <c r="K8" s="97"/>
      <c r="L8" s="97"/>
      <c r="M8" s="97"/>
      <c r="N8" s="97"/>
      <c r="O8" s="97"/>
      <c r="Q8" s="6"/>
    </row>
    <row r="9" spans="2:17" ht="48" customHeight="1" x14ac:dyDescent="0.25">
      <c r="B9" s="5"/>
      <c r="D9" s="37"/>
      <c r="E9" s="35" t="s">
        <v>4</v>
      </c>
      <c r="F9" s="98" t="s">
        <v>5</v>
      </c>
      <c r="G9" s="98"/>
      <c r="H9" s="98"/>
      <c r="I9" s="98"/>
      <c r="J9" s="98"/>
      <c r="K9" s="98"/>
      <c r="L9" s="98"/>
      <c r="M9" s="98"/>
      <c r="N9" s="98"/>
      <c r="O9" s="98"/>
      <c r="P9" s="98"/>
      <c r="Q9" s="6"/>
    </row>
    <row r="10" spans="2:17" ht="111" customHeight="1" x14ac:dyDescent="0.25">
      <c r="B10" s="5"/>
      <c r="D10" s="37"/>
      <c r="E10" s="35" t="s">
        <v>6</v>
      </c>
      <c r="F10" s="98" t="s">
        <v>7</v>
      </c>
      <c r="G10" s="98"/>
      <c r="H10" s="98"/>
      <c r="I10" s="98"/>
      <c r="J10" s="98"/>
      <c r="K10" s="98"/>
      <c r="L10" s="98"/>
      <c r="M10" s="98"/>
      <c r="N10" s="98"/>
      <c r="O10" s="98"/>
      <c r="P10" s="98"/>
      <c r="Q10" s="6"/>
    </row>
    <row r="11" spans="2:17" ht="35.25" customHeight="1" x14ac:dyDescent="0.25">
      <c r="B11" s="5"/>
      <c r="D11" s="37"/>
      <c r="E11" s="36" t="s">
        <v>8</v>
      </c>
      <c r="F11" s="99" t="s">
        <v>9</v>
      </c>
      <c r="G11" s="99"/>
      <c r="H11" s="99"/>
      <c r="I11" s="99"/>
      <c r="J11" s="99"/>
      <c r="K11" s="99"/>
      <c r="L11" s="99"/>
      <c r="M11" s="99"/>
      <c r="N11" s="99"/>
      <c r="O11" s="99"/>
      <c r="P11" s="99"/>
      <c r="Q11" s="6"/>
    </row>
    <row r="12" spans="2:17" ht="34.5" customHeight="1" x14ac:dyDescent="0.25">
      <c r="B12" s="5"/>
      <c r="D12" s="37"/>
      <c r="E12" s="36" t="s">
        <v>10</v>
      </c>
      <c r="F12" s="100" t="s">
        <v>11</v>
      </c>
      <c r="G12" s="100"/>
      <c r="H12" s="100"/>
      <c r="I12" s="100"/>
      <c r="J12" s="100"/>
      <c r="K12" s="100"/>
      <c r="L12" s="100"/>
      <c r="M12" s="100"/>
      <c r="N12" s="100"/>
      <c r="O12" s="100"/>
      <c r="P12" s="100"/>
      <c r="Q12" s="6"/>
    </row>
    <row r="13" spans="2:17" ht="71.25" customHeight="1" x14ac:dyDescent="0.25">
      <c r="B13" s="5"/>
      <c r="D13" s="37"/>
      <c r="E13" s="36" t="s">
        <v>12</v>
      </c>
      <c r="F13" s="101" t="s">
        <v>13</v>
      </c>
      <c r="G13" s="101"/>
      <c r="H13" s="101"/>
      <c r="I13" s="101"/>
      <c r="J13" s="101"/>
      <c r="K13" s="101"/>
      <c r="L13" s="101"/>
      <c r="M13" s="101"/>
      <c r="N13" s="101"/>
      <c r="O13" s="101"/>
      <c r="P13" s="101"/>
      <c r="Q13" s="6"/>
    </row>
    <row r="14" spans="2:17" ht="40.5" customHeight="1" x14ac:dyDescent="0.25">
      <c r="B14" s="5"/>
      <c r="D14" s="37"/>
      <c r="E14" s="36" t="s">
        <v>14</v>
      </c>
      <c r="F14" s="102" t="s">
        <v>15</v>
      </c>
      <c r="G14" s="102"/>
      <c r="H14" s="102"/>
      <c r="I14" s="102"/>
      <c r="J14" s="102"/>
      <c r="K14" s="102"/>
      <c r="L14" s="102"/>
      <c r="M14" s="102"/>
      <c r="N14" s="102"/>
      <c r="O14" s="102"/>
      <c r="P14" s="102"/>
      <c r="Q14" s="6"/>
    </row>
    <row r="15" spans="2:17" ht="24.6" customHeight="1" x14ac:dyDescent="0.25">
      <c r="B15" s="5"/>
      <c r="E15" s="36" t="s">
        <v>16</v>
      </c>
      <c r="F15" s="87" t="s">
        <v>17</v>
      </c>
      <c r="G15" s="87"/>
      <c r="H15" s="87"/>
      <c r="I15" s="87"/>
      <c r="J15" s="87"/>
      <c r="K15" s="87"/>
      <c r="L15" s="87"/>
      <c r="M15" s="87"/>
      <c r="N15" s="87"/>
      <c r="O15" s="87"/>
      <c r="P15" s="87"/>
      <c r="Q15" s="6"/>
    </row>
    <row r="16" spans="2:17" ht="48" customHeight="1" x14ac:dyDescent="0.25">
      <c r="B16" s="5"/>
      <c r="E16" s="36" t="s">
        <v>18</v>
      </c>
      <c r="F16" s="87" t="s">
        <v>19</v>
      </c>
      <c r="G16" s="87"/>
      <c r="H16" s="87"/>
      <c r="I16" s="87"/>
      <c r="J16" s="87"/>
      <c r="K16" s="87"/>
      <c r="L16" s="87"/>
      <c r="M16" s="87"/>
      <c r="N16" s="87"/>
      <c r="O16" s="87"/>
      <c r="P16" s="87"/>
      <c r="Q16" s="6"/>
    </row>
    <row r="17" spans="2:17" x14ac:dyDescent="0.25">
      <c r="B17" s="7"/>
      <c r="C17" s="8"/>
      <c r="D17" s="8"/>
      <c r="E17" s="8"/>
      <c r="F17" s="8"/>
      <c r="G17" s="8"/>
      <c r="H17" s="8"/>
      <c r="I17" s="8"/>
      <c r="J17" s="8"/>
      <c r="K17" s="8"/>
      <c r="L17" s="8"/>
      <c r="M17" s="8"/>
      <c r="N17" s="8"/>
      <c r="O17" s="8"/>
      <c r="P17" s="8"/>
      <c r="Q17" s="9"/>
    </row>
    <row r="18" spans="2:17" ht="15.75" thickTop="1" x14ac:dyDescent="0.25">
      <c r="B18" s="34"/>
      <c r="C18" s="34"/>
      <c r="D18" s="34"/>
      <c r="E18" s="34"/>
      <c r="F18" s="34"/>
      <c r="G18" s="34"/>
      <c r="H18" s="34"/>
      <c r="I18" s="34"/>
      <c r="J18" s="34"/>
      <c r="K18" s="34"/>
      <c r="L18" s="34"/>
      <c r="M18" s="34"/>
      <c r="N18" s="34"/>
      <c r="O18" s="34"/>
      <c r="P18" s="34"/>
      <c r="Q18" s="34"/>
    </row>
  </sheetData>
  <mergeCells count="12">
    <mergeCell ref="F15:P15"/>
    <mergeCell ref="F16:P16"/>
    <mergeCell ref="E5:P5"/>
    <mergeCell ref="C3:P3"/>
    <mergeCell ref="C7:O7"/>
    <mergeCell ref="D8:O8"/>
    <mergeCell ref="F9:P9"/>
    <mergeCell ref="F10:P10"/>
    <mergeCell ref="F11:P11"/>
    <mergeCell ref="F12:P12"/>
    <mergeCell ref="F13:P13"/>
    <mergeCell ref="F14:P14"/>
  </mergeCells>
  <pageMargins left="0.25" right="0.25" top="0.7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8"/>
  <sheetViews>
    <sheetView showGridLines="0" topLeftCell="A108" zoomScale="85" zoomScaleNormal="85" workbookViewId="0">
      <selection activeCell="G37" sqref="G37"/>
    </sheetView>
  </sheetViews>
  <sheetFormatPr defaultColWidth="51.7109375" defaultRowHeight="40.5" customHeight="1" x14ac:dyDescent="0.2"/>
  <cols>
    <col min="1" max="1" width="13.28515625" style="1" bestFit="1" customWidth="1"/>
    <col min="2" max="2" width="63" style="1" customWidth="1"/>
    <col min="3" max="4" width="26.28515625" style="1" customWidth="1"/>
    <col min="5" max="5" width="19.5703125" style="1" customWidth="1"/>
    <col min="6" max="6" width="18.85546875" style="1" customWidth="1"/>
    <col min="7" max="8" width="16.28515625" style="1" customWidth="1"/>
    <col min="9" max="9" width="16.7109375" style="1" bestFit="1" customWidth="1"/>
    <col min="10" max="16384" width="51.7109375" style="1"/>
  </cols>
  <sheetData>
    <row r="1" spans="1:7" ht="40.5" customHeight="1" x14ac:dyDescent="0.2">
      <c r="A1" s="104" t="s">
        <v>20</v>
      </c>
      <c r="B1" s="105"/>
      <c r="C1" s="105"/>
      <c r="D1" s="105"/>
      <c r="E1" s="105"/>
      <c r="F1" s="105"/>
      <c r="G1" s="105"/>
    </row>
    <row r="2" spans="1:7" ht="40.5" customHeight="1" x14ac:dyDescent="0.2">
      <c r="A2" s="120" t="s">
        <v>21</v>
      </c>
      <c r="B2" s="121"/>
      <c r="C2" s="121"/>
      <c r="D2" s="121"/>
      <c r="E2" s="121"/>
      <c r="F2" s="121"/>
      <c r="G2" s="121"/>
    </row>
    <row r="3" spans="1:7" s="23" customFormat="1" ht="8.4499999999999993" customHeight="1" thickBot="1" x14ac:dyDescent="0.25">
      <c r="A3" s="24"/>
      <c r="B3" s="25"/>
      <c r="C3" s="38"/>
      <c r="D3" s="38"/>
      <c r="E3" s="38"/>
      <c r="F3" s="38"/>
      <c r="G3" s="38"/>
    </row>
    <row r="4" spans="1:7" s="23" customFormat="1" ht="16.5" thickBot="1" x14ac:dyDescent="0.25">
      <c r="A4" s="38"/>
      <c r="B4" s="26" t="s">
        <v>22</v>
      </c>
      <c r="C4" s="19"/>
      <c r="D4" s="38"/>
      <c r="E4" s="38"/>
      <c r="F4" s="38"/>
      <c r="G4" s="38"/>
    </row>
    <row r="5" spans="1:7" s="23" customFormat="1" ht="9.6" customHeight="1" thickBot="1" x14ac:dyDescent="0.25">
      <c r="A5" s="38"/>
      <c r="B5" s="38"/>
      <c r="C5" s="38"/>
      <c r="D5" s="38"/>
      <c r="E5" s="38"/>
      <c r="F5" s="38"/>
      <c r="G5" s="38"/>
    </row>
    <row r="6" spans="1:7" ht="30" customHeight="1" x14ac:dyDescent="0.2">
      <c r="A6" s="109" t="s">
        <v>23</v>
      </c>
      <c r="B6" s="110"/>
      <c r="C6" s="110"/>
      <c r="D6" s="110"/>
      <c r="E6" s="110"/>
      <c r="F6" s="110"/>
      <c r="G6" s="116"/>
    </row>
    <row r="7" spans="1:7" ht="39.75" customHeight="1" x14ac:dyDescent="0.2">
      <c r="A7" s="113" t="s">
        <v>24</v>
      </c>
      <c r="B7" s="114"/>
      <c r="C7" s="114"/>
      <c r="D7" s="114"/>
      <c r="E7" s="114"/>
      <c r="F7" s="114"/>
      <c r="G7" s="115"/>
    </row>
    <row r="8" spans="1:7" ht="40.5" customHeight="1" x14ac:dyDescent="0.2">
      <c r="A8" s="21" t="s">
        <v>25</v>
      </c>
      <c r="B8" s="21" t="s">
        <v>26</v>
      </c>
      <c r="C8" s="21" t="s">
        <v>27</v>
      </c>
      <c r="D8" s="21" t="s">
        <v>28</v>
      </c>
      <c r="E8" s="21" t="s">
        <v>29</v>
      </c>
      <c r="F8" s="21" t="s">
        <v>30</v>
      </c>
      <c r="G8" s="21" t="s">
        <v>31</v>
      </c>
    </row>
    <row r="9" spans="1:7" ht="40.5" customHeight="1" x14ac:dyDescent="0.25">
      <c r="A9" s="11">
        <v>1</v>
      </c>
      <c r="B9" s="14" t="s">
        <v>32</v>
      </c>
      <c r="C9" s="41" t="s">
        <v>33</v>
      </c>
      <c r="D9" s="40" t="s">
        <v>34</v>
      </c>
      <c r="E9" s="22">
        <v>2795</v>
      </c>
      <c r="F9" s="27">
        <v>0.15</v>
      </c>
      <c r="G9" s="16">
        <f>E9-(E9*F9)</f>
        <v>2375.75</v>
      </c>
    </row>
    <row r="10" spans="1:7" ht="40.5" customHeight="1" x14ac:dyDescent="0.2">
      <c r="A10" s="12">
        <v>1</v>
      </c>
      <c r="B10" s="14" t="s">
        <v>35</v>
      </c>
      <c r="C10" s="41" t="s">
        <v>33</v>
      </c>
      <c r="D10" s="19" t="s">
        <v>36</v>
      </c>
      <c r="E10" s="22">
        <v>4710</v>
      </c>
      <c r="F10" s="27">
        <v>0.15</v>
      </c>
      <c r="G10" s="16">
        <f>E10-(E10*F10)</f>
        <v>4003.5</v>
      </c>
    </row>
    <row r="11" spans="1:7" ht="40.5" customHeight="1" x14ac:dyDescent="0.2">
      <c r="A11" s="11">
        <v>1</v>
      </c>
      <c r="B11" s="14" t="s">
        <v>37</v>
      </c>
      <c r="C11" s="41" t="s">
        <v>33</v>
      </c>
      <c r="D11" s="19" t="s">
        <v>38</v>
      </c>
      <c r="E11" s="22">
        <v>1857</v>
      </c>
      <c r="F11" s="27">
        <v>0.15</v>
      </c>
      <c r="G11" s="16">
        <f>E11-(E11*F11)</f>
        <v>1578.45</v>
      </c>
    </row>
    <row r="12" spans="1:7" ht="40.5" customHeight="1" x14ac:dyDescent="0.2">
      <c r="A12" s="12">
        <v>1</v>
      </c>
      <c r="B12" s="14" t="s">
        <v>39</v>
      </c>
      <c r="C12" s="41" t="s">
        <v>33</v>
      </c>
      <c r="D12" s="19" t="s">
        <v>40</v>
      </c>
      <c r="E12" s="22">
        <v>3551</v>
      </c>
      <c r="F12" s="27">
        <v>0.15</v>
      </c>
      <c r="G12" s="16">
        <f>E12-(E12*F12)</f>
        <v>3018.35</v>
      </c>
    </row>
    <row r="13" spans="1:7" ht="30" customHeight="1" x14ac:dyDescent="0.2">
      <c r="A13" s="111" t="s">
        <v>41</v>
      </c>
      <c r="B13" s="112"/>
      <c r="C13" s="112"/>
      <c r="D13" s="112"/>
      <c r="E13" s="112"/>
      <c r="F13" s="112"/>
      <c r="G13" s="112"/>
    </row>
    <row r="14" spans="1:7" ht="39.75" customHeight="1" x14ac:dyDescent="0.2">
      <c r="A14" s="113" t="s">
        <v>24</v>
      </c>
      <c r="B14" s="114"/>
      <c r="C14" s="114"/>
      <c r="D14" s="114"/>
      <c r="E14" s="114"/>
      <c r="F14" s="114"/>
      <c r="G14" s="115"/>
    </row>
    <row r="15" spans="1:7" ht="40.5" customHeight="1" x14ac:dyDescent="0.2">
      <c r="A15" s="21" t="s">
        <v>25</v>
      </c>
      <c r="B15" s="21" t="s">
        <v>26</v>
      </c>
      <c r="C15" s="21" t="s">
        <v>27</v>
      </c>
      <c r="D15" s="21" t="s">
        <v>28</v>
      </c>
      <c r="E15" s="21" t="s">
        <v>29</v>
      </c>
      <c r="F15" s="21" t="s">
        <v>30</v>
      </c>
      <c r="G15" s="21" t="s">
        <v>31</v>
      </c>
    </row>
    <row r="16" spans="1:7" ht="40.5" customHeight="1" x14ac:dyDescent="0.25">
      <c r="A16" s="12">
        <v>1</v>
      </c>
      <c r="B16" s="14" t="s">
        <v>42</v>
      </c>
      <c r="C16" s="19" t="s">
        <v>43</v>
      </c>
      <c r="D16" s="40" t="s">
        <v>44</v>
      </c>
      <c r="E16" s="22">
        <v>1132</v>
      </c>
      <c r="F16" s="20">
        <v>0.15</v>
      </c>
      <c r="G16" s="16">
        <f t="shared" ref="G16:G22" si="0">E16-(E16*F16)</f>
        <v>962.2</v>
      </c>
    </row>
    <row r="17" spans="1:7" ht="40.5" customHeight="1" x14ac:dyDescent="0.2">
      <c r="A17" s="11">
        <v>1</v>
      </c>
      <c r="B17" s="14" t="s">
        <v>45</v>
      </c>
      <c r="C17" s="19"/>
      <c r="D17" s="19"/>
      <c r="E17" s="22"/>
      <c r="F17" s="20"/>
      <c r="G17" s="16">
        <f t="shared" si="0"/>
        <v>0</v>
      </c>
    </row>
    <row r="18" spans="1:7" ht="40.5" customHeight="1" x14ac:dyDescent="0.2">
      <c r="A18" s="12">
        <v>1</v>
      </c>
      <c r="B18" s="56" t="s">
        <v>46</v>
      </c>
      <c r="C18" s="19"/>
      <c r="D18" s="19"/>
      <c r="E18" s="22"/>
      <c r="F18" s="20"/>
      <c r="G18" s="16">
        <f t="shared" si="0"/>
        <v>0</v>
      </c>
    </row>
    <row r="19" spans="1:7" ht="40.5" customHeight="1" x14ac:dyDescent="0.2">
      <c r="A19" s="11">
        <v>1</v>
      </c>
      <c r="B19" s="56" t="s">
        <v>47</v>
      </c>
      <c r="C19" s="19"/>
      <c r="D19" s="19"/>
      <c r="E19" s="22"/>
      <c r="F19" s="20"/>
      <c r="G19" s="16">
        <f t="shared" si="0"/>
        <v>0</v>
      </c>
    </row>
    <row r="20" spans="1:7" ht="40.5" customHeight="1" x14ac:dyDescent="0.2">
      <c r="A20" s="11">
        <v>1</v>
      </c>
      <c r="B20" s="56" t="s">
        <v>48</v>
      </c>
      <c r="C20" s="19"/>
      <c r="D20" s="19"/>
      <c r="E20" s="22"/>
      <c r="F20" s="20"/>
      <c r="G20" s="16">
        <f t="shared" si="0"/>
        <v>0</v>
      </c>
    </row>
    <row r="21" spans="1:7" ht="40.5" customHeight="1" x14ac:dyDescent="0.2">
      <c r="A21" s="11">
        <v>1</v>
      </c>
      <c r="B21" s="56" t="s">
        <v>49</v>
      </c>
      <c r="C21" s="19"/>
      <c r="D21" s="19"/>
      <c r="E21" s="22"/>
      <c r="F21" s="20"/>
      <c r="G21" s="16">
        <f t="shared" si="0"/>
        <v>0</v>
      </c>
    </row>
    <row r="22" spans="1:7" ht="40.5" customHeight="1" x14ac:dyDescent="0.2">
      <c r="A22" s="11">
        <v>1</v>
      </c>
      <c r="B22" s="14" t="s">
        <v>50</v>
      </c>
      <c r="C22" s="19"/>
      <c r="D22" s="19"/>
      <c r="E22" s="22"/>
      <c r="F22" s="20"/>
      <c r="G22" s="16">
        <f t="shared" si="0"/>
        <v>0</v>
      </c>
    </row>
    <row r="23" spans="1:7" ht="30" customHeight="1" x14ac:dyDescent="0.2">
      <c r="A23" s="109" t="s">
        <v>51</v>
      </c>
      <c r="B23" s="110"/>
      <c r="C23" s="110"/>
      <c r="D23" s="110"/>
      <c r="E23" s="110"/>
      <c r="F23" s="110"/>
      <c r="G23" s="110"/>
    </row>
    <row r="24" spans="1:7" ht="34.5" customHeight="1" x14ac:dyDescent="0.2">
      <c r="A24" s="113" t="s">
        <v>24</v>
      </c>
      <c r="B24" s="114"/>
      <c r="C24" s="114"/>
      <c r="D24" s="114"/>
      <c r="E24" s="114"/>
      <c r="F24" s="114"/>
      <c r="G24" s="115"/>
    </row>
    <row r="25" spans="1:7" ht="40.5" customHeight="1" x14ac:dyDescent="0.2">
      <c r="A25" s="21" t="s">
        <v>25</v>
      </c>
      <c r="B25" s="21" t="s">
        <v>26</v>
      </c>
      <c r="C25" s="21" t="s">
        <v>27</v>
      </c>
      <c r="D25" s="21" t="s">
        <v>28</v>
      </c>
      <c r="E25" s="21" t="s">
        <v>29</v>
      </c>
      <c r="F25" s="21" t="s">
        <v>30</v>
      </c>
      <c r="G25" s="21" t="s">
        <v>52</v>
      </c>
    </row>
    <row r="26" spans="1:7" ht="56.25" customHeight="1" x14ac:dyDescent="0.25">
      <c r="A26" s="11">
        <v>1</v>
      </c>
      <c r="B26" s="14" t="s">
        <v>53</v>
      </c>
      <c r="C26" s="42" t="s">
        <v>43</v>
      </c>
      <c r="D26" s="40" t="s">
        <v>54</v>
      </c>
      <c r="E26" s="22">
        <v>240</v>
      </c>
      <c r="F26" s="20"/>
      <c r="G26" s="16">
        <f t="shared" ref="G26:G32" si="1">E26-(E26*F26)</f>
        <v>240</v>
      </c>
    </row>
    <row r="27" spans="1:7" ht="40.5" customHeight="1" x14ac:dyDescent="0.2">
      <c r="A27" s="12">
        <v>1</v>
      </c>
      <c r="B27" s="14" t="s">
        <v>55</v>
      </c>
      <c r="C27" s="42"/>
      <c r="D27" s="19"/>
      <c r="E27" s="22"/>
      <c r="F27" s="20"/>
      <c r="G27" s="16">
        <f t="shared" si="1"/>
        <v>0</v>
      </c>
    </row>
    <row r="28" spans="1:7" ht="40.5" customHeight="1" x14ac:dyDescent="0.2">
      <c r="A28" s="12">
        <v>1</v>
      </c>
      <c r="B28" s="56" t="s">
        <v>56</v>
      </c>
      <c r="C28" s="42"/>
      <c r="D28" s="19"/>
      <c r="E28" s="22"/>
      <c r="F28" s="20"/>
      <c r="G28" s="16">
        <f t="shared" si="1"/>
        <v>0</v>
      </c>
    </row>
    <row r="29" spans="1:7" ht="40.5" customHeight="1" x14ac:dyDescent="0.25">
      <c r="A29" s="11">
        <v>1</v>
      </c>
      <c r="B29" s="14" t="s">
        <v>57</v>
      </c>
      <c r="C29" s="42" t="s">
        <v>43</v>
      </c>
      <c r="D29" s="40" t="s">
        <v>58</v>
      </c>
      <c r="E29" s="22">
        <v>75</v>
      </c>
      <c r="F29" s="20"/>
      <c r="G29" s="16">
        <f t="shared" si="1"/>
        <v>75</v>
      </c>
    </row>
    <row r="30" spans="1:7" ht="40.5" customHeight="1" x14ac:dyDescent="0.2">
      <c r="A30" s="11">
        <v>1</v>
      </c>
      <c r="B30" s="14" t="s">
        <v>59</v>
      </c>
      <c r="C30" s="42" t="s">
        <v>43</v>
      </c>
      <c r="D30" s="19" t="s">
        <v>60</v>
      </c>
      <c r="E30" s="22">
        <v>0</v>
      </c>
      <c r="F30" s="20">
        <v>0.15</v>
      </c>
      <c r="G30" s="16">
        <f t="shared" si="1"/>
        <v>0</v>
      </c>
    </row>
    <row r="31" spans="1:7" ht="40.5" customHeight="1" x14ac:dyDescent="0.25">
      <c r="A31" s="11">
        <v>1</v>
      </c>
      <c r="B31" s="14" t="s">
        <v>61</v>
      </c>
      <c r="C31" s="42" t="s">
        <v>62</v>
      </c>
      <c r="D31" s="40" t="s">
        <v>63</v>
      </c>
      <c r="E31" s="22">
        <v>275</v>
      </c>
      <c r="F31" s="20">
        <v>0.15</v>
      </c>
      <c r="G31" s="16">
        <f t="shared" si="1"/>
        <v>233.75</v>
      </c>
    </row>
    <row r="32" spans="1:7" ht="40.5" customHeight="1" x14ac:dyDescent="0.2">
      <c r="A32" s="11">
        <v>1</v>
      </c>
      <c r="B32" s="14" t="s">
        <v>64</v>
      </c>
      <c r="C32" s="42"/>
      <c r="D32" s="19"/>
      <c r="E32" s="22"/>
      <c r="F32" s="20"/>
      <c r="G32" s="16">
        <f t="shared" si="1"/>
        <v>0</v>
      </c>
    </row>
    <row r="33" spans="1:7" ht="48" customHeight="1" x14ac:dyDescent="0.2">
      <c r="A33" s="117" t="s">
        <v>65</v>
      </c>
      <c r="B33" s="118"/>
      <c r="C33" s="118"/>
      <c r="D33" s="118"/>
      <c r="E33" s="118"/>
      <c r="F33" s="119"/>
      <c r="G33" s="29">
        <f>SUM(G9:G32)</f>
        <v>12487</v>
      </c>
    </row>
    <row r="34" spans="1:7" ht="12.75" customHeight="1" x14ac:dyDescent="0.2"/>
    <row r="35" spans="1:7" ht="27" customHeight="1" x14ac:dyDescent="0.2">
      <c r="A35" s="106" t="s">
        <v>66</v>
      </c>
      <c r="B35" s="107"/>
      <c r="C35" s="107"/>
      <c r="D35" s="107"/>
      <c r="E35" s="107"/>
      <c r="F35" s="107"/>
      <c r="G35" s="107"/>
    </row>
    <row r="36" spans="1:7" ht="51" customHeight="1" x14ac:dyDescent="0.2">
      <c r="A36" s="108" t="s">
        <v>67</v>
      </c>
      <c r="B36" s="108"/>
      <c r="C36" s="108"/>
      <c r="D36" s="108"/>
      <c r="E36" s="108"/>
      <c r="F36" s="108"/>
      <c r="G36" s="28">
        <v>0.15</v>
      </c>
    </row>
    <row r="37" spans="1:7" ht="14.25" x14ac:dyDescent="0.2"/>
    <row r="38" spans="1:7" ht="47.25" customHeight="1" x14ac:dyDescent="0.25">
      <c r="A38" s="103" t="s">
        <v>68</v>
      </c>
      <c r="B38" s="103"/>
      <c r="C38" s="103"/>
      <c r="D38" s="103"/>
      <c r="E38" s="31"/>
      <c r="F38" s="32" t="s">
        <v>69</v>
      </c>
      <c r="G38" s="33">
        <f>IFERROR(AVERAGE(G36,F26:F32,F16:F22,F9:F12),0)</f>
        <v>0.15</v>
      </c>
    </row>
  </sheetData>
  <mergeCells count="12">
    <mergeCell ref="A38:D38"/>
    <mergeCell ref="A1:G1"/>
    <mergeCell ref="A35:G35"/>
    <mergeCell ref="A36:F36"/>
    <mergeCell ref="A23:G23"/>
    <mergeCell ref="A13:G13"/>
    <mergeCell ref="A7:G7"/>
    <mergeCell ref="A14:G14"/>
    <mergeCell ref="A24:G24"/>
    <mergeCell ref="A6:G6"/>
    <mergeCell ref="A33:F33"/>
    <mergeCell ref="A2:G2"/>
  </mergeCells>
  <pageMargins left="0.25" right="0.25" top="0.75" bottom="0.75" header="0.3" footer="0.3"/>
  <pageSetup scale="5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7"/>
  <sheetViews>
    <sheetView showGridLines="0" topLeftCell="A17" workbookViewId="0">
      <selection activeCell="D9" sqref="D9"/>
    </sheetView>
  </sheetViews>
  <sheetFormatPr defaultColWidth="51.7109375" defaultRowHeight="40.5" customHeight="1" x14ac:dyDescent="0.2"/>
  <cols>
    <col min="1" max="1" width="8" style="1" customWidth="1"/>
    <col min="2" max="2" width="67.5703125" style="1" customWidth="1"/>
    <col min="3" max="3" width="27.7109375" style="1" customWidth="1"/>
    <col min="4" max="4" width="36.85546875" style="1" bestFit="1" customWidth="1"/>
    <col min="5" max="6" width="16.28515625" style="1" customWidth="1"/>
    <col min="7" max="7" width="16.7109375" style="1" bestFit="1" customWidth="1"/>
    <col min="8" max="16384" width="51.7109375" style="1"/>
  </cols>
  <sheetData>
    <row r="1" spans="1:7" ht="40.5" customHeight="1" x14ac:dyDescent="0.2">
      <c r="A1" s="128" t="s">
        <v>70</v>
      </c>
      <c r="B1" s="129"/>
      <c r="C1" s="129"/>
      <c r="D1" s="129"/>
      <c r="E1" s="129"/>
      <c r="F1" s="129"/>
      <c r="G1" s="129"/>
    </row>
    <row r="2" spans="1:7" ht="40.5" customHeight="1" x14ac:dyDescent="0.2">
      <c r="A2" s="120" t="s">
        <v>21</v>
      </c>
      <c r="B2" s="121"/>
      <c r="C2" s="121"/>
      <c r="D2" s="121"/>
      <c r="E2" s="121"/>
      <c r="F2" s="121"/>
      <c r="G2" s="121"/>
    </row>
    <row r="3" spans="1:7" s="23" customFormat="1" ht="8.4499999999999993" customHeight="1" thickBot="1" x14ac:dyDescent="0.25">
      <c r="A3" s="24"/>
      <c r="B3" s="25"/>
      <c r="C3" s="38"/>
      <c r="D3" s="38"/>
      <c r="E3" s="38"/>
      <c r="F3" s="38"/>
      <c r="G3" s="38"/>
    </row>
    <row r="4" spans="1:7" s="23" customFormat="1" ht="16.5" thickBot="1" x14ac:dyDescent="0.25">
      <c r="A4" s="38"/>
      <c r="B4" s="26" t="s">
        <v>22</v>
      </c>
      <c r="C4" s="19"/>
      <c r="D4" s="38"/>
      <c r="E4" s="38"/>
      <c r="F4" s="38"/>
      <c r="G4" s="38"/>
    </row>
    <row r="5" spans="1:7" s="23" customFormat="1" ht="9.6" customHeight="1" thickBot="1" x14ac:dyDescent="0.25">
      <c r="A5" s="38"/>
      <c r="B5" s="38"/>
      <c r="C5" s="38"/>
      <c r="D5" s="38"/>
      <c r="E5" s="38"/>
      <c r="F5" s="38"/>
      <c r="G5" s="38"/>
    </row>
    <row r="6" spans="1:7" ht="30" customHeight="1" x14ac:dyDescent="0.2">
      <c r="A6" s="130" t="s">
        <v>23</v>
      </c>
      <c r="B6" s="131"/>
      <c r="C6" s="131"/>
      <c r="D6" s="131"/>
      <c r="E6" s="131"/>
      <c r="F6" s="131"/>
      <c r="G6" s="132"/>
    </row>
    <row r="7" spans="1:7" ht="30" customHeight="1" x14ac:dyDescent="0.2">
      <c r="A7" s="113" t="s">
        <v>24</v>
      </c>
      <c r="B7" s="114"/>
      <c r="C7" s="114"/>
      <c r="D7" s="114"/>
      <c r="E7" s="114"/>
      <c r="F7" s="114"/>
      <c r="G7" s="115"/>
    </row>
    <row r="8" spans="1:7" ht="40.5" customHeight="1" x14ac:dyDescent="0.2">
      <c r="A8" s="17" t="s">
        <v>25</v>
      </c>
      <c r="B8" s="17" t="s">
        <v>26</v>
      </c>
      <c r="C8" s="17" t="s">
        <v>27</v>
      </c>
      <c r="D8" s="17" t="s">
        <v>28</v>
      </c>
      <c r="E8" s="17" t="s">
        <v>29</v>
      </c>
      <c r="F8" s="21" t="s">
        <v>30</v>
      </c>
      <c r="G8" s="17" t="s">
        <v>71</v>
      </c>
    </row>
    <row r="9" spans="1:7" ht="40.5" customHeight="1" x14ac:dyDescent="0.2">
      <c r="A9" s="11">
        <v>1</v>
      </c>
      <c r="B9" s="14" t="s">
        <v>72</v>
      </c>
      <c r="C9" s="19" t="s">
        <v>73</v>
      </c>
      <c r="D9" s="19" t="s">
        <v>74</v>
      </c>
      <c r="E9" s="22">
        <v>43825.24</v>
      </c>
      <c r="F9" s="20">
        <v>0.3</v>
      </c>
      <c r="G9" s="16">
        <f>E9-(E9*F9)</f>
        <v>30677.667999999998</v>
      </c>
    </row>
    <row r="10" spans="1:7" ht="16.149999999999999" customHeight="1" x14ac:dyDescent="0.2">
      <c r="A10" s="11"/>
      <c r="B10" s="14"/>
      <c r="C10" s="19"/>
      <c r="D10" s="41"/>
      <c r="E10" s="55"/>
      <c r="F10" s="20"/>
      <c r="G10" s="16"/>
    </row>
    <row r="11" spans="1:7" ht="15.6" customHeight="1" x14ac:dyDescent="0.2">
      <c r="A11" s="11"/>
      <c r="B11" s="14"/>
      <c r="C11" s="19"/>
      <c r="D11" s="41"/>
      <c r="E11" s="22"/>
      <c r="F11" s="20"/>
      <c r="G11" s="16"/>
    </row>
    <row r="12" spans="1:7" ht="30" customHeight="1" x14ac:dyDescent="0.2">
      <c r="A12" s="130" t="s">
        <v>41</v>
      </c>
      <c r="B12" s="131"/>
      <c r="C12" s="131"/>
      <c r="D12" s="131"/>
      <c r="E12" s="131"/>
      <c r="F12" s="131"/>
      <c r="G12" s="132"/>
    </row>
    <row r="13" spans="1:7" ht="30" customHeight="1" x14ac:dyDescent="0.2">
      <c r="A13" s="113" t="s">
        <v>24</v>
      </c>
      <c r="B13" s="114"/>
      <c r="C13" s="114"/>
      <c r="D13" s="114"/>
      <c r="E13" s="114"/>
      <c r="F13" s="114"/>
      <c r="G13" s="115"/>
    </row>
    <row r="14" spans="1:7" ht="40.5" customHeight="1" x14ac:dyDescent="0.2">
      <c r="A14" s="17" t="s">
        <v>25</v>
      </c>
      <c r="B14" s="17" t="s">
        <v>26</v>
      </c>
      <c r="C14" s="17" t="s">
        <v>27</v>
      </c>
      <c r="D14" s="17" t="s">
        <v>28</v>
      </c>
      <c r="E14" s="17" t="s">
        <v>29</v>
      </c>
      <c r="F14" s="21" t="s">
        <v>30</v>
      </c>
      <c r="G14" s="17" t="s">
        <v>71</v>
      </c>
    </row>
    <row r="15" spans="1:7" ht="40.5" customHeight="1" x14ac:dyDescent="0.2">
      <c r="A15" s="12">
        <v>1</v>
      </c>
      <c r="B15" s="14" t="s">
        <v>42</v>
      </c>
      <c r="C15" s="19" t="s">
        <v>73</v>
      </c>
      <c r="D15" s="19" t="s">
        <v>75</v>
      </c>
      <c r="E15" s="22">
        <v>1656.2</v>
      </c>
      <c r="F15" s="20">
        <v>0.15</v>
      </c>
      <c r="G15" s="16">
        <f t="shared" ref="G15:G21" si="0">E15-(E15*F15)</f>
        <v>1407.77</v>
      </c>
    </row>
    <row r="16" spans="1:7" ht="40.5" customHeight="1" x14ac:dyDescent="0.2">
      <c r="A16" s="11">
        <v>1</v>
      </c>
      <c r="B16" s="14" t="s">
        <v>45</v>
      </c>
      <c r="C16" s="19"/>
      <c r="D16" s="19"/>
      <c r="E16" s="22"/>
      <c r="F16" s="20"/>
      <c r="G16" s="16">
        <f t="shared" si="0"/>
        <v>0</v>
      </c>
    </row>
    <row r="17" spans="1:7" ht="40.5" customHeight="1" x14ac:dyDescent="0.2">
      <c r="A17" s="12">
        <v>1</v>
      </c>
      <c r="B17" s="14" t="s">
        <v>76</v>
      </c>
      <c r="C17" s="19"/>
      <c r="D17" s="19"/>
      <c r="E17" s="22"/>
      <c r="F17" s="20"/>
      <c r="G17" s="16">
        <f t="shared" si="0"/>
        <v>0</v>
      </c>
    </row>
    <row r="18" spans="1:7" ht="40.5" customHeight="1" x14ac:dyDescent="0.2">
      <c r="A18" s="11">
        <v>1</v>
      </c>
      <c r="B18" s="14" t="s">
        <v>47</v>
      </c>
      <c r="C18" s="19"/>
      <c r="D18" s="19"/>
      <c r="E18" s="22"/>
      <c r="F18" s="20"/>
      <c r="G18" s="16">
        <f t="shared" si="0"/>
        <v>0</v>
      </c>
    </row>
    <row r="19" spans="1:7" ht="40.5" customHeight="1" x14ac:dyDescent="0.2">
      <c r="A19" s="11">
        <v>1</v>
      </c>
      <c r="B19" s="14" t="s">
        <v>48</v>
      </c>
      <c r="C19" s="19"/>
      <c r="D19" s="19"/>
      <c r="E19" s="22"/>
      <c r="F19" s="20"/>
      <c r="G19" s="16">
        <f t="shared" si="0"/>
        <v>0</v>
      </c>
    </row>
    <row r="20" spans="1:7" ht="40.5" customHeight="1" x14ac:dyDescent="0.2">
      <c r="A20" s="11">
        <v>1</v>
      </c>
      <c r="B20" s="14" t="s">
        <v>49</v>
      </c>
      <c r="C20" s="19"/>
      <c r="D20" s="19"/>
      <c r="E20" s="22"/>
      <c r="F20" s="20"/>
      <c r="G20" s="16">
        <f t="shared" si="0"/>
        <v>0</v>
      </c>
    </row>
    <row r="21" spans="1:7" ht="40.5" customHeight="1" x14ac:dyDescent="0.2">
      <c r="A21" s="11">
        <v>1</v>
      </c>
      <c r="B21" s="14" t="s">
        <v>50</v>
      </c>
      <c r="C21" s="19" t="s">
        <v>43</v>
      </c>
      <c r="D21" s="19" t="s">
        <v>77</v>
      </c>
      <c r="E21" s="22">
        <v>5</v>
      </c>
      <c r="F21" s="20">
        <v>0.15</v>
      </c>
      <c r="G21" s="16">
        <f t="shared" si="0"/>
        <v>4.25</v>
      </c>
    </row>
    <row r="22" spans="1:7" ht="30" customHeight="1" x14ac:dyDescent="0.2">
      <c r="A22" s="130" t="s">
        <v>51</v>
      </c>
      <c r="B22" s="131"/>
      <c r="C22" s="131"/>
      <c r="D22" s="131"/>
      <c r="E22" s="131"/>
      <c r="F22" s="131"/>
      <c r="G22" s="132"/>
    </row>
    <row r="23" spans="1:7" ht="30" customHeight="1" x14ac:dyDescent="0.2">
      <c r="A23" s="113" t="s">
        <v>24</v>
      </c>
      <c r="B23" s="114"/>
      <c r="C23" s="114"/>
      <c r="D23" s="114"/>
      <c r="E23" s="114"/>
      <c r="F23" s="114"/>
      <c r="G23" s="115"/>
    </row>
    <row r="24" spans="1:7" ht="40.5" customHeight="1" x14ac:dyDescent="0.2">
      <c r="A24" s="18" t="s">
        <v>25</v>
      </c>
      <c r="B24" s="17" t="s">
        <v>26</v>
      </c>
      <c r="C24" s="17" t="s">
        <v>27</v>
      </c>
      <c r="D24" s="17" t="s">
        <v>28</v>
      </c>
      <c r="E24" s="17" t="s">
        <v>29</v>
      </c>
      <c r="F24" s="21" t="s">
        <v>30</v>
      </c>
      <c r="G24" s="17" t="s">
        <v>71</v>
      </c>
    </row>
    <row r="25" spans="1:7" ht="59.25" customHeight="1" x14ac:dyDescent="0.2">
      <c r="A25" s="11">
        <v>1</v>
      </c>
      <c r="B25" s="14" t="s">
        <v>53</v>
      </c>
      <c r="C25" s="15"/>
      <c r="D25" s="19" t="s">
        <v>78</v>
      </c>
      <c r="E25" s="22">
        <v>500</v>
      </c>
      <c r="F25" s="20">
        <v>0.2</v>
      </c>
      <c r="G25" s="16">
        <f t="shared" ref="G25:G31" si="1">E25-(E25*F25)</f>
        <v>400</v>
      </c>
    </row>
    <row r="26" spans="1:7" ht="40.5" customHeight="1" x14ac:dyDescent="0.2">
      <c r="A26" s="12">
        <v>1</v>
      </c>
      <c r="B26" s="14" t="s">
        <v>55</v>
      </c>
      <c r="C26" s="15"/>
      <c r="D26" s="19"/>
      <c r="E26" s="22"/>
      <c r="F26" s="20"/>
      <c r="G26" s="16">
        <f t="shared" si="1"/>
        <v>0</v>
      </c>
    </row>
    <row r="27" spans="1:7" ht="40.5" customHeight="1" x14ac:dyDescent="0.2">
      <c r="A27" s="12">
        <v>1</v>
      </c>
      <c r="B27" s="14" t="s">
        <v>56</v>
      </c>
      <c r="C27" s="15"/>
      <c r="D27" s="19"/>
      <c r="E27" s="22"/>
      <c r="F27" s="20"/>
      <c r="G27" s="16">
        <f t="shared" si="1"/>
        <v>0</v>
      </c>
    </row>
    <row r="28" spans="1:7" ht="40.5" customHeight="1" x14ac:dyDescent="0.2">
      <c r="A28" s="11">
        <v>1</v>
      </c>
      <c r="B28" s="14" t="s">
        <v>57</v>
      </c>
      <c r="C28" s="15"/>
      <c r="D28" s="19" t="s">
        <v>79</v>
      </c>
      <c r="E28" s="22">
        <v>2400</v>
      </c>
      <c r="F28" s="20">
        <v>0.1</v>
      </c>
      <c r="G28" s="16">
        <f t="shared" si="1"/>
        <v>2160</v>
      </c>
    </row>
    <row r="29" spans="1:7" ht="40.5" customHeight="1" x14ac:dyDescent="0.2">
      <c r="A29" s="11">
        <v>1</v>
      </c>
      <c r="B29" s="14" t="s">
        <v>59</v>
      </c>
      <c r="C29" s="42" t="s">
        <v>43</v>
      </c>
      <c r="D29" s="19" t="s">
        <v>60</v>
      </c>
      <c r="E29" s="22">
        <v>0</v>
      </c>
      <c r="F29" s="20">
        <v>0.15</v>
      </c>
      <c r="G29" s="16">
        <f t="shared" si="1"/>
        <v>0</v>
      </c>
    </row>
    <row r="30" spans="1:7" ht="40.5" customHeight="1" x14ac:dyDescent="0.2">
      <c r="A30" s="12">
        <v>1</v>
      </c>
      <c r="B30" s="14" t="s">
        <v>61</v>
      </c>
      <c r="C30" s="15"/>
      <c r="D30" s="19" t="s">
        <v>80</v>
      </c>
      <c r="E30" s="22">
        <f>2861.67+1334.49</f>
        <v>4196.16</v>
      </c>
      <c r="F30" s="20">
        <v>0.15</v>
      </c>
      <c r="G30" s="16">
        <f t="shared" si="1"/>
        <v>3566.7359999999999</v>
      </c>
    </row>
    <row r="31" spans="1:7" ht="40.5" customHeight="1" x14ac:dyDescent="0.2">
      <c r="A31" s="11">
        <v>1</v>
      </c>
      <c r="B31" s="14" t="s">
        <v>64</v>
      </c>
      <c r="C31" s="15"/>
      <c r="D31" s="19"/>
      <c r="E31" s="22"/>
      <c r="F31" s="20"/>
      <c r="G31" s="16">
        <f t="shared" si="1"/>
        <v>0</v>
      </c>
    </row>
    <row r="32" spans="1:7" ht="49.5" customHeight="1" x14ac:dyDescent="0.2">
      <c r="A32" s="117" t="s">
        <v>65</v>
      </c>
      <c r="B32" s="118"/>
      <c r="C32" s="118"/>
      <c r="D32" s="118"/>
      <c r="E32" s="118"/>
      <c r="F32" s="119"/>
      <c r="G32" s="30">
        <f>SUM(G9:G31)</f>
        <v>38216.423999999992</v>
      </c>
    </row>
    <row r="33" spans="1:7" ht="13.5" customHeight="1" x14ac:dyDescent="0.2"/>
    <row r="34" spans="1:7" ht="31.5" customHeight="1" x14ac:dyDescent="0.2">
      <c r="A34" s="122" t="s">
        <v>66</v>
      </c>
      <c r="B34" s="123"/>
      <c r="C34" s="123"/>
      <c r="D34" s="123"/>
      <c r="E34" s="123"/>
      <c r="F34" s="123"/>
      <c r="G34" s="124"/>
    </row>
    <row r="35" spans="1:7" ht="51" customHeight="1" x14ac:dyDescent="0.2">
      <c r="A35" s="125" t="s">
        <v>67</v>
      </c>
      <c r="B35" s="126"/>
      <c r="C35" s="126"/>
      <c r="D35" s="126"/>
      <c r="E35" s="126"/>
      <c r="F35" s="127"/>
      <c r="G35" s="28">
        <v>0.15</v>
      </c>
    </row>
    <row r="36" spans="1:7" ht="13.5" customHeight="1" x14ac:dyDescent="0.2">
      <c r="A36" s="13"/>
    </row>
    <row r="37" spans="1:7" ht="45.75" customHeight="1" x14ac:dyDescent="0.25">
      <c r="A37" s="103" t="s">
        <v>68</v>
      </c>
      <c r="B37" s="103"/>
      <c r="C37" s="103"/>
      <c r="D37" s="103"/>
      <c r="E37" s="31"/>
      <c r="F37" s="32" t="s">
        <v>69</v>
      </c>
      <c r="G37" s="33">
        <f>IFERROR(AVERAGE(G35,F25:F31,F15:F21,F9:F11),0)</f>
        <v>0.16875000000000001</v>
      </c>
    </row>
  </sheetData>
  <mergeCells count="12">
    <mergeCell ref="A1:G1"/>
    <mergeCell ref="A6:G6"/>
    <mergeCell ref="A12:G12"/>
    <mergeCell ref="A22:G22"/>
    <mergeCell ref="A2:G2"/>
    <mergeCell ref="A34:G34"/>
    <mergeCell ref="A37:D37"/>
    <mergeCell ref="A35:F35"/>
    <mergeCell ref="A32:F32"/>
    <mergeCell ref="A7:G7"/>
    <mergeCell ref="A13:G13"/>
    <mergeCell ref="A23:G23"/>
  </mergeCells>
  <pageMargins left="0.25" right="0.25" top="0.75" bottom="0.75" header="0.3" footer="0.3"/>
  <pageSetup scale="5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C9DD4-B7D6-4BE5-BECA-DF4E4F65EBFF}">
  <dimension ref="A1:G124"/>
  <sheetViews>
    <sheetView showGridLines="0" topLeftCell="A4" workbookViewId="0">
      <selection activeCell="G35" sqref="G35"/>
    </sheetView>
  </sheetViews>
  <sheetFormatPr defaultRowHeight="15" x14ac:dyDescent="0.25"/>
  <cols>
    <col min="1" max="1" width="9.5703125" customWidth="1"/>
    <col min="2" max="2" width="51.140625" customWidth="1"/>
    <col min="3" max="3" width="23.85546875" customWidth="1"/>
    <col min="4" max="4" width="27.42578125" customWidth="1"/>
    <col min="5" max="5" width="19.28515625" customWidth="1"/>
    <col min="6" max="6" width="29.140625" customWidth="1"/>
    <col min="7" max="7" width="23.5703125" customWidth="1"/>
  </cols>
  <sheetData>
    <row r="1" spans="1:7" ht="26.25" x14ac:dyDescent="0.25">
      <c r="A1" s="133" t="s">
        <v>81</v>
      </c>
      <c r="B1" s="134"/>
      <c r="C1" s="134"/>
      <c r="D1" s="134"/>
      <c r="E1" s="134"/>
      <c r="F1" s="134"/>
      <c r="G1" s="135"/>
    </row>
    <row r="2" spans="1:7" ht="144.75" customHeight="1" x14ac:dyDescent="0.25">
      <c r="A2" s="136" t="s">
        <v>82</v>
      </c>
      <c r="B2" s="137"/>
      <c r="C2" s="137"/>
      <c r="D2" s="137"/>
      <c r="E2" s="137"/>
      <c r="F2" s="137"/>
      <c r="G2" s="138"/>
    </row>
    <row r="3" spans="1:7" ht="15.75" x14ac:dyDescent="0.25">
      <c r="A3" s="24"/>
      <c r="B3" s="25"/>
      <c r="C3" s="38"/>
      <c r="D3" s="38"/>
      <c r="E3" s="38"/>
      <c r="F3" s="38"/>
      <c r="G3" s="38"/>
    </row>
    <row r="4" spans="1:7" ht="30" customHeight="1" x14ac:dyDescent="0.25">
      <c r="A4" s="139" t="s">
        <v>83</v>
      </c>
      <c r="B4" s="140"/>
      <c r="C4" s="39"/>
      <c r="D4" s="38"/>
      <c r="E4" s="38"/>
      <c r="F4" s="38"/>
      <c r="G4" s="38"/>
    </row>
    <row r="5" spans="1:7" ht="15.75" x14ac:dyDescent="0.25">
      <c r="A5" s="38"/>
      <c r="B5" s="38"/>
      <c r="C5" s="38"/>
      <c r="D5" s="38"/>
      <c r="E5" s="38"/>
      <c r="F5" s="38"/>
      <c r="G5" s="38"/>
    </row>
    <row r="6" spans="1:7" ht="15.75" x14ac:dyDescent="0.25">
      <c r="A6" s="38"/>
      <c r="B6" s="38"/>
      <c r="C6" s="38"/>
      <c r="D6" s="38"/>
      <c r="E6" s="38"/>
      <c r="F6" s="38"/>
      <c r="G6" s="38"/>
    </row>
    <row r="7" spans="1:7" ht="15.75" x14ac:dyDescent="0.25">
      <c r="A7" s="141" t="s">
        <v>84</v>
      </c>
      <c r="B7" s="142"/>
      <c r="C7" s="142"/>
      <c r="D7" s="142"/>
      <c r="E7" s="142"/>
      <c r="F7" s="142"/>
      <c r="G7" s="143"/>
    </row>
    <row r="8" spans="1:7" ht="20.25" x14ac:dyDescent="0.25">
      <c r="A8" s="144" t="s">
        <v>23</v>
      </c>
      <c r="B8" s="145"/>
      <c r="C8" s="145"/>
      <c r="D8" s="145"/>
      <c r="E8" s="145"/>
      <c r="F8" s="145"/>
      <c r="G8" s="146"/>
    </row>
    <row r="9" spans="1:7" x14ac:dyDescent="0.25">
      <c r="A9" s="21" t="s">
        <v>25</v>
      </c>
      <c r="B9" s="21" t="s">
        <v>26</v>
      </c>
      <c r="C9" s="21" t="s">
        <v>27</v>
      </c>
      <c r="D9" s="21" t="s">
        <v>28</v>
      </c>
      <c r="E9" s="21" t="s">
        <v>29</v>
      </c>
      <c r="F9" s="21" t="s">
        <v>30</v>
      </c>
      <c r="G9" s="21" t="s">
        <v>31</v>
      </c>
    </row>
    <row r="10" spans="1:7" ht="29.25" x14ac:dyDescent="0.25">
      <c r="A10" s="11">
        <v>1</v>
      </c>
      <c r="B10" s="14" t="s">
        <v>32</v>
      </c>
      <c r="C10" s="43" t="s">
        <v>33</v>
      </c>
      <c r="D10" s="40" t="s">
        <v>85</v>
      </c>
      <c r="E10" s="22">
        <v>3008</v>
      </c>
      <c r="F10" s="27">
        <v>0.15</v>
      </c>
      <c r="G10" s="16">
        <f>E10-(E10*F10)</f>
        <v>2556.8000000000002</v>
      </c>
    </row>
    <row r="11" spans="1:7" ht="29.25" x14ac:dyDescent="0.25">
      <c r="A11" s="12">
        <v>1</v>
      </c>
      <c r="B11" s="14" t="s">
        <v>35</v>
      </c>
      <c r="C11" s="43" t="s">
        <v>33</v>
      </c>
      <c r="D11" s="19" t="s">
        <v>86</v>
      </c>
      <c r="E11" s="22">
        <v>5147</v>
      </c>
      <c r="F11" s="27">
        <v>0.15</v>
      </c>
      <c r="G11" s="16">
        <f>E11-(E11*F11)</f>
        <v>4374.95</v>
      </c>
    </row>
    <row r="12" spans="1:7" ht="29.25" x14ac:dyDescent="0.25">
      <c r="A12" s="11">
        <v>1</v>
      </c>
      <c r="B12" s="14" t="s">
        <v>37</v>
      </c>
      <c r="C12" s="43" t="s">
        <v>33</v>
      </c>
      <c r="D12" s="19" t="s">
        <v>87</v>
      </c>
      <c r="E12" s="22">
        <v>2070</v>
      </c>
      <c r="F12" s="27">
        <v>0.15</v>
      </c>
      <c r="G12" s="16">
        <f>E12-(E12*F12)</f>
        <v>1759.5</v>
      </c>
    </row>
    <row r="13" spans="1:7" ht="29.25" x14ac:dyDescent="0.25">
      <c r="A13" s="12">
        <v>1</v>
      </c>
      <c r="B13" s="14" t="s">
        <v>39</v>
      </c>
      <c r="C13" s="43" t="s">
        <v>33</v>
      </c>
      <c r="D13" s="19" t="s">
        <v>88</v>
      </c>
      <c r="E13" s="22">
        <v>3988</v>
      </c>
      <c r="F13" s="27">
        <v>0.15</v>
      </c>
      <c r="G13" s="16">
        <f>E13-(E13*F13)</f>
        <v>3389.8</v>
      </c>
    </row>
    <row r="14" spans="1:7" ht="20.25" x14ac:dyDescent="0.25">
      <c r="A14" s="111" t="s">
        <v>41</v>
      </c>
      <c r="B14" s="112"/>
      <c r="C14" s="112"/>
      <c r="D14" s="112"/>
      <c r="E14" s="112"/>
      <c r="F14" s="112"/>
      <c r="G14" s="112"/>
    </row>
    <row r="15" spans="1:7" x14ac:dyDescent="0.25">
      <c r="A15" s="21" t="s">
        <v>25</v>
      </c>
      <c r="B15" s="21" t="s">
        <v>26</v>
      </c>
      <c r="C15" s="21" t="s">
        <v>27</v>
      </c>
      <c r="D15" s="21" t="s">
        <v>28</v>
      </c>
      <c r="E15" s="21" t="s">
        <v>29</v>
      </c>
      <c r="F15" s="21" t="s">
        <v>30</v>
      </c>
      <c r="G15" s="21" t="s">
        <v>31</v>
      </c>
    </row>
    <row r="16" spans="1:7" ht="42.75" x14ac:dyDescent="0.25">
      <c r="A16" s="12">
        <v>1</v>
      </c>
      <c r="B16" s="14" t="s">
        <v>42</v>
      </c>
      <c r="C16" s="19" t="s">
        <v>43</v>
      </c>
      <c r="D16" s="40" t="s">
        <v>44</v>
      </c>
      <c r="E16" s="22">
        <v>1132</v>
      </c>
      <c r="F16" s="20">
        <v>0.15</v>
      </c>
      <c r="G16" s="16">
        <f t="shared" ref="G16:G22" si="0">E16-(E16*F16)</f>
        <v>962.2</v>
      </c>
    </row>
    <row r="17" spans="1:7" ht="42.75" x14ac:dyDescent="0.25">
      <c r="A17" s="11">
        <v>1</v>
      </c>
      <c r="B17" s="14" t="s">
        <v>45</v>
      </c>
      <c r="C17" s="19"/>
      <c r="D17" s="19"/>
      <c r="E17" s="22"/>
      <c r="F17" s="20"/>
      <c r="G17" s="16">
        <f t="shared" si="0"/>
        <v>0</v>
      </c>
    </row>
    <row r="18" spans="1:7" ht="28.5" x14ac:dyDescent="0.25">
      <c r="A18" s="12">
        <v>1</v>
      </c>
      <c r="B18" s="14" t="s">
        <v>46</v>
      </c>
      <c r="C18" s="19"/>
      <c r="D18" s="19"/>
      <c r="E18" s="22"/>
      <c r="F18" s="20"/>
      <c r="G18" s="16">
        <f t="shared" si="0"/>
        <v>0</v>
      </c>
    </row>
    <row r="19" spans="1:7" ht="28.5" x14ac:dyDescent="0.25">
      <c r="A19" s="11">
        <v>1</v>
      </c>
      <c r="B19" s="14" t="s">
        <v>47</v>
      </c>
      <c r="C19" s="19"/>
      <c r="D19" s="19"/>
      <c r="E19" s="22"/>
      <c r="F19" s="20"/>
      <c r="G19" s="16">
        <f t="shared" si="0"/>
        <v>0</v>
      </c>
    </row>
    <row r="20" spans="1:7" ht="28.5" x14ac:dyDescent="0.25">
      <c r="A20" s="11">
        <v>1</v>
      </c>
      <c r="B20" s="14" t="s">
        <v>48</v>
      </c>
      <c r="C20" s="19"/>
      <c r="D20" s="19"/>
      <c r="E20" s="22"/>
      <c r="F20" s="20"/>
      <c r="G20" s="16">
        <f t="shared" si="0"/>
        <v>0</v>
      </c>
    </row>
    <row r="21" spans="1:7" ht="28.5" x14ac:dyDescent="0.25">
      <c r="A21" s="11">
        <v>1</v>
      </c>
      <c r="B21" s="14" t="s">
        <v>49</v>
      </c>
      <c r="C21" s="19"/>
      <c r="D21" s="19"/>
      <c r="E21" s="22"/>
      <c r="F21" s="20"/>
      <c r="G21" s="16">
        <f t="shared" si="0"/>
        <v>0</v>
      </c>
    </row>
    <row r="22" spans="1:7" x14ac:dyDescent="0.25">
      <c r="A22" s="11">
        <v>1</v>
      </c>
      <c r="B22" s="14" t="s">
        <v>50</v>
      </c>
      <c r="C22" s="19"/>
      <c r="D22" s="19"/>
      <c r="E22" s="22"/>
      <c r="F22" s="20"/>
      <c r="G22" s="16">
        <f t="shared" si="0"/>
        <v>0</v>
      </c>
    </row>
    <row r="23" spans="1:7" ht="20.25" x14ac:dyDescent="0.25">
      <c r="A23" s="109" t="s">
        <v>51</v>
      </c>
      <c r="B23" s="110"/>
      <c r="C23" s="110"/>
      <c r="D23" s="110"/>
      <c r="E23" s="110"/>
      <c r="F23" s="110"/>
      <c r="G23" s="110"/>
    </row>
    <row r="24" spans="1:7" x14ac:dyDescent="0.25">
      <c r="A24" s="21" t="s">
        <v>25</v>
      </c>
      <c r="B24" s="21" t="s">
        <v>26</v>
      </c>
      <c r="C24" s="21" t="s">
        <v>27</v>
      </c>
      <c r="D24" s="21" t="s">
        <v>28</v>
      </c>
      <c r="E24" s="21" t="s">
        <v>29</v>
      </c>
      <c r="F24" s="21" t="s">
        <v>30</v>
      </c>
      <c r="G24" s="21" t="s">
        <v>52</v>
      </c>
    </row>
    <row r="25" spans="1:7" ht="71.25" x14ac:dyDescent="0.25">
      <c r="A25" s="11">
        <v>1</v>
      </c>
      <c r="B25" s="14" t="s">
        <v>53</v>
      </c>
      <c r="C25" s="44" t="s">
        <v>43</v>
      </c>
      <c r="D25" s="40" t="s">
        <v>54</v>
      </c>
      <c r="E25" s="48">
        <v>240</v>
      </c>
      <c r="F25" s="20">
        <v>0.15</v>
      </c>
      <c r="G25" s="16">
        <f t="shared" ref="G25:G31" si="1">E25-(E25*F25)</f>
        <v>204</v>
      </c>
    </row>
    <row r="26" spans="1:7" x14ac:dyDescent="0.25">
      <c r="A26" s="12">
        <v>1</v>
      </c>
      <c r="B26" s="14" t="s">
        <v>55</v>
      </c>
      <c r="C26" s="44"/>
      <c r="D26" s="19"/>
      <c r="E26" s="22"/>
      <c r="F26" s="20"/>
      <c r="G26" s="16">
        <f t="shared" si="1"/>
        <v>0</v>
      </c>
    </row>
    <row r="27" spans="1:7" ht="28.5" x14ac:dyDescent="0.25">
      <c r="A27" s="12">
        <v>1</v>
      </c>
      <c r="B27" s="14" t="s">
        <v>56</v>
      </c>
      <c r="C27" s="44"/>
      <c r="D27" s="19"/>
      <c r="E27" s="22"/>
      <c r="F27" s="20"/>
      <c r="G27" s="16">
        <f t="shared" si="1"/>
        <v>0</v>
      </c>
    </row>
    <row r="28" spans="1:7" ht="28.5" x14ac:dyDescent="0.25">
      <c r="A28" s="11">
        <v>1</v>
      </c>
      <c r="B28" s="14" t="s">
        <v>57</v>
      </c>
      <c r="C28" s="44" t="s">
        <v>43</v>
      </c>
      <c r="D28" s="40" t="s">
        <v>58</v>
      </c>
      <c r="E28" s="22">
        <v>75</v>
      </c>
      <c r="F28" s="20">
        <v>0.15</v>
      </c>
      <c r="G28" s="16">
        <f t="shared" si="1"/>
        <v>63.75</v>
      </c>
    </row>
    <row r="29" spans="1:7" x14ac:dyDescent="0.25">
      <c r="A29" s="11">
        <v>1</v>
      </c>
      <c r="B29" s="14" t="s">
        <v>59</v>
      </c>
      <c r="C29" s="42" t="s">
        <v>43</v>
      </c>
      <c r="D29" s="19" t="s">
        <v>60</v>
      </c>
      <c r="E29" s="22">
        <v>0</v>
      </c>
      <c r="F29" s="20">
        <v>0.15</v>
      </c>
      <c r="G29" s="16">
        <f t="shared" si="1"/>
        <v>0</v>
      </c>
    </row>
    <row r="30" spans="1:7" ht="28.5" x14ac:dyDescent="0.25">
      <c r="A30" s="11">
        <v>1</v>
      </c>
      <c r="B30" s="14" t="s">
        <v>61</v>
      </c>
      <c r="C30" s="44" t="s">
        <v>62</v>
      </c>
      <c r="D30" s="40" t="s">
        <v>63</v>
      </c>
      <c r="E30" s="22">
        <v>275</v>
      </c>
      <c r="F30" s="20">
        <v>0.15</v>
      </c>
      <c r="G30" s="16">
        <f t="shared" si="1"/>
        <v>233.75</v>
      </c>
    </row>
    <row r="31" spans="1:7" ht="28.5" x14ac:dyDescent="0.25">
      <c r="A31" s="11">
        <v>1</v>
      </c>
      <c r="B31" s="14" t="s">
        <v>64</v>
      </c>
      <c r="C31" s="44"/>
      <c r="D31" s="19"/>
      <c r="E31" s="22"/>
      <c r="F31" s="20"/>
      <c r="G31" s="16">
        <f t="shared" si="1"/>
        <v>0</v>
      </c>
    </row>
    <row r="32" spans="1:7" x14ac:dyDescent="0.25">
      <c r="A32" s="1"/>
      <c r="B32" s="1"/>
      <c r="C32" s="1"/>
      <c r="D32" s="1"/>
      <c r="E32" s="1"/>
      <c r="F32" s="1"/>
      <c r="G32" s="1"/>
    </row>
    <row r="33" spans="1:7" ht="20.25" x14ac:dyDescent="0.25">
      <c r="A33" s="106" t="s">
        <v>66</v>
      </c>
      <c r="B33" s="107"/>
      <c r="C33" s="107"/>
      <c r="D33" s="107"/>
      <c r="E33" s="107"/>
      <c r="F33" s="107"/>
      <c r="G33" s="107"/>
    </row>
    <row r="34" spans="1:7" ht="40.5" customHeight="1" x14ac:dyDescent="0.25">
      <c r="A34" s="108" t="s">
        <v>89</v>
      </c>
      <c r="B34" s="108"/>
      <c r="C34" s="108"/>
      <c r="D34" s="108"/>
      <c r="E34" s="108"/>
      <c r="F34" s="108"/>
      <c r="G34" s="28">
        <v>0.15</v>
      </c>
    </row>
    <row r="37" spans="1:7" ht="15.75" x14ac:dyDescent="0.25">
      <c r="A37" s="141" t="s">
        <v>90</v>
      </c>
      <c r="B37" s="142"/>
      <c r="C37" s="142"/>
      <c r="D37" s="142"/>
      <c r="E37" s="142"/>
      <c r="F37" s="142"/>
      <c r="G37" s="143"/>
    </row>
    <row r="38" spans="1:7" ht="20.25" x14ac:dyDescent="0.25">
      <c r="A38" s="144" t="s">
        <v>23</v>
      </c>
      <c r="B38" s="145"/>
      <c r="C38" s="145"/>
      <c r="D38" s="145"/>
      <c r="E38" s="145"/>
      <c r="F38" s="145"/>
      <c r="G38" s="146"/>
    </row>
    <row r="39" spans="1:7" x14ac:dyDescent="0.25">
      <c r="A39" s="21" t="s">
        <v>25</v>
      </c>
      <c r="B39" s="21" t="s">
        <v>26</v>
      </c>
      <c r="C39" s="21" t="s">
        <v>27</v>
      </c>
      <c r="D39" s="21" t="s">
        <v>28</v>
      </c>
      <c r="E39" s="21" t="s">
        <v>29</v>
      </c>
      <c r="F39" s="21" t="s">
        <v>30</v>
      </c>
      <c r="G39" s="21" t="s">
        <v>31</v>
      </c>
    </row>
    <row r="40" spans="1:7" ht="29.25" x14ac:dyDescent="0.25">
      <c r="A40" s="11">
        <v>1</v>
      </c>
      <c r="B40" s="14" t="s">
        <v>32</v>
      </c>
      <c r="C40" s="43" t="s">
        <v>33</v>
      </c>
      <c r="D40" s="40" t="s">
        <v>91</v>
      </c>
      <c r="E40" s="22">
        <v>3441</v>
      </c>
      <c r="F40" s="27">
        <v>0.15</v>
      </c>
      <c r="G40" s="16">
        <f>E40-(E40*F40)</f>
        <v>2924.85</v>
      </c>
    </row>
    <row r="41" spans="1:7" ht="29.25" x14ac:dyDescent="0.25">
      <c r="A41" s="12">
        <v>1</v>
      </c>
      <c r="B41" s="14" t="s">
        <v>35</v>
      </c>
      <c r="C41" s="43" t="s">
        <v>33</v>
      </c>
      <c r="D41" s="19" t="s">
        <v>92</v>
      </c>
      <c r="E41" s="22">
        <v>5937</v>
      </c>
      <c r="F41" s="27">
        <v>0.15</v>
      </c>
      <c r="G41" s="16">
        <f>E41-(E41*F41)</f>
        <v>5046.45</v>
      </c>
    </row>
    <row r="42" spans="1:7" ht="29.25" x14ac:dyDescent="0.25">
      <c r="A42" s="11">
        <v>1</v>
      </c>
      <c r="B42" s="14" t="s">
        <v>37</v>
      </c>
      <c r="C42" s="43" t="s">
        <v>33</v>
      </c>
      <c r="D42" s="19" t="s">
        <v>93</v>
      </c>
      <c r="E42" s="22">
        <v>2503</v>
      </c>
      <c r="F42" s="27">
        <v>0.15</v>
      </c>
      <c r="G42" s="16">
        <f>E42-(E42*F42)</f>
        <v>2127.5500000000002</v>
      </c>
    </row>
    <row r="43" spans="1:7" ht="29.25" x14ac:dyDescent="0.25">
      <c r="A43" s="12">
        <v>1</v>
      </c>
      <c r="B43" s="14" t="s">
        <v>39</v>
      </c>
      <c r="C43" s="43" t="s">
        <v>33</v>
      </c>
      <c r="D43" s="19" t="s">
        <v>94</v>
      </c>
      <c r="E43" s="22">
        <v>4778</v>
      </c>
      <c r="F43" s="27">
        <v>0.15</v>
      </c>
      <c r="G43" s="16">
        <f>E43-(E43*F43)</f>
        <v>4061.3</v>
      </c>
    </row>
    <row r="44" spans="1:7" ht="20.25" x14ac:dyDescent="0.25">
      <c r="A44" s="111" t="s">
        <v>41</v>
      </c>
      <c r="B44" s="112"/>
      <c r="C44" s="112"/>
      <c r="D44" s="112"/>
      <c r="E44" s="112"/>
      <c r="F44" s="112"/>
      <c r="G44" s="112"/>
    </row>
    <row r="45" spans="1:7" x14ac:dyDescent="0.25">
      <c r="A45" s="21" t="s">
        <v>25</v>
      </c>
      <c r="B45" s="21" t="s">
        <v>26</v>
      </c>
      <c r="C45" s="21" t="s">
        <v>27</v>
      </c>
      <c r="D45" s="21" t="s">
        <v>28</v>
      </c>
      <c r="E45" s="21" t="s">
        <v>29</v>
      </c>
      <c r="F45" s="21" t="s">
        <v>30</v>
      </c>
      <c r="G45" s="21" t="s">
        <v>31</v>
      </c>
    </row>
    <row r="46" spans="1:7" ht="42.75" x14ac:dyDescent="0.25">
      <c r="A46" s="12">
        <v>1</v>
      </c>
      <c r="B46" s="14" t="s">
        <v>42</v>
      </c>
      <c r="C46" s="19" t="s">
        <v>43</v>
      </c>
      <c r="D46" s="40" t="s">
        <v>44</v>
      </c>
      <c r="E46" s="22">
        <v>1132</v>
      </c>
      <c r="F46" s="20">
        <v>0.15</v>
      </c>
      <c r="G46" s="16">
        <f t="shared" ref="G46:G52" si="2">E46-(E46*F46)</f>
        <v>962.2</v>
      </c>
    </row>
    <row r="47" spans="1:7" ht="42.75" x14ac:dyDescent="0.25">
      <c r="A47" s="11">
        <v>1</v>
      </c>
      <c r="B47" s="14" t="s">
        <v>45</v>
      </c>
      <c r="C47" s="19"/>
      <c r="D47" s="19"/>
      <c r="E47" s="22"/>
      <c r="F47" s="20"/>
      <c r="G47" s="16">
        <f t="shared" si="2"/>
        <v>0</v>
      </c>
    </row>
    <row r="48" spans="1:7" ht="28.5" x14ac:dyDescent="0.25">
      <c r="A48" s="12">
        <v>1</v>
      </c>
      <c r="B48" s="14" t="s">
        <v>46</v>
      </c>
      <c r="C48" s="19"/>
      <c r="D48" s="19"/>
      <c r="E48" s="22"/>
      <c r="F48" s="20"/>
      <c r="G48" s="16">
        <f t="shared" si="2"/>
        <v>0</v>
      </c>
    </row>
    <row r="49" spans="1:7" ht="28.5" x14ac:dyDescent="0.25">
      <c r="A49" s="11">
        <v>1</v>
      </c>
      <c r="B49" s="14" t="s">
        <v>47</v>
      </c>
      <c r="C49" s="19"/>
      <c r="D49" s="19"/>
      <c r="E49" s="22"/>
      <c r="F49" s="20"/>
      <c r="G49" s="16">
        <f t="shared" si="2"/>
        <v>0</v>
      </c>
    </row>
    <row r="50" spans="1:7" ht="28.5" x14ac:dyDescent="0.25">
      <c r="A50" s="11">
        <v>1</v>
      </c>
      <c r="B50" s="14" t="s">
        <v>48</v>
      </c>
      <c r="C50" s="19"/>
      <c r="D50" s="19"/>
      <c r="E50" s="22"/>
      <c r="F50" s="20"/>
      <c r="G50" s="16">
        <f t="shared" si="2"/>
        <v>0</v>
      </c>
    </row>
    <row r="51" spans="1:7" ht="28.5" x14ac:dyDescent="0.25">
      <c r="A51" s="11">
        <v>1</v>
      </c>
      <c r="B51" s="14" t="s">
        <v>49</v>
      </c>
      <c r="C51" s="19"/>
      <c r="D51" s="19"/>
      <c r="E51" s="22"/>
      <c r="F51" s="20"/>
      <c r="G51" s="16">
        <f t="shared" si="2"/>
        <v>0</v>
      </c>
    </row>
    <row r="52" spans="1:7" x14ac:dyDescent="0.25">
      <c r="A52" s="11">
        <v>1</v>
      </c>
      <c r="B52" s="14" t="s">
        <v>50</v>
      </c>
      <c r="C52" s="19" t="s">
        <v>43</v>
      </c>
      <c r="D52" s="19" t="s">
        <v>77</v>
      </c>
      <c r="E52" s="22">
        <v>5</v>
      </c>
      <c r="F52" s="20">
        <v>0.15</v>
      </c>
      <c r="G52" s="16">
        <f t="shared" si="2"/>
        <v>4.25</v>
      </c>
    </row>
    <row r="53" spans="1:7" ht="20.25" x14ac:dyDescent="0.25">
      <c r="A53" s="109" t="s">
        <v>51</v>
      </c>
      <c r="B53" s="110"/>
      <c r="C53" s="110"/>
      <c r="D53" s="110"/>
      <c r="E53" s="110"/>
      <c r="F53" s="110"/>
      <c r="G53" s="110"/>
    </row>
    <row r="54" spans="1:7" x14ac:dyDescent="0.25">
      <c r="A54" s="21" t="s">
        <v>25</v>
      </c>
      <c r="B54" s="21" t="s">
        <v>26</v>
      </c>
      <c r="C54" s="21" t="s">
        <v>27</v>
      </c>
      <c r="D54" s="21" t="s">
        <v>28</v>
      </c>
      <c r="E54" s="21" t="s">
        <v>29</v>
      </c>
      <c r="F54" s="21" t="s">
        <v>30</v>
      </c>
      <c r="G54" s="21" t="s">
        <v>52</v>
      </c>
    </row>
    <row r="55" spans="1:7" ht="71.25" x14ac:dyDescent="0.25">
      <c r="A55" s="11">
        <v>1</v>
      </c>
      <c r="B55" s="14" t="s">
        <v>53</v>
      </c>
      <c r="C55" s="44" t="s">
        <v>43</v>
      </c>
      <c r="D55" s="40" t="s">
        <v>54</v>
      </c>
      <c r="E55" s="22">
        <v>240</v>
      </c>
      <c r="F55" s="20">
        <v>0.15</v>
      </c>
      <c r="G55" s="16">
        <f t="shared" ref="G55:G61" si="3">E55-(E55*F55)</f>
        <v>204</v>
      </c>
    </row>
    <row r="56" spans="1:7" x14ac:dyDescent="0.25">
      <c r="A56" s="12">
        <v>1</v>
      </c>
      <c r="B56" s="14" t="s">
        <v>55</v>
      </c>
      <c r="C56" s="44"/>
      <c r="D56" s="19"/>
      <c r="E56" s="22"/>
      <c r="F56" s="20"/>
      <c r="G56" s="16">
        <f t="shared" si="3"/>
        <v>0</v>
      </c>
    </row>
    <row r="57" spans="1:7" ht="28.5" x14ac:dyDescent="0.25">
      <c r="A57" s="12">
        <v>1</v>
      </c>
      <c r="B57" s="14" t="s">
        <v>56</v>
      </c>
      <c r="C57" s="44"/>
      <c r="D57" s="19"/>
      <c r="E57" s="22"/>
      <c r="F57" s="20"/>
      <c r="G57" s="16">
        <f t="shared" si="3"/>
        <v>0</v>
      </c>
    </row>
    <row r="58" spans="1:7" ht="28.5" x14ac:dyDescent="0.25">
      <c r="A58" s="11">
        <v>1</v>
      </c>
      <c r="B58" s="14" t="s">
        <v>57</v>
      </c>
      <c r="C58" s="44" t="s">
        <v>43</v>
      </c>
      <c r="D58" s="40" t="s">
        <v>58</v>
      </c>
      <c r="E58" s="22">
        <v>75</v>
      </c>
      <c r="F58" s="20">
        <v>0.15</v>
      </c>
      <c r="G58" s="16">
        <f t="shared" si="3"/>
        <v>63.75</v>
      </c>
    </row>
    <row r="59" spans="1:7" x14ac:dyDescent="0.25">
      <c r="A59" s="11">
        <v>1</v>
      </c>
      <c r="B59" s="14" t="s">
        <v>59</v>
      </c>
      <c r="C59" s="42" t="s">
        <v>43</v>
      </c>
      <c r="D59" s="19" t="s">
        <v>60</v>
      </c>
      <c r="E59" s="22">
        <v>0</v>
      </c>
      <c r="F59" s="20">
        <v>0.15</v>
      </c>
      <c r="G59" s="16">
        <f t="shared" si="3"/>
        <v>0</v>
      </c>
    </row>
    <row r="60" spans="1:7" ht="28.5" x14ac:dyDescent="0.25">
      <c r="A60" s="11">
        <v>1</v>
      </c>
      <c r="B60" s="14" t="s">
        <v>61</v>
      </c>
      <c r="C60" s="44" t="s">
        <v>62</v>
      </c>
      <c r="D60" s="40" t="s">
        <v>63</v>
      </c>
      <c r="E60" s="22">
        <v>275</v>
      </c>
      <c r="F60" s="20">
        <v>0.15</v>
      </c>
      <c r="G60" s="16">
        <f t="shared" si="3"/>
        <v>233.75</v>
      </c>
    </row>
    <row r="61" spans="1:7" ht="28.5" x14ac:dyDescent="0.25">
      <c r="A61" s="11">
        <v>1</v>
      </c>
      <c r="B61" s="14" t="s">
        <v>64</v>
      </c>
      <c r="C61" s="44"/>
      <c r="D61" s="19"/>
      <c r="E61" s="22"/>
      <c r="F61" s="20"/>
      <c r="G61" s="16">
        <f t="shared" si="3"/>
        <v>0</v>
      </c>
    </row>
    <row r="62" spans="1:7" x14ac:dyDescent="0.25">
      <c r="A62" s="1"/>
      <c r="B62" s="1"/>
      <c r="C62" s="1"/>
      <c r="D62" s="1"/>
      <c r="E62" s="1"/>
      <c r="F62" s="1"/>
      <c r="G62" s="1"/>
    </row>
    <row r="63" spans="1:7" ht="20.25" x14ac:dyDescent="0.25">
      <c r="A63" s="106" t="s">
        <v>66</v>
      </c>
      <c r="B63" s="107"/>
      <c r="C63" s="107"/>
      <c r="D63" s="107"/>
      <c r="E63" s="107"/>
      <c r="F63" s="107"/>
      <c r="G63" s="107"/>
    </row>
    <row r="64" spans="1:7" ht="39.75" customHeight="1" x14ac:dyDescent="0.25">
      <c r="A64" s="108" t="s">
        <v>89</v>
      </c>
      <c r="B64" s="108"/>
      <c r="C64" s="108"/>
      <c r="D64" s="108"/>
      <c r="E64" s="108"/>
      <c r="F64" s="108"/>
      <c r="G64" s="28">
        <v>0.15</v>
      </c>
    </row>
    <row r="67" spans="1:7" ht="15.75" x14ac:dyDescent="0.25">
      <c r="A67" s="141" t="s">
        <v>95</v>
      </c>
      <c r="B67" s="142"/>
      <c r="C67" s="142"/>
      <c r="D67" s="142"/>
      <c r="E67" s="142"/>
      <c r="F67" s="142"/>
      <c r="G67" s="143"/>
    </row>
    <row r="68" spans="1:7" ht="20.25" x14ac:dyDescent="0.25">
      <c r="A68" s="144" t="s">
        <v>23</v>
      </c>
      <c r="B68" s="145"/>
      <c r="C68" s="145"/>
      <c r="D68" s="145"/>
      <c r="E68" s="145"/>
      <c r="F68" s="145"/>
      <c r="G68" s="146"/>
    </row>
    <row r="69" spans="1:7" x14ac:dyDescent="0.25">
      <c r="A69" s="21" t="s">
        <v>25</v>
      </c>
      <c r="B69" s="21" t="s">
        <v>26</v>
      </c>
      <c r="C69" s="21" t="s">
        <v>27</v>
      </c>
      <c r="D69" s="21" t="s">
        <v>28</v>
      </c>
      <c r="E69" s="21" t="s">
        <v>29</v>
      </c>
      <c r="F69" s="21" t="s">
        <v>30</v>
      </c>
      <c r="G69" s="21" t="s">
        <v>31</v>
      </c>
    </row>
    <row r="70" spans="1:7" ht="29.25" x14ac:dyDescent="0.25">
      <c r="A70" s="11">
        <v>1</v>
      </c>
      <c r="B70" s="14" t="s">
        <v>32</v>
      </c>
      <c r="C70" s="43" t="s">
        <v>33</v>
      </c>
      <c r="D70" s="40" t="s">
        <v>96</v>
      </c>
      <c r="E70" s="22">
        <v>4248</v>
      </c>
      <c r="F70" s="27">
        <v>0.15</v>
      </c>
      <c r="G70" s="16">
        <f>E70-(E70*F70)</f>
        <v>3610.8</v>
      </c>
    </row>
    <row r="71" spans="1:7" ht="29.25" x14ac:dyDescent="0.25">
      <c r="A71" s="12">
        <v>1</v>
      </c>
      <c r="B71" s="14" t="s">
        <v>35</v>
      </c>
      <c r="C71" s="43" t="s">
        <v>33</v>
      </c>
      <c r="D71" s="19" t="s">
        <v>97</v>
      </c>
      <c r="E71" s="22">
        <v>7479</v>
      </c>
      <c r="F71" s="27">
        <v>0.15</v>
      </c>
      <c r="G71" s="16">
        <f>E71-(E71*F71)</f>
        <v>6357.15</v>
      </c>
    </row>
    <row r="72" spans="1:7" ht="29.25" x14ac:dyDescent="0.25">
      <c r="A72" s="11">
        <v>1</v>
      </c>
      <c r="B72" s="14" t="s">
        <v>37</v>
      </c>
      <c r="C72" s="43" t="s">
        <v>33</v>
      </c>
      <c r="D72" s="19" t="s">
        <v>98</v>
      </c>
      <c r="E72" s="22">
        <v>3310</v>
      </c>
      <c r="F72" s="27">
        <v>0.15</v>
      </c>
      <c r="G72" s="16">
        <f>E72-(E72*F72)</f>
        <v>2813.5</v>
      </c>
    </row>
    <row r="73" spans="1:7" ht="29.25" x14ac:dyDescent="0.25">
      <c r="A73" s="12">
        <v>1</v>
      </c>
      <c r="B73" s="14" t="s">
        <v>39</v>
      </c>
      <c r="C73" s="43" t="s">
        <v>33</v>
      </c>
      <c r="D73" s="19" t="s">
        <v>99</v>
      </c>
      <c r="E73" s="22">
        <v>6320</v>
      </c>
      <c r="F73" s="27">
        <v>0.15</v>
      </c>
      <c r="G73" s="16">
        <f>E73-(E73*F73)</f>
        <v>5372</v>
      </c>
    </row>
    <row r="74" spans="1:7" ht="20.25" x14ac:dyDescent="0.25">
      <c r="A74" s="111" t="s">
        <v>41</v>
      </c>
      <c r="B74" s="112"/>
      <c r="C74" s="112"/>
      <c r="D74" s="112"/>
      <c r="E74" s="112"/>
      <c r="F74" s="112"/>
      <c r="G74" s="112"/>
    </row>
    <row r="75" spans="1:7" x14ac:dyDescent="0.25">
      <c r="A75" s="21" t="s">
        <v>25</v>
      </c>
      <c r="B75" s="21" t="s">
        <v>26</v>
      </c>
      <c r="C75" s="21" t="s">
        <v>27</v>
      </c>
      <c r="D75" s="21" t="s">
        <v>28</v>
      </c>
      <c r="E75" s="21" t="s">
        <v>29</v>
      </c>
      <c r="F75" s="21" t="s">
        <v>30</v>
      </c>
      <c r="G75" s="21" t="s">
        <v>31</v>
      </c>
    </row>
    <row r="76" spans="1:7" ht="42.75" x14ac:dyDescent="0.25">
      <c r="A76" s="12">
        <v>1</v>
      </c>
      <c r="B76" s="14" t="s">
        <v>42</v>
      </c>
      <c r="C76" s="19" t="s">
        <v>43</v>
      </c>
      <c r="D76" s="40" t="s">
        <v>44</v>
      </c>
      <c r="E76" s="22">
        <v>1132</v>
      </c>
      <c r="F76" s="20">
        <v>0.15</v>
      </c>
      <c r="G76" s="16">
        <f t="shared" ref="G76:G82" si="4">E76-(E76*F76)</f>
        <v>962.2</v>
      </c>
    </row>
    <row r="77" spans="1:7" ht="42.75" x14ac:dyDescent="0.25">
      <c r="A77" s="11">
        <v>1</v>
      </c>
      <c r="B77" s="14" t="s">
        <v>45</v>
      </c>
      <c r="C77" s="19"/>
      <c r="D77" s="19"/>
      <c r="E77" s="22"/>
      <c r="F77" s="20"/>
      <c r="G77" s="16">
        <f t="shared" si="4"/>
        <v>0</v>
      </c>
    </row>
    <row r="78" spans="1:7" ht="28.5" x14ac:dyDescent="0.25">
      <c r="A78" s="12">
        <v>1</v>
      </c>
      <c r="B78" s="14" t="s">
        <v>46</v>
      </c>
      <c r="C78" s="19"/>
      <c r="D78" s="19"/>
      <c r="E78" s="22"/>
      <c r="F78" s="20"/>
      <c r="G78" s="16">
        <f t="shared" si="4"/>
        <v>0</v>
      </c>
    </row>
    <row r="79" spans="1:7" ht="28.5" x14ac:dyDescent="0.25">
      <c r="A79" s="11">
        <v>1</v>
      </c>
      <c r="B79" s="14" t="s">
        <v>47</v>
      </c>
      <c r="C79" s="19"/>
      <c r="D79" s="19"/>
      <c r="E79" s="22"/>
      <c r="F79" s="20"/>
      <c r="G79" s="16">
        <f t="shared" si="4"/>
        <v>0</v>
      </c>
    </row>
    <row r="80" spans="1:7" ht="28.5" x14ac:dyDescent="0.25">
      <c r="A80" s="11">
        <v>1</v>
      </c>
      <c r="B80" s="14" t="s">
        <v>48</v>
      </c>
      <c r="C80" s="19"/>
      <c r="D80" s="19"/>
      <c r="E80" s="22"/>
      <c r="F80" s="20"/>
      <c r="G80" s="16">
        <f t="shared" si="4"/>
        <v>0</v>
      </c>
    </row>
    <row r="81" spans="1:7" ht="28.5" x14ac:dyDescent="0.25">
      <c r="A81" s="11">
        <v>1</v>
      </c>
      <c r="B81" s="14" t="s">
        <v>49</v>
      </c>
      <c r="C81" s="19"/>
      <c r="D81" s="19"/>
      <c r="E81" s="22"/>
      <c r="F81" s="20"/>
      <c r="G81" s="16">
        <f t="shared" si="4"/>
        <v>0</v>
      </c>
    </row>
    <row r="82" spans="1:7" x14ac:dyDescent="0.25">
      <c r="A82" s="11">
        <v>1</v>
      </c>
      <c r="B82" s="14" t="s">
        <v>50</v>
      </c>
      <c r="C82" s="19" t="s">
        <v>43</v>
      </c>
      <c r="D82" s="19" t="s">
        <v>77</v>
      </c>
      <c r="E82" s="22">
        <v>5</v>
      </c>
      <c r="F82" s="20">
        <v>0.15</v>
      </c>
      <c r="G82" s="16">
        <f t="shared" si="4"/>
        <v>4.25</v>
      </c>
    </row>
    <row r="83" spans="1:7" ht="20.25" x14ac:dyDescent="0.25">
      <c r="A83" s="109" t="s">
        <v>51</v>
      </c>
      <c r="B83" s="110"/>
      <c r="C83" s="110"/>
      <c r="D83" s="110"/>
      <c r="E83" s="110"/>
      <c r="F83" s="110"/>
      <c r="G83" s="110"/>
    </row>
    <row r="84" spans="1:7" x14ac:dyDescent="0.25">
      <c r="A84" s="21" t="s">
        <v>25</v>
      </c>
      <c r="B84" s="21" t="s">
        <v>26</v>
      </c>
      <c r="C84" s="21" t="s">
        <v>27</v>
      </c>
      <c r="D84" s="21" t="s">
        <v>28</v>
      </c>
      <c r="E84" s="21" t="s">
        <v>29</v>
      </c>
      <c r="F84" s="21" t="s">
        <v>30</v>
      </c>
      <c r="G84" s="21" t="s">
        <v>52</v>
      </c>
    </row>
    <row r="85" spans="1:7" ht="71.25" x14ac:dyDescent="0.25">
      <c r="A85" s="11">
        <v>1</v>
      </c>
      <c r="B85" s="14" t="s">
        <v>53</v>
      </c>
      <c r="C85" s="44" t="s">
        <v>43</v>
      </c>
      <c r="D85" s="40" t="s">
        <v>54</v>
      </c>
      <c r="E85" s="54">
        <v>300</v>
      </c>
      <c r="F85" s="20">
        <v>0.15</v>
      </c>
      <c r="G85" s="16">
        <f t="shared" ref="G85:G91" si="5">E85-(E85*F85)</f>
        <v>255</v>
      </c>
    </row>
    <row r="86" spans="1:7" x14ac:dyDescent="0.25">
      <c r="A86" s="12">
        <v>1</v>
      </c>
      <c r="B86" s="14" t="s">
        <v>55</v>
      </c>
      <c r="C86" s="44"/>
      <c r="D86" s="19"/>
      <c r="E86" s="22"/>
      <c r="F86" s="20"/>
      <c r="G86" s="16">
        <f t="shared" si="5"/>
        <v>0</v>
      </c>
    </row>
    <row r="87" spans="1:7" ht="28.5" x14ac:dyDescent="0.25">
      <c r="A87" s="12">
        <v>1</v>
      </c>
      <c r="B87" s="14" t="s">
        <v>56</v>
      </c>
      <c r="C87" s="44"/>
      <c r="D87" s="19"/>
      <c r="E87" s="22"/>
      <c r="F87" s="20"/>
      <c r="G87" s="16">
        <f t="shared" si="5"/>
        <v>0</v>
      </c>
    </row>
    <row r="88" spans="1:7" ht="28.5" x14ac:dyDescent="0.25">
      <c r="A88" s="11">
        <v>1</v>
      </c>
      <c r="B88" s="14" t="s">
        <v>57</v>
      </c>
      <c r="C88" s="44" t="s">
        <v>43</v>
      </c>
      <c r="D88" s="40" t="s">
        <v>58</v>
      </c>
      <c r="E88" s="22">
        <v>75</v>
      </c>
      <c r="F88" s="20">
        <v>0.15</v>
      </c>
      <c r="G88" s="16">
        <f t="shared" si="5"/>
        <v>63.75</v>
      </c>
    </row>
    <row r="89" spans="1:7" x14ac:dyDescent="0.25">
      <c r="A89" s="11">
        <v>1</v>
      </c>
      <c r="B89" s="14" t="s">
        <v>59</v>
      </c>
      <c r="C89" s="42" t="s">
        <v>43</v>
      </c>
      <c r="D89" s="19" t="s">
        <v>60</v>
      </c>
      <c r="E89" s="22">
        <v>0</v>
      </c>
      <c r="F89" s="20">
        <v>0.15</v>
      </c>
      <c r="G89" s="16">
        <f t="shared" si="5"/>
        <v>0</v>
      </c>
    </row>
    <row r="90" spans="1:7" ht="28.5" x14ac:dyDescent="0.25">
      <c r="A90" s="11">
        <v>1</v>
      </c>
      <c r="B90" s="14" t="s">
        <v>61</v>
      </c>
      <c r="C90" s="44" t="s">
        <v>62</v>
      </c>
      <c r="D90" s="40" t="s">
        <v>63</v>
      </c>
      <c r="E90" s="22">
        <v>275</v>
      </c>
      <c r="F90" s="20">
        <v>0.15</v>
      </c>
      <c r="G90" s="16">
        <f t="shared" si="5"/>
        <v>233.75</v>
      </c>
    </row>
    <row r="91" spans="1:7" ht="28.5" x14ac:dyDescent="0.25">
      <c r="A91" s="11">
        <v>1</v>
      </c>
      <c r="B91" s="14" t="s">
        <v>64</v>
      </c>
      <c r="C91" s="44"/>
      <c r="D91" s="19"/>
      <c r="E91" s="22"/>
      <c r="F91" s="20"/>
      <c r="G91" s="16">
        <f t="shared" si="5"/>
        <v>0</v>
      </c>
    </row>
    <row r="92" spans="1:7" x14ac:dyDescent="0.25">
      <c r="A92" s="1"/>
      <c r="B92" s="1"/>
      <c r="C92" s="1"/>
      <c r="D92" s="1"/>
      <c r="E92" s="1"/>
      <c r="F92" s="1"/>
      <c r="G92" s="1"/>
    </row>
    <row r="93" spans="1:7" ht="20.25" x14ac:dyDescent="0.25">
      <c r="A93" s="106" t="s">
        <v>66</v>
      </c>
      <c r="B93" s="107"/>
      <c r="C93" s="107"/>
      <c r="D93" s="107"/>
      <c r="E93" s="107"/>
      <c r="F93" s="107"/>
      <c r="G93" s="107"/>
    </row>
    <row r="94" spans="1:7" ht="36.75" customHeight="1" x14ac:dyDescent="0.25">
      <c r="A94" s="108" t="s">
        <v>89</v>
      </c>
      <c r="B94" s="108"/>
      <c r="C94" s="108"/>
      <c r="D94" s="108"/>
      <c r="E94" s="108"/>
      <c r="F94" s="108"/>
      <c r="G94" s="28">
        <v>0.15</v>
      </c>
    </row>
    <row r="97" spans="1:7" ht="15.75" x14ac:dyDescent="0.25">
      <c r="A97" s="141" t="s">
        <v>100</v>
      </c>
      <c r="B97" s="142"/>
      <c r="C97" s="142"/>
      <c r="D97" s="142"/>
      <c r="E97" s="142"/>
      <c r="F97" s="142"/>
      <c r="G97" s="143"/>
    </row>
    <row r="98" spans="1:7" ht="20.25" x14ac:dyDescent="0.25">
      <c r="A98" s="144" t="s">
        <v>23</v>
      </c>
      <c r="B98" s="145"/>
      <c r="C98" s="145"/>
      <c r="D98" s="145"/>
      <c r="E98" s="145"/>
      <c r="F98" s="145"/>
      <c r="G98" s="146"/>
    </row>
    <row r="99" spans="1:7" x14ac:dyDescent="0.25">
      <c r="A99" s="21" t="s">
        <v>25</v>
      </c>
      <c r="B99" s="21" t="s">
        <v>26</v>
      </c>
      <c r="C99" s="21" t="s">
        <v>27</v>
      </c>
      <c r="D99" s="21" t="s">
        <v>28</v>
      </c>
      <c r="E99" s="21" t="s">
        <v>29</v>
      </c>
      <c r="F99" s="21" t="s">
        <v>30</v>
      </c>
      <c r="G99" s="21" t="s">
        <v>31</v>
      </c>
    </row>
    <row r="100" spans="1:7" ht="29.25" x14ac:dyDescent="0.25">
      <c r="A100" s="11">
        <v>1</v>
      </c>
      <c r="B100" s="14" t="s">
        <v>32</v>
      </c>
      <c r="C100" s="43" t="s">
        <v>33</v>
      </c>
      <c r="D100" s="40" t="s">
        <v>101</v>
      </c>
      <c r="E100" s="22">
        <v>5263</v>
      </c>
      <c r="F100" s="27">
        <v>0.15</v>
      </c>
      <c r="G100" s="16">
        <f>E100-(E100*F100)</f>
        <v>4473.55</v>
      </c>
    </row>
    <row r="101" spans="1:7" ht="29.25" x14ac:dyDescent="0.25">
      <c r="A101" s="12">
        <v>1</v>
      </c>
      <c r="B101" s="14" t="s">
        <v>35</v>
      </c>
      <c r="C101" s="43" t="s">
        <v>33</v>
      </c>
      <c r="D101" s="19" t="s">
        <v>102</v>
      </c>
      <c r="E101" s="22">
        <v>9479</v>
      </c>
      <c r="F101" s="27">
        <v>0.15</v>
      </c>
      <c r="G101" s="16">
        <f>E101-(E101*F101)</f>
        <v>8057.15</v>
      </c>
    </row>
    <row r="102" spans="1:7" ht="29.25" x14ac:dyDescent="0.25">
      <c r="A102" s="11">
        <v>1</v>
      </c>
      <c r="B102" s="14" t="s">
        <v>37</v>
      </c>
      <c r="C102" s="43" t="s">
        <v>33</v>
      </c>
      <c r="D102" s="19" t="s">
        <v>103</v>
      </c>
      <c r="E102" s="22">
        <v>4325</v>
      </c>
      <c r="F102" s="27">
        <v>0.15</v>
      </c>
      <c r="G102" s="16">
        <f>E102-(E102*F102)</f>
        <v>3676.25</v>
      </c>
    </row>
    <row r="103" spans="1:7" ht="29.25" x14ac:dyDescent="0.25">
      <c r="A103" s="12">
        <v>1</v>
      </c>
      <c r="B103" s="14" t="s">
        <v>39</v>
      </c>
      <c r="C103" s="43" t="s">
        <v>33</v>
      </c>
      <c r="D103" s="19" t="s">
        <v>104</v>
      </c>
      <c r="E103" s="22">
        <v>8320</v>
      </c>
      <c r="F103" s="27">
        <v>0.15</v>
      </c>
      <c r="G103" s="16">
        <f>E103-(E103*F103)</f>
        <v>7072</v>
      </c>
    </row>
    <row r="104" spans="1:7" ht="20.25" x14ac:dyDescent="0.25">
      <c r="A104" s="111" t="s">
        <v>41</v>
      </c>
      <c r="B104" s="112"/>
      <c r="C104" s="112"/>
      <c r="D104" s="112"/>
      <c r="E104" s="112"/>
      <c r="F104" s="112"/>
      <c r="G104" s="112"/>
    </row>
    <row r="105" spans="1:7" x14ac:dyDescent="0.25">
      <c r="A105" s="21" t="s">
        <v>25</v>
      </c>
      <c r="B105" s="21" t="s">
        <v>26</v>
      </c>
      <c r="C105" s="21" t="s">
        <v>27</v>
      </c>
      <c r="D105" s="21" t="s">
        <v>28</v>
      </c>
      <c r="E105" s="21" t="s">
        <v>29</v>
      </c>
      <c r="F105" s="21" t="s">
        <v>30</v>
      </c>
      <c r="G105" s="21" t="s">
        <v>31</v>
      </c>
    </row>
    <row r="106" spans="1:7" ht="42.75" x14ac:dyDescent="0.25">
      <c r="A106" s="12">
        <v>1</v>
      </c>
      <c r="B106" s="14" t="s">
        <v>42</v>
      </c>
      <c r="C106" s="19" t="s">
        <v>43</v>
      </c>
      <c r="D106" s="40" t="s">
        <v>44</v>
      </c>
      <c r="E106" s="22">
        <v>1132</v>
      </c>
      <c r="F106" s="20">
        <v>0.15</v>
      </c>
      <c r="G106" s="16">
        <f t="shared" ref="G106:G112" si="6">E106-(E106*F106)</f>
        <v>962.2</v>
      </c>
    </row>
    <row r="107" spans="1:7" ht="42.75" x14ac:dyDescent="0.25">
      <c r="A107" s="11">
        <v>1</v>
      </c>
      <c r="B107" s="14" t="s">
        <v>45</v>
      </c>
      <c r="C107" s="19"/>
      <c r="D107" s="19"/>
      <c r="E107" s="22"/>
      <c r="F107" s="20"/>
      <c r="G107" s="16">
        <f t="shared" si="6"/>
        <v>0</v>
      </c>
    </row>
    <row r="108" spans="1:7" ht="28.5" x14ac:dyDescent="0.25">
      <c r="A108" s="12">
        <v>1</v>
      </c>
      <c r="B108" s="45" t="s">
        <v>46</v>
      </c>
      <c r="C108" s="19"/>
      <c r="D108" s="19"/>
      <c r="E108" s="22"/>
      <c r="F108" s="20"/>
      <c r="G108" s="16">
        <f t="shared" si="6"/>
        <v>0</v>
      </c>
    </row>
    <row r="109" spans="1:7" ht="28.5" x14ac:dyDescent="0.25">
      <c r="A109" s="11">
        <v>1</v>
      </c>
      <c r="B109" s="45" t="s">
        <v>47</v>
      </c>
      <c r="C109" s="19"/>
      <c r="D109" s="19"/>
      <c r="E109" s="22"/>
      <c r="F109" s="20"/>
      <c r="G109" s="16">
        <f t="shared" si="6"/>
        <v>0</v>
      </c>
    </row>
    <row r="110" spans="1:7" ht="28.5" x14ac:dyDescent="0.25">
      <c r="A110" s="11">
        <v>1</v>
      </c>
      <c r="B110" s="45" t="s">
        <v>48</v>
      </c>
      <c r="C110" s="19"/>
      <c r="D110" s="19"/>
      <c r="E110" s="22"/>
      <c r="F110" s="20"/>
      <c r="G110" s="16">
        <f t="shared" si="6"/>
        <v>0</v>
      </c>
    </row>
    <row r="111" spans="1:7" ht="28.5" x14ac:dyDescent="0.25">
      <c r="A111" s="11">
        <v>1</v>
      </c>
      <c r="B111" s="45" t="s">
        <v>49</v>
      </c>
      <c r="C111" s="19"/>
      <c r="D111" s="19"/>
      <c r="E111" s="22"/>
      <c r="F111" s="20"/>
      <c r="G111" s="16">
        <f t="shared" si="6"/>
        <v>0</v>
      </c>
    </row>
    <row r="112" spans="1:7" x14ac:dyDescent="0.25">
      <c r="A112" s="11">
        <v>1</v>
      </c>
      <c r="B112" s="14" t="s">
        <v>50</v>
      </c>
      <c r="C112" s="19" t="s">
        <v>43</v>
      </c>
      <c r="D112" s="19" t="s">
        <v>77</v>
      </c>
      <c r="E112" s="22">
        <v>5</v>
      </c>
      <c r="F112" s="20">
        <v>0.15</v>
      </c>
      <c r="G112" s="16">
        <f t="shared" si="6"/>
        <v>4.25</v>
      </c>
    </row>
    <row r="113" spans="1:7" ht="20.25" x14ac:dyDescent="0.25">
      <c r="A113" s="109" t="s">
        <v>51</v>
      </c>
      <c r="B113" s="110"/>
      <c r="C113" s="110"/>
      <c r="D113" s="110"/>
      <c r="E113" s="110"/>
      <c r="F113" s="110"/>
      <c r="G113" s="110"/>
    </row>
    <row r="114" spans="1:7" x14ac:dyDescent="0.25">
      <c r="A114" s="21" t="s">
        <v>25</v>
      </c>
      <c r="B114" s="21" t="s">
        <v>26</v>
      </c>
      <c r="C114" s="21" t="s">
        <v>27</v>
      </c>
      <c r="D114" s="21" t="s">
        <v>28</v>
      </c>
      <c r="E114" s="21" t="s">
        <v>29</v>
      </c>
      <c r="F114" s="21" t="s">
        <v>30</v>
      </c>
      <c r="G114" s="21" t="s">
        <v>52</v>
      </c>
    </row>
    <row r="115" spans="1:7" ht="71.25" x14ac:dyDescent="0.25">
      <c r="A115" s="11">
        <v>1</v>
      </c>
      <c r="B115" s="14" t="s">
        <v>53</v>
      </c>
      <c r="C115" s="44" t="s">
        <v>43</v>
      </c>
      <c r="D115" s="40" t="s">
        <v>54</v>
      </c>
      <c r="E115" s="54">
        <v>300</v>
      </c>
      <c r="F115" s="20">
        <v>0.15</v>
      </c>
      <c r="G115" s="16">
        <f t="shared" ref="G115:G121" si="7">E115-(E115*F115)</f>
        <v>255</v>
      </c>
    </row>
    <row r="116" spans="1:7" x14ac:dyDescent="0.25">
      <c r="A116" s="12">
        <v>1</v>
      </c>
      <c r="B116" s="14" t="s">
        <v>55</v>
      </c>
      <c r="C116" s="44"/>
      <c r="D116" s="19"/>
      <c r="E116" s="22"/>
      <c r="F116" s="20"/>
      <c r="G116" s="16">
        <f t="shared" si="7"/>
        <v>0</v>
      </c>
    </row>
    <row r="117" spans="1:7" ht="28.5" x14ac:dyDescent="0.25">
      <c r="A117" s="12">
        <v>1</v>
      </c>
      <c r="B117" s="45" t="s">
        <v>56</v>
      </c>
      <c r="C117" s="44"/>
      <c r="D117" s="19"/>
      <c r="E117" s="22"/>
      <c r="F117" s="20"/>
      <c r="G117" s="16">
        <f t="shared" si="7"/>
        <v>0</v>
      </c>
    </row>
    <row r="118" spans="1:7" ht="28.5" x14ac:dyDescent="0.25">
      <c r="A118" s="11">
        <v>1</v>
      </c>
      <c r="B118" s="14" t="s">
        <v>57</v>
      </c>
      <c r="C118" s="44" t="s">
        <v>43</v>
      </c>
      <c r="D118" s="40" t="s">
        <v>58</v>
      </c>
      <c r="E118" s="22">
        <v>75</v>
      </c>
      <c r="F118" s="20">
        <v>0.15</v>
      </c>
      <c r="G118" s="16">
        <f t="shared" si="7"/>
        <v>63.75</v>
      </c>
    </row>
    <row r="119" spans="1:7" x14ac:dyDescent="0.25">
      <c r="A119" s="11">
        <v>1</v>
      </c>
      <c r="B119" s="14" t="s">
        <v>59</v>
      </c>
      <c r="C119" s="42" t="s">
        <v>43</v>
      </c>
      <c r="D119" s="19" t="s">
        <v>60</v>
      </c>
      <c r="E119" s="22">
        <v>0</v>
      </c>
      <c r="F119" s="20">
        <v>0.15</v>
      </c>
      <c r="G119" s="16">
        <f t="shared" si="7"/>
        <v>0</v>
      </c>
    </row>
    <row r="120" spans="1:7" ht="28.5" x14ac:dyDescent="0.25">
      <c r="A120" s="11">
        <v>1</v>
      </c>
      <c r="B120" s="14" t="s">
        <v>61</v>
      </c>
      <c r="C120" s="44" t="s">
        <v>62</v>
      </c>
      <c r="D120" s="40" t="s">
        <v>63</v>
      </c>
      <c r="E120" s="22">
        <v>275</v>
      </c>
      <c r="F120" s="20">
        <v>0.15</v>
      </c>
      <c r="G120" s="16">
        <f t="shared" si="7"/>
        <v>233.75</v>
      </c>
    </row>
    <row r="121" spans="1:7" ht="28.5" x14ac:dyDescent="0.25">
      <c r="A121" s="11">
        <v>1</v>
      </c>
      <c r="B121" s="14" t="s">
        <v>64</v>
      </c>
      <c r="C121" s="44"/>
      <c r="D121" s="19"/>
      <c r="E121" s="22"/>
      <c r="F121" s="20"/>
      <c r="G121" s="16">
        <f t="shared" si="7"/>
        <v>0</v>
      </c>
    </row>
    <row r="122" spans="1:7" x14ac:dyDescent="0.25">
      <c r="A122" s="1"/>
      <c r="B122" s="1"/>
      <c r="C122" s="1"/>
      <c r="D122" s="1"/>
      <c r="E122" s="1"/>
      <c r="F122" s="1"/>
      <c r="G122" s="1"/>
    </row>
    <row r="123" spans="1:7" ht="20.25" x14ac:dyDescent="0.25">
      <c r="A123" s="106" t="s">
        <v>66</v>
      </c>
      <c r="B123" s="107"/>
      <c r="C123" s="107"/>
      <c r="D123" s="107"/>
      <c r="E123" s="107"/>
      <c r="F123" s="107"/>
      <c r="G123" s="107"/>
    </row>
    <row r="124" spans="1:7" ht="31.5" customHeight="1" x14ac:dyDescent="0.25">
      <c r="A124" s="108" t="s">
        <v>89</v>
      </c>
      <c r="B124" s="108"/>
      <c r="C124" s="108"/>
      <c r="D124" s="108"/>
      <c r="E124" s="108"/>
      <c r="F124" s="108"/>
      <c r="G124" s="28">
        <v>0.15</v>
      </c>
    </row>
  </sheetData>
  <mergeCells count="27">
    <mergeCell ref="A124:F124"/>
    <mergeCell ref="A67:G67"/>
    <mergeCell ref="A68:G68"/>
    <mergeCell ref="A74:G74"/>
    <mergeCell ref="A83:G83"/>
    <mergeCell ref="A93:G93"/>
    <mergeCell ref="A94:F94"/>
    <mergeCell ref="A97:G97"/>
    <mergeCell ref="A98:G98"/>
    <mergeCell ref="A104:G104"/>
    <mergeCell ref="A113:G113"/>
    <mergeCell ref="A123:G123"/>
    <mergeCell ref="A1:G1"/>
    <mergeCell ref="A2:G2"/>
    <mergeCell ref="A4:B4"/>
    <mergeCell ref="A64:F64"/>
    <mergeCell ref="A34:F34"/>
    <mergeCell ref="A7:G7"/>
    <mergeCell ref="A8:G8"/>
    <mergeCell ref="A14:G14"/>
    <mergeCell ref="A23:G23"/>
    <mergeCell ref="A33:G33"/>
    <mergeCell ref="A37:G37"/>
    <mergeCell ref="A38:G38"/>
    <mergeCell ref="A44:G44"/>
    <mergeCell ref="A53:G53"/>
    <mergeCell ref="A63:G6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38D40-E98B-4C41-9216-8C74C8989464}">
  <sheetPr>
    <tabColor rgb="FFFFFF00"/>
  </sheetPr>
  <dimension ref="A1:G338"/>
  <sheetViews>
    <sheetView showGridLines="0" tabSelected="1" topLeftCell="A290" workbookViewId="0">
      <selection activeCell="H296" sqref="H296"/>
    </sheetView>
  </sheetViews>
  <sheetFormatPr defaultRowHeight="15" x14ac:dyDescent="0.25"/>
  <cols>
    <col min="1" max="1" width="9.5703125" customWidth="1"/>
    <col min="2" max="2" width="51.140625" customWidth="1"/>
    <col min="3" max="3" width="23.85546875" customWidth="1"/>
    <col min="4" max="4" width="27.42578125" customWidth="1"/>
    <col min="5" max="5" width="19.28515625" customWidth="1"/>
    <col min="6" max="6" width="29.140625" customWidth="1"/>
    <col min="7" max="7" width="23.5703125" customWidth="1"/>
  </cols>
  <sheetData>
    <row r="1" spans="1:7" ht="26.25" x14ac:dyDescent="0.25">
      <c r="A1" s="133" t="s">
        <v>81</v>
      </c>
      <c r="B1" s="134"/>
      <c r="C1" s="134"/>
      <c r="D1" s="134"/>
      <c r="E1" s="134"/>
      <c r="F1" s="134"/>
      <c r="G1" s="135"/>
    </row>
    <row r="2" spans="1:7" ht="144.75" customHeight="1" x14ac:dyDescent="0.25">
      <c r="A2" s="136" t="s">
        <v>82</v>
      </c>
      <c r="B2" s="137"/>
      <c r="C2" s="137"/>
      <c r="D2" s="137"/>
      <c r="E2" s="137"/>
      <c r="F2" s="137"/>
      <c r="G2" s="138"/>
    </row>
    <row r="3" spans="1:7" ht="15.75" x14ac:dyDescent="0.25">
      <c r="A3" s="24"/>
      <c r="B3" s="25"/>
      <c r="C3" s="38"/>
      <c r="D3" s="38"/>
      <c r="E3" s="38"/>
      <c r="F3" s="38"/>
      <c r="G3" s="38"/>
    </row>
    <row r="4" spans="1:7" ht="30" customHeight="1" x14ac:dyDescent="0.25">
      <c r="A4" s="139" t="s">
        <v>83</v>
      </c>
      <c r="B4" s="140"/>
      <c r="C4" s="39"/>
      <c r="D4" s="38"/>
      <c r="E4" s="38"/>
      <c r="F4" s="38"/>
      <c r="G4" s="38"/>
    </row>
    <row r="5" spans="1:7" ht="15.75" x14ac:dyDescent="0.25">
      <c r="A5" s="38"/>
      <c r="B5" s="38"/>
      <c r="C5" s="38"/>
      <c r="D5" s="38"/>
      <c r="E5" s="38"/>
      <c r="F5" s="38"/>
      <c r="G5" s="38"/>
    </row>
    <row r="6" spans="1:7" ht="15.75" x14ac:dyDescent="0.25">
      <c r="A6" s="38"/>
      <c r="B6" s="38"/>
      <c r="C6" s="38"/>
      <c r="D6" s="38"/>
      <c r="E6" s="38"/>
      <c r="F6" s="38"/>
      <c r="G6" s="38"/>
    </row>
    <row r="7" spans="1:7" ht="15.75" x14ac:dyDescent="0.25">
      <c r="A7" s="141" t="s">
        <v>84</v>
      </c>
      <c r="B7" s="142"/>
      <c r="C7" s="142"/>
      <c r="D7" s="142"/>
      <c r="E7" s="142"/>
      <c r="F7" s="142"/>
      <c r="G7" s="143"/>
    </row>
    <row r="8" spans="1:7" ht="20.25" x14ac:dyDescent="0.25">
      <c r="A8" s="144" t="s">
        <v>23</v>
      </c>
      <c r="B8" s="145"/>
      <c r="C8" s="145"/>
      <c r="D8" s="145"/>
      <c r="E8" s="145"/>
      <c r="F8" s="145"/>
      <c r="G8" s="146"/>
    </row>
    <row r="9" spans="1:7" x14ac:dyDescent="0.25">
      <c r="A9" s="21" t="s">
        <v>25</v>
      </c>
      <c r="B9" s="21" t="s">
        <v>26</v>
      </c>
      <c r="C9" s="21" t="s">
        <v>27</v>
      </c>
      <c r="D9" s="21" t="s">
        <v>28</v>
      </c>
      <c r="E9" s="21" t="s">
        <v>29</v>
      </c>
      <c r="F9" s="21" t="s">
        <v>30</v>
      </c>
      <c r="G9" s="21" t="s">
        <v>31</v>
      </c>
    </row>
    <row r="10" spans="1:7" x14ac:dyDescent="0.25">
      <c r="A10" s="11">
        <v>1</v>
      </c>
      <c r="B10" s="14" t="s">
        <v>32</v>
      </c>
      <c r="C10" s="51" t="s">
        <v>105</v>
      </c>
      <c r="D10" s="51" t="s">
        <v>106</v>
      </c>
      <c r="E10" s="54">
        <f>E12+938</f>
        <v>2045</v>
      </c>
      <c r="F10" s="27">
        <v>0.15</v>
      </c>
      <c r="G10" s="16">
        <f>E10-(E10*F10)</f>
        <v>1738.25</v>
      </c>
    </row>
    <row r="11" spans="1:7" x14ac:dyDescent="0.25">
      <c r="A11" s="12">
        <v>1</v>
      </c>
      <c r="B11" s="14" t="s">
        <v>35</v>
      </c>
      <c r="C11" s="51" t="s">
        <v>105</v>
      </c>
      <c r="D11" s="51" t="s">
        <v>106</v>
      </c>
      <c r="E11" s="54">
        <f>E13+938+165</f>
        <v>3317</v>
      </c>
      <c r="F11" s="27">
        <v>0.15</v>
      </c>
      <c r="G11" s="16">
        <f>E11-(E11*F11)</f>
        <v>2819.45</v>
      </c>
    </row>
    <row r="12" spans="1:7" ht="28.5" x14ac:dyDescent="0.25">
      <c r="A12" s="11">
        <v>1</v>
      </c>
      <c r="B12" s="14" t="s">
        <v>37</v>
      </c>
      <c r="C12" s="51" t="s">
        <v>105</v>
      </c>
      <c r="D12" s="51" t="s">
        <v>106</v>
      </c>
      <c r="E12" s="54">
        <v>1107</v>
      </c>
      <c r="F12" s="27">
        <v>0.15</v>
      </c>
      <c r="G12" s="16">
        <f>E12-(E12*F12)</f>
        <v>940.95</v>
      </c>
    </row>
    <row r="13" spans="1:7" ht="28.5" x14ac:dyDescent="0.25">
      <c r="A13" s="12">
        <v>1</v>
      </c>
      <c r="B13" s="14" t="s">
        <v>39</v>
      </c>
      <c r="C13" s="51" t="s">
        <v>105</v>
      </c>
      <c r="D13" s="51" t="s">
        <v>106</v>
      </c>
      <c r="E13" s="54">
        <f>E12*2</f>
        <v>2214</v>
      </c>
      <c r="F13" s="27">
        <v>0.15</v>
      </c>
      <c r="G13" s="16">
        <f>E13-(E13*F13)</f>
        <v>1881.9</v>
      </c>
    </row>
    <row r="14" spans="1:7" ht="20.25" x14ac:dyDescent="0.25">
      <c r="A14" s="111" t="s">
        <v>41</v>
      </c>
      <c r="B14" s="112"/>
      <c r="C14" s="112"/>
      <c r="D14" s="112"/>
      <c r="E14" s="112"/>
      <c r="F14" s="112"/>
      <c r="G14" s="112"/>
    </row>
    <row r="15" spans="1:7" x14ac:dyDescent="0.25">
      <c r="A15" s="21" t="s">
        <v>25</v>
      </c>
      <c r="B15" s="21" t="s">
        <v>26</v>
      </c>
      <c r="C15" s="21" t="s">
        <v>27</v>
      </c>
      <c r="D15" s="21" t="s">
        <v>28</v>
      </c>
      <c r="E15" s="21" t="s">
        <v>29</v>
      </c>
      <c r="F15" s="21" t="s">
        <v>30</v>
      </c>
      <c r="G15" s="21" t="s">
        <v>31</v>
      </c>
    </row>
    <row r="16" spans="1:7" ht="42.75" x14ac:dyDescent="0.25">
      <c r="A16" s="12">
        <v>1</v>
      </c>
      <c r="B16" s="14" t="s">
        <v>42</v>
      </c>
      <c r="C16" s="19"/>
      <c r="D16" s="40"/>
      <c r="E16" s="22"/>
      <c r="F16" s="20">
        <v>0.15</v>
      </c>
      <c r="G16" s="16">
        <f t="shared" ref="G16:G22" si="0">E16-(E16*F16)</f>
        <v>0</v>
      </c>
    </row>
    <row r="17" spans="1:7" ht="42.75" x14ac:dyDescent="0.25">
      <c r="A17" s="11">
        <v>1</v>
      </c>
      <c r="B17" s="14" t="s">
        <v>45</v>
      </c>
      <c r="C17" s="19"/>
      <c r="D17" s="19"/>
      <c r="E17" s="22"/>
      <c r="F17" s="20"/>
      <c r="G17" s="16">
        <f t="shared" si="0"/>
        <v>0</v>
      </c>
    </row>
    <row r="18" spans="1:7" ht="28.5" x14ac:dyDescent="0.25">
      <c r="A18" s="12">
        <v>1</v>
      </c>
      <c r="B18" s="14" t="s">
        <v>46</v>
      </c>
      <c r="C18" s="19"/>
      <c r="D18" s="19"/>
      <c r="E18" s="22"/>
      <c r="F18" s="20"/>
      <c r="G18" s="16">
        <f t="shared" si="0"/>
        <v>0</v>
      </c>
    </row>
    <row r="19" spans="1:7" ht="28.5" x14ac:dyDescent="0.25">
      <c r="A19" s="11">
        <v>1</v>
      </c>
      <c r="B19" s="14" t="s">
        <v>47</v>
      </c>
      <c r="C19" s="19"/>
      <c r="D19" s="19"/>
      <c r="E19" s="22"/>
      <c r="F19" s="20"/>
      <c r="G19" s="16">
        <f t="shared" si="0"/>
        <v>0</v>
      </c>
    </row>
    <row r="20" spans="1:7" ht="28.5" x14ac:dyDescent="0.25">
      <c r="A20" s="11">
        <v>1</v>
      </c>
      <c r="B20" s="14" t="s">
        <v>48</v>
      </c>
      <c r="C20" s="19"/>
      <c r="D20" s="19"/>
      <c r="E20" s="22"/>
      <c r="F20" s="20"/>
      <c r="G20" s="16">
        <f t="shared" si="0"/>
        <v>0</v>
      </c>
    </row>
    <row r="21" spans="1:7" ht="28.5" x14ac:dyDescent="0.25">
      <c r="A21" s="11">
        <v>1</v>
      </c>
      <c r="B21" s="14" t="s">
        <v>49</v>
      </c>
      <c r="C21" s="19"/>
      <c r="D21" s="19"/>
      <c r="E21" s="22"/>
      <c r="F21" s="20"/>
      <c r="G21" s="16">
        <f t="shared" si="0"/>
        <v>0</v>
      </c>
    </row>
    <row r="22" spans="1:7" x14ac:dyDescent="0.25">
      <c r="A22" s="11">
        <v>1</v>
      </c>
      <c r="B22" s="14" t="s">
        <v>50</v>
      </c>
      <c r="C22" s="19"/>
      <c r="D22" s="19"/>
      <c r="E22" s="22"/>
      <c r="F22" s="20"/>
      <c r="G22" s="16">
        <f t="shared" si="0"/>
        <v>0</v>
      </c>
    </row>
    <row r="23" spans="1:7" ht="20.25" x14ac:dyDescent="0.25">
      <c r="A23" s="109" t="s">
        <v>51</v>
      </c>
      <c r="B23" s="110"/>
      <c r="C23" s="110"/>
      <c r="D23" s="110"/>
      <c r="E23" s="110"/>
      <c r="F23" s="110"/>
      <c r="G23" s="110"/>
    </row>
    <row r="24" spans="1:7" x14ac:dyDescent="0.25">
      <c r="A24" s="21" t="s">
        <v>25</v>
      </c>
      <c r="B24" s="21" t="s">
        <v>26</v>
      </c>
      <c r="C24" s="21" t="s">
        <v>27</v>
      </c>
      <c r="D24" s="21" t="s">
        <v>28</v>
      </c>
      <c r="E24" s="21" t="s">
        <v>29</v>
      </c>
      <c r="F24" s="21" t="s">
        <v>30</v>
      </c>
      <c r="G24" s="21" t="s">
        <v>52</v>
      </c>
    </row>
    <row r="25" spans="1:7" ht="71.25" x14ac:dyDescent="0.25">
      <c r="A25" s="11">
        <v>1</v>
      </c>
      <c r="B25" s="14" t="s">
        <v>53</v>
      </c>
      <c r="C25" s="53" t="s">
        <v>43</v>
      </c>
      <c r="D25" s="52" t="s">
        <v>107</v>
      </c>
      <c r="E25" s="55">
        <v>300</v>
      </c>
      <c r="F25" s="20">
        <v>0.15</v>
      </c>
      <c r="G25" s="16">
        <f t="shared" ref="G25:G31" si="1">E25-(E25*F25)</f>
        <v>255</v>
      </c>
    </row>
    <row r="26" spans="1:7" x14ac:dyDescent="0.25">
      <c r="A26" s="12">
        <v>1</v>
      </c>
      <c r="B26" s="14" t="s">
        <v>55</v>
      </c>
      <c r="C26" s="44"/>
      <c r="D26" s="19"/>
      <c r="E26" s="22"/>
      <c r="F26" s="20"/>
      <c r="G26" s="16">
        <f t="shared" si="1"/>
        <v>0</v>
      </c>
    </row>
    <row r="27" spans="1:7" ht="28.5" x14ac:dyDescent="0.25">
      <c r="A27" s="12">
        <v>1</v>
      </c>
      <c r="B27" s="14" t="s">
        <v>56</v>
      </c>
      <c r="C27" s="44"/>
      <c r="D27" s="19"/>
      <c r="E27" s="22"/>
      <c r="F27" s="20"/>
      <c r="G27" s="16">
        <f t="shared" si="1"/>
        <v>0</v>
      </c>
    </row>
    <row r="28" spans="1:7" ht="28.5" x14ac:dyDescent="0.25">
      <c r="A28" s="11">
        <v>1</v>
      </c>
      <c r="B28" s="14" t="s">
        <v>57</v>
      </c>
      <c r="C28" s="44"/>
      <c r="D28" s="40"/>
      <c r="E28" s="22"/>
      <c r="F28" s="20"/>
      <c r="G28" s="16">
        <f t="shared" si="1"/>
        <v>0</v>
      </c>
    </row>
    <row r="29" spans="1:7" x14ac:dyDescent="0.25">
      <c r="A29" s="11">
        <v>1</v>
      </c>
      <c r="B29" s="14" t="s">
        <v>59</v>
      </c>
      <c r="C29" s="42"/>
      <c r="D29" s="19"/>
      <c r="E29" s="22"/>
      <c r="F29" s="20"/>
      <c r="G29" s="16">
        <f t="shared" si="1"/>
        <v>0</v>
      </c>
    </row>
    <row r="30" spans="1:7" ht="28.5" x14ac:dyDescent="0.25">
      <c r="A30" s="11">
        <v>1</v>
      </c>
      <c r="B30" s="14" t="s">
        <v>61</v>
      </c>
      <c r="C30" s="44"/>
      <c r="D30" s="40"/>
      <c r="E30" s="22"/>
      <c r="F30" s="20"/>
      <c r="G30" s="16">
        <f t="shared" si="1"/>
        <v>0</v>
      </c>
    </row>
    <row r="31" spans="1:7" ht="28.5" x14ac:dyDescent="0.25">
      <c r="A31" s="11">
        <v>1</v>
      </c>
      <c r="B31" s="14" t="s">
        <v>64</v>
      </c>
      <c r="C31" s="44"/>
      <c r="D31" s="19"/>
      <c r="E31" s="22"/>
      <c r="F31" s="20"/>
      <c r="G31" s="16">
        <f t="shared" si="1"/>
        <v>0</v>
      </c>
    </row>
    <row r="32" spans="1:7" x14ac:dyDescent="0.25">
      <c r="A32" s="1"/>
      <c r="B32" s="1"/>
      <c r="C32" s="1"/>
      <c r="D32" s="1"/>
      <c r="E32" s="1"/>
      <c r="F32" s="1"/>
      <c r="G32" s="1"/>
    </row>
    <row r="33" spans="1:7" ht="20.25" x14ac:dyDescent="0.25">
      <c r="A33" s="106" t="s">
        <v>66</v>
      </c>
      <c r="B33" s="107"/>
      <c r="C33" s="107"/>
      <c r="D33" s="107"/>
      <c r="E33" s="107"/>
      <c r="F33" s="107"/>
      <c r="G33" s="107"/>
    </row>
    <row r="34" spans="1:7" ht="40.5" customHeight="1" x14ac:dyDescent="0.25">
      <c r="A34" s="108" t="s">
        <v>89</v>
      </c>
      <c r="B34" s="108"/>
      <c r="C34" s="108"/>
      <c r="D34" s="108"/>
      <c r="E34" s="108"/>
      <c r="F34" s="108"/>
      <c r="G34" s="28">
        <v>0.15</v>
      </c>
    </row>
    <row r="37" spans="1:7" ht="15.75" x14ac:dyDescent="0.25">
      <c r="A37" s="141" t="s">
        <v>90</v>
      </c>
      <c r="B37" s="142"/>
      <c r="C37" s="142"/>
      <c r="D37" s="142"/>
      <c r="E37" s="142"/>
      <c r="F37" s="142"/>
      <c r="G37" s="143"/>
    </row>
    <row r="38" spans="1:7" ht="20.25" x14ac:dyDescent="0.25">
      <c r="A38" s="144" t="s">
        <v>23</v>
      </c>
      <c r="B38" s="145"/>
      <c r="C38" s="145"/>
      <c r="D38" s="145"/>
      <c r="E38" s="145"/>
      <c r="F38" s="145"/>
      <c r="G38" s="146"/>
    </row>
    <row r="39" spans="1:7" x14ac:dyDescent="0.25">
      <c r="A39" s="21" t="s">
        <v>25</v>
      </c>
      <c r="B39" s="21" t="s">
        <v>26</v>
      </c>
      <c r="C39" s="21" t="s">
        <v>27</v>
      </c>
      <c r="D39" s="21" t="s">
        <v>28</v>
      </c>
      <c r="E39" s="21" t="s">
        <v>29</v>
      </c>
      <c r="F39" s="21" t="s">
        <v>30</v>
      </c>
      <c r="G39" s="21" t="s">
        <v>31</v>
      </c>
    </row>
    <row r="40" spans="1:7" x14ac:dyDescent="0.25">
      <c r="A40" s="11">
        <v>1</v>
      </c>
      <c r="B40" s="14" t="s">
        <v>32</v>
      </c>
      <c r="C40" s="51" t="s">
        <v>108</v>
      </c>
      <c r="D40" s="53" t="s">
        <v>109</v>
      </c>
      <c r="E40" s="54">
        <f>E42+938</f>
        <v>2512</v>
      </c>
      <c r="F40" s="27">
        <v>0.15</v>
      </c>
      <c r="G40" s="16">
        <f>E40-(E40*F40)</f>
        <v>2135.1999999999998</v>
      </c>
    </row>
    <row r="41" spans="1:7" x14ac:dyDescent="0.25">
      <c r="A41" s="12">
        <v>1</v>
      </c>
      <c r="B41" s="14" t="s">
        <v>35</v>
      </c>
      <c r="C41" s="51" t="s">
        <v>108</v>
      </c>
      <c r="D41" s="53" t="s">
        <v>109</v>
      </c>
      <c r="E41" s="54">
        <f>E43+938+165</f>
        <v>4251</v>
      </c>
      <c r="F41" s="27">
        <v>0.15</v>
      </c>
      <c r="G41" s="16">
        <f>E41-(E41*F41)</f>
        <v>3613.35</v>
      </c>
    </row>
    <row r="42" spans="1:7" ht="28.5" x14ac:dyDescent="0.25">
      <c r="A42" s="11">
        <v>1</v>
      </c>
      <c r="B42" s="14" t="s">
        <v>37</v>
      </c>
      <c r="C42" s="51" t="s">
        <v>108</v>
      </c>
      <c r="D42" s="53" t="s">
        <v>109</v>
      </c>
      <c r="E42" s="54">
        <v>1574</v>
      </c>
      <c r="F42" s="27">
        <v>0.15</v>
      </c>
      <c r="G42" s="16">
        <f>E42-(E42*F42)</f>
        <v>1337.9</v>
      </c>
    </row>
    <row r="43" spans="1:7" ht="28.5" x14ac:dyDescent="0.25">
      <c r="A43" s="12">
        <v>1</v>
      </c>
      <c r="B43" s="14" t="s">
        <v>39</v>
      </c>
      <c r="C43" s="51" t="s">
        <v>108</v>
      </c>
      <c r="D43" s="53" t="s">
        <v>109</v>
      </c>
      <c r="E43" s="54">
        <f>E42*2</f>
        <v>3148</v>
      </c>
      <c r="F43" s="27">
        <v>0.15</v>
      </c>
      <c r="G43" s="16">
        <f>E43-(E43*F43)</f>
        <v>2675.8</v>
      </c>
    </row>
    <row r="44" spans="1:7" ht="20.25" x14ac:dyDescent="0.25">
      <c r="A44" s="111" t="s">
        <v>41</v>
      </c>
      <c r="B44" s="112"/>
      <c r="C44" s="112"/>
      <c r="D44" s="112"/>
      <c r="E44" s="112"/>
      <c r="F44" s="112"/>
      <c r="G44" s="112"/>
    </row>
    <row r="45" spans="1:7" x14ac:dyDescent="0.25">
      <c r="A45" s="21" t="s">
        <v>25</v>
      </c>
      <c r="B45" s="21" t="s">
        <v>26</v>
      </c>
      <c r="C45" s="21" t="s">
        <v>27</v>
      </c>
      <c r="D45" s="21" t="s">
        <v>28</v>
      </c>
      <c r="E45" s="21" t="s">
        <v>29</v>
      </c>
      <c r="F45" s="21" t="s">
        <v>30</v>
      </c>
      <c r="G45" s="21" t="s">
        <v>31</v>
      </c>
    </row>
    <row r="46" spans="1:7" ht="42.75" x14ac:dyDescent="0.25">
      <c r="A46" s="12">
        <v>1</v>
      </c>
      <c r="B46" s="14" t="s">
        <v>42</v>
      </c>
      <c r="C46" s="19" t="s">
        <v>43</v>
      </c>
      <c r="D46" s="40" t="s">
        <v>44</v>
      </c>
      <c r="E46" s="22">
        <v>1132</v>
      </c>
      <c r="F46" s="20">
        <v>0.15</v>
      </c>
      <c r="G46" s="16">
        <f t="shared" ref="G46:G52" si="2">E46-(E46*F46)</f>
        <v>962.2</v>
      </c>
    </row>
    <row r="47" spans="1:7" ht="42.75" x14ac:dyDescent="0.25">
      <c r="A47" s="11">
        <v>1</v>
      </c>
      <c r="B47" s="14" t="s">
        <v>45</v>
      </c>
      <c r="C47" s="19"/>
      <c r="D47" s="19"/>
      <c r="E47" s="22"/>
      <c r="F47" s="20"/>
      <c r="G47" s="16">
        <f t="shared" si="2"/>
        <v>0</v>
      </c>
    </row>
    <row r="48" spans="1:7" ht="28.5" x14ac:dyDescent="0.25">
      <c r="A48" s="12">
        <v>1</v>
      </c>
      <c r="B48" s="14" t="s">
        <v>46</v>
      </c>
      <c r="C48" s="19"/>
      <c r="D48" s="19"/>
      <c r="E48" s="22"/>
      <c r="F48" s="20"/>
      <c r="G48" s="16">
        <f t="shared" si="2"/>
        <v>0</v>
      </c>
    </row>
    <row r="49" spans="1:7" ht="28.5" x14ac:dyDescent="0.25">
      <c r="A49" s="11">
        <v>1</v>
      </c>
      <c r="B49" s="14" t="s">
        <v>47</v>
      </c>
      <c r="C49" s="19"/>
      <c r="D49" s="19"/>
      <c r="E49" s="22"/>
      <c r="F49" s="20"/>
      <c r="G49" s="16">
        <f t="shared" si="2"/>
        <v>0</v>
      </c>
    </row>
    <row r="50" spans="1:7" ht="28.5" x14ac:dyDescent="0.25">
      <c r="A50" s="11">
        <v>1</v>
      </c>
      <c r="B50" s="14" t="s">
        <v>48</v>
      </c>
      <c r="C50" s="19"/>
      <c r="D50" s="19"/>
      <c r="E50" s="22"/>
      <c r="F50" s="20"/>
      <c r="G50" s="16">
        <f t="shared" si="2"/>
        <v>0</v>
      </c>
    </row>
    <row r="51" spans="1:7" ht="28.5" x14ac:dyDescent="0.25">
      <c r="A51" s="11">
        <v>1</v>
      </c>
      <c r="B51" s="14" t="s">
        <v>49</v>
      </c>
      <c r="C51" s="19"/>
      <c r="D51" s="19"/>
      <c r="E51" s="22"/>
      <c r="F51" s="20"/>
      <c r="G51" s="16">
        <f t="shared" si="2"/>
        <v>0</v>
      </c>
    </row>
    <row r="52" spans="1:7" x14ac:dyDescent="0.25">
      <c r="A52" s="11">
        <v>1</v>
      </c>
      <c r="B52" s="14" t="s">
        <v>50</v>
      </c>
      <c r="C52" s="19" t="s">
        <v>43</v>
      </c>
      <c r="D52" s="19" t="s">
        <v>77</v>
      </c>
      <c r="E52" s="22">
        <v>5</v>
      </c>
      <c r="F52" s="20">
        <v>0.15</v>
      </c>
      <c r="G52" s="16">
        <f t="shared" si="2"/>
        <v>4.25</v>
      </c>
    </row>
    <row r="53" spans="1:7" ht="20.25" x14ac:dyDescent="0.25">
      <c r="A53" s="109" t="s">
        <v>51</v>
      </c>
      <c r="B53" s="110"/>
      <c r="C53" s="110"/>
      <c r="D53" s="110"/>
      <c r="E53" s="110"/>
      <c r="F53" s="110"/>
      <c r="G53" s="110"/>
    </row>
    <row r="54" spans="1:7" x14ac:dyDescent="0.25">
      <c r="A54" s="21" t="s">
        <v>25</v>
      </c>
      <c r="B54" s="21" t="s">
        <v>26</v>
      </c>
      <c r="C54" s="21" t="s">
        <v>27</v>
      </c>
      <c r="D54" s="21" t="s">
        <v>28</v>
      </c>
      <c r="E54" s="21" t="s">
        <v>29</v>
      </c>
      <c r="F54" s="21" t="s">
        <v>30</v>
      </c>
      <c r="G54" s="21" t="s">
        <v>52</v>
      </c>
    </row>
    <row r="55" spans="1:7" ht="71.25" x14ac:dyDescent="0.25">
      <c r="A55" s="11">
        <v>1</v>
      </c>
      <c r="B55" s="14" t="s">
        <v>53</v>
      </c>
      <c r="C55" s="44"/>
      <c r="D55" s="40"/>
      <c r="E55" s="22"/>
      <c r="F55" s="20"/>
      <c r="G55" s="16">
        <f t="shared" ref="G55:G61" si="3">E55-(E55*F55)</f>
        <v>0</v>
      </c>
    </row>
    <row r="56" spans="1:7" x14ac:dyDescent="0.25">
      <c r="A56" s="12">
        <v>1</v>
      </c>
      <c r="B56" s="14" t="s">
        <v>55</v>
      </c>
      <c r="C56" s="44"/>
      <c r="D56" s="19"/>
      <c r="E56" s="22"/>
      <c r="F56" s="20"/>
      <c r="G56" s="16">
        <f t="shared" si="3"/>
        <v>0</v>
      </c>
    </row>
    <row r="57" spans="1:7" ht="28.5" x14ac:dyDescent="0.25">
      <c r="A57" s="12">
        <v>1</v>
      </c>
      <c r="B57" s="14" t="s">
        <v>56</v>
      </c>
      <c r="C57" s="44"/>
      <c r="D57" s="19"/>
      <c r="E57" s="22"/>
      <c r="F57" s="20"/>
      <c r="G57" s="16">
        <f t="shared" si="3"/>
        <v>0</v>
      </c>
    </row>
    <row r="58" spans="1:7" ht="28.5" x14ac:dyDescent="0.25">
      <c r="A58" s="11">
        <v>1</v>
      </c>
      <c r="B58" s="14" t="s">
        <v>57</v>
      </c>
      <c r="C58" s="44"/>
      <c r="D58" s="40"/>
      <c r="E58" s="22"/>
      <c r="F58" s="20"/>
      <c r="G58" s="16">
        <f t="shared" si="3"/>
        <v>0</v>
      </c>
    </row>
    <row r="59" spans="1:7" x14ac:dyDescent="0.25">
      <c r="A59" s="11">
        <v>1</v>
      </c>
      <c r="B59" s="14" t="s">
        <v>59</v>
      </c>
      <c r="C59" s="42"/>
      <c r="D59" s="19"/>
      <c r="E59" s="22"/>
      <c r="F59" s="20"/>
      <c r="G59" s="16">
        <f t="shared" si="3"/>
        <v>0</v>
      </c>
    </row>
    <row r="60" spans="1:7" ht="28.5" x14ac:dyDescent="0.25">
      <c r="A60" s="11">
        <v>1</v>
      </c>
      <c r="B60" s="14" t="s">
        <v>61</v>
      </c>
      <c r="C60" s="44"/>
      <c r="D60" s="44"/>
      <c r="E60" s="44"/>
      <c r="F60" s="44"/>
      <c r="G60" s="16">
        <f t="shared" si="3"/>
        <v>0</v>
      </c>
    </row>
    <row r="61" spans="1:7" ht="28.5" x14ac:dyDescent="0.25">
      <c r="A61" s="11">
        <v>1</v>
      </c>
      <c r="B61" s="14" t="s">
        <v>64</v>
      </c>
      <c r="C61" s="44"/>
      <c r="D61" s="19"/>
      <c r="E61" s="22"/>
      <c r="F61" s="20"/>
      <c r="G61" s="16">
        <f t="shared" si="3"/>
        <v>0</v>
      </c>
    </row>
    <row r="62" spans="1:7" x14ac:dyDescent="0.25">
      <c r="A62" s="1"/>
      <c r="B62" s="1"/>
      <c r="C62" s="1"/>
      <c r="D62" s="1"/>
      <c r="E62" s="1"/>
      <c r="F62" s="1"/>
      <c r="G62" s="1"/>
    </row>
    <row r="63" spans="1:7" ht="20.25" x14ac:dyDescent="0.25">
      <c r="A63" s="106" t="s">
        <v>66</v>
      </c>
      <c r="B63" s="107"/>
      <c r="C63" s="107"/>
      <c r="D63" s="107"/>
      <c r="E63" s="107"/>
      <c r="F63" s="107"/>
      <c r="G63" s="107"/>
    </row>
    <row r="64" spans="1:7" ht="39.75" customHeight="1" x14ac:dyDescent="0.25">
      <c r="A64" s="108" t="s">
        <v>89</v>
      </c>
      <c r="B64" s="108"/>
      <c r="C64" s="108"/>
      <c r="D64" s="108"/>
      <c r="E64" s="108"/>
      <c r="F64" s="108"/>
      <c r="G64" s="28">
        <v>0.15</v>
      </c>
    </row>
    <row r="67" spans="1:7" ht="15.75" x14ac:dyDescent="0.25">
      <c r="A67" s="141" t="s">
        <v>95</v>
      </c>
      <c r="B67" s="142"/>
      <c r="C67" s="142"/>
      <c r="D67" s="142"/>
      <c r="E67" s="142"/>
      <c r="F67" s="142"/>
      <c r="G67" s="143"/>
    </row>
    <row r="68" spans="1:7" ht="20.25" x14ac:dyDescent="0.25">
      <c r="A68" s="144" t="s">
        <v>23</v>
      </c>
      <c r="B68" s="145"/>
      <c r="C68" s="145"/>
      <c r="D68" s="145"/>
      <c r="E68" s="145"/>
      <c r="F68" s="145"/>
      <c r="G68" s="146"/>
    </row>
    <row r="69" spans="1:7" x14ac:dyDescent="0.25">
      <c r="A69" s="21" t="s">
        <v>25</v>
      </c>
      <c r="B69" s="21" t="s">
        <v>26</v>
      </c>
      <c r="C69" s="21" t="s">
        <v>27</v>
      </c>
      <c r="D69" s="21" t="s">
        <v>28</v>
      </c>
      <c r="E69" s="21" t="s">
        <v>29</v>
      </c>
      <c r="F69" s="21" t="s">
        <v>30</v>
      </c>
      <c r="G69" s="21" t="s">
        <v>31</v>
      </c>
    </row>
    <row r="70" spans="1:7" x14ac:dyDescent="0.25">
      <c r="A70" s="11">
        <v>1</v>
      </c>
      <c r="B70" s="14" t="s">
        <v>32</v>
      </c>
      <c r="C70" s="51" t="s">
        <v>105</v>
      </c>
      <c r="D70" s="53" t="s">
        <v>110</v>
      </c>
      <c r="E70" s="54">
        <f>E72+938</f>
        <v>3724</v>
      </c>
      <c r="F70" s="27">
        <v>0.15</v>
      </c>
      <c r="G70" s="16">
        <f>E70-(E70*F70)</f>
        <v>3165.4</v>
      </c>
    </row>
    <row r="71" spans="1:7" x14ac:dyDescent="0.25">
      <c r="A71" s="12">
        <v>1</v>
      </c>
      <c r="B71" s="14" t="s">
        <v>35</v>
      </c>
      <c r="C71" s="51" t="s">
        <v>105</v>
      </c>
      <c r="D71" s="53" t="s">
        <v>110</v>
      </c>
      <c r="E71" s="54">
        <f>E73+938+215</f>
        <v>6725</v>
      </c>
      <c r="F71" s="27">
        <v>0.15</v>
      </c>
      <c r="G71" s="16">
        <f>E71-(E71*F71)</f>
        <v>5716.25</v>
      </c>
    </row>
    <row r="72" spans="1:7" ht="28.5" x14ac:dyDescent="0.25">
      <c r="A72" s="11">
        <v>1</v>
      </c>
      <c r="B72" s="14" t="s">
        <v>37</v>
      </c>
      <c r="C72" s="51" t="s">
        <v>105</v>
      </c>
      <c r="D72" s="53" t="s">
        <v>110</v>
      </c>
      <c r="E72" s="54">
        <v>2786</v>
      </c>
      <c r="F72" s="27">
        <v>0.15</v>
      </c>
      <c r="G72" s="16">
        <f>E72-(E72*F72)</f>
        <v>2368.1</v>
      </c>
    </row>
    <row r="73" spans="1:7" ht="28.5" x14ac:dyDescent="0.25">
      <c r="A73" s="12">
        <v>1</v>
      </c>
      <c r="B73" s="14" t="s">
        <v>39</v>
      </c>
      <c r="C73" s="51" t="s">
        <v>105</v>
      </c>
      <c r="D73" s="53" t="s">
        <v>110</v>
      </c>
      <c r="E73" s="54">
        <f>E72*2</f>
        <v>5572</v>
      </c>
      <c r="F73" s="27">
        <v>0.15</v>
      </c>
      <c r="G73" s="16">
        <f>E73-(E73*F73)</f>
        <v>4736.2</v>
      </c>
    </row>
    <row r="74" spans="1:7" ht="20.25" x14ac:dyDescent="0.25">
      <c r="A74" s="111" t="s">
        <v>41</v>
      </c>
      <c r="B74" s="112"/>
      <c r="C74" s="112"/>
      <c r="D74" s="112"/>
      <c r="E74" s="112"/>
      <c r="F74" s="112"/>
      <c r="G74" s="112"/>
    </row>
    <row r="75" spans="1:7" x14ac:dyDescent="0.25">
      <c r="A75" s="21" t="s">
        <v>25</v>
      </c>
      <c r="B75" s="21" t="s">
        <v>26</v>
      </c>
      <c r="C75" s="21" t="s">
        <v>27</v>
      </c>
      <c r="D75" s="21" t="s">
        <v>28</v>
      </c>
      <c r="E75" s="21" t="s">
        <v>29</v>
      </c>
      <c r="F75" s="21" t="s">
        <v>30</v>
      </c>
      <c r="G75" s="21" t="s">
        <v>31</v>
      </c>
    </row>
    <row r="76" spans="1:7" ht="42.75" x14ac:dyDescent="0.25">
      <c r="A76" s="12">
        <v>1</v>
      </c>
      <c r="B76" s="14" t="s">
        <v>42</v>
      </c>
      <c r="C76" s="19"/>
      <c r="D76" s="40"/>
      <c r="E76" s="22"/>
      <c r="F76" s="20">
        <v>0.15</v>
      </c>
      <c r="G76" s="16">
        <f t="shared" ref="G76:G82" si="4">E76-(E76*F76)</f>
        <v>0</v>
      </c>
    </row>
    <row r="77" spans="1:7" ht="42.75" x14ac:dyDescent="0.25">
      <c r="A77" s="11">
        <v>1</v>
      </c>
      <c r="B77" s="14" t="s">
        <v>45</v>
      </c>
      <c r="C77" s="19"/>
      <c r="D77" s="19"/>
      <c r="E77" s="22"/>
      <c r="F77" s="20"/>
      <c r="G77" s="16">
        <f t="shared" si="4"/>
        <v>0</v>
      </c>
    </row>
    <row r="78" spans="1:7" ht="28.5" x14ac:dyDescent="0.25">
      <c r="A78" s="12">
        <v>1</v>
      </c>
      <c r="B78" s="14" t="s">
        <v>46</v>
      </c>
      <c r="C78" s="19"/>
      <c r="D78" s="19"/>
      <c r="E78" s="22"/>
      <c r="F78" s="20"/>
      <c r="G78" s="16">
        <f t="shared" si="4"/>
        <v>0</v>
      </c>
    </row>
    <row r="79" spans="1:7" ht="28.5" x14ac:dyDescent="0.25">
      <c r="A79" s="11">
        <v>1</v>
      </c>
      <c r="B79" s="14" t="s">
        <v>47</v>
      </c>
      <c r="C79" s="19"/>
      <c r="D79" s="19"/>
      <c r="E79" s="22"/>
      <c r="F79" s="20"/>
      <c r="G79" s="16">
        <f t="shared" si="4"/>
        <v>0</v>
      </c>
    </row>
    <row r="80" spans="1:7" ht="28.5" x14ac:dyDescent="0.25">
      <c r="A80" s="11">
        <v>1</v>
      </c>
      <c r="B80" s="14" t="s">
        <v>48</v>
      </c>
      <c r="C80" s="19"/>
      <c r="D80" s="19"/>
      <c r="E80" s="22"/>
      <c r="F80" s="20"/>
      <c r="G80" s="16">
        <f t="shared" si="4"/>
        <v>0</v>
      </c>
    </row>
    <row r="81" spans="1:7" ht="28.5" x14ac:dyDescent="0.25">
      <c r="A81" s="11">
        <v>1</v>
      </c>
      <c r="B81" s="14" t="s">
        <v>49</v>
      </c>
      <c r="C81" s="19"/>
      <c r="D81" s="19"/>
      <c r="E81" s="22"/>
      <c r="F81" s="20"/>
      <c r="G81" s="16">
        <f t="shared" si="4"/>
        <v>0</v>
      </c>
    </row>
    <row r="82" spans="1:7" x14ac:dyDescent="0.25">
      <c r="A82" s="11">
        <v>1</v>
      </c>
      <c r="B82" s="14" t="s">
        <v>50</v>
      </c>
      <c r="C82" s="19"/>
      <c r="D82" s="19"/>
      <c r="E82" s="22"/>
      <c r="F82" s="20">
        <v>0.15</v>
      </c>
      <c r="G82" s="16">
        <f t="shared" si="4"/>
        <v>0</v>
      </c>
    </row>
    <row r="83" spans="1:7" ht="20.25" x14ac:dyDescent="0.25">
      <c r="A83" s="109" t="s">
        <v>51</v>
      </c>
      <c r="B83" s="110"/>
      <c r="C83" s="110"/>
      <c r="D83" s="110"/>
      <c r="E83" s="110"/>
      <c r="F83" s="110"/>
      <c r="G83" s="110"/>
    </row>
    <row r="84" spans="1:7" x14ac:dyDescent="0.25">
      <c r="A84" s="21" t="s">
        <v>25</v>
      </c>
      <c r="B84" s="21" t="s">
        <v>26</v>
      </c>
      <c r="C84" s="21" t="s">
        <v>27</v>
      </c>
      <c r="D84" s="21" t="s">
        <v>28</v>
      </c>
      <c r="E84" s="21" t="s">
        <v>29</v>
      </c>
      <c r="F84" s="21" t="s">
        <v>30</v>
      </c>
      <c r="G84" s="21" t="s">
        <v>52</v>
      </c>
    </row>
    <row r="85" spans="1:7" ht="71.25" x14ac:dyDescent="0.25">
      <c r="A85" s="11">
        <v>1</v>
      </c>
      <c r="B85" s="14" t="s">
        <v>53</v>
      </c>
      <c r="C85" s="44"/>
      <c r="D85" s="68"/>
      <c r="E85" s="40"/>
      <c r="F85" s="20">
        <v>0.15</v>
      </c>
      <c r="G85" s="16">
        <f t="shared" ref="G85:G91" si="5">E85-(E85*F85)</f>
        <v>0</v>
      </c>
    </row>
    <row r="86" spans="1:7" x14ac:dyDescent="0.25">
      <c r="A86" s="12">
        <v>1</v>
      </c>
      <c r="B86" s="14" t="s">
        <v>55</v>
      </c>
      <c r="C86" s="44"/>
      <c r="D86" s="19"/>
      <c r="E86" s="22"/>
      <c r="F86" s="20"/>
      <c r="G86" s="16">
        <f t="shared" si="5"/>
        <v>0</v>
      </c>
    </row>
    <row r="87" spans="1:7" ht="28.5" x14ac:dyDescent="0.25">
      <c r="A87" s="12">
        <v>1</v>
      </c>
      <c r="B87" s="14" t="s">
        <v>56</v>
      </c>
      <c r="C87" s="44"/>
      <c r="D87" s="19"/>
      <c r="E87" s="22"/>
      <c r="F87" s="20"/>
      <c r="G87" s="16">
        <f t="shared" si="5"/>
        <v>0</v>
      </c>
    </row>
    <row r="88" spans="1:7" ht="28.5" x14ac:dyDescent="0.25">
      <c r="A88" s="11">
        <v>1</v>
      </c>
      <c r="B88" s="14" t="s">
        <v>57</v>
      </c>
      <c r="C88" s="44"/>
      <c r="D88" s="40"/>
      <c r="E88" s="22"/>
      <c r="F88" s="20">
        <v>0.15</v>
      </c>
      <c r="G88" s="16">
        <f t="shared" si="5"/>
        <v>0</v>
      </c>
    </row>
    <row r="89" spans="1:7" x14ac:dyDescent="0.25">
      <c r="A89" s="11">
        <v>1</v>
      </c>
      <c r="B89" s="14" t="s">
        <v>59</v>
      </c>
      <c r="C89" s="42"/>
      <c r="D89" s="19"/>
      <c r="E89" s="22"/>
      <c r="F89" s="20">
        <v>0.15</v>
      </c>
      <c r="G89" s="16">
        <f t="shared" si="5"/>
        <v>0</v>
      </c>
    </row>
    <row r="90" spans="1:7" ht="28.5" x14ac:dyDescent="0.25">
      <c r="A90" s="11">
        <v>1</v>
      </c>
      <c r="B90" s="14" t="s">
        <v>61</v>
      </c>
      <c r="C90" s="53" t="s">
        <v>62</v>
      </c>
      <c r="D90" s="52" t="s">
        <v>111</v>
      </c>
      <c r="E90" s="55">
        <v>315</v>
      </c>
      <c r="F90" s="69">
        <v>0.15</v>
      </c>
      <c r="G90" s="16">
        <f t="shared" si="5"/>
        <v>267.75</v>
      </c>
    </row>
    <row r="91" spans="1:7" ht="28.5" x14ac:dyDescent="0.25">
      <c r="A91" s="11">
        <v>1</v>
      </c>
      <c r="B91" s="14" t="s">
        <v>64</v>
      </c>
      <c r="C91" s="44"/>
      <c r="D91" s="19"/>
      <c r="E91" s="22"/>
      <c r="F91" s="20"/>
      <c r="G91" s="16">
        <f t="shared" si="5"/>
        <v>0</v>
      </c>
    </row>
    <row r="92" spans="1:7" x14ac:dyDescent="0.25">
      <c r="A92" s="1"/>
      <c r="B92" s="1"/>
      <c r="C92" s="1"/>
      <c r="D92" s="1"/>
      <c r="E92" s="1"/>
      <c r="F92" s="1"/>
      <c r="G92" s="1"/>
    </row>
    <row r="93" spans="1:7" ht="20.25" x14ac:dyDescent="0.25">
      <c r="A93" s="106" t="s">
        <v>66</v>
      </c>
      <c r="B93" s="107"/>
      <c r="C93" s="107"/>
      <c r="D93" s="107"/>
      <c r="E93" s="107"/>
      <c r="F93" s="107"/>
      <c r="G93" s="107"/>
    </row>
    <row r="94" spans="1:7" ht="36.75" customHeight="1" x14ac:dyDescent="0.25">
      <c r="A94" s="108" t="s">
        <v>89</v>
      </c>
      <c r="B94" s="108"/>
      <c r="C94" s="108"/>
      <c r="D94" s="108"/>
      <c r="E94" s="108"/>
      <c r="F94" s="108"/>
      <c r="G94" s="28">
        <v>0.15</v>
      </c>
    </row>
    <row r="97" spans="1:7" ht="15.75" x14ac:dyDescent="0.25">
      <c r="A97" s="141" t="s">
        <v>100</v>
      </c>
      <c r="B97" s="142"/>
      <c r="C97" s="142"/>
      <c r="D97" s="142"/>
      <c r="E97" s="142"/>
      <c r="F97" s="142"/>
      <c r="G97" s="143"/>
    </row>
    <row r="98" spans="1:7" ht="20.25" x14ac:dyDescent="0.25">
      <c r="A98" s="144" t="s">
        <v>23</v>
      </c>
      <c r="B98" s="145"/>
      <c r="C98" s="145"/>
      <c r="D98" s="145"/>
      <c r="E98" s="145"/>
      <c r="F98" s="145"/>
      <c r="G98" s="146"/>
    </row>
    <row r="99" spans="1:7" x14ac:dyDescent="0.25">
      <c r="A99" s="21" t="s">
        <v>25</v>
      </c>
      <c r="B99" s="21" t="s">
        <v>26</v>
      </c>
      <c r="C99" s="21" t="s">
        <v>27</v>
      </c>
      <c r="D99" s="21" t="s">
        <v>28</v>
      </c>
      <c r="E99" s="21" t="s">
        <v>29</v>
      </c>
      <c r="F99" s="21" t="s">
        <v>30</v>
      </c>
      <c r="G99" s="21" t="s">
        <v>31</v>
      </c>
    </row>
    <row r="100" spans="1:7" x14ac:dyDescent="0.25">
      <c r="A100" s="11">
        <v>1</v>
      </c>
      <c r="B100" s="14" t="s">
        <v>32</v>
      </c>
      <c r="C100" s="51" t="s">
        <v>105</v>
      </c>
      <c r="D100" s="53" t="s">
        <v>112</v>
      </c>
      <c r="E100" s="54">
        <f>E102+938</f>
        <v>3261</v>
      </c>
      <c r="F100" s="27">
        <v>0.15</v>
      </c>
      <c r="G100" s="16">
        <f>E100-(E100*F100)</f>
        <v>2771.85</v>
      </c>
    </row>
    <row r="101" spans="1:7" x14ac:dyDescent="0.25">
      <c r="A101" s="12">
        <v>1</v>
      </c>
      <c r="B101" s="14" t="s">
        <v>35</v>
      </c>
      <c r="C101" s="51" t="s">
        <v>105</v>
      </c>
      <c r="D101" s="53" t="s">
        <v>112</v>
      </c>
      <c r="E101" s="54">
        <f>E103+938+165</f>
        <v>5749</v>
      </c>
      <c r="F101" s="27">
        <v>0.15</v>
      </c>
      <c r="G101" s="16">
        <f>E101-(E101*F101)</f>
        <v>4886.6499999999996</v>
      </c>
    </row>
    <row r="102" spans="1:7" ht="28.5" x14ac:dyDescent="0.25">
      <c r="A102" s="11">
        <v>1</v>
      </c>
      <c r="B102" s="14" t="s">
        <v>37</v>
      </c>
      <c r="C102" s="51" t="s">
        <v>105</v>
      </c>
      <c r="D102" s="53" t="s">
        <v>112</v>
      </c>
      <c r="E102" s="54">
        <v>2323</v>
      </c>
      <c r="F102" s="27">
        <v>0.15</v>
      </c>
      <c r="G102" s="16">
        <f>E102-(E102*F102)</f>
        <v>1974.55</v>
      </c>
    </row>
    <row r="103" spans="1:7" ht="28.5" x14ac:dyDescent="0.25">
      <c r="A103" s="12">
        <v>1</v>
      </c>
      <c r="B103" s="14" t="s">
        <v>39</v>
      </c>
      <c r="C103" s="51" t="s">
        <v>105</v>
      </c>
      <c r="D103" s="53" t="s">
        <v>112</v>
      </c>
      <c r="E103" s="54">
        <f>E102*2</f>
        <v>4646</v>
      </c>
      <c r="F103" s="27">
        <v>0.15</v>
      </c>
      <c r="G103" s="16">
        <f>E103-(E103*F103)</f>
        <v>3949.1</v>
      </c>
    </row>
    <row r="104" spans="1:7" ht="20.25" x14ac:dyDescent="0.25">
      <c r="A104" s="111" t="s">
        <v>41</v>
      </c>
      <c r="B104" s="112"/>
      <c r="C104" s="112"/>
      <c r="D104" s="112"/>
      <c r="E104" s="112"/>
      <c r="F104" s="112"/>
      <c r="G104" s="112"/>
    </row>
    <row r="105" spans="1:7" x14ac:dyDescent="0.25">
      <c r="A105" s="21" t="s">
        <v>25</v>
      </c>
      <c r="B105" s="21" t="s">
        <v>26</v>
      </c>
      <c r="C105" s="21" t="s">
        <v>27</v>
      </c>
      <c r="D105" s="21" t="s">
        <v>28</v>
      </c>
      <c r="E105" s="21" t="s">
        <v>29</v>
      </c>
      <c r="F105" s="21" t="s">
        <v>30</v>
      </c>
      <c r="G105" s="21" t="s">
        <v>31</v>
      </c>
    </row>
    <row r="106" spans="1:7" ht="42.75" x14ac:dyDescent="0.25">
      <c r="A106" s="12">
        <v>1</v>
      </c>
      <c r="B106" s="14" t="s">
        <v>42</v>
      </c>
      <c r="C106" s="19"/>
      <c r="D106" s="40"/>
      <c r="E106" s="22"/>
      <c r="F106" s="20">
        <v>0.15</v>
      </c>
      <c r="G106" s="16">
        <f t="shared" ref="G106:G112" si="6">E106-(E106*F106)</f>
        <v>0</v>
      </c>
    </row>
    <row r="107" spans="1:7" ht="42.75" x14ac:dyDescent="0.25">
      <c r="A107" s="11">
        <v>1</v>
      </c>
      <c r="B107" s="14" t="s">
        <v>45</v>
      </c>
      <c r="C107" s="19"/>
      <c r="D107" s="19"/>
      <c r="E107" s="22"/>
      <c r="F107" s="20"/>
      <c r="G107" s="16">
        <f t="shared" si="6"/>
        <v>0</v>
      </c>
    </row>
    <row r="108" spans="1:7" ht="28.5" x14ac:dyDescent="0.25">
      <c r="A108" s="12">
        <v>1</v>
      </c>
      <c r="B108" s="45" t="s">
        <v>46</v>
      </c>
      <c r="C108" s="19"/>
      <c r="D108" s="19"/>
      <c r="E108" s="22"/>
      <c r="F108" s="20"/>
      <c r="G108" s="16">
        <f t="shared" si="6"/>
        <v>0</v>
      </c>
    </row>
    <row r="109" spans="1:7" ht="28.5" x14ac:dyDescent="0.25">
      <c r="A109" s="11">
        <v>1</v>
      </c>
      <c r="B109" s="45" t="s">
        <v>47</v>
      </c>
      <c r="C109" s="19"/>
      <c r="D109" s="19"/>
      <c r="E109" s="22"/>
      <c r="F109" s="20"/>
      <c r="G109" s="16">
        <f t="shared" si="6"/>
        <v>0</v>
      </c>
    </row>
    <row r="110" spans="1:7" ht="28.5" x14ac:dyDescent="0.25">
      <c r="A110" s="11">
        <v>1</v>
      </c>
      <c r="B110" s="45" t="s">
        <v>48</v>
      </c>
      <c r="C110" s="19"/>
      <c r="D110" s="19"/>
      <c r="E110" s="22"/>
      <c r="F110" s="20"/>
      <c r="G110" s="16">
        <f t="shared" si="6"/>
        <v>0</v>
      </c>
    </row>
    <row r="111" spans="1:7" ht="28.5" x14ac:dyDescent="0.25">
      <c r="A111" s="11">
        <v>1</v>
      </c>
      <c r="B111" s="45" t="s">
        <v>49</v>
      </c>
      <c r="C111" s="19"/>
      <c r="D111" s="19"/>
      <c r="E111" s="22"/>
      <c r="F111" s="20"/>
      <c r="G111" s="16">
        <f t="shared" si="6"/>
        <v>0</v>
      </c>
    </row>
    <row r="112" spans="1:7" x14ac:dyDescent="0.25">
      <c r="A112" s="11">
        <v>1</v>
      </c>
      <c r="B112" s="14" t="s">
        <v>50</v>
      </c>
      <c r="C112" s="19"/>
      <c r="D112" s="19"/>
      <c r="E112" s="22"/>
      <c r="F112" s="20">
        <v>0.15</v>
      </c>
      <c r="G112" s="16">
        <f t="shared" si="6"/>
        <v>0</v>
      </c>
    </row>
    <row r="113" spans="1:7" ht="20.25" x14ac:dyDescent="0.25">
      <c r="A113" s="109" t="s">
        <v>51</v>
      </c>
      <c r="B113" s="110"/>
      <c r="C113" s="110"/>
      <c r="D113" s="110"/>
      <c r="E113" s="110"/>
      <c r="F113" s="110"/>
      <c r="G113" s="110"/>
    </row>
    <row r="114" spans="1:7" x14ac:dyDescent="0.25">
      <c r="A114" s="21" t="s">
        <v>25</v>
      </c>
      <c r="B114" s="21" t="s">
        <v>26</v>
      </c>
      <c r="C114" s="21" t="s">
        <v>27</v>
      </c>
      <c r="D114" s="21" t="s">
        <v>28</v>
      </c>
      <c r="E114" s="21" t="s">
        <v>29</v>
      </c>
      <c r="F114" s="21" t="s">
        <v>30</v>
      </c>
      <c r="G114" s="21" t="s">
        <v>52</v>
      </c>
    </row>
    <row r="115" spans="1:7" ht="71.25" x14ac:dyDescent="0.25">
      <c r="A115" s="11">
        <v>1</v>
      </c>
      <c r="B115" s="14" t="s">
        <v>53</v>
      </c>
      <c r="C115" s="44"/>
      <c r="D115" s="40"/>
      <c r="E115" s="48"/>
      <c r="F115" s="20">
        <v>0.15</v>
      </c>
      <c r="G115" s="16">
        <f t="shared" ref="G115:G121" si="7">E115-(E115*F115)</f>
        <v>0</v>
      </c>
    </row>
    <row r="116" spans="1:7" x14ac:dyDescent="0.25">
      <c r="A116" s="12">
        <v>1</v>
      </c>
      <c r="B116" s="14" t="s">
        <v>55</v>
      </c>
      <c r="C116" s="44"/>
      <c r="D116" s="19"/>
      <c r="E116" s="22"/>
      <c r="F116" s="20"/>
      <c r="G116" s="16">
        <f t="shared" si="7"/>
        <v>0</v>
      </c>
    </row>
    <row r="117" spans="1:7" ht="28.5" x14ac:dyDescent="0.25">
      <c r="A117" s="12">
        <v>1</v>
      </c>
      <c r="B117" s="45" t="s">
        <v>56</v>
      </c>
      <c r="C117" s="44"/>
      <c r="D117" s="19"/>
      <c r="E117" s="22"/>
      <c r="F117" s="20"/>
      <c r="G117" s="16">
        <f t="shared" si="7"/>
        <v>0</v>
      </c>
    </row>
    <row r="118" spans="1:7" ht="28.5" x14ac:dyDescent="0.25">
      <c r="A118" s="11">
        <v>1</v>
      </c>
      <c r="B118" s="14" t="s">
        <v>57</v>
      </c>
      <c r="C118" s="44"/>
      <c r="D118" s="40"/>
      <c r="E118" s="22"/>
      <c r="F118" s="20">
        <v>0.15</v>
      </c>
      <c r="G118" s="16">
        <f t="shared" si="7"/>
        <v>0</v>
      </c>
    </row>
    <row r="119" spans="1:7" x14ac:dyDescent="0.25">
      <c r="A119" s="11">
        <v>1</v>
      </c>
      <c r="B119" s="14" t="s">
        <v>59</v>
      </c>
      <c r="C119" s="42"/>
      <c r="D119" s="19"/>
      <c r="E119" s="22"/>
      <c r="F119" s="20">
        <v>0.15</v>
      </c>
      <c r="G119" s="16">
        <f t="shared" si="7"/>
        <v>0</v>
      </c>
    </row>
    <row r="120" spans="1:7" ht="28.5" x14ac:dyDescent="0.25">
      <c r="A120" s="11">
        <v>1</v>
      </c>
      <c r="B120" s="14" t="s">
        <v>61</v>
      </c>
      <c r="C120" s="53" t="s">
        <v>62</v>
      </c>
      <c r="D120" s="52" t="s">
        <v>111</v>
      </c>
      <c r="E120" s="55">
        <v>315</v>
      </c>
      <c r="F120" s="69">
        <v>0.15</v>
      </c>
      <c r="G120" s="16">
        <f t="shared" si="7"/>
        <v>267.75</v>
      </c>
    </row>
    <row r="121" spans="1:7" ht="28.5" x14ac:dyDescent="0.25">
      <c r="A121" s="11">
        <v>1</v>
      </c>
      <c r="B121" s="14" t="s">
        <v>64</v>
      </c>
      <c r="C121" s="44"/>
      <c r="D121" s="19"/>
      <c r="E121" s="22"/>
      <c r="F121" s="20"/>
      <c r="G121" s="16">
        <f t="shared" si="7"/>
        <v>0</v>
      </c>
    </row>
    <row r="122" spans="1:7" s="65" customFormat="1" x14ac:dyDescent="0.25">
      <c r="A122" s="64"/>
      <c r="B122" s="58"/>
      <c r="C122" s="59"/>
      <c r="D122" s="60"/>
      <c r="E122" s="61"/>
      <c r="F122" s="62"/>
      <c r="G122" s="63"/>
    </row>
    <row r="123" spans="1:7" x14ac:dyDescent="0.25">
      <c r="A123" s="57"/>
      <c r="B123" s="58"/>
      <c r="C123" s="59"/>
      <c r="D123" s="60"/>
      <c r="E123" s="61"/>
      <c r="F123" s="62"/>
      <c r="G123" s="63"/>
    </row>
    <row r="124" spans="1:7" ht="15.75" x14ac:dyDescent="0.25">
      <c r="A124" s="141" t="s">
        <v>113</v>
      </c>
      <c r="B124" s="142"/>
      <c r="C124" s="142"/>
      <c r="D124" s="142"/>
      <c r="E124" s="142"/>
      <c r="F124" s="142"/>
      <c r="G124" s="143"/>
    </row>
    <row r="125" spans="1:7" ht="20.25" x14ac:dyDescent="0.25">
      <c r="A125" s="144" t="s">
        <v>23</v>
      </c>
      <c r="B125" s="145"/>
      <c r="C125" s="145"/>
      <c r="D125" s="145"/>
      <c r="E125" s="145"/>
      <c r="F125" s="145"/>
      <c r="G125" s="146"/>
    </row>
    <row r="126" spans="1:7" x14ac:dyDescent="0.25">
      <c r="A126" s="21" t="s">
        <v>25</v>
      </c>
      <c r="B126" s="21" t="s">
        <v>26</v>
      </c>
      <c r="C126" s="21" t="s">
        <v>27</v>
      </c>
      <c r="D126" s="21" t="s">
        <v>28</v>
      </c>
      <c r="E126" s="21" t="s">
        <v>29</v>
      </c>
      <c r="F126" s="21" t="s">
        <v>30</v>
      </c>
      <c r="G126" s="21" t="s">
        <v>31</v>
      </c>
    </row>
    <row r="127" spans="1:7" x14ac:dyDescent="0.25">
      <c r="A127" s="11">
        <v>1</v>
      </c>
      <c r="B127" s="14" t="s">
        <v>32</v>
      </c>
      <c r="C127" s="51" t="s">
        <v>114</v>
      </c>
      <c r="D127" s="53" t="s">
        <v>115</v>
      </c>
      <c r="E127" s="54">
        <v>4757</v>
      </c>
      <c r="F127" s="27">
        <v>0.1</v>
      </c>
      <c r="G127" s="16">
        <f>E127-(E127*F127)</f>
        <v>4281.3</v>
      </c>
    </row>
    <row r="128" spans="1:7" x14ac:dyDescent="0.25">
      <c r="A128" s="12">
        <v>1</v>
      </c>
      <c r="B128" s="14" t="s">
        <v>35</v>
      </c>
      <c r="C128" s="51" t="s">
        <v>114</v>
      </c>
      <c r="D128" s="53" t="s">
        <v>116</v>
      </c>
      <c r="E128" s="54">
        <v>5450</v>
      </c>
      <c r="F128" s="27">
        <v>0.1</v>
      </c>
      <c r="G128" s="16">
        <f>E128-(E128*F128)</f>
        <v>4905</v>
      </c>
    </row>
    <row r="129" spans="1:7" ht="28.5" x14ac:dyDescent="0.25">
      <c r="A129" s="11">
        <v>1</v>
      </c>
      <c r="B129" s="14" t="s">
        <v>37</v>
      </c>
      <c r="C129" s="51" t="s">
        <v>114</v>
      </c>
      <c r="D129" s="53" t="s">
        <v>117</v>
      </c>
      <c r="E129" s="54">
        <v>4752</v>
      </c>
      <c r="F129" s="27">
        <v>0.1</v>
      </c>
      <c r="G129" s="16">
        <f>E129-(E129*F129)</f>
        <v>4276.8</v>
      </c>
    </row>
    <row r="130" spans="1:7" ht="28.5" x14ac:dyDescent="0.25">
      <c r="A130" s="12">
        <v>1</v>
      </c>
      <c r="B130" s="14" t="s">
        <v>39</v>
      </c>
      <c r="C130" s="51" t="s">
        <v>114</v>
      </c>
      <c r="D130" s="53" t="s">
        <v>118</v>
      </c>
      <c r="E130" s="54">
        <v>5482</v>
      </c>
      <c r="F130" s="27">
        <v>0.1</v>
      </c>
      <c r="G130" s="16">
        <f>E130-(E130*F130)</f>
        <v>4933.8</v>
      </c>
    </row>
    <row r="131" spans="1:7" ht="20.25" x14ac:dyDescent="0.25">
      <c r="A131" s="111" t="s">
        <v>41</v>
      </c>
      <c r="B131" s="112"/>
      <c r="C131" s="112"/>
      <c r="D131" s="112"/>
      <c r="E131" s="112"/>
      <c r="F131" s="112"/>
      <c r="G131" s="112"/>
    </row>
    <row r="132" spans="1:7" x14ac:dyDescent="0.25">
      <c r="A132" s="21" t="s">
        <v>25</v>
      </c>
      <c r="B132" s="21" t="s">
        <v>26</v>
      </c>
      <c r="C132" s="21" t="s">
        <v>27</v>
      </c>
      <c r="D132" s="21" t="s">
        <v>28</v>
      </c>
      <c r="E132" s="21" t="s">
        <v>29</v>
      </c>
      <c r="F132" s="21" t="s">
        <v>30</v>
      </c>
      <c r="G132" s="21" t="s">
        <v>31</v>
      </c>
    </row>
    <row r="133" spans="1:7" ht="42.75" x14ac:dyDescent="0.25">
      <c r="A133" s="12">
        <v>1</v>
      </c>
      <c r="B133" s="14" t="s">
        <v>42</v>
      </c>
      <c r="C133" s="66" t="s">
        <v>119</v>
      </c>
      <c r="D133" s="52" t="s">
        <v>120</v>
      </c>
      <c r="E133" s="54">
        <v>300</v>
      </c>
      <c r="F133" s="20">
        <v>0.05</v>
      </c>
      <c r="G133" s="16">
        <f t="shared" ref="G133:G139" si="8">E133-(E133*F133)</f>
        <v>285</v>
      </c>
    </row>
    <row r="134" spans="1:7" ht="42.75" x14ac:dyDescent="0.25">
      <c r="A134" s="11">
        <v>1</v>
      </c>
      <c r="B134" s="14" t="s">
        <v>45</v>
      </c>
      <c r="C134" s="19"/>
      <c r="D134" s="19"/>
      <c r="E134" s="22"/>
      <c r="F134" s="20"/>
      <c r="G134" s="16">
        <f t="shared" si="8"/>
        <v>0</v>
      </c>
    </row>
    <row r="135" spans="1:7" ht="28.5" x14ac:dyDescent="0.25">
      <c r="A135" s="12">
        <v>1</v>
      </c>
      <c r="B135" s="45" t="s">
        <v>46</v>
      </c>
      <c r="C135" s="19"/>
      <c r="D135" s="19"/>
      <c r="E135" s="22"/>
      <c r="F135" s="20"/>
      <c r="G135" s="16">
        <f t="shared" si="8"/>
        <v>0</v>
      </c>
    </row>
    <row r="136" spans="1:7" ht="28.5" x14ac:dyDescent="0.25">
      <c r="A136" s="11">
        <v>1</v>
      </c>
      <c r="B136" s="45" t="s">
        <v>47</v>
      </c>
      <c r="C136" s="19"/>
      <c r="D136" s="19"/>
      <c r="E136" s="22"/>
      <c r="F136" s="20"/>
      <c r="G136" s="16">
        <f t="shared" si="8"/>
        <v>0</v>
      </c>
    </row>
    <row r="137" spans="1:7" ht="28.5" x14ac:dyDescent="0.25">
      <c r="A137" s="11">
        <v>1</v>
      </c>
      <c r="B137" s="45" t="s">
        <v>48</v>
      </c>
      <c r="C137" s="19"/>
      <c r="D137" s="19"/>
      <c r="E137" s="22"/>
      <c r="F137" s="20"/>
      <c r="G137" s="16">
        <f t="shared" si="8"/>
        <v>0</v>
      </c>
    </row>
    <row r="138" spans="1:7" ht="28.5" x14ac:dyDescent="0.25">
      <c r="A138" s="11">
        <v>1</v>
      </c>
      <c r="B138" s="45" t="s">
        <v>49</v>
      </c>
      <c r="C138" s="19"/>
      <c r="D138" s="19"/>
      <c r="E138" s="22"/>
      <c r="F138" s="20"/>
      <c r="G138" s="16">
        <f t="shared" si="8"/>
        <v>0</v>
      </c>
    </row>
    <row r="139" spans="1:7" x14ac:dyDescent="0.25">
      <c r="A139" s="11">
        <v>1</v>
      </c>
      <c r="B139" s="14" t="s">
        <v>50</v>
      </c>
      <c r="C139" s="19"/>
      <c r="D139" s="19"/>
      <c r="E139" s="22"/>
      <c r="F139" s="20">
        <v>0.15</v>
      </c>
      <c r="G139" s="16">
        <f t="shared" si="8"/>
        <v>0</v>
      </c>
    </row>
    <row r="140" spans="1:7" ht="20.25" x14ac:dyDescent="0.25">
      <c r="A140" s="109" t="s">
        <v>51</v>
      </c>
      <c r="B140" s="110"/>
      <c r="C140" s="110"/>
      <c r="D140" s="110"/>
      <c r="E140" s="110"/>
      <c r="F140" s="110"/>
      <c r="G140" s="110"/>
    </row>
    <row r="141" spans="1:7" x14ac:dyDescent="0.25">
      <c r="A141" s="21" t="s">
        <v>25</v>
      </c>
      <c r="B141" s="21" t="s">
        <v>26</v>
      </c>
      <c r="C141" s="21" t="s">
        <v>27</v>
      </c>
      <c r="D141" s="21" t="s">
        <v>28</v>
      </c>
      <c r="E141" s="21" t="s">
        <v>29</v>
      </c>
      <c r="F141" s="21" t="s">
        <v>30</v>
      </c>
      <c r="G141" s="21" t="s">
        <v>52</v>
      </c>
    </row>
    <row r="142" spans="1:7" ht="71.25" x14ac:dyDescent="0.25">
      <c r="A142" s="11">
        <v>1</v>
      </c>
      <c r="B142" s="14" t="s">
        <v>53</v>
      </c>
      <c r="C142" s="44"/>
      <c r="D142" s="40"/>
      <c r="E142" s="48"/>
      <c r="F142" s="20">
        <v>0.15</v>
      </c>
      <c r="G142" s="16">
        <f t="shared" ref="G142:G148" si="9">E142-(E142*F142)</f>
        <v>0</v>
      </c>
    </row>
    <row r="143" spans="1:7" x14ac:dyDescent="0.25">
      <c r="A143" s="12">
        <v>1</v>
      </c>
      <c r="B143" s="14" t="s">
        <v>55</v>
      </c>
      <c r="C143" s="44"/>
      <c r="D143" s="19"/>
      <c r="E143" s="22"/>
      <c r="F143" s="20"/>
      <c r="G143" s="16">
        <f t="shared" si="9"/>
        <v>0</v>
      </c>
    </row>
    <row r="144" spans="1:7" ht="28.5" x14ac:dyDescent="0.25">
      <c r="A144" s="12">
        <v>1</v>
      </c>
      <c r="B144" s="45" t="s">
        <v>56</v>
      </c>
      <c r="C144" s="44"/>
      <c r="D144" s="19"/>
      <c r="E144" s="22"/>
      <c r="F144" s="20"/>
      <c r="G144" s="16">
        <f t="shared" si="9"/>
        <v>0</v>
      </c>
    </row>
    <row r="145" spans="1:7" ht="28.5" x14ac:dyDescent="0.25">
      <c r="A145" s="11">
        <v>1</v>
      </c>
      <c r="B145" s="14" t="s">
        <v>57</v>
      </c>
      <c r="C145" s="44"/>
      <c r="D145" s="40"/>
      <c r="E145" s="22"/>
      <c r="F145" s="20">
        <v>0.15</v>
      </c>
      <c r="G145" s="16">
        <f t="shared" si="9"/>
        <v>0</v>
      </c>
    </row>
    <row r="146" spans="1:7" x14ac:dyDescent="0.25">
      <c r="A146" s="11">
        <v>1</v>
      </c>
      <c r="B146" s="14" t="s">
        <v>59</v>
      </c>
      <c r="C146" s="42"/>
      <c r="D146" s="19"/>
      <c r="E146" s="22"/>
      <c r="F146" s="20">
        <v>0.15</v>
      </c>
      <c r="G146" s="16">
        <f t="shared" si="9"/>
        <v>0</v>
      </c>
    </row>
    <row r="147" spans="1:7" ht="28.5" x14ac:dyDescent="0.25">
      <c r="A147" s="11">
        <v>1</v>
      </c>
      <c r="B147" s="14" t="s">
        <v>61</v>
      </c>
      <c r="C147" s="44"/>
      <c r="D147" s="40"/>
      <c r="E147" s="22"/>
      <c r="F147" s="20">
        <v>0.15</v>
      </c>
      <c r="G147" s="16">
        <f t="shared" si="9"/>
        <v>0</v>
      </c>
    </row>
    <row r="148" spans="1:7" ht="28.5" x14ac:dyDescent="0.25">
      <c r="A148" s="11">
        <v>1</v>
      </c>
      <c r="B148" s="14" t="s">
        <v>64</v>
      </c>
      <c r="C148" s="44"/>
      <c r="D148" s="19"/>
      <c r="E148" s="22"/>
      <c r="F148" s="20"/>
      <c r="G148" s="16">
        <f t="shared" si="9"/>
        <v>0</v>
      </c>
    </row>
    <row r="151" spans="1:7" ht="15.75" x14ac:dyDescent="0.25">
      <c r="A151" s="141" t="s">
        <v>121</v>
      </c>
      <c r="B151" s="142"/>
      <c r="C151" s="142"/>
      <c r="D151" s="142"/>
      <c r="E151" s="142"/>
      <c r="F151" s="142"/>
      <c r="G151" s="143"/>
    </row>
    <row r="152" spans="1:7" ht="20.25" x14ac:dyDescent="0.25">
      <c r="A152" s="144" t="s">
        <v>23</v>
      </c>
      <c r="B152" s="145"/>
      <c r="C152" s="145"/>
      <c r="D152" s="145"/>
      <c r="E152" s="145"/>
      <c r="F152" s="145"/>
      <c r="G152" s="146"/>
    </row>
    <row r="153" spans="1:7" x14ac:dyDescent="0.25">
      <c r="A153" s="21" t="s">
        <v>25</v>
      </c>
      <c r="B153" s="21" t="s">
        <v>26</v>
      </c>
      <c r="C153" s="21" t="s">
        <v>27</v>
      </c>
      <c r="D153" s="21" t="s">
        <v>28</v>
      </c>
      <c r="E153" s="21" t="s">
        <v>29</v>
      </c>
      <c r="F153" s="21" t="s">
        <v>30</v>
      </c>
      <c r="G153" s="21" t="s">
        <v>31</v>
      </c>
    </row>
    <row r="154" spans="1:7" x14ac:dyDescent="0.25">
      <c r="A154" s="11">
        <v>1</v>
      </c>
      <c r="B154" s="14" t="s">
        <v>32</v>
      </c>
      <c r="C154" s="51" t="s">
        <v>122</v>
      </c>
      <c r="D154" s="53" t="s">
        <v>123</v>
      </c>
      <c r="E154" s="54">
        <v>4881</v>
      </c>
      <c r="F154" s="27">
        <v>0.1</v>
      </c>
      <c r="G154" s="16">
        <f>E154-(E154*F154)</f>
        <v>4392.8999999999996</v>
      </c>
    </row>
    <row r="155" spans="1:7" x14ac:dyDescent="0.25">
      <c r="A155" s="12">
        <v>1</v>
      </c>
      <c r="B155" s="14" t="s">
        <v>35</v>
      </c>
      <c r="C155" s="51" t="s">
        <v>122</v>
      </c>
      <c r="D155" s="53" t="s">
        <v>124</v>
      </c>
      <c r="E155" s="54">
        <v>5769</v>
      </c>
      <c r="F155" s="27">
        <v>0.1</v>
      </c>
      <c r="G155" s="16">
        <f>E155-(E155*F155)</f>
        <v>5192.1000000000004</v>
      </c>
    </row>
    <row r="156" spans="1:7" ht="28.5" x14ac:dyDescent="0.25">
      <c r="A156" s="11">
        <v>1</v>
      </c>
      <c r="B156" s="14" t="s">
        <v>37</v>
      </c>
      <c r="C156" s="51" t="s">
        <v>122</v>
      </c>
      <c r="D156" s="53" t="s">
        <v>125</v>
      </c>
      <c r="E156" s="54">
        <v>4841</v>
      </c>
      <c r="F156" s="27">
        <v>0.1</v>
      </c>
      <c r="G156" s="16">
        <f>E156-(E156*F156)</f>
        <v>4356.8999999999996</v>
      </c>
    </row>
    <row r="157" spans="1:7" ht="28.5" x14ac:dyDescent="0.25">
      <c r="A157" s="12">
        <v>1</v>
      </c>
      <c r="B157" s="14" t="s">
        <v>39</v>
      </c>
      <c r="C157" s="51" t="s">
        <v>122</v>
      </c>
      <c r="D157" s="53" t="s">
        <v>126</v>
      </c>
      <c r="E157" s="54">
        <v>5840</v>
      </c>
      <c r="F157" s="27">
        <v>0.1</v>
      </c>
      <c r="G157" s="16">
        <f>E157-(E157*F157)</f>
        <v>5256</v>
      </c>
    </row>
    <row r="158" spans="1:7" ht="20.25" x14ac:dyDescent="0.25">
      <c r="A158" s="111" t="s">
        <v>41</v>
      </c>
      <c r="B158" s="112"/>
      <c r="C158" s="112"/>
      <c r="D158" s="112"/>
      <c r="E158" s="112"/>
      <c r="F158" s="112"/>
      <c r="G158" s="112"/>
    </row>
    <row r="159" spans="1:7" x14ac:dyDescent="0.25">
      <c r="A159" s="21" t="s">
        <v>25</v>
      </c>
      <c r="B159" s="21" t="s">
        <v>26</v>
      </c>
      <c r="C159" s="21" t="s">
        <v>27</v>
      </c>
      <c r="D159" s="21" t="s">
        <v>28</v>
      </c>
      <c r="E159" s="21" t="s">
        <v>29</v>
      </c>
      <c r="F159" s="21" t="s">
        <v>30</v>
      </c>
      <c r="G159" s="21" t="s">
        <v>31</v>
      </c>
    </row>
    <row r="160" spans="1:7" ht="42.75" x14ac:dyDescent="0.25">
      <c r="A160" s="12">
        <v>1</v>
      </c>
      <c r="B160" s="14" t="s">
        <v>42</v>
      </c>
      <c r="C160" s="66" t="s">
        <v>127</v>
      </c>
      <c r="D160" s="52" t="s">
        <v>128</v>
      </c>
      <c r="E160" s="54">
        <v>350</v>
      </c>
      <c r="F160" s="20">
        <v>0.05</v>
      </c>
      <c r="G160" s="16">
        <f t="shared" ref="G160:G166" si="10">E160-(E160*F160)</f>
        <v>332.5</v>
      </c>
    </row>
    <row r="161" spans="1:7" ht="42.75" x14ac:dyDescent="0.25">
      <c r="A161" s="11">
        <v>1</v>
      </c>
      <c r="B161" s="14" t="s">
        <v>45</v>
      </c>
      <c r="C161" s="19"/>
      <c r="D161" s="19"/>
      <c r="E161" s="22"/>
      <c r="F161" s="20"/>
      <c r="G161" s="16">
        <f t="shared" si="10"/>
        <v>0</v>
      </c>
    </row>
    <row r="162" spans="1:7" ht="28.5" x14ac:dyDescent="0.25">
      <c r="A162" s="12">
        <v>1</v>
      </c>
      <c r="B162" s="45" t="s">
        <v>46</v>
      </c>
      <c r="C162" s="19"/>
      <c r="D162" s="19"/>
      <c r="E162" s="22"/>
      <c r="F162" s="20"/>
      <c r="G162" s="16">
        <f t="shared" si="10"/>
        <v>0</v>
      </c>
    </row>
    <row r="163" spans="1:7" ht="28.5" x14ac:dyDescent="0.25">
      <c r="A163" s="11">
        <v>1</v>
      </c>
      <c r="B163" s="45" t="s">
        <v>47</v>
      </c>
      <c r="C163" s="19"/>
      <c r="D163" s="19"/>
      <c r="E163" s="22"/>
      <c r="F163" s="20"/>
      <c r="G163" s="16">
        <f t="shared" si="10"/>
        <v>0</v>
      </c>
    </row>
    <row r="164" spans="1:7" ht="28.5" x14ac:dyDescent="0.25">
      <c r="A164" s="11">
        <v>1</v>
      </c>
      <c r="B164" s="45" t="s">
        <v>48</v>
      </c>
      <c r="C164" s="19"/>
      <c r="D164" s="19"/>
      <c r="E164" s="22"/>
      <c r="F164" s="20"/>
      <c r="G164" s="16">
        <f t="shared" si="10"/>
        <v>0</v>
      </c>
    </row>
    <row r="165" spans="1:7" ht="28.5" x14ac:dyDescent="0.25">
      <c r="A165" s="11">
        <v>1</v>
      </c>
      <c r="B165" s="45" t="s">
        <v>49</v>
      </c>
      <c r="C165" s="19"/>
      <c r="D165" s="19"/>
      <c r="E165" s="22"/>
      <c r="F165" s="20"/>
      <c r="G165" s="16">
        <f t="shared" si="10"/>
        <v>0</v>
      </c>
    </row>
    <row r="166" spans="1:7" x14ac:dyDescent="0.25">
      <c r="A166" s="11">
        <v>1</v>
      </c>
      <c r="B166" s="14" t="s">
        <v>50</v>
      </c>
      <c r="C166" s="19"/>
      <c r="D166" s="19"/>
      <c r="E166" s="22"/>
      <c r="F166" s="20">
        <v>0.15</v>
      </c>
      <c r="G166" s="16">
        <f t="shared" si="10"/>
        <v>0</v>
      </c>
    </row>
    <row r="167" spans="1:7" ht="20.25" x14ac:dyDescent="0.25">
      <c r="A167" s="109" t="s">
        <v>51</v>
      </c>
      <c r="B167" s="110"/>
      <c r="C167" s="110"/>
      <c r="D167" s="110"/>
      <c r="E167" s="110"/>
      <c r="F167" s="110"/>
      <c r="G167" s="110"/>
    </row>
    <row r="168" spans="1:7" x14ac:dyDescent="0.25">
      <c r="A168" s="21" t="s">
        <v>25</v>
      </c>
      <c r="B168" s="21" t="s">
        <v>26</v>
      </c>
      <c r="C168" s="21" t="s">
        <v>27</v>
      </c>
      <c r="D168" s="21" t="s">
        <v>28</v>
      </c>
      <c r="E168" s="21" t="s">
        <v>29</v>
      </c>
      <c r="F168" s="21" t="s">
        <v>30</v>
      </c>
      <c r="G168" s="21" t="s">
        <v>52</v>
      </c>
    </row>
    <row r="169" spans="1:7" ht="71.25" x14ac:dyDescent="0.25">
      <c r="A169" s="11">
        <v>1</v>
      </c>
      <c r="B169" s="14" t="s">
        <v>53</v>
      </c>
      <c r="C169" s="44"/>
      <c r="D169" s="40"/>
      <c r="E169" s="48"/>
      <c r="F169" s="20">
        <v>0.15</v>
      </c>
      <c r="G169" s="16">
        <f t="shared" ref="G169:G175" si="11">E169-(E169*F169)</f>
        <v>0</v>
      </c>
    </row>
    <row r="170" spans="1:7" x14ac:dyDescent="0.25">
      <c r="A170" s="12">
        <v>1</v>
      </c>
      <c r="B170" s="14" t="s">
        <v>55</v>
      </c>
      <c r="C170" s="44"/>
      <c r="D170" s="19"/>
      <c r="E170" s="22"/>
      <c r="F170" s="20"/>
      <c r="G170" s="16">
        <f t="shared" si="11"/>
        <v>0</v>
      </c>
    </row>
    <row r="171" spans="1:7" ht="28.5" x14ac:dyDescent="0.25">
      <c r="A171" s="12">
        <v>1</v>
      </c>
      <c r="B171" s="45" t="s">
        <v>56</v>
      </c>
      <c r="C171" s="44"/>
      <c r="D171" s="19"/>
      <c r="E171" s="22"/>
      <c r="F171" s="20"/>
      <c r="G171" s="16">
        <f t="shared" si="11"/>
        <v>0</v>
      </c>
    </row>
    <row r="172" spans="1:7" ht="28.5" x14ac:dyDescent="0.25">
      <c r="A172" s="11">
        <v>1</v>
      </c>
      <c r="B172" s="14" t="s">
        <v>57</v>
      </c>
      <c r="C172" s="44"/>
      <c r="D172" s="40"/>
      <c r="E172" s="22"/>
      <c r="F172" s="20">
        <v>0.15</v>
      </c>
      <c r="G172" s="16">
        <f t="shared" si="11"/>
        <v>0</v>
      </c>
    </row>
    <row r="173" spans="1:7" x14ac:dyDescent="0.25">
      <c r="A173" s="11">
        <v>1</v>
      </c>
      <c r="B173" s="14" t="s">
        <v>59</v>
      </c>
      <c r="C173" s="42"/>
      <c r="D173" s="19"/>
      <c r="E173" s="22"/>
      <c r="F173" s="20">
        <v>0.15</v>
      </c>
      <c r="G173" s="16">
        <f t="shared" si="11"/>
        <v>0</v>
      </c>
    </row>
    <row r="174" spans="1:7" ht="28.5" x14ac:dyDescent="0.25">
      <c r="A174" s="11">
        <v>1</v>
      </c>
      <c r="B174" s="14" t="s">
        <v>61</v>
      </c>
      <c r="C174" s="44"/>
      <c r="D174" s="40"/>
      <c r="E174" s="22"/>
      <c r="F174" s="20">
        <v>0.15</v>
      </c>
      <c r="G174" s="16">
        <f t="shared" si="11"/>
        <v>0</v>
      </c>
    </row>
    <row r="175" spans="1:7" ht="28.5" x14ac:dyDescent="0.25">
      <c r="A175" s="11">
        <v>1</v>
      </c>
      <c r="B175" s="14" t="s">
        <v>64</v>
      </c>
      <c r="C175" s="44"/>
      <c r="D175" s="19"/>
      <c r="E175" s="22"/>
      <c r="F175" s="20"/>
      <c r="G175" s="16">
        <f t="shared" si="11"/>
        <v>0</v>
      </c>
    </row>
    <row r="177" spans="1:7" ht="15.75" x14ac:dyDescent="0.25">
      <c r="A177" s="141" t="s">
        <v>129</v>
      </c>
      <c r="B177" s="142"/>
      <c r="C177" s="142"/>
      <c r="D177" s="142"/>
      <c r="E177" s="142"/>
      <c r="F177" s="142"/>
      <c r="G177" s="143"/>
    </row>
    <row r="178" spans="1:7" ht="20.25" x14ac:dyDescent="0.25">
      <c r="A178" s="144" t="s">
        <v>23</v>
      </c>
      <c r="B178" s="145"/>
      <c r="C178" s="145"/>
      <c r="D178" s="145"/>
      <c r="E178" s="145"/>
      <c r="F178" s="145"/>
      <c r="G178" s="146"/>
    </row>
    <row r="179" spans="1:7" x14ac:dyDescent="0.25">
      <c r="A179" s="21" t="s">
        <v>25</v>
      </c>
      <c r="B179" s="21" t="s">
        <v>26</v>
      </c>
      <c r="C179" s="21" t="s">
        <v>27</v>
      </c>
      <c r="D179" s="21" t="s">
        <v>28</v>
      </c>
      <c r="E179" s="21" t="s">
        <v>29</v>
      </c>
      <c r="F179" s="21" t="s">
        <v>30</v>
      </c>
      <c r="G179" s="21" t="s">
        <v>31</v>
      </c>
    </row>
    <row r="180" spans="1:7" x14ac:dyDescent="0.25">
      <c r="A180" s="11">
        <v>1</v>
      </c>
      <c r="B180" s="14" t="s">
        <v>32</v>
      </c>
      <c r="C180" s="51" t="s">
        <v>130</v>
      </c>
      <c r="D180" s="53" t="s">
        <v>131</v>
      </c>
      <c r="E180" s="54">
        <v>5094</v>
      </c>
      <c r="F180" s="27">
        <v>0.1</v>
      </c>
      <c r="G180" s="16">
        <f>E180-(E180*F180)</f>
        <v>4584.6000000000004</v>
      </c>
    </row>
    <row r="181" spans="1:7" x14ac:dyDescent="0.25">
      <c r="A181" s="12">
        <v>1</v>
      </c>
      <c r="B181" s="14" t="s">
        <v>35</v>
      </c>
      <c r="C181" s="51" t="s">
        <v>132</v>
      </c>
      <c r="D181" s="53" t="s">
        <v>132</v>
      </c>
      <c r="E181" s="54"/>
      <c r="F181" s="27">
        <v>0.1</v>
      </c>
      <c r="G181" s="16">
        <f>E181-(E181*F181)</f>
        <v>0</v>
      </c>
    </row>
    <row r="182" spans="1:7" ht="28.5" x14ac:dyDescent="0.25">
      <c r="A182" s="11">
        <v>1</v>
      </c>
      <c r="B182" s="14" t="s">
        <v>37</v>
      </c>
      <c r="C182" s="51" t="s">
        <v>130</v>
      </c>
      <c r="D182" s="53" t="s">
        <v>133</v>
      </c>
      <c r="E182" s="54">
        <v>4973</v>
      </c>
      <c r="F182" s="27">
        <v>0.1</v>
      </c>
      <c r="G182" s="16">
        <f>E182-(E182*F182)</f>
        <v>4475.7</v>
      </c>
    </row>
    <row r="183" spans="1:7" ht="28.5" x14ac:dyDescent="0.25">
      <c r="A183" s="12">
        <v>1</v>
      </c>
      <c r="B183" s="14" t="s">
        <v>39</v>
      </c>
      <c r="C183" s="51" t="s">
        <v>132</v>
      </c>
      <c r="D183" s="53" t="s">
        <v>132</v>
      </c>
      <c r="E183" s="54"/>
      <c r="F183" s="27">
        <v>0.1</v>
      </c>
      <c r="G183" s="16">
        <f>E183-(E183*F183)</f>
        <v>0</v>
      </c>
    </row>
    <row r="184" spans="1:7" ht="20.25" x14ac:dyDescent="0.25">
      <c r="A184" s="111" t="s">
        <v>41</v>
      </c>
      <c r="B184" s="112"/>
      <c r="C184" s="112"/>
      <c r="D184" s="112"/>
      <c r="E184" s="112"/>
      <c r="F184" s="112"/>
      <c r="G184" s="112"/>
    </row>
    <row r="185" spans="1:7" x14ac:dyDescent="0.25">
      <c r="A185" s="21" t="s">
        <v>25</v>
      </c>
      <c r="B185" s="21" t="s">
        <v>26</v>
      </c>
      <c r="C185" s="21" t="s">
        <v>27</v>
      </c>
      <c r="D185" s="21" t="s">
        <v>28</v>
      </c>
      <c r="E185" s="21" t="s">
        <v>29</v>
      </c>
      <c r="F185" s="21" t="s">
        <v>30</v>
      </c>
      <c r="G185" s="21" t="s">
        <v>31</v>
      </c>
    </row>
    <row r="186" spans="1:7" ht="42.75" x14ac:dyDescent="0.25">
      <c r="A186" s="12">
        <v>1</v>
      </c>
      <c r="B186" s="14" t="s">
        <v>42</v>
      </c>
      <c r="C186" s="66" t="s">
        <v>134</v>
      </c>
      <c r="D186" s="52" t="s">
        <v>128</v>
      </c>
      <c r="E186" s="54">
        <v>350</v>
      </c>
      <c r="F186" s="20">
        <v>0.05</v>
      </c>
      <c r="G186" s="16">
        <f t="shared" ref="G186:G192" si="12">E186-(E186*F186)</f>
        <v>332.5</v>
      </c>
    </row>
    <row r="187" spans="1:7" ht="42.75" x14ac:dyDescent="0.25">
      <c r="A187" s="11">
        <v>1</v>
      </c>
      <c r="B187" s="14" t="s">
        <v>45</v>
      </c>
      <c r="C187" s="19"/>
      <c r="D187" s="19"/>
      <c r="E187" s="22"/>
      <c r="F187" s="20"/>
      <c r="G187" s="16">
        <f t="shared" si="12"/>
        <v>0</v>
      </c>
    </row>
    <row r="188" spans="1:7" ht="28.5" x14ac:dyDescent="0.25">
      <c r="A188" s="12">
        <v>1</v>
      </c>
      <c r="B188" s="45" t="s">
        <v>46</v>
      </c>
      <c r="C188" s="19"/>
      <c r="D188" s="19"/>
      <c r="E188" s="22"/>
      <c r="F188" s="20"/>
      <c r="G188" s="16">
        <f t="shared" si="12"/>
        <v>0</v>
      </c>
    </row>
    <row r="189" spans="1:7" ht="28.5" x14ac:dyDescent="0.25">
      <c r="A189" s="11">
        <v>1</v>
      </c>
      <c r="B189" s="45" t="s">
        <v>47</v>
      </c>
      <c r="C189" s="19"/>
      <c r="D189" s="19"/>
      <c r="E189" s="22"/>
      <c r="F189" s="20"/>
      <c r="G189" s="16">
        <f t="shared" si="12"/>
        <v>0</v>
      </c>
    </row>
    <row r="190" spans="1:7" ht="28.5" x14ac:dyDescent="0.25">
      <c r="A190" s="11">
        <v>1</v>
      </c>
      <c r="B190" s="45" t="s">
        <v>48</v>
      </c>
      <c r="C190" s="19"/>
      <c r="D190" s="19"/>
      <c r="E190" s="22"/>
      <c r="F190" s="20"/>
      <c r="G190" s="16">
        <f t="shared" si="12"/>
        <v>0</v>
      </c>
    </row>
    <row r="191" spans="1:7" ht="28.5" x14ac:dyDescent="0.25">
      <c r="A191" s="11">
        <v>1</v>
      </c>
      <c r="B191" s="45" t="s">
        <v>49</v>
      </c>
      <c r="C191" s="19"/>
      <c r="D191" s="19"/>
      <c r="E191" s="22"/>
      <c r="F191" s="20"/>
      <c r="G191" s="16">
        <f t="shared" si="12"/>
        <v>0</v>
      </c>
    </row>
    <row r="192" spans="1:7" x14ac:dyDescent="0.25">
      <c r="A192" s="11">
        <v>1</v>
      </c>
      <c r="B192" s="14" t="s">
        <v>50</v>
      </c>
      <c r="C192" s="19"/>
      <c r="D192" s="19"/>
      <c r="E192" s="22"/>
      <c r="F192" s="20">
        <v>0.15</v>
      </c>
      <c r="G192" s="16">
        <f t="shared" si="12"/>
        <v>0</v>
      </c>
    </row>
    <row r="193" spans="1:7" ht="20.25" x14ac:dyDescent="0.25">
      <c r="A193" s="109" t="s">
        <v>51</v>
      </c>
      <c r="B193" s="110"/>
      <c r="C193" s="110"/>
      <c r="D193" s="110"/>
      <c r="E193" s="110"/>
      <c r="F193" s="110"/>
      <c r="G193" s="110"/>
    </row>
    <row r="194" spans="1:7" x14ac:dyDescent="0.25">
      <c r="A194" s="21" t="s">
        <v>25</v>
      </c>
      <c r="B194" s="21" t="s">
        <v>26</v>
      </c>
      <c r="C194" s="21" t="s">
        <v>27</v>
      </c>
      <c r="D194" s="21" t="s">
        <v>28</v>
      </c>
      <c r="E194" s="21" t="s">
        <v>29</v>
      </c>
      <c r="F194" s="21" t="s">
        <v>30</v>
      </c>
      <c r="G194" s="21" t="s">
        <v>52</v>
      </c>
    </row>
    <row r="195" spans="1:7" ht="71.25" x14ac:dyDescent="0.25">
      <c r="A195" s="11">
        <v>1</v>
      </c>
      <c r="B195" s="14" t="s">
        <v>53</v>
      </c>
      <c r="C195" s="44"/>
      <c r="D195" s="40"/>
      <c r="E195" s="48"/>
      <c r="F195" s="20">
        <v>0.15</v>
      </c>
      <c r="G195" s="16">
        <f t="shared" ref="G195:G201" si="13">E195-(E195*F195)</f>
        <v>0</v>
      </c>
    </row>
    <row r="196" spans="1:7" x14ac:dyDescent="0.25">
      <c r="A196" s="12">
        <v>1</v>
      </c>
      <c r="B196" s="14" t="s">
        <v>55</v>
      </c>
      <c r="C196" s="44"/>
      <c r="D196" s="19"/>
      <c r="E196" s="22"/>
      <c r="F196" s="20"/>
      <c r="G196" s="16">
        <f t="shared" si="13"/>
        <v>0</v>
      </c>
    </row>
    <row r="197" spans="1:7" ht="28.5" x14ac:dyDescent="0.25">
      <c r="A197" s="12">
        <v>1</v>
      </c>
      <c r="B197" s="45" t="s">
        <v>56</v>
      </c>
      <c r="C197" s="44"/>
      <c r="D197" s="19"/>
      <c r="E197" s="22"/>
      <c r="F197" s="20"/>
      <c r="G197" s="16">
        <f t="shared" si="13"/>
        <v>0</v>
      </c>
    </row>
    <row r="198" spans="1:7" ht="28.5" x14ac:dyDescent="0.25">
      <c r="A198" s="11">
        <v>1</v>
      </c>
      <c r="B198" s="14" t="s">
        <v>57</v>
      </c>
      <c r="C198" s="44"/>
      <c r="D198" s="40"/>
      <c r="E198" s="22"/>
      <c r="F198" s="20">
        <v>0.15</v>
      </c>
      <c r="G198" s="16">
        <f t="shared" si="13"/>
        <v>0</v>
      </c>
    </row>
    <row r="199" spans="1:7" x14ac:dyDescent="0.25">
      <c r="A199" s="11">
        <v>1</v>
      </c>
      <c r="B199" s="14" t="s">
        <v>59</v>
      </c>
      <c r="C199" s="42"/>
      <c r="D199" s="19"/>
      <c r="E199" s="22"/>
      <c r="F199" s="20">
        <v>0.15</v>
      </c>
      <c r="G199" s="16">
        <f t="shared" si="13"/>
        <v>0</v>
      </c>
    </row>
    <row r="200" spans="1:7" ht="28.5" x14ac:dyDescent="0.25">
      <c r="A200" s="11">
        <v>1</v>
      </c>
      <c r="B200" s="14" t="s">
        <v>61</v>
      </c>
      <c r="C200" s="44"/>
      <c r="D200" s="40"/>
      <c r="E200" s="22"/>
      <c r="F200" s="20">
        <v>0.15</v>
      </c>
      <c r="G200" s="16">
        <f t="shared" si="13"/>
        <v>0</v>
      </c>
    </row>
    <row r="201" spans="1:7" ht="28.5" x14ac:dyDescent="0.25">
      <c r="A201" s="11">
        <v>1</v>
      </c>
      <c r="B201" s="14" t="s">
        <v>64</v>
      </c>
      <c r="C201" s="44"/>
      <c r="D201" s="19"/>
      <c r="E201" s="22"/>
      <c r="F201" s="20"/>
      <c r="G201" s="16">
        <f t="shared" si="13"/>
        <v>0</v>
      </c>
    </row>
    <row r="203" spans="1:7" ht="15.6" customHeight="1" x14ac:dyDescent="0.25">
      <c r="A203" s="153" t="s">
        <v>135</v>
      </c>
      <c r="B203" s="154"/>
      <c r="C203" s="154"/>
      <c r="D203" s="154"/>
      <c r="E203" s="154"/>
      <c r="F203" s="154"/>
      <c r="G203" s="154"/>
    </row>
    <row r="204" spans="1:7" ht="21" thickBot="1" x14ac:dyDescent="0.3">
      <c r="A204" s="147" t="s">
        <v>23</v>
      </c>
      <c r="B204" s="148"/>
      <c r="C204" s="148"/>
      <c r="D204" s="148"/>
      <c r="E204" s="148"/>
      <c r="F204" s="148"/>
      <c r="G204" s="148"/>
    </row>
    <row r="205" spans="1:7" ht="15.75" thickBot="1" x14ac:dyDescent="0.3">
      <c r="A205" s="70" t="s">
        <v>25</v>
      </c>
      <c r="B205" s="70" t="s">
        <v>26</v>
      </c>
      <c r="C205" s="70" t="s">
        <v>27</v>
      </c>
      <c r="D205" s="70" t="s">
        <v>28</v>
      </c>
      <c r="E205" s="70" t="s">
        <v>29</v>
      </c>
      <c r="F205" s="70" t="s">
        <v>30</v>
      </c>
      <c r="G205" s="70" t="s">
        <v>31</v>
      </c>
    </row>
    <row r="206" spans="1:7" ht="15.75" thickBot="1" x14ac:dyDescent="0.3">
      <c r="A206" s="71">
        <v>1</v>
      </c>
      <c r="B206" s="72" t="s">
        <v>32</v>
      </c>
      <c r="C206" s="73"/>
      <c r="D206" s="74"/>
      <c r="E206" s="75"/>
      <c r="F206" s="76">
        <v>0.1</v>
      </c>
      <c r="G206" s="77">
        <v>0</v>
      </c>
    </row>
    <row r="207" spans="1:7" ht="15.75" thickBot="1" x14ac:dyDescent="0.3">
      <c r="A207" s="71">
        <v>1</v>
      </c>
      <c r="B207" s="72" t="s">
        <v>35</v>
      </c>
      <c r="C207" s="73"/>
      <c r="D207" s="74"/>
      <c r="E207" s="75"/>
      <c r="F207" s="76">
        <v>0.1</v>
      </c>
      <c r="G207" s="77">
        <v>0</v>
      </c>
    </row>
    <row r="208" spans="1:7" ht="21" customHeight="1" thickBot="1" x14ac:dyDescent="0.3">
      <c r="A208" s="71">
        <v>1</v>
      </c>
      <c r="B208" s="72" t="s">
        <v>37</v>
      </c>
      <c r="C208" s="73" t="s">
        <v>136</v>
      </c>
      <c r="D208" s="73" t="s">
        <v>137</v>
      </c>
      <c r="E208" s="78">
        <v>916</v>
      </c>
      <c r="F208" s="76">
        <v>0.1</v>
      </c>
      <c r="G208" s="77">
        <v>824.4</v>
      </c>
    </row>
    <row r="209" spans="1:7" ht="51.75" customHeight="1" thickBot="1" x14ac:dyDescent="0.3">
      <c r="A209" s="71">
        <v>1</v>
      </c>
      <c r="B209" s="72" t="s">
        <v>39</v>
      </c>
      <c r="C209" s="73"/>
      <c r="D209" s="74"/>
      <c r="E209" s="75"/>
      <c r="F209" s="76">
        <v>0.1</v>
      </c>
      <c r="G209" s="77">
        <v>0</v>
      </c>
    </row>
    <row r="210" spans="1:7" ht="21" thickBot="1" x14ac:dyDescent="0.3">
      <c r="A210" s="149" t="s">
        <v>41</v>
      </c>
      <c r="B210" s="150"/>
      <c r="C210" s="150"/>
      <c r="D210" s="150"/>
      <c r="E210" s="150"/>
      <c r="F210" s="150"/>
      <c r="G210" s="150"/>
    </row>
    <row r="211" spans="1:7" ht="15.75" thickBot="1" x14ac:dyDescent="0.3">
      <c r="A211" s="70" t="s">
        <v>25</v>
      </c>
      <c r="B211" s="70" t="s">
        <v>26</v>
      </c>
      <c r="C211" s="70" t="s">
        <v>27</v>
      </c>
      <c r="D211" s="70" t="s">
        <v>28</v>
      </c>
      <c r="E211" s="70" t="s">
        <v>29</v>
      </c>
      <c r="F211" s="70" t="s">
        <v>30</v>
      </c>
      <c r="G211" s="70" t="s">
        <v>31</v>
      </c>
    </row>
    <row r="212" spans="1:7" ht="43.5" thickBot="1" x14ac:dyDescent="0.3">
      <c r="A212" s="71">
        <v>1</v>
      </c>
      <c r="B212" s="72" t="s">
        <v>138</v>
      </c>
      <c r="C212" s="73" t="s">
        <v>139</v>
      </c>
      <c r="D212" s="73" t="s">
        <v>140</v>
      </c>
      <c r="E212" s="78">
        <v>549</v>
      </c>
      <c r="F212" s="79">
        <v>0.15</v>
      </c>
      <c r="G212" s="77">
        <v>521.54999999999995</v>
      </c>
    </row>
    <row r="213" spans="1:7" ht="43.5" thickBot="1" x14ac:dyDescent="0.3">
      <c r="A213" s="71">
        <v>1</v>
      </c>
      <c r="B213" s="72" t="s">
        <v>141</v>
      </c>
      <c r="C213" s="73" t="s">
        <v>43</v>
      </c>
      <c r="D213" s="74" t="s">
        <v>142</v>
      </c>
      <c r="E213" s="78">
        <v>1605</v>
      </c>
      <c r="F213" s="79">
        <v>0.15</v>
      </c>
      <c r="G213" s="77">
        <v>1524.75</v>
      </c>
    </row>
    <row r="214" spans="1:7" ht="15.75" thickBot="1" x14ac:dyDescent="0.3">
      <c r="A214" s="71">
        <v>1</v>
      </c>
      <c r="B214" s="72" t="s">
        <v>143</v>
      </c>
      <c r="C214" s="73" t="s">
        <v>43</v>
      </c>
      <c r="D214" s="74" t="s">
        <v>144</v>
      </c>
      <c r="E214" s="78">
        <v>938</v>
      </c>
      <c r="F214" s="79">
        <v>0.15</v>
      </c>
      <c r="G214" s="77">
        <v>891.1</v>
      </c>
    </row>
    <row r="215" spans="1:7" ht="15.75" thickBot="1" x14ac:dyDescent="0.3">
      <c r="A215" s="71">
        <v>1</v>
      </c>
      <c r="B215" s="72" t="s">
        <v>145</v>
      </c>
      <c r="C215" s="73" t="s">
        <v>43</v>
      </c>
      <c r="D215" s="74" t="s">
        <v>146</v>
      </c>
      <c r="E215" s="78">
        <v>215</v>
      </c>
      <c r="F215" s="79">
        <v>0.15</v>
      </c>
      <c r="G215" s="77">
        <v>204.25</v>
      </c>
    </row>
    <row r="216" spans="1:7" ht="29.25" thickBot="1" x14ac:dyDescent="0.3">
      <c r="A216" s="71">
        <v>1</v>
      </c>
      <c r="B216" s="80" t="s">
        <v>47</v>
      </c>
      <c r="C216" s="81"/>
      <c r="D216" s="81"/>
      <c r="E216" s="81"/>
      <c r="F216" s="81"/>
      <c r="G216" s="77">
        <v>0</v>
      </c>
    </row>
    <row r="217" spans="1:7" ht="29.25" thickBot="1" x14ac:dyDescent="0.3">
      <c r="A217" s="71">
        <v>1</v>
      </c>
      <c r="B217" s="80" t="s">
        <v>48</v>
      </c>
      <c r="C217" s="81"/>
      <c r="D217" s="81"/>
      <c r="E217" s="81"/>
      <c r="F217" s="81"/>
      <c r="G217" s="77">
        <v>0</v>
      </c>
    </row>
    <row r="218" spans="1:7" ht="29.25" thickBot="1" x14ac:dyDescent="0.3">
      <c r="A218" s="71">
        <v>1</v>
      </c>
      <c r="B218" s="80" t="s">
        <v>49</v>
      </c>
      <c r="C218" s="81"/>
      <c r="D218" s="81"/>
      <c r="E218" s="81"/>
      <c r="F218" s="81"/>
      <c r="G218" s="77">
        <v>0</v>
      </c>
    </row>
    <row r="219" spans="1:7" ht="15.75" thickBot="1" x14ac:dyDescent="0.3">
      <c r="A219" s="71">
        <v>1</v>
      </c>
      <c r="B219" s="72" t="s">
        <v>50</v>
      </c>
      <c r="C219" s="81"/>
      <c r="D219" s="81"/>
      <c r="E219" s="81"/>
      <c r="F219" s="79"/>
      <c r="G219" s="77">
        <v>0</v>
      </c>
    </row>
    <row r="220" spans="1:7" ht="21" thickBot="1" x14ac:dyDescent="0.3">
      <c r="A220" s="151" t="s">
        <v>51</v>
      </c>
      <c r="B220" s="152"/>
      <c r="C220" s="152"/>
      <c r="D220" s="152"/>
      <c r="E220" s="152"/>
      <c r="F220" s="152"/>
      <c r="G220" s="152"/>
    </row>
    <row r="221" spans="1:7" ht="15.75" thickBot="1" x14ac:dyDescent="0.3">
      <c r="A221" s="70" t="s">
        <v>25</v>
      </c>
      <c r="B221" s="70" t="s">
        <v>26</v>
      </c>
      <c r="C221" s="70" t="s">
        <v>27</v>
      </c>
      <c r="D221" s="70" t="s">
        <v>28</v>
      </c>
      <c r="E221" s="70" t="s">
        <v>29</v>
      </c>
      <c r="F221" s="70" t="s">
        <v>30</v>
      </c>
      <c r="G221" s="70" t="s">
        <v>52</v>
      </c>
    </row>
    <row r="222" spans="1:7" ht="72" thickBot="1" x14ac:dyDescent="0.3">
      <c r="A222" s="71">
        <v>1</v>
      </c>
      <c r="B222" s="72" t="s">
        <v>53</v>
      </c>
      <c r="C222" s="82"/>
      <c r="D222" s="84"/>
      <c r="E222" s="82"/>
      <c r="F222" s="79"/>
      <c r="G222" s="77">
        <v>0</v>
      </c>
    </row>
    <row r="223" spans="1:7" ht="15.75" thickBot="1" x14ac:dyDescent="0.3">
      <c r="A223" s="71">
        <v>1</v>
      </c>
      <c r="B223" s="72" t="s">
        <v>55</v>
      </c>
      <c r="C223" s="82"/>
      <c r="D223" s="81"/>
      <c r="E223" s="81"/>
      <c r="F223" s="81"/>
      <c r="G223" s="77">
        <v>0</v>
      </c>
    </row>
    <row r="224" spans="1:7" ht="29.25" thickBot="1" x14ac:dyDescent="0.3">
      <c r="A224" s="71">
        <v>1</v>
      </c>
      <c r="B224" s="80" t="s">
        <v>56</v>
      </c>
      <c r="C224" s="82"/>
      <c r="D224" s="81"/>
      <c r="E224" s="81"/>
      <c r="F224" s="81"/>
      <c r="G224" s="77">
        <v>0</v>
      </c>
    </row>
    <row r="225" spans="1:7" ht="29.25" thickBot="1" x14ac:dyDescent="0.3">
      <c r="A225" s="71">
        <v>1</v>
      </c>
      <c r="B225" s="72" t="s">
        <v>57</v>
      </c>
      <c r="C225" s="82" t="s">
        <v>43</v>
      </c>
      <c r="D225" s="84" t="s">
        <v>58</v>
      </c>
      <c r="E225" s="85">
        <v>75</v>
      </c>
      <c r="F225" s="79">
        <v>0.15</v>
      </c>
      <c r="G225" s="77">
        <v>63.75</v>
      </c>
    </row>
    <row r="226" spans="1:7" ht="15.75" thickBot="1" x14ac:dyDescent="0.3">
      <c r="A226" s="71">
        <v>1</v>
      </c>
      <c r="B226" s="72" t="s">
        <v>59</v>
      </c>
      <c r="C226" s="81" t="s">
        <v>43</v>
      </c>
      <c r="D226" s="81" t="s">
        <v>60</v>
      </c>
      <c r="E226" s="85">
        <v>0</v>
      </c>
      <c r="F226" s="79">
        <v>0.15</v>
      </c>
      <c r="G226" s="77">
        <v>0</v>
      </c>
    </row>
    <row r="227" spans="1:7" ht="29.25" thickBot="1" x14ac:dyDescent="0.3">
      <c r="A227" s="71">
        <v>1</v>
      </c>
      <c r="B227" s="72" t="s">
        <v>61</v>
      </c>
      <c r="C227" s="82" t="s">
        <v>62</v>
      </c>
      <c r="D227" s="84" t="s">
        <v>63</v>
      </c>
      <c r="E227" s="85">
        <v>275</v>
      </c>
      <c r="F227" s="79">
        <v>0.15</v>
      </c>
      <c r="G227" s="77">
        <v>233.75</v>
      </c>
    </row>
    <row r="228" spans="1:7" ht="29.25" thickBot="1" x14ac:dyDescent="0.3">
      <c r="A228" s="71">
        <v>1</v>
      </c>
      <c r="B228" s="72" t="s">
        <v>64</v>
      </c>
      <c r="C228" s="82"/>
      <c r="D228" s="81"/>
      <c r="E228" s="81"/>
      <c r="F228" s="81"/>
      <c r="G228" s="77">
        <v>0</v>
      </c>
    </row>
    <row r="229" spans="1:7" x14ac:dyDescent="0.25">
      <c r="A229" s="83"/>
      <c r="B229" s="83"/>
      <c r="C229" s="83"/>
      <c r="D229" s="83"/>
      <c r="E229" s="83"/>
      <c r="F229" s="83"/>
      <c r="G229" s="83"/>
    </row>
    <row r="230" spans="1:7" x14ac:dyDescent="0.25">
      <c r="A230" s="83"/>
      <c r="B230" s="83"/>
      <c r="C230" s="83"/>
      <c r="D230" s="83"/>
      <c r="E230" s="83"/>
      <c r="F230" s="83"/>
      <c r="G230" s="83"/>
    </row>
    <row r="231" spans="1:7" ht="15.6" customHeight="1" x14ac:dyDescent="0.25">
      <c r="A231" s="153" t="s">
        <v>147</v>
      </c>
      <c r="B231" s="154"/>
      <c r="C231" s="154"/>
      <c r="D231" s="154"/>
      <c r="E231" s="154"/>
      <c r="F231" s="154"/>
      <c r="G231" s="154"/>
    </row>
    <row r="232" spans="1:7" ht="21" thickBot="1" x14ac:dyDescent="0.3">
      <c r="A232" s="147" t="s">
        <v>23</v>
      </c>
      <c r="B232" s="148"/>
      <c r="C232" s="148"/>
      <c r="D232" s="148"/>
      <c r="E232" s="148"/>
      <c r="F232" s="148"/>
      <c r="G232" s="148"/>
    </row>
    <row r="233" spans="1:7" ht="15.75" thickBot="1" x14ac:dyDescent="0.3">
      <c r="A233" s="70" t="s">
        <v>25</v>
      </c>
      <c r="B233" s="70" t="s">
        <v>26</v>
      </c>
      <c r="C233" s="70" t="s">
        <v>27</v>
      </c>
      <c r="D233" s="70" t="s">
        <v>28</v>
      </c>
      <c r="E233" s="70" t="s">
        <v>29</v>
      </c>
      <c r="F233" s="70" t="s">
        <v>30</v>
      </c>
      <c r="G233" s="70" t="s">
        <v>31</v>
      </c>
    </row>
    <row r="234" spans="1:7" ht="15.75" thickBot="1" x14ac:dyDescent="0.3">
      <c r="A234" s="71">
        <v>1</v>
      </c>
      <c r="B234" s="72" t="s">
        <v>32</v>
      </c>
      <c r="C234" s="73"/>
      <c r="D234" s="74"/>
      <c r="E234" s="75"/>
      <c r="F234" s="76"/>
      <c r="G234" s="77">
        <v>0</v>
      </c>
    </row>
    <row r="235" spans="1:7" ht="15.75" thickBot="1" x14ac:dyDescent="0.3">
      <c r="A235" s="71">
        <v>1</v>
      </c>
      <c r="B235" s="72" t="s">
        <v>35</v>
      </c>
      <c r="C235" s="73"/>
      <c r="D235" s="74"/>
      <c r="E235" s="75"/>
      <c r="F235" s="76"/>
      <c r="G235" s="77">
        <v>0</v>
      </c>
    </row>
    <row r="236" spans="1:7" ht="29.25" thickBot="1" x14ac:dyDescent="0.3">
      <c r="A236" s="71">
        <v>1</v>
      </c>
      <c r="B236" s="72" t="s">
        <v>37</v>
      </c>
      <c r="C236" s="73" t="s">
        <v>136</v>
      </c>
      <c r="D236" s="73" t="s">
        <v>148</v>
      </c>
      <c r="E236" s="78">
        <v>1011</v>
      </c>
      <c r="F236" s="76">
        <v>0.1</v>
      </c>
      <c r="G236" s="77">
        <v>909.9</v>
      </c>
    </row>
    <row r="237" spans="1:7" ht="29.25" thickBot="1" x14ac:dyDescent="0.3">
      <c r="A237" s="71">
        <v>1</v>
      </c>
      <c r="B237" s="72" t="s">
        <v>39</v>
      </c>
      <c r="C237" s="73"/>
      <c r="D237" s="74"/>
      <c r="E237" s="75"/>
      <c r="F237" s="76"/>
      <c r="G237" s="77">
        <v>0</v>
      </c>
    </row>
    <row r="238" spans="1:7" ht="21" thickBot="1" x14ac:dyDescent="0.3">
      <c r="A238" s="149" t="s">
        <v>41</v>
      </c>
      <c r="B238" s="150"/>
      <c r="C238" s="150"/>
      <c r="D238" s="150"/>
      <c r="E238" s="150"/>
      <c r="F238" s="150"/>
      <c r="G238" s="150"/>
    </row>
    <row r="239" spans="1:7" ht="15.75" thickBot="1" x14ac:dyDescent="0.3">
      <c r="A239" s="70" t="s">
        <v>25</v>
      </c>
      <c r="B239" s="70" t="s">
        <v>26</v>
      </c>
      <c r="C239" s="70" t="s">
        <v>27</v>
      </c>
      <c r="D239" s="70" t="s">
        <v>28</v>
      </c>
      <c r="E239" s="70" t="s">
        <v>29</v>
      </c>
      <c r="F239" s="70" t="s">
        <v>30</v>
      </c>
      <c r="G239" s="70" t="s">
        <v>31</v>
      </c>
    </row>
    <row r="240" spans="1:7" ht="43.5" thickBot="1" x14ac:dyDescent="0.3">
      <c r="A240" s="71">
        <v>1</v>
      </c>
      <c r="B240" s="72" t="s">
        <v>138</v>
      </c>
      <c r="C240" s="73" t="s">
        <v>139</v>
      </c>
      <c r="D240" s="73" t="s">
        <v>140</v>
      </c>
      <c r="E240" s="78">
        <v>549</v>
      </c>
      <c r="F240" s="79">
        <v>0.15</v>
      </c>
      <c r="G240" s="77">
        <v>521.54999999999995</v>
      </c>
    </row>
    <row r="241" spans="1:7" ht="43.5" thickBot="1" x14ac:dyDescent="0.3">
      <c r="A241" s="71">
        <v>1</v>
      </c>
      <c r="B241" s="72" t="s">
        <v>141</v>
      </c>
      <c r="C241" s="73" t="s">
        <v>43</v>
      </c>
      <c r="D241" s="74" t="s">
        <v>142</v>
      </c>
      <c r="E241" s="78">
        <v>1605</v>
      </c>
      <c r="F241" s="79">
        <v>0.15</v>
      </c>
      <c r="G241" s="77">
        <v>1524.75</v>
      </c>
    </row>
    <row r="242" spans="1:7" ht="15.75" thickBot="1" x14ac:dyDescent="0.3">
      <c r="A242" s="71">
        <v>1</v>
      </c>
      <c r="B242" s="72" t="s">
        <v>143</v>
      </c>
      <c r="C242" s="73" t="s">
        <v>43</v>
      </c>
      <c r="D242" s="74" t="s">
        <v>144</v>
      </c>
      <c r="E242" s="78">
        <v>938</v>
      </c>
      <c r="F242" s="79">
        <v>0.15</v>
      </c>
      <c r="G242" s="77">
        <v>891.1</v>
      </c>
    </row>
    <row r="243" spans="1:7" ht="15.75" thickBot="1" x14ac:dyDescent="0.3">
      <c r="A243" s="71">
        <v>1</v>
      </c>
      <c r="B243" s="72" t="s">
        <v>145</v>
      </c>
      <c r="C243" s="73" t="s">
        <v>43</v>
      </c>
      <c r="D243" s="74" t="s">
        <v>146</v>
      </c>
      <c r="E243" s="78">
        <v>215</v>
      </c>
      <c r="F243" s="79">
        <v>0.15</v>
      </c>
      <c r="G243" s="77">
        <v>204.25</v>
      </c>
    </row>
    <row r="244" spans="1:7" ht="29.25" thickBot="1" x14ac:dyDescent="0.3">
      <c r="A244" s="71">
        <v>1</v>
      </c>
      <c r="B244" s="80" t="s">
        <v>47</v>
      </c>
      <c r="C244" s="81"/>
      <c r="D244" s="81"/>
      <c r="E244" s="81"/>
      <c r="F244" s="81"/>
      <c r="G244" s="77">
        <v>0</v>
      </c>
    </row>
    <row r="245" spans="1:7" ht="29.25" thickBot="1" x14ac:dyDescent="0.3">
      <c r="A245" s="71">
        <v>1</v>
      </c>
      <c r="B245" s="80" t="s">
        <v>48</v>
      </c>
      <c r="C245" s="81"/>
      <c r="D245" s="81"/>
      <c r="E245" s="81"/>
      <c r="F245" s="81"/>
      <c r="G245" s="77">
        <v>0</v>
      </c>
    </row>
    <row r="246" spans="1:7" ht="29.25" thickBot="1" x14ac:dyDescent="0.3">
      <c r="A246" s="71">
        <v>1</v>
      </c>
      <c r="B246" s="80" t="s">
        <v>49</v>
      </c>
      <c r="C246" s="81"/>
      <c r="D246" s="81"/>
      <c r="E246" s="81"/>
      <c r="F246" s="81"/>
      <c r="G246" s="77">
        <v>0</v>
      </c>
    </row>
    <row r="247" spans="1:7" ht="15.75" thickBot="1" x14ac:dyDescent="0.3">
      <c r="A247" s="71">
        <v>1</v>
      </c>
      <c r="B247" s="72" t="s">
        <v>50</v>
      </c>
      <c r="C247" s="81"/>
      <c r="D247" s="81"/>
      <c r="E247" s="81"/>
      <c r="F247" s="79"/>
      <c r="G247" s="77">
        <v>0</v>
      </c>
    </row>
    <row r="248" spans="1:7" ht="21" thickBot="1" x14ac:dyDescent="0.3">
      <c r="A248" s="151" t="s">
        <v>51</v>
      </c>
      <c r="B248" s="152"/>
      <c r="C248" s="152"/>
      <c r="D248" s="152"/>
      <c r="E248" s="152"/>
      <c r="F248" s="152"/>
      <c r="G248" s="152"/>
    </row>
    <row r="249" spans="1:7" ht="15.75" thickBot="1" x14ac:dyDescent="0.3">
      <c r="A249" s="70" t="s">
        <v>25</v>
      </c>
      <c r="B249" s="70" t="s">
        <v>26</v>
      </c>
      <c r="C249" s="70" t="s">
        <v>27</v>
      </c>
      <c r="D249" s="70" t="s">
        <v>28</v>
      </c>
      <c r="E249" s="70" t="s">
        <v>29</v>
      </c>
      <c r="F249" s="70" t="s">
        <v>30</v>
      </c>
      <c r="G249" s="70" t="s">
        <v>52</v>
      </c>
    </row>
    <row r="250" spans="1:7" ht="72" thickBot="1" x14ac:dyDescent="0.3">
      <c r="A250" s="71">
        <v>1</v>
      </c>
      <c r="B250" s="72" t="s">
        <v>53</v>
      </c>
      <c r="C250" s="82"/>
      <c r="D250" s="84"/>
      <c r="E250" s="82"/>
      <c r="F250" s="79"/>
      <c r="G250" s="77">
        <v>0</v>
      </c>
    </row>
    <row r="251" spans="1:7" ht="15.75" thickBot="1" x14ac:dyDescent="0.3">
      <c r="A251" s="71">
        <v>1</v>
      </c>
      <c r="B251" s="72" t="s">
        <v>55</v>
      </c>
      <c r="C251" s="82"/>
      <c r="D251" s="81"/>
      <c r="E251" s="81"/>
      <c r="F251" s="81"/>
      <c r="G251" s="77">
        <v>0</v>
      </c>
    </row>
    <row r="252" spans="1:7" ht="29.25" thickBot="1" x14ac:dyDescent="0.3">
      <c r="A252" s="71">
        <v>1</v>
      </c>
      <c r="B252" s="80" t="s">
        <v>56</v>
      </c>
      <c r="C252" s="82"/>
      <c r="D252" s="81"/>
      <c r="E252" s="81"/>
      <c r="F252" s="81"/>
      <c r="G252" s="77">
        <v>0</v>
      </c>
    </row>
    <row r="253" spans="1:7" ht="29.25" thickBot="1" x14ac:dyDescent="0.3">
      <c r="A253" s="71">
        <v>1</v>
      </c>
      <c r="B253" s="72" t="s">
        <v>57</v>
      </c>
      <c r="C253" s="82" t="s">
        <v>43</v>
      </c>
      <c r="D253" s="84" t="s">
        <v>58</v>
      </c>
      <c r="E253" s="85">
        <v>75</v>
      </c>
      <c r="F253" s="79">
        <v>0.15</v>
      </c>
      <c r="G253" s="77">
        <v>63.75</v>
      </c>
    </row>
    <row r="254" spans="1:7" ht="15.75" thickBot="1" x14ac:dyDescent="0.3">
      <c r="A254" s="71">
        <v>1</v>
      </c>
      <c r="B254" s="72" t="s">
        <v>59</v>
      </c>
      <c r="C254" s="81" t="s">
        <v>43</v>
      </c>
      <c r="D254" s="81" t="s">
        <v>60</v>
      </c>
      <c r="E254" s="85">
        <v>0</v>
      </c>
      <c r="F254" s="79">
        <v>0.15</v>
      </c>
      <c r="G254" s="77">
        <v>0</v>
      </c>
    </row>
    <row r="255" spans="1:7" ht="29.25" thickBot="1" x14ac:dyDescent="0.3">
      <c r="A255" s="71">
        <v>1</v>
      </c>
      <c r="B255" s="72" t="s">
        <v>61</v>
      </c>
      <c r="C255" s="82" t="s">
        <v>62</v>
      </c>
      <c r="D255" s="84" t="s">
        <v>63</v>
      </c>
      <c r="E255" s="85">
        <v>275</v>
      </c>
      <c r="F255" s="79">
        <v>0.15</v>
      </c>
      <c r="G255" s="77">
        <v>233.75</v>
      </c>
    </row>
    <row r="256" spans="1:7" ht="29.25" thickBot="1" x14ac:dyDescent="0.3">
      <c r="A256" s="71">
        <v>1</v>
      </c>
      <c r="B256" s="72" t="s">
        <v>64</v>
      </c>
      <c r="C256" s="82"/>
      <c r="D256" s="81"/>
      <c r="E256" s="81"/>
      <c r="F256" s="81"/>
      <c r="G256" s="77">
        <v>0</v>
      </c>
    </row>
    <row r="257" spans="1:7" x14ac:dyDescent="0.25">
      <c r="A257" s="83"/>
      <c r="B257" s="83"/>
      <c r="C257" s="83"/>
      <c r="D257" s="83"/>
      <c r="E257" s="83"/>
      <c r="F257" s="83"/>
      <c r="G257" s="83"/>
    </row>
    <row r="258" spans="1:7" x14ac:dyDescent="0.25">
      <c r="A258" s="83"/>
      <c r="B258" s="83"/>
      <c r="C258" s="83"/>
      <c r="D258" s="83"/>
      <c r="E258" s="83"/>
      <c r="F258" s="83"/>
      <c r="G258" s="83"/>
    </row>
    <row r="259" spans="1:7" ht="15.6" customHeight="1" x14ac:dyDescent="0.25">
      <c r="A259" s="153" t="s">
        <v>149</v>
      </c>
      <c r="B259" s="154"/>
      <c r="C259" s="154"/>
      <c r="D259" s="154"/>
      <c r="E259" s="154"/>
      <c r="F259" s="154"/>
      <c r="G259" s="154"/>
    </row>
    <row r="260" spans="1:7" ht="21" thickBot="1" x14ac:dyDescent="0.3">
      <c r="A260" s="147" t="s">
        <v>23</v>
      </c>
      <c r="B260" s="148"/>
      <c r="C260" s="148"/>
      <c r="D260" s="148"/>
      <c r="E260" s="148"/>
      <c r="F260" s="148"/>
      <c r="G260" s="148"/>
    </row>
    <row r="261" spans="1:7" ht="15.75" thickBot="1" x14ac:dyDescent="0.3">
      <c r="A261" s="70" t="s">
        <v>25</v>
      </c>
      <c r="B261" s="70" t="s">
        <v>26</v>
      </c>
      <c r="C261" s="70" t="s">
        <v>27</v>
      </c>
      <c r="D261" s="70" t="s">
        <v>28</v>
      </c>
      <c r="E261" s="70" t="s">
        <v>29</v>
      </c>
      <c r="F261" s="70" t="s">
        <v>30</v>
      </c>
      <c r="G261" s="70" t="s">
        <v>31</v>
      </c>
    </row>
    <row r="262" spans="1:7" ht="15.75" thickBot="1" x14ac:dyDescent="0.3">
      <c r="A262" s="71">
        <v>1</v>
      </c>
      <c r="B262" s="72" t="s">
        <v>32</v>
      </c>
      <c r="C262" s="73"/>
      <c r="D262" s="74"/>
      <c r="E262" s="75"/>
      <c r="F262" s="76"/>
      <c r="G262" s="77">
        <v>0</v>
      </c>
    </row>
    <row r="263" spans="1:7" ht="15.75" thickBot="1" x14ac:dyDescent="0.3">
      <c r="A263" s="71">
        <v>1</v>
      </c>
      <c r="B263" s="72" t="s">
        <v>35</v>
      </c>
      <c r="C263" s="73"/>
      <c r="D263" s="74"/>
      <c r="E263" s="75"/>
      <c r="F263" s="76"/>
      <c r="G263" s="77">
        <v>0</v>
      </c>
    </row>
    <row r="264" spans="1:7" ht="29.25" thickBot="1" x14ac:dyDescent="0.3">
      <c r="A264" s="71">
        <v>1</v>
      </c>
      <c r="B264" s="72" t="s">
        <v>37</v>
      </c>
      <c r="C264" s="73" t="s">
        <v>136</v>
      </c>
      <c r="D264" s="73" t="s">
        <v>150</v>
      </c>
      <c r="E264" s="78">
        <v>1374</v>
      </c>
      <c r="F264" s="76">
        <v>0.1</v>
      </c>
      <c r="G264" s="77">
        <v>1236.5999999999999</v>
      </c>
    </row>
    <row r="265" spans="1:7" ht="29.25" thickBot="1" x14ac:dyDescent="0.3">
      <c r="A265" s="71">
        <v>1</v>
      </c>
      <c r="B265" s="72" t="s">
        <v>39</v>
      </c>
      <c r="C265" s="73"/>
      <c r="D265" s="74"/>
      <c r="E265" s="75"/>
      <c r="F265" s="76"/>
      <c r="G265" s="77">
        <v>0</v>
      </c>
    </row>
    <row r="266" spans="1:7" ht="21" thickBot="1" x14ac:dyDescent="0.3">
      <c r="A266" s="149" t="s">
        <v>41</v>
      </c>
      <c r="B266" s="150"/>
      <c r="C266" s="150"/>
      <c r="D266" s="150"/>
      <c r="E266" s="150"/>
      <c r="F266" s="150"/>
      <c r="G266" s="150"/>
    </row>
    <row r="267" spans="1:7" ht="15.75" thickBot="1" x14ac:dyDescent="0.3">
      <c r="A267" s="70" t="s">
        <v>25</v>
      </c>
      <c r="B267" s="70" t="s">
        <v>26</v>
      </c>
      <c r="C267" s="70" t="s">
        <v>27</v>
      </c>
      <c r="D267" s="70" t="s">
        <v>28</v>
      </c>
      <c r="E267" s="70" t="s">
        <v>29</v>
      </c>
      <c r="F267" s="70" t="s">
        <v>30</v>
      </c>
      <c r="G267" s="70" t="s">
        <v>31</v>
      </c>
    </row>
    <row r="268" spans="1:7" ht="43.5" thickBot="1" x14ac:dyDescent="0.3">
      <c r="A268" s="71">
        <v>1</v>
      </c>
      <c r="B268" s="72" t="s">
        <v>138</v>
      </c>
      <c r="C268" s="73" t="s">
        <v>139</v>
      </c>
      <c r="D268" s="73" t="s">
        <v>140</v>
      </c>
      <c r="E268" s="78">
        <v>549</v>
      </c>
      <c r="F268" s="79">
        <v>0.15</v>
      </c>
      <c r="G268" s="77">
        <f>E268-(E268*F268)</f>
        <v>466.65</v>
      </c>
    </row>
    <row r="269" spans="1:7" ht="43.5" thickBot="1" x14ac:dyDescent="0.3">
      <c r="A269" s="71">
        <v>1</v>
      </c>
      <c r="B269" s="72" t="s">
        <v>141</v>
      </c>
      <c r="C269" s="73" t="s">
        <v>43</v>
      </c>
      <c r="D269" s="74" t="s">
        <v>142</v>
      </c>
      <c r="E269" s="78">
        <v>1605</v>
      </c>
      <c r="F269" s="79">
        <v>0.15</v>
      </c>
      <c r="G269" s="77">
        <f t="shared" ref="G269:G271" si="14">E269-(E269*F269)</f>
        <v>1364.25</v>
      </c>
    </row>
    <row r="270" spans="1:7" ht="15.75" thickBot="1" x14ac:dyDescent="0.3">
      <c r="A270" s="71">
        <v>1</v>
      </c>
      <c r="B270" s="72" t="s">
        <v>143</v>
      </c>
      <c r="C270" s="73" t="s">
        <v>43</v>
      </c>
      <c r="D270" s="74" t="s">
        <v>144</v>
      </c>
      <c r="E270" s="78">
        <v>938</v>
      </c>
      <c r="F270" s="79">
        <v>0.15</v>
      </c>
      <c r="G270" s="77">
        <f t="shared" si="14"/>
        <v>797.3</v>
      </c>
    </row>
    <row r="271" spans="1:7" ht="15.75" thickBot="1" x14ac:dyDescent="0.3">
      <c r="A271" s="71">
        <v>1</v>
      </c>
      <c r="B271" s="72" t="s">
        <v>145</v>
      </c>
      <c r="C271" s="73" t="s">
        <v>43</v>
      </c>
      <c r="D271" s="74" t="s">
        <v>146</v>
      </c>
      <c r="E271" s="78">
        <v>215</v>
      </c>
      <c r="F271" s="79">
        <v>0.15</v>
      </c>
      <c r="G271" s="77">
        <f t="shared" si="14"/>
        <v>182.75</v>
      </c>
    </row>
    <row r="272" spans="1:7" ht="29.25" thickBot="1" x14ac:dyDescent="0.3">
      <c r="A272" s="71">
        <v>1</v>
      </c>
      <c r="B272" s="80" t="s">
        <v>47</v>
      </c>
      <c r="C272" s="81"/>
      <c r="D272" s="81"/>
      <c r="E272" s="81"/>
      <c r="F272" s="81"/>
      <c r="G272" s="77">
        <v>0</v>
      </c>
    </row>
    <row r="273" spans="1:7" ht="29.25" thickBot="1" x14ac:dyDescent="0.3">
      <c r="A273" s="71">
        <v>1</v>
      </c>
      <c r="B273" s="80" t="s">
        <v>48</v>
      </c>
      <c r="C273" s="81"/>
      <c r="D273" s="81"/>
      <c r="E273" s="81"/>
      <c r="F273" s="81"/>
      <c r="G273" s="77">
        <v>0</v>
      </c>
    </row>
    <row r="274" spans="1:7" ht="29.25" thickBot="1" x14ac:dyDescent="0.3">
      <c r="A274" s="71">
        <v>1</v>
      </c>
      <c r="B274" s="80" t="s">
        <v>49</v>
      </c>
      <c r="C274" s="81"/>
      <c r="D274" s="81"/>
      <c r="E274" s="81"/>
      <c r="F274" s="81"/>
      <c r="G274" s="77">
        <v>0</v>
      </c>
    </row>
    <row r="275" spans="1:7" ht="15.75" thickBot="1" x14ac:dyDescent="0.3">
      <c r="A275" s="71">
        <v>1</v>
      </c>
      <c r="B275" s="72" t="s">
        <v>50</v>
      </c>
      <c r="C275" s="81"/>
      <c r="D275" s="81"/>
      <c r="E275" s="81"/>
      <c r="F275" s="79"/>
      <c r="G275" s="77">
        <v>0</v>
      </c>
    </row>
    <row r="276" spans="1:7" ht="21" thickBot="1" x14ac:dyDescent="0.3">
      <c r="A276" s="151" t="s">
        <v>51</v>
      </c>
      <c r="B276" s="152"/>
      <c r="C276" s="152"/>
      <c r="D276" s="152"/>
      <c r="E276" s="152"/>
      <c r="F276" s="152"/>
      <c r="G276" s="152"/>
    </row>
    <row r="277" spans="1:7" ht="15.75" thickBot="1" x14ac:dyDescent="0.3">
      <c r="A277" s="70" t="s">
        <v>25</v>
      </c>
      <c r="B277" s="70" t="s">
        <v>26</v>
      </c>
      <c r="C277" s="70" t="s">
        <v>27</v>
      </c>
      <c r="D277" s="70" t="s">
        <v>28</v>
      </c>
      <c r="E277" s="70" t="s">
        <v>29</v>
      </c>
      <c r="F277" s="70" t="s">
        <v>30</v>
      </c>
      <c r="G277" s="70" t="s">
        <v>52</v>
      </c>
    </row>
    <row r="278" spans="1:7" ht="72" thickBot="1" x14ac:dyDescent="0.3">
      <c r="A278" s="71">
        <v>1</v>
      </c>
      <c r="B278" s="72" t="s">
        <v>53</v>
      </c>
      <c r="C278" s="82"/>
      <c r="D278" s="84"/>
      <c r="E278" s="82"/>
      <c r="F278" s="79"/>
      <c r="G278" s="77">
        <v>0</v>
      </c>
    </row>
    <row r="279" spans="1:7" ht="15.75" thickBot="1" x14ac:dyDescent="0.3">
      <c r="A279" s="71">
        <v>1</v>
      </c>
      <c r="B279" s="72" t="s">
        <v>55</v>
      </c>
      <c r="C279" s="82"/>
      <c r="D279" s="81"/>
      <c r="E279" s="81"/>
      <c r="F279" s="81"/>
      <c r="G279" s="77">
        <v>0</v>
      </c>
    </row>
    <row r="280" spans="1:7" ht="29.25" thickBot="1" x14ac:dyDescent="0.3">
      <c r="A280" s="71">
        <v>1</v>
      </c>
      <c r="B280" s="80" t="s">
        <v>56</v>
      </c>
      <c r="C280" s="82"/>
      <c r="D280" s="81"/>
      <c r="E280" s="81"/>
      <c r="F280" s="81"/>
      <c r="G280" s="77">
        <v>0</v>
      </c>
    </row>
    <row r="281" spans="1:7" ht="29.25" thickBot="1" x14ac:dyDescent="0.3">
      <c r="A281" s="71">
        <v>1</v>
      </c>
      <c r="B281" s="72" t="s">
        <v>57</v>
      </c>
      <c r="C281" s="82" t="s">
        <v>43</v>
      </c>
      <c r="D281" s="84" t="s">
        <v>58</v>
      </c>
      <c r="E281" s="85">
        <v>75</v>
      </c>
      <c r="F281" s="79">
        <v>0.15</v>
      </c>
      <c r="G281" s="77">
        <v>63.75</v>
      </c>
    </row>
    <row r="282" spans="1:7" ht="15.75" thickBot="1" x14ac:dyDescent="0.3">
      <c r="A282" s="71">
        <v>1</v>
      </c>
      <c r="B282" s="72" t="s">
        <v>59</v>
      </c>
      <c r="C282" s="81" t="s">
        <v>43</v>
      </c>
      <c r="D282" s="81" t="s">
        <v>60</v>
      </c>
      <c r="E282" s="85">
        <v>0</v>
      </c>
      <c r="F282" s="79">
        <v>0.15</v>
      </c>
      <c r="G282" s="77">
        <v>0</v>
      </c>
    </row>
    <row r="283" spans="1:7" ht="29.25" thickBot="1" x14ac:dyDescent="0.3">
      <c r="A283" s="71">
        <v>1</v>
      </c>
      <c r="B283" s="72" t="s">
        <v>61</v>
      </c>
      <c r="C283" s="82" t="s">
        <v>62</v>
      </c>
      <c r="D283" s="84" t="s">
        <v>63</v>
      </c>
      <c r="E283" s="85">
        <v>275</v>
      </c>
      <c r="F283" s="79">
        <v>0.15</v>
      </c>
      <c r="G283" s="77">
        <v>233.75</v>
      </c>
    </row>
    <row r="284" spans="1:7" ht="29.25" thickBot="1" x14ac:dyDescent="0.3">
      <c r="A284" s="71">
        <v>1</v>
      </c>
      <c r="B284" s="72" t="s">
        <v>64</v>
      </c>
      <c r="C284" s="82"/>
      <c r="D284" s="81"/>
      <c r="E284" s="81"/>
      <c r="F284" s="81"/>
      <c r="G284" s="77">
        <v>0</v>
      </c>
    </row>
    <row r="285" spans="1:7" x14ac:dyDescent="0.25">
      <c r="A285" s="83"/>
      <c r="B285" s="83"/>
      <c r="C285" s="83"/>
      <c r="D285" s="83"/>
      <c r="E285" s="83"/>
      <c r="F285" s="83"/>
      <c r="G285" s="83"/>
    </row>
    <row r="286" spans="1:7" ht="15.6" customHeight="1" x14ac:dyDescent="0.25">
      <c r="A286" s="153" t="s">
        <v>151</v>
      </c>
      <c r="B286" s="154"/>
      <c r="C286" s="154"/>
      <c r="D286" s="154"/>
      <c r="E286" s="154"/>
      <c r="F286" s="154"/>
      <c r="G286" s="154"/>
    </row>
    <row r="287" spans="1:7" ht="21" thickBot="1" x14ac:dyDescent="0.3">
      <c r="A287" s="147" t="s">
        <v>23</v>
      </c>
      <c r="B287" s="148"/>
      <c r="C287" s="148"/>
      <c r="D287" s="148"/>
      <c r="E287" s="148"/>
      <c r="F287" s="148"/>
      <c r="G287" s="148"/>
    </row>
    <row r="288" spans="1:7" ht="15.75" thickBot="1" x14ac:dyDescent="0.3">
      <c r="A288" s="70" t="s">
        <v>25</v>
      </c>
      <c r="B288" s="70" t="s">
        <v>26</v>
      </c>
      <c r="C288" s="70" t="s">
        <v>27</v>
      </c>
      <c r="D288" s="70" t="s">
        <v>28</v>
      </c>
      <c r="E288" s="70" t="s">
        <v>29</v>
      </c>
      <c r="F288" s="70" t="s">
        <v>30</v>
      </c>
      <c r="G288" s="70" t="s">
        <v>31</v>
      </c>
    </row>
    <row r="289" spans="1:7" ht="15.75" thickBot="1" x14ac:dyDescent="0.3">
      <c r="A289" s="71">
        <v>1</v>
      </c>
      <c r="B289" s="72" t="s">
        <v>32</v>
      </c>
      <c r="C289" s="73"/>
      <c r="D289" s="74"/>
      <c r="E289" s="75"/>
      <c r="F289" s="76"/>
      <c r="G289" s="77">
        <v>0</v>
      </c>
    </row>
    <row r="290" spans="1:7" ht="15.75" thickBot="1" x14ac:dyDescent="0.3">
      <c r="A290" s="71">
        <v>1</v>
      </c>
      <c r="B290" s="72" t="s">
        <v>35</v>
      </c>
      <c r="C290" s="73"/>
      <c r="D290" s="74"/>
      <c r="E290" s="75"/>
      <c r="F290" s="76"/>
      <c r="G290" s="77">
        <v>0</v>
      </c>
    </row>
    <row r="291" spans="1:7" ht="29.25" thickBot="1" x14ac:dyDescent="0.3">
      <c r="A291" s="71">
        <v>1</v>
      </c>
      <c r="B291" s="72" t="s">
        <v>37</v>
      </c>
      <c r="C291" s="73" t="s">
        <v>136</v>
      </c>
      <c r="D291" s="73" t="s">
        <v>152</v>
      </c>
      <c r="E291" s="78">
        <v>1333</v>
      </c>
      <c r="F291" s="76">
        <v>0.1</v>
      </c>
      <c r="G291" s="77">
        <f>E291-(E291*F291)</f>
        <v>1199.7</v>
      </c>
    </row>
    <row r="292" spans="1:7" ht="29.25" thickBot="1" x14ac:dyDescent="0.3">
      <c r="A292" s="71">
        <v>1</v>
      </c>
      <c r="B292" s="72" t="s">
        <v>39</v>
      </c>
      <c r="C292" s="73"/>
      <c r="D292" s="74"/>
      <c r="E292" s="75"/>
      <c r="F292" s="76"/>
      <c r="G292" s="77">
        <v>0</v>
      </c>
    </row>
    <row r="293" spans="1:7" ht="21" thickBot="1" x14ac:dyDescent="0.3">
      <c r="A293" s="149" t="s">
        <v>41</v>
      </c>
      <c r="B293" s="150"/>
      <c r="C293" s="150"/>
      <c r="D293" s="150"/>
      <c r="E293" s="150"/>
      <c r="F293" s="150"/>
      <c r="G293" s="150"/>
    </row>
    <row r="294" spans="1:7" ht="15.75" thickBot="1" x14ac:dyDescent="0.3">
      <c r="A294" s="70" t="s">
        <v>25</v>
      </c>
      <c r="B294" s="70" t="s">
        <v>26</v>
      </c>
      <c r="C294" s="70" t="s">
        <v>27</v>
      </c>
      <c r="D294" s="70" t="s">
        <v>28</v>
      </c>
      <c r="E294" s="70" t="s">
        <v>29</v>
      </c>
      <c r="F294" s="70" t="s">
        <v>30</v>
      </c>
      <c r="G294" s="70" t="s">
        <v>31</v>
      </c>
    </row>
    <row r="295" spans="1:7" ht="43.5" thickBot="1" x14ac:dyDescent="0.3">
      <c r="A295" s="71">
        <v>1</v>
      </c>
      <c r="B295" s="72" t="s">
        <v>138</v>
      </c>
      <c r="C295" s="73" t="s">
        <v>139</v>
      </c>
      <c r="D295" s="73" t="s">
        <v>140</v>
      </c>
      <c r="E295" s="78">
        <v>549</v>
      </c>
      <c r="F295" s="79">
        <v>0.15</v>
      </c>
      <c r="G295" s="77">
        <f t="shared" ref="G295:G296" si="15">E295-(E295*F295)</f>
        <v>466.65</v>
      </c>
    </row>
    <row r="296" spans="1:7" ht="43.5" thickBot="1" x14ac:dyDescent="0.3">
      <c r="A296" s="71">
        <v>1</v>
      </c>
      <c r="B296" s="72" t="s">
        <v>141</v>
      </c>
      <c r="C296" s="73" t="s">
        <v>43</v>
      </c>
      <c r="D296" s="74" t="s">
        <v>142</v>
      </c>
      <c r="E296" s="78">
        <v>1605</v>
      </c>
      <c r="F296" s="79">
        <v>0.15</v>
      </c>
      <c r="G296" s="77">
        <f t="shared" si="15"/>
        <v>1364.25</v>
      </c>
    </row>
    <row r="297" spans="1:7" ht="15.75" thickBot="1" x14ac:dyDescent="0.3">
      <c r="A297" s="71">
        <v>1</v>
      </c>
      <c r="B297" s="72" t="s">
        <v>143</v>
      </c>
      <c r="C297" s="73" t="s">
        <v>43</v>
      </c>
      <c r="D297" s="74" t="s">
        <v>144</v>
      </c>
      <c r="E297" s="78">
        <v>938</v>
      </c>
      <c r="F297" s="79">
        <v>0.15</v>
      </c>
      <c r="G297" s="77">
        <f>E297-(E297*F297)</f>
        <v>797.3</v>
      </c>
    </row>
    <row r="298" spans="1:7" ht="15.75" thickBot="1" x14ac:dyDescent="0.3">
      <c r="A298" s="71">
        <v>1</v>
      </c>
      <c r="B298" s="72" t="s">
        <v>145</v>
      </c>
      <c r="C298" s="73" t="s">
        <v>43</v>
      </c>
      <c r="D298" s="74" t="s">
        <v>146</v>
      </c>
      <c r="E298" s="78">
        <v>215</v>
      </c>
      <c r="F298" s="79">
        <v>0.15</v>
      </c>
      <c r="G298" s="77">
        <f>E298-(E298*F298)</f>
        <v>182.75</v>
      </c>
    </row>
    <row r="299" spans="1:7" ht="29.25" thickBot="1" x14ac:dyDescent="0.3">
      <c r="A299" s="71">
        <v>1</v>
      </c>
      <c r="B299" s="80" t="s">
        <v>47</v>
      </c>
      <c r="C299" s="81"/>
      <c r="D299" s="81"/>
      <c r="E299" s="81"/>
      <c r="F299" s="81"/>
      <c r="G299" s="77">
        <v>0</v>
      </c>
    </row>
    <row r="300" spans="1:7" ht="29.25" thickBot="1" x14ac:dyDescent="0.3">
      <c r="A300" s="71">
        <v>1</v>
      </c>
      <c r="B300" s="80" t="s">
        <v>48</v>
      </c>
      <c r="C300" s="81"/>
      <c r="D300" s="81"/>
      <c r="E300" s="81"/>
      <c r="F300" s="81"/>
      <c r="G300" s="77">
        <v>0</v>
      </c>
    </row>
    <row r="301" spans="1:7" ht="29.25" thickBot="1" x14ac:dyDescent="0.3">
      <c r="A301" s="71">
        <v>1</v>
      </c>
      <c r="B301" s="80" t="s">
        <v>49</v>
      </c>
      <c r="C301" s="81"/>
      <c r="D301" s="81"/>
      <c r="E301" s="81"/>
      <c r="F301" s="81"/>
      <c r="G301" s="77">
        <v>0</v>
      </c>
    </row>
    <row r="302" spans="1:7" ht="15.75" thickBot="1" x14ac:dyDescent="0.3">
      <c r="A302" s="71">
        <v>1</v>
      </c>
      <c r="B302" s="72" t="s">
        <v>50</v>
      </c>
      <c r="C302" s="81"/>
      <c r="D302" s="81"/>
      <c r="E302" s="81"/>
      <c r="F302" s="79"/>
      <c r="G302" s="77">
        <v>0</v>
      </c>
    </row>
    <row r="303" spans="1:7" ht="21" thickBot="1" x14ac:dyDescent="0.3">
      <c r="A303" s="151" t="s">
        <v>51</v>
      </c>
      <c r="B303" s="152"/>
      <c r="C303" s="152"/>
      <c r="D303" s="152"/>
      <c r="E303" s="152"/>
      <c r="F303" s="152"/>
      <c r="G303" s="152"/>
    </row>
    <row r="304" spans="1:7" ht="15.75" thickBot="1" x14ac:dyDescent="0.3">
      <c r="A304" s="70" t="s">
        <v>25</v>
      </c>
      <c r="B304" s="70" t="s">
        <v>26</v>
      </c>
      <c r="C304" s="70" t="s">
        <v>27</v>
      </c>
      <c r="D304" s="70" t="s">
        <v>28</v>
      </c>
      <c r="E304" s="70" t="s">
        <v>29</v>
      </c>
      <c r="F304" s="70" t="s">
        <v>30</v>
      </c>
      <c r="G304" s="70" t="s">
        <v>52</v>
      </c>
    </row>
    <row r="305" spans="1:7" ht="72" thickBot="1" x14ac:dyDescent="0.3">
      <c r="A305" s="71">
        <v>1</v>
      </c>
      <c r="B305" s="72" t="s">
        <v>53</v>
      </c>
      <c r="C305" s="82"/>
      <c r="D305" s="84"/>
      <c r="E305" s="82"/>
      <c r="F305" s="79"/>
      <c r="G305" s="77">
        <v>0</v>
      </c>
    </row>
    <row r="306" spans="1:7" ht="15.75" thickBot="1" x14ac:dyDescent="0.3">
      <c r="A306" s="71">
        <v>1</v>
      </c>
      <c r="B306" s="72" t="s">
        <v>55</v>
      </c>
      <c r="C306" s="82"/>
      <c r="D306" s="81"/>
      <c r="E306" s="81"/>
      <c r="F306" s="81"/>
      <c r="G306" s="77">
        <v>0</v>
      </c>
    </row>
    <row r="307" spans="1:7" ht="29.25" thickBot="1" x14ac:dyDescent="0.3">
      <c r="A307" s="71">
        <v>1</v>
      </c>
      <c r="B307" s="80" t="s">
        <v>56</v>
      </c>
      <c r="C307" s="82"/>
      <c r="D307" s="81"/>
      <c r="E307" s="81"/>
      <c r="F307" s="81"/>
      <c r="G307" s="77">
        <v>0</v>
      </c>
    </row>
    <row r="308" spans="1:7" ht="29.25" thickBot="1" x14ac:dyDescent="0.3">
      <c r="A308" s="71">
        <v>1</v>
      </c>
      <c r="B308" s="72" t="s">
        <v>57</v>
      </c>
      <c r="C308" s="82" t="s">
        <v>43</v>
      </c>
      <c r="D308" s="84" t="s">
        <v>58</v>
      </c>
      <c r="E308" s="85">
        <v>100</v>
      </c>
      <c r="F308" s="79">
        <v>0.15</v>
      </c>
      <c r="G308" s="77">
        <v>63.75</v>
      </c>
    </row>
    <row r="309" spans="1:7" ht="15.75" thickBot="1" x14ac:dyDescent="0.3">
      <c r="A309" s="71">
        <v>1</v>
      </c>
      <c r="B309" s="72" t="s">
        <v>59</v>
      </c>
      <c r="C309" s="81" t="s">
        <v>43</v>
      </c>
      <c r="D309" s="81" t="s">
        <v>60</v>
      </c>
      <c r="E309" s="85">
        <v>0</v>
      </c>
      <c r="F309" s="79">
        <v>0.15</v>
      </c>
      <c r="G309" s="77">
        <v>0</v>
      </c>
    </row>
    <row r="310" spans="1:7" ht="29.25" thickBot="1" x14ac:dyDescent="0.3">
      <c r="A310" s="71">
        <v>1</v>
      </c>
      <c r="B310" s="72" t="s">
        <v>61</v>
      </c>
      <c r="C310" s="82" t="s">
        <v>62</v>
      </c>
      <c r="D310" s="84" t="s">
        <v>63</v>
      </c>
      <c r="E310" s="85">
        <v>315</v>
      </c>
      <c r="F310" s="79">
        <v>0.15</v>
      </c>
      <c r="G310" s="77">
        <v>267.75</v>
      </c>
    </row>
    <row r="311" spans="1:7" ht="29.25" thickBot="1" x14ac:dyDescent="0.3">
      <c r="A311" s="71">
        <v>1</v>
      </c>
      <c r="B311" s="72" t="s">
        <v>64</v>
      </c>
      <c r="C311" s="82"/>
      <c r="D311" s="81"/>
      <c r="E311" s="81"/>
      <c r="F311" s="81"/>
      <c r="G311" s="77">
        <v>0</v>
      </c>
    </row>
    <row r="312" spans="1:7" x14ac:dyDescent="0.25">
      <c r="A312" s="83"/>
      <c r="B312" s="83"/>
      <c r="C312" s="83"/>
      <c r="D312" s="83"/>
      <c r="E312" s="83"/>
      <c r="F312" s="83"/>
      <c r="G312" s="83"/>
    </row>
    <row r="313" spans="1:7" ht="15.6" customHeight="1" x14ac:dyDescent="0.25">
      <c r="A313" s="153" t="s">
        <v>153</v>
      </c>
      <c r="B313" s="154"/>
      <c r="C313" s="154"/>
      <c r="D313" s="154"/>
      <c r="E313" s="154"/>
      <c r="F313" s="154"/>
      <c r="G313" s="154"/>
    </row>
    <row r="314" spans="1:7" ht="21" thickBot="1" x14ac:dyDescent="0.3">
      <c r="A314" s="147" t="s">
        <v>23</v>
      </c>
      <c r="B314" s="148"/>
      <c r="C314" s="148"/>
      <c r="D314" s="148"/>
      <c r="E314" s="148"/>
      <c r="F314" s="148"/>
      <c r="G314" s="148"/>
    </row>
    <row r="315" spans="1:7" ht="15.75" thickBot="1" x14ac:dyDescent="0.3">
      <c r="A315" s="70" t="s">
        <v>25</v>
      </c>
      <c r="B315" s="70" t="s">
        <v>26</v>
      </c>
      <c r="C315" s="70" t="s">
        <v>27</v>
      </c>
      <c r="D315" s="70" t="s">
        <v>28</v>
      </c>
      <c r="E315" s="70" t="s">
        <v>29</v>
      </c>
      <c r="F315" s="70" t="s">
        <v>30</v>
      </c>
      <c r="G315" s="70" t="s">
        <v>31</v>
      </c>
    </row>
    <row r="316" spans="1:7" ht="15.75" thickBot="1" x14ac:dyDescent="0.3">
      <c r="A316" s="71">
        <v>1</v>
      </c>
      <c r="B316" s="72" t="s">
        <v>32</v>
      </c>
      <c r="C316" s="73"/>
      <c r="D316" s="74"/>
      <c r="E316" s="75"/>
      <c r="F316" s="76"/>
      <c r="G316" s="77">
        <v>0</v>
      </c>
    </row>
    <row r="317" spans="1:7" ht="15.75" thickBot="1" x14ac:dyDescent="0.3">
      <c r="A317" s="71">
        <v>1</v>
      </c>
      <c r="B317" s="72" t="s">
        <v>35</v>
      </c>
      <c r="C317" s="73"/>
      <c r="D317" s="74"/>
      <c r="E317" s="75"/>
      <c r="F317" s="76"/>
      <c r="G317" s="77">
        <v>0</v>
      </c>
    </row>
    <row r="318" spans="1:7" ht="29.25" thickBot="1" x14ac:dyDescent="0.3">
      <c r="A318" s="71">
        <v>1</v>
      </c>
      <c r="B318" s="72" t="s">
        <v>37</v>
      </c>
      <c r="C318" s="73" t="s">
        <v>136</v>
      </c>
      <c r="D318" s="73" t="s">
        <v>154</v>
      </c>
      <c r="E318" s="78">
        <v>3038</v>
      </c>
      <c r="F318" s="76">
        <v>0.1</v>
      </c>
      <c r="G318" s="77">
        <v>2734.2</v>
      </c>
    </row>
    <row r="319" spans="1:7" ht="29.25" thickBot="1" x14ac:dyDescent="0.3">
      <c r="A319" s="71">
        <v>1</v>
      </c>
      <c r="B319" s="72" t="s">
        <v>39</v>
      </c>
      <c r="C319" s="73"/>
      <c r="D319" s="74"/>
      <c r="E319" s="75"/>
      <c r="F319" s="76"/>
      <c r="G319" s="77">
        <v>0</v>
      </c>
    </row>
    <row r="320" spans="1:7" ht="21" thickBot="1" x14ac:dyDescent="0.3">
      <c r="A320" s="149" t="s">
        <v>41</v>
      </c>
      <c r="B320" s="150"/>
      <c r="C320" s="150"/>
      <c r="D320" s="150"/>
      <c r="E320" s="150"/>
      <c r="F320" s="150"/>
      <c r="G320" s="150"/>
    </row>
    <row r="321" spans="1:7" ht="15.75" thickBot="1" x14ac:dyDescent="0.3">
      <c r="A321" s="70" t="s">
        <v>25</v>
      </c>
      <c r="B321" s="70" t="s">
        <v>26</v>
      </c>
      <c r="C321" s="70" t="s">
        <v>27</v>
      </c>
      <c r="D321" s="70" t="s">
        <v>28</v>
      </c>
      <c r="E321" s="70" t="s">
        <v>29</v>
      </c>
      <c r="F321" s="70" t="s">
        <v>30</v>
      </c>
      <c r="G321" s="70" t="s">
        <v>31</v>
      </c>
    </row>
    <row r="322" spans="1:7" ht="43.5" thickBot="1" x14ac:dyDescent="0.3">
      <c r="A322" s="71">
        <v>1</v>
      </c>
      <c r="B322" s="72" t="s">
        <v>138</v>
      </c>
      <c r="C322" s="73" t="s">
        <v>139</v>
      </c>
      <c r="D322" s="73" t="s">
        <v>140</v>
      </c>
      <c r="E322" s="78">
        <v>549</v>
      </c>
      <c r="F322" s="79">
        <v>0.15</v>
      </c>
      <c r="G322" s="77">
        <v>521.54999999999995</v>
      </c>
    </row>
    <row r="323" spans="1:7" ht="43.5" thickBot="1" x14ac:dyDescent="0.3">
      <c r="A323" s="71">
        <v>1</v>
      </c>
      <c r="B323" s="72" t="s">
        <v>141</v>
      </c>
      <c r="C323" s="73" t="s">
        <v>43</v>
      </c>
      <c r="D323" s="74" t="s">
        <v>142</v>
      </c>
      <c r="E323" s="78">
        <v>1605</v>
      </c>
      <c r="F323" s="79">
        <v>0.15</v>
      </c>
      <c r="G323" s="77">
        <v>1524.75</v>
      </c>
    </row>
    <row r="324" spans="1:7" ht="15.75" thickBot="1" x14ac:dyDescent="0.3">
      <c r="A324" s="71">
        <v>1</v>
      </c>
      <c r="B324" s="72" t="s">
        <v>143</v>
      </c>
      <c r="C324" s="73" t="s">
        <v>43</v>
      </c>
      <c r="D324" s="74" t="s">
        <v>144</v>
      </c>
      <c r="E324" s="78">
        <v>938</v>
      </c>
      <c r="F324" s="79">
        <v>0.15</v>
      </c>
      <c r="G324" s="77">
        <v>891.1</v>
      </c>
    </row>
    <row r="325" spans="1:7" ht="15.75" thickBot="1" x14ac:dyDescent="0.3">
      <c r="A325" s="71">
        <v>1</v>
      </c>
      <c r="B325" s="72" t="s">
        <v>145</v>
      </c>
      <c r="C325" s="73" t="s">
        <v>43</v>
      </c>
      <c r="D325" s="74" t="s">
        <v>146</v>
      </c>
      <c r="E325" s="78">
        <v>215</v>
      </c>
      <c r="F325" s="79">
        <v>0.15</v>
      </c>
      <c r="G325" s="77">
        <v>204.25</v>
      </c>
    </row>
    <row r="326" spans="1:7" ht="29.25" thickBot="1" x14ac:dyDescent="0.3">
      <c r="A326" s="71">
        <v>1</v>
      </c>
      <c r="B326" s="80" t="s">
        <v>47</v>
      </c>
      <c r="C326" s="81"/>
      <c r="D326" s="81"/>
      <c r="E326" s="81"/>
      <c r="F326" s="81"/>
      <c r="G326" s="77">
        <v>0</v>
      </c>
    </row>
    <row r="327" spans="1:7" ht="29.25" thickBot="1" x14ac:dyDescent="0.3">
      <c r="A327" s="71">
        <v>1</v>
      </c>
      <c r="B327" s="80" t="s">
        <v>48</v>
      </c>
      <c r="C327" s="81"/>
      <c r="D327" s="81"/>
      <c r="E327" s="81"/>
      <c r="F327" s="81"/>
      <c r="G327" s="77">
        <v>0</v>
      </c>
    </row>
    <row r="328" spans="1:7" ht="29.25" thickBot="1" x14ac:dyDescent="0.3">
      <c r="A328" s="71">
        <v>1</v>
      </c>
      <c r="B328" s="80" t="s">
        <v>49</v>
      </c>
      <c r="C328" s="81"/>
      <c r="D328" s="81"/>
      <c r="E328" s="81"/>
      <c r="F328" s="81"/>
      <c r="G328" s="77">
        <v>0</v>
      </c>
    </row>
    <row r="329" spans="1:7" ht="15.75" thickBot="1" x14ac:dyDescent="0.3">
      <c r="A329" s="71">
        <v>1</v>
      </c>
      <c r="B329" s="72" t="s">
        <v>50</v>
      </c>
      <c r="C329" s="81"/>
      <c r="D329" s="81"/>
      <c r="E329" s="81"/>
      <c r="F329" s="79">
        <v>0.15</v>
      </c>
      <c r="G329" s="77">
        <v>0</v>
      </c>
    </row>
    <row r="330" spans="1:7" ht="21" thickBot="1" x14ac:dyDescent="0.3">
      <c r="A330" s="151" t="s">
        <v>51</v>
      </c>
      <c r="B330" s="152"/>
      <c r="C330" s="152"/>
      <c r="D330" s="152"/>
      <c r="E330" s="152"/>
      <c r="F330" s="152"/>
      <c r="G330" s="152"/>
    </row>
    <row r="331" spans="1:7" ht="15.75" thickBot="1" x14ac:dyDescent="0.3">
      <c r="A331" s="70" t="s">
        <v>25</v>
      </c>
      <c r="B331" s="70" t="s">
        <v>26</v>
      </c>
      <c r="C331" s="70" t="s">
        <v>27</v>
      </c>
      <c r="D331" s="70" t="s">
        <v>28</v>
      </c>
      <c r="E331" s="70" t="s">
        <v>29</v>
      </c>
      <c r="F331" s="70" t="s">
        <v>30</v>
      </c>
      <c r="G331" s="70" t="s">
        <v>52</v>
      </c>
    </row>
    <row r="332" spans="1:7" ht="72" thickBot="1" x14ac:dyDescent="0.3">
      <c r="A332" s="71">
        <v>1</v>
      </c>
      <c r="B332" s="72" t="s">
        <v>53</v>
      </c>
      <c r="C332" s="82"/>
      <c r="D332" s="84"/>
      <c r="E332" s="82"/>
      <c r="F332" s="79"/>
      <c r="G332" s="77">
        <v>0</v>
      </c>
    </row>
    <row r="333" spans="1:7" ht="15.75" thickBot="1" x14ac:dyDescent="0.3">
      <c r="A333" s="71">
        <v>1</v>
      </c>
      <c r="B333" s="72" t="s">
        <v>55</v>
      </c>
      <c r="C333" s="82"/>
      <c r="D333" s="81"/>
      <c r="E333" s="81"/>
      <c r="F333" s="81"/>
      <c r="G333" s="77">
        <v>0</v>
      </c>
    </row>
    <row r="334" spans="1:7" ht="29.25" thickBot="1" x14ac:dyDescent="0.3">
      <c r="A334" s="71">
        <v>1</v>
      </c>
      <c r="B334" s="80" t="s">
        <v>56</v>
      </c>
      <c r="C334" s="82"/>
      <c r="D334" s="81"/>
      <c r="E334" s="81"/>
      <c r="F334" s="81"/>
      <c r="G334" s="77">
        <v>0</v>
      </c>
    </row>
    <row r="335" spans="1:7" ht="29.25" thickBot="1" x14ac:dyDescent="0.3">
      <c r="A335" s="71">
        <v>1</v>
      </c>
      <c r="B335" s="72" t="s">
        <v>57</v>
      </c>
      <c r="C335" s="82" t="s">
        <v>43</v>
      </c>
      <c r="D335" s="84" t="s">
        <v>58</v>
      </c>
      <c r="E335" s="85">
        <v>100</v>
      </c>
      <c r="F335" s="79">
        <v>0.15</v>
      </c>
      <c r="G335" s="77">
        <v>63.75</v>
      </c>
    </row>
    <row r="336" spans="1:7" ht="15.75" thickBot="1" x14ac:dyDescent="0.3">
      <c r="A336" s="71">
        <v>1</v>
      </c>
      <c r="B336" s="72" t="s">
        <v>59</v>
      </c>
      <c r="C336" s="81" t="s">
        <v>43</v>
      </c>
      <c r="D336" s="81" t="s">
        <v>60</v>
      </c>
      <c r="E336" s="85">
        <v>0</v>
      </c>
      <c r="F336" s="79">
        <v>0.15</v>
      </c>
      <c r="G336" s="77">
        <v>0</v>
      </c>
    </row>
    <row r="337" spans="1:7" ht="29.25" thickBot="1" x14ac:dyDescent="0.3">
      <c r="A337" s="71">
        <v>1</v>
      </c>
      <c r="B337" s="72" t="s">
        <v>61</v>
      </c>
      <c r="C337" s="82" t="s">
        <v>62</v>
      </c>
      <c r="D337" s="84" t="s">
        <v>63</v>
      </c>
      <c r="E337" s="85">
        <v>315</v>
      </c>
      <c r="F337" s="79">
        <v>0.15</v>
      </c>
      <c r="G337" s="77">
        <v>267.75</v>
      </c>
    </row>
    <row r="338" spans="1:7" ht="29.25" thickBot="1" x14ac:dyDescent="0.3">
      <c r="A338" s="71">
        <v>1</v>
      </c>
      <c r="B338" s="72" t="s">
        <v>64</v>
      </c>
      <c r="C338" s="82"/>
      <c r="D338" s="81"/>
      <c r="E338" s="81"/>
      <c r="F338" s="81"/>
      <c r="G338" s="77">
        <v>0</v>
      </c>
    </row>
  </sheetData>
  <mergeCells count="57">
    <mergeCell ref="A14:G14"/>
    <mergeCell ref="A1:G1"/>
    <mergeCell ref="A2:G2"/>
    <mergeCell ref="A4:B4"/>
    <mergeCell ref="A7:G7"/>
    <mergeCell ref="A8:G8"/>
    <mergeCell ref="A140:G140"/>
    <mergeCell ref="A74:G74"/>
    <mergeCell ref="A23:G23"/>
    <mergeCell ref="A33:G33"/>
    <mergeCell ref="A34:F34"/>
    <mergeCell ref="A37:G37"/>
    <mergeCell ref="A38:G38"/>
    <mergeCell ref="A44:G44"/>
    <mergeCell ref="A53:G53"/>
    <mergeCell ref="A63:G63"/>
    <mergeCell ref="A64:F64"/>
    <mergeCell ref="A67:G67"/>
    <mergeCell ref="A68:G68"/>
    <mergeCell ref="A104:G104"/>
    <mergeCell ref="A113:G113"/>
    <mergeCell ref="A124:G124"/>
    <mergeCell ref="A125:G125"/>
    <mergeCell ref="A131:G131"/>
    <mergeCell ref="A83:G83"/>
    <mergeCell ref="A93:G93"/>
    <mergeCell ref="A94:F94"/>
    <mergeCell ref="A97:G97"/>
    <mergeCell ref="A98:G98"/>
    <mergeCell ref="A184:G184"/>
    <mergeCell ref="A193:G193"/>
    <mergeCell ref="A203:G203"/>
    <mergeCell ref="A204:G204"/>
    <mergeCell ref="A151:G151"/>
    <mergeCell ref="A152:G152"/>
    <mergeCell ref="A158:G158"/>
    <mergeCell ref="A167:G167"/>
    <mergeCell ref="A177:G177"/>
    <mergeCell ref="A178:G178"/>
    <mergeCell ref="A210:G210"/>
    <mergeCell ref="A220:G220"/>
    <mergeCell ref="A231:G231"/>
    <mergeCell ref="A232:G232"/>
    <mergeCell ref="A238:G238"/>
    <mergeCell ref="A248:G248"/>
    <mergeCell ref="A259:G259"/>
    <mergeCell ref="A260:G260"/>
    <mergeCell ref="A266:G266"/>
    <mergeCell ref="A276:G276"/>
    <mergeCell ref="A314:G314"/>
    <mergeCell ref="A320:G320"/>
    <mergeCell ref="A330:G330"/>
    <mergeCell ref="A286:G286"/>
    <mergeCell ref="A287:G287"/>
    <mergeCell ref="A293:G293"/>
    <mergeCell ref="A303:G303"/>
    <mergeCell ref="A313:G3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7C999-90CC-497E-BE3C-66BB149199F8}">
  <dimension ref="A1:G119"/>
  <sheetViews>
    <sheetView showGridLines="0" topLeftCell="A45" workbookViewId="0">
      <selection activeCell="I58" sqref="I58"/>
    </sheetView>
  </sheetViews>
  <sheetFormatPr defaultRowHeight="15" x14ac:dyDescent="0.25"/>
  <cols>
    <col min="1" max="1" width="13.42578125" customWidth="1"/>
    <col min="2" max="2" width="46.85546875" customWidth="1"/>
    <col min="3" max="3" width="22.85546875" customWidth="1"/>
    <col min="4" max="4" width="21.28515625" customWidth="1"/>
    <col min="5" max="5" width="22.85546875" customWidth="1"/>
    <col min="6" max="6" width="23.5703125" customWidth="1"/>
    <col min="7" max="7" width="16.42578125" customWidth="1"/>
  </cols>
  <sheetData>
    <row r="1" spans="1:7" ht="26.25" x14ac:dyDescent="0.25">
      <c r="A1" s="133" t="s">
        <v>155</v>
      </c>
      <c r="B1" s="134"/>
      <c r="C1" s="134"/>
      <c r="D1" s="134"/>
      <c r="E1" s="134"/>
      <c r="F1" s="134"/>
      <c r="G1" s="135"/>
    </row>
    <row r="2" spans="1:7" ht="168" customHeight="1" x14ac:dyDescent="0.25">
      <c r="A2" s="136" t="s">
        <v>82</v>
      </c>
      <c r="B2" s="137"/>
      <c r="C2" s="137"/>
      <c r="D2" s="137"/>
      <c r="E2" s="137"/>
      <c r="F2" s="137"/>
      <c r="G2" s="138"/>
    </row>
    <row r="3" spans="1:7" ht="15.75" x14ac:dyDescent="0.25">
      <c r="A3" s="24"/>
      <c r="B3" s="25"/>
      <c r="C3" s="38"/>
      <c r="D3" s="38"/>
      <c r="E3" s="38"/>
      <c r="F3" s="38"/>
      <c r="G3" s="38"/>
    </row>
    <row r="4" spans="1:7" ht="32.25" customHeight="1" x14ac:dyDescent="0.25">
      <c r="A4" s="155" t="s">
        <v>83</v>
      </c>
      <c r="B4" s="156"/>
      <c r="C4" s="39"/>
      <c r="D4" s="38"/>
      <c r="E4" s="38"/>
      <c r="F4" s="38"/>
      <c r="G4" s="38"/>
    </row>
    <row r="5" spans="1:7" ht="18" customHeight="1" x14ac:dyDescent="0.25"/>
    <row r="6" spans="1:7" ht="15.75" x14ac:dyDescent="0.25">
      <c r="A6" s="141" t="s">
        <v>84</v>
      </c>
      <c r="B6" s="142"/>
      <c r="C6" s="142"/>
      <c r="D6" s="142"/>
      <c r="E6" s="142"/>
      <c r="F6" s="142"/>
      <c r="G6" s="143"/>
    </row>
    <row r="7" spans="1:7" ht="20.25" x14ac:dyDescent="0.25">
      <c r="A7" s="130" t="s">
        <v>23</v>
      </c>
      <c r="B7" s="131"/>
      <c r="C7" s="131"/>
      <c r="D7" s="131"/>
      <c r="E7" s="131"/>
      <c r="F7" s="131"/>
      <c r="G7" s="132"/>
    </row>
    <row r="8" spans="1:7" ht="30" x14ac:dyDescent="0.25">
      <c r="A8" s="17" t="s">
        <v>25</v>
      </c>
      <c r="B8" s="17" t="s">
        <v>26</v>
      </c>
      <c r="C8" s="17" t="s">
        <v>27</v>
      </c>
      <c r="D8" s="17" t="s">
        <v>28</v>
      </c>
      <c r="E8" s="17" t="s">
        <v>29</v>
      </c>
      <c r="F8" s="21" t="s">
        <v>30</v>
      </c>
      <c r="G8" s="17" t="s">
        <v>71</v>
      </c>
    </row>
    <row r="9" spans="1:7" ht="29.25" x14ac:dyDescent="0.25">
      <c r="A9" s="11">
        <v>1</v>
      </c>
      <c r="B9" s="14" t="s">
        <v>72</v>
      </c>
      <c r="C9" s="19" t="s">
        <v>73</v>
      </c>
      <c r="D9" s="41" t="s">
        <v>156</v>
      </c>
      <c r="E9" s="22">
        <v>91582.1</v>
      </c>
      <c r="F9" s="20">
        <v>0.3</v>
      </c>
      <c r="G9" s="16">
        <f>E9-(E9*F9)</f>
        <v>64107.47</v>
      </c>
    </row>
    <row r="10" spans="1:7" x14ac:dyDescent="0.25">
      <c r="A10" s="11"/>
      <c r="B10" s="14"/>
      <c r="C10" s="19"/>
      <c r="D10" s="41"/>
      <c r="E10" s="22"/>
      <c r="F10" s="20"/>
      <c r="G10" s="16"/>
    </row>
    <row r="11" spans="1:7" ht="22.15" customHeight="1" x14ac:dyDescent="0.25">
      <c r="A11" s="11"/>
      <c r="B11" s="14"/>
      <c r="C11" s="19"/>
      <c r="D11" s="41"/>
      <c r="E11" s="22"/>
      <c r="F11" s="20"/>
      <c r="G11" s="16"/>
    </row>
    <row r="12" spans="1:7" ht="20.25" x14ac:dyDescent="0.25">
      <c r="A12" s="130" t="s">
        <v>41</v>
      </c>
      <c r="B12" s="131"/>
      <c r="C12" s="131"/>
      <c r="D12" s="131"/>
      <c r="E12" s="131"/>
      <c r="F12" s="131"/>
      <c r="G12" s="132"/>
    </row>
    <row r="13" spans="1:7" ht="30" x14ac:dyDescent="0.25">
      <c r="A13" s="17" t="s">
        <v>25</v>
      </c>
      <c r="B13" s="17" t="s">
        <v>26</v>
      </c>
      <c r="C13" s="17" t="s">
        <v>27</v>
      </c>
      <c r="D13" s="17" t="s">
        <v>28</v>
      </c>
      <c r="E13" s="17" t="s">
        <v>29</v>
      </c>
      <c r="F13" s="21" t="s">
        <v>30</v>
      </c>
      <c r="G13" s="17" t="s">
        <v>71</v>
      </c>
    </row>
    <row r="14" spans="1:7" ht="42.75" x14ac:dyDescent="0.25">
      <c r="A14" s="12">
        <v>1</v>
      </c>
      <c r="B14" s="14" t="s">
        <v>42</v>
      </c>
      <c r="C14" s="19" t="s">
        <v>73</v>
      </c>
      <c r="D14" s="19" t="s">
        <v>157</v>
      </c>
      <c r="E14" s="22">
        <v>1898.67</v>
      </c>
      <c r="F14" s="20">
        <v>0.2</v>
      </c>
      <c r="G14" s="16">
        <f t="shared" ref="G14:G20" si="0">E14-(E14*F14)</f>
        <v>1518.9360000000001</v>
      </c>
    </row>
    <row r="15" spans="1:7" ht="42.75" x14ac:dyDescent="0.25">
      <c r="A15" s="11">
        <v>1</v>
      </c>
      <c r="B15" s="14" t="s">
        <v>45</v>
      </c>
      <c r="C15" s="19"/>
      <c r="D15" s="19"/>
      <c r="E15" s="22"/>
      <c r="F15" s="20"/>
      <c r="G15" s="16">
        <f t="shared" si="0"/>
        <v>0</v>
      </c>
    </row>
    <row r="16" spans="1:7" ht="28.5" x14ac:dyDescent="0.25">
      <c r="A16" s="12">
        <v>1</v>
      </c>
      <c r="B16" s="14" t="s">
        <v>76</v>
      </c>
      <c r="C16" s="19"/>
      <c r="D16" s="19"/>
      <c r="E16" s="22"/>
      <c r="F16" s="20"/>
      <c r="G16" s="16">
        <f t="shared" si="0"/>
        <v>0</v>
      </c>
    </row>
    <row r="17" spans="1:7" ht="28.5" x14ac:dyDescent="0.25">
      <c r="A17" s="11">
        <v>1</v>
      </c>
      <c r="B17" s="14" t="s">
        <v>47</v>
      </c>
      <c r="C17" s="19"/>
      <c r="D17" s="19"/>
      <c r="E17" s="22"/>
      <c r="F17" s="20"/>
      <c r="G17" s="16">
        <f t="shared" si="0"/>
        <v>0</v>
      </c>
    </row>
    <row r="18" spans="1:7" ht="28.5" x14ac:dyDescent="0.25">
      <c r="A18" s="11">
        <v>1</v>
      </c>
      <c r="B18" s="14" t="s">
        <v>48</v>
      </c>
      <c r="C18" s="19"/>
      <c r="D18" s="19"/>
      <c r="E18" s="22"/>
      <c r="F18" s="20"/>
      <c r="G18" s="16">
        <f t="shared" si="0"/>
        <v>0</v>
      </c>
    </row>
    <row r="19" spans="1:7" ht="28.5" x14ac:dyDescent="0.25">
      <c r="A19" s="11">
        <v>1</v>
      </c>
      <c r="B19" s="14" t="s">
        <v>49</v>
      </c>
      <c r="C19" s="19"/>
      <c r="D19" s="19"/>
      <c r="E19" s="22"/>
      <c r="F19" s="20"/>
      <c r="G19" s="16">
        <f t="shared" si="0"/>
        <v>0</v>
      </c>
    </row>
    <row r="20" spans="1:7" x14ac:dyDescent="0.25">
      <c r="A20" s="11">
        <v>1</v>
      </c>
      <c r="B20" s="14" t="s">
        <v>50</v>
      </c>
      <c r="C20" s="19"/>
      <c r="D20" s="19"/>
      <c r="E20" s="22"/>
      <c r="F20" s="20"/>
      <c r="G20" s="16">
        <f t="shared" si="0"/>
        <v>0</v>
      </c>
    </row>
    <row r="21" spans="1:7" ht="20.25" x14ac:dyDescent="0.25">
      <c r="A21" s="130" t="s">
        <v>51</v>
      </c>
      <c r="B21" s="131"/>
      <c r="C21" s="131"/>
      <c r="D21" s="131"/>
      <c r="E21" s="131"/>
      <c r="F21" s="131"/>
      <c r="G21" s="132"/>
    </row>
    <row r="22" spans="1:7" ht="30" x14ac:dyDescent="0.25">
      <c r="A22" s="18" t="s">
        <v>25</v>
      </c>
      <c r="B22" s="17" t="s">
        <v>26</v>
      </c>
      <c r="C22" s="17" t="s">
        <v>27</v>
      </c>
      <c r="D22" s="17" t="s">
        <v>28</v>
      </c>
      <c r="E22" s="17" t="s">
        <v>29</v>
      </c>
      <c r="F22" s="21" t="s">
        <v>30</v>
      </c>
      <c r="G22" s="17" t="s">
        <v>71</v>
      </c>
    </row>
    <row r="23" spans="1:7" ht="42.75" x14ac:dyDescent="0.25">
      <c r="A23" s="11">
        <v>1</v>
      </c>
      <c r="B23" s="14" t="s">
        <v>158</v>
      </c>
      <c r="C23" s="15"/>
      <c r="D23" s="19" t="s">
        <v>78</v>
      </c>
      <c r="E23" s="22">
        <v>500</v>
      </c>
      <c r="F23" s="20">
        <v>0.2</v>
      </c>
      <c r="G23" s="16">
        <f t="shared" ref="G23:G29" si="1">E23-(E23*F23)</f>
        <v>400</v>
      </c>
    </row>
    <row r="24" spans="1:7" x14ac:dyDescent="0.25">
      <c r="A24" s="12">
        <v>1</v>
      </c>
      <c r="B24" s="14" t="s">
        <v>55</v>
      </c>
      <c r="C24" s="15"/>
      <c r="D24" s="19"/>
      <c r="E24" s="22"/>
      <c r="F24" s="20"/>
      <c r="G24" s="16">
        <f t="shared" si="1"/>
        <v>0</v>
      </c>
    </row>
    <row r="25" spans="1:7" ht="28.5" x14ac:dyDescent="0.25">
      <c r="A25" s="12">
        <v>1</v>
      </c>
      <c r="B25" s="14" t="s">
        <v>56</v>
      </c>
      <c r="C25" s="15"/>
      <c r="D25" s="19"/>
      <c r="E25" s="22"/>
      <c r="F25" s="20"/>
      <c r="G25" s="16">
        <f t="shared" si="1"/>
        <v>0</v>
      </c>
    </row>
    <row r="26" spans="1:7" ht="28.5" x14ac:dyDescent="0.25">
      <c r="A26" s="11">
        <v>1</v>
      </c>
      <c r="B26" s="14" t="s">
        <v>57</v>
      </c>
      <c r="C26" s="15"/>
      <c r="D26" s="19" t="s">
        <v>79</v>
      </c>
      <c r="E26" s="22">
        <v>2400</v>
      </c>
      <c r="F26" s="20">
        <v>0.1</v>
      </c>
      <c r="G26" s="16">
        <f t="shared" si="1"/>
        <v>2160</v>
      </c>
    </row>
    <row r="27" spans="1:7" ht="28.5" x14ac:dyDescent="0.25">
      <c r="A27" s="11">
        <v>1</v>
      </c>
      <c r="B27" s="14" t="s">
        <v>59</v>
      </c>
      <c r="C27" s="15"/>
      <c r="D27" s="19" t="s">
        <v>60</v>
      </c>
      <c r="E27" s="22">
        <v>0</v>
      </c>
      <c r="F27" s="20">
        <v>0.15</v>
      </c>
      <c r="G27" s="16">
        <f t="shared" si="1"/>
        <v>0</v>
      </c>
    </row>
    <row r="28" spans="1:7" ht="39" customHeight="1" x14ac:dyDescent="0.25">
      <c r="A28" s="12">
        <v>1</v>
      </c>
      <c r="B28" s="14" t="s">
        <v>61</v>
      </c>
      <c r="C28" s="15"/>
      <c r="D28" s="41" t="s">
        <v>159</v>
      </c>
      <c r="E28" s="22">
        <f>6134.36+1661.32</f>
        <v>7795.6799999999994</v>
      </c>
      <c r="F28" s="46">
        <v>0.15</v>
      </c>
      <c r="G28" s="16">
        <f t="shared" si="1"/>
        <v>6626.3279999999995</v>
      </c>
    </row>
    <row r="29" spans="1:7" ht="40.5" customHeight="1" x14ac:dyDescent="0.25">
      <c r="A29" s="11">
        <v>1</v>
      </c>
      <c r="B29" s="14" t="s">
        <v>64</v>
      </c>
      <c r="C29" s="15"/>
      <c r="D29" s="19"/>
      <c r="E29" s="22"/>
      <c r="F29" s="20"/>
      <c r="G29" s="16">
        <f t="shared" si="1"/>
        <v>0</v>
      </c>
    </row>
    <row r="30" spans="1:7" x14ac:dyDescent="0.25">
      <c r="A30" s="1"/>
      <c r="B30" s="1"/>
      <c r="C30" s="1"/>
      <c r="D30" s="1"/>
      <c r="E30" s="1"/>
      <c r="F30" s="1"/>
      <c r="G30" s="1"/>
    </row>
    <row r="31" spans="1:7" ht="20.25" x14ac:dyDescent="0.25">
      <c r="A31" s="122" t="s">
        <v>66</v>
      </c>
      <c r="B31" s="123"/>
      <c r="C31" s="123"/>
      <c r="D31" s="123"/>
      <c r="E31" s="123"/>
      <c r="F31" s="123"/>
      <c r="G31" s="124"/>
    </row>
    <row r="32" spans="1:7" ht="35.25" customHeight="1" x14ac:dyDescent="0.25">
      <c r="A32" s="125" t="s">
        <v>89</v>
      </c>
      <c r="B32" s="126"/>
      <c r="C32" s="126"/>
      <c r="D32" s="126"/>
      <c r="E32" s="126"/>
      <c r="F32" s="127"/>
      <c r="G32" s="28">
        <v>0.15</v>
      </c>
    </row>
    <row r="35" spans="1:7" ht="15.75" x14ac:dyDescent="0.25">
      <c r="A35" s="141" t="s">
        <v>90</v>
      </c>
      <c r="B35" s="142"/>
      <c r="C35" s="142"/>
      <c r="D35" s="142"/>
      <c r="E35" s="142"/>
      <c r="F35" s="142"/>
      <c r="G35" s="143"/>
    </row>
    <row r="36" spans="1:7" ht="20.25" x14ac:dyDescent="0.25">
      <c r="A36" s="130" t="s">
        <v>23</v>
      </c>
      <c r="B36" s="131"/>
      <c r="C36" s="131"/>
      <c r="D36" s="131"/>
      <c r="E36" s="131"/>
      <c r="F36" s="131"/>
      <c r="G36" s="132"/>
    </row>
    <row r="37" spans="1:7" ht="30" x14ac:dyDescent="0.25">
      <c r="A37" s="17" t="s">
        <v>25</v>
      </c>
      <c r="B37" s="17" t="s">
        <v>26</v>
      </c>
      <c r="C37" s="17" t="s">
        <v>27</v>
      </c>
      <c r="D37" s="17" t="s">
        <v>28</v>
      </c>
      <c r="E37" s="17" t="s">
        <v>29</v>
      </c>
      <c r="F37" s="21" t="s">
        <v>30</v>
      </c>
      <c r="G37" s="17" t="s">
        <v>71</v>
      </c>
    </row>
    <row r="38" spans="1:7" ht="29.25" x14ac:dyDescent="0.25">
      <c r="A38" s="11">
        <v>1</v>
      </c>
      <c r="B38" s="14" t="s">
        <v>72</v>
      </c>
      <c r="C38" s="19" t="s">
        <v>73</v>
      </c>
      <c r="D38" s="41" t="s">
        <v>160</v>
      </c>
      <c r="E38" s="22">
        <v>104339.57</v>
      </c>
      <c r="F38" s="20">
        <v>0.3</v>
      </c>
      <c r="G38" s="16">
        <f>E38-(E38*F38)</f>
        <v>73037.699000000008</v>
      </c>
    </row>
    <row r="39" spans="1:7" x14ac:dyDescent="0.25">
      <c r="A39" s="11"/>
      <c r="B39" s="14"/>
      <c r="C39" s="19"/>
      <c r="D39" s="41"/>
      <c r="E39" s="22"/>
      <c r="F39" s="20"/>
      <c r="G39" s="16"/>
    </row>
    <row r="40" spans="1:7" ht="24" customHeight="1" x14ac:dyDescent="0.25">
      <c r="A40" s="11"/>
      <c r="B40" s="14"/>
      <c r="C40" s="19"/>
      <c r="D40" s="41"/>
      <c r="E40" s="22"/>
      <c r="F40" s="20"/>
      <c r="G40" s="16"/>
    </row>
    <row r="41" spans="1:7" ht="20.25" x14ac:dyDescent="0.25">
      <c r="A41" s="130" t="s">
        <v>41</v>
      </c>
      <c r="B41" s="131"/>
      <c r="C41" s="131"/>
      <c r="D41" s="131"/>
      <c r="E41" s="131"/>
      <c r="F41" s="131"/>
      <c r="G41" s="132"/>
    </row>
    <row r="42" spans="1:7" ht="30" x14ac:dyDescent="0.25">
      <c r="A42" s="17" t="s">
        <v>25</v>
      </c>
      <c r="B42" s="17" t="s">
        <v>26</v>
      </c>
      <c r="C42" s="17" t="s">
        <v>27</v>
      </c>
      <c r="D42" s="17" t="s">
        <v>28</v>
      </c>
      <c r="E42" s="17" t="s">
        <v>29</v>
      </c>
      <c r="F42" s="21" t="s">
        <v>30</v>
      </c>
      <c r="G42" s="17" t="s">
        <v>71</v>
      </c>
    </row>
    <row r="43" spans="1:7" ht="42.75" x14ac:dyDescent="0.25">
      <c r="A43" s="12">
        <v>1</v>
      </c>
      <c r="B43" s="14" t="s">
        <v>42</v>
      </c>
      <c r="C43" s="19" t="s">
        <v>73</v>
      </c>
      <c r="D43" s="19" t="s">
        <v>157</v>
      </c>
      <c r="E43" s="22">
        <v>1898.67</v>
      </c>
      <c r="F43" s="20">
        <v>0.2</v>
      </c>
      <c r="G43" s="16">
        <f t="shared" ref="G43:G49" si="2">E43-(E43*F43)</f>
        <v>1518.9360000000001</v>
      </c>
    </row>
    <row r="44" spans="1:7" ht="42.75" x14ac:dyDescent="0.25">
      <c r="A44" s="11">
        <v>1</v>
      </c>
      <c r="B44" s="14" t="s">
        <v>45</v>
      </c>
      <c r="C44" s="19"/>
      <c r="D44" s="19"/>
      <c r="E44" s="22"/>
      <c r="F44" s="20"/>
      <c r="G44" s="16">
        <f t="shared" si="2"/>
        <v>0</v>
      </c>
    </row>
    <row r="45" spans="1:7" ht="28.5" x14ac:dyDescent="0.25">
      <c r="A45" s="12">
        <v>1</v>
      </c>
      <c r="B45" s="14" t="s">
        <v>76</v>
      </c>
      <c r="C45" s="19"/>
      <c r="D45" s="19"/>
      <c r="E45" s="22"/>
      <c r="F45" s="20"/>
      <c r="G45" s="16">
        <f t="shared" si="2"/>
        <v>0</v>
      </c>
    </row>
    <row r="46" spans="1:7" ht="28.5" x14ac:dyDescent="0.25">
      <c r="A46" s="11">
        <v>1</v>
      </c>
      <c r="B46" s="14" t="s">
        <v>47</v>
      </c>
      <c r="C46" s="19"/>
      <c r="D46" s="19"/>
      <c r="E46" s="22"/>
      <c r="F46" s="20"/>
      <c r="G46" s="16">
        <f t="shared" si="2"/>
        <v>0</v>
      </c>
    </row>
    <row r="47" spans="1:7" ht="28.5" x14ac:dyDescent="0.25">
      <c r="A47" s="11">
        <v>1</v>
      </c>
      <c r="B47" s="14" t="s">
        <v>48</v>
      </c>
      <c r="C47" s="19"/>
      <c r="D47" s="19"/>
      <c r="E47" s="22"/>
      <c r="F47" s="20"/>
      <c r="G47" s="16">
        <f t="shared" si="2"/>
        <v>0</v>
      </c>
    </row>
    <row r="48" spans="1:7" ht="28.5" x14ac:dyDescent="0.25">
      <c r="A48" s="11">
        <v>1</v>
      </c>
      <c r="B48" s="14" t="s">
        <v>49</v>
      </c>
      <c r="C48" s="19"/>
      <c r="D48" s="19"/>
      <c r="E48" s="22"/>
      <c r="F48" s="20"/>
      <c r="G48" s="16">
        <f t="shared" si="2"/>
        <v>0</v>
      </c>
    </row>
    <row r="49" spans="1:7" x14ac:dyDescent="0.25">
      <c r="A49" s="11">
        <v>1</v>
      </c>
      <c r="B49" s="14" t="s">
        <v>50</v>
      </c>
      <c r="C49" s="19" t="s">
        <v>43</v>
      </c>
      <c r="D49" s="19" t="s">
        <v>77</v>
      </c>
      <c r="E49" s="22">
        <v>5</v>
      </c>
      <c r="F49" s="20">
        <v>0.15</v>
      </c>
      <c r="G49" s="16">
        <f t="shared" si="2"/>
        <v>4.25</v>
      </c>
    </row>
    <row r="50" spans="1:7" ht="20.25" x14ac:dyDescent="0.25">
      <c r="A50" s="130" t="s">
        <v>51</v>
      </c>
      <c r="B50" s="131"/>
      <c r="C50" s="131"/>
      <c r="D50" s="131"/>
      <c r="E50" s="131"/>
      <c r="F50" s="131"/>
      <c r="G50" s="132"/>
    </row>
    <row r="51" spans="1:7" ht="30" x14ac:dyDescent="0.25">
      <c r="A51" s="18" t="s">
        <v>25</v>
      </c>
      <c r="B51" s="17" t="s">
        <v>26</v>
      </c>
      <c r="C51" s="17" t="s">
        <v>27</v>
      </c>
      <c r="D51" s="17" t="s">
        <v>28</v>
      </c>
      <c r="E51" s="17" t="s">
        <v>29</v>
      </c>
      <c r="F51" s="21" t="s">
        <v>30</v>
      </c>
      <c r="G51" s="17" t="s">
        <v>71</v>
      </c>
    </row>
    <row r="52" spans="1:7" ht="42.75" x14ac:dyDescent="0.25">
      <c r="A52" s="11">
        <v>1</v>
      </c>
      <c r="B52" s="14" t="s">
        <v>158</v>
      </c>
      <c r="C52" s="15"/>
      <c r="D52" s="19" t="s">
        <v>78</v>
      </c>
      <c r="E52" s="22">
        <v>500</v>
      </c>
      <c r="F52" s="20">
        <v>0.2</v>
      </c>
      <c r="G52" s="16">
        <f t="shared" ref="G52:G58" si="3">E52-(E52*F52)</f>
        <v>400</v>
      </c>
    </row>
    <row r="53" spans="1:7" x14ac:dyDescent="0.25">
      <c r="A53" s="12">
        <v>1</v>
      </c>
      <c r="B53" s="14" t="s">
        <v>55</v>
      </c>
      <c r="C53" s="15"/>
      <c r="D53" s="19"/>
      <c r="E53" s="22"/>
      <c r="F53" s="20"/>
      <c r="G53" s="16">
        <f t="shared" si="3"/>
        <v>0</v>
      </c>
    </row>
    <row r="54" spans="1:7" ht="28.5" x14ac:dyDescent="0.25">
      <c r="A54" s="12">
        <v>1</v>
      </c>
      <c r="B54" s="14" t="s">
        <v>56</v>
      </c>
      <c r="C54" s="15"/>
      <c r="D54" s="19"/>
      <c r="E54" s="22"/>
      <c r="F54" s="20"/>
      <c r="G54" s="16">
        <f t="shared" si="3"/>
        <v>0</v>
      </c>
    </row>
    <row r="55" spans="1:7" ht="28.5" x14ac:dyDescent="0.25">
      <c r="A55" s="11">
        <v>1</v>
      </c>
      <c r="B55" s="14" t="s">
        <v>57</v>
      </c>
      <c r="C55" s="15"/>
      <c r="D55" s="19" t="s">
        <v>79</v>
      </c>
      <c r="E55" s="22">
        <v>2400</v>
      </c>
      <c r="F55" s="20">
        <v>0.1</v>
      </c>
      <c r="G55" s="16">
        <f t="shared" si="3"/>
        <v>2160</v>
      </c>
    </row>
    <row r="56" spans="1:7" ht="28.5" x14ac:dyDescent="0.25">
      <c r="A56" s="11">
        <v>1</v>
      </c>
      <c r="B56" s="14" t="s">
        <v>59</v>
      </c>
      <c r="C56" s="15"/>
      <c r="D56" s="19" t="s">
        <v>60</v>
      </c>
      <c r="E56" s="22">
        <v>0</v>
      </c>
      <c r="F56" s="20">
        <v>0.15</v>
      </c>
      <c r="G56" s="16">
        <f t="shared" si="3"/>
        <v>0</v>
      </c>
    </row>
    <row r="57" spans="1:7" ht="46.5" customHeight="1" x14ac:dyDescent="0.25">
      <c r="A57" s="12">
        <v>1</v>
      </c>
      <c r="B57" s="14" t="s">
        <v>61</v>
      </c>
      <c r="C57" s="15"/>
      <c r="D57" s="41" t="s">
        <v>161</v>
      </c>
      <c r="E57" s="22">
        <f>6883.13+1661.32</f>
        <v>8544.4500000000007</v>
      </c>
      <c r="F57" s="20">
        <v>0.15</v>
      </c>
      <c r="G57" s="16">
        <f t="shared" si="3"/>
        <v>7262.7825000000012</v>
      </c>
    </row>
    <row r="58" spans="1:7" ht="42.75" customHeight="1" x14ac:dyDescent="0.25">
      <c r="A58" s="11">
        <v>1</v>
      </c>
      <c r="B58" s="14" t="s">
        <v>64</v>
      </c>
      <c r="C58" s="15"/>
      <c r="D58" s="19"/>
      <c r="E58" s="22"/>
      <c r="F58" s="20"/>
      <c r="G58" s="16">
        <f t="shared" si="3"/>
        <v>0</v>
      </c>
    </row>
    <row r="59" spans="1:7" x14ac:dyDescent="0.25">
      <c r="A59" s="1"/>
      <c r="B59" s="1"/>
      <c r="C59" s="1"/>
      <c r="D59" s="1"/>
      <c r="E59" s="1"/>
      <c r="F59" s="1"/>
      <c r="G59" s="1"/>
    </row>
    <row r="60" spans="1:7" ht="20.25" x14ac:dyDescent="0.25">
      <c r="A60" s="122" t="s">
        <v>66</v>
      </c>
      <c r="B60" s="123"/>
      <c r="C60" s="123"/>
      <c r="D60" s="123"/>
      <c r="E60" s="123"/>
      <c r="F60" s="123"/>
      <c r="G60" s="124"/>
    </row>
    <row r="61" spans="1:7" ht="29.25" customHeight="1" x14ac:dyDescent="0.25">
      <c r="A61" s="125" t="s">
        <v>89</v>
      </c>
      <c r="B61" s="126"/>
      <c r="C61" s="126"/>
      <c r="D61" s="126"/>
      <c r="E61" s="126"/>
      <c r="F61" s="127"/>
      <c r="G61" s="28">
        <v>0.15</v>
      </c>
    </row>
    <row r="64" spans="1:7" ht="15.75" x14ac:dyDescent="0.25">
      <c r="A64" s="141" t="s">
        <v>95</v>
      </c>
      <c r="B64" s="142"/>
      <c r="C64" s="142"/>
      <c r="D64" s="142"/>
      <c r="E64" s="142"/>
      <c r="F64" s="142"/>
      <c r="G64" s="143"/>
    </row>
    <row r="65" spans="1:7" ht="20.25" x14ac:dyDescent="0.25">
      <c r="A65" s="130" t="s">
        <v>23</v>
      </c>
      <c r="B65" s="131"/>
      <c r="C65" s="131"/>
      <c r="D65" s="131"/>
      <c r="E65" s="131"/>
      <c r="F65" s="131"/>
      <c r="G65" s="132"/>
    </row>
    <row r="66" spans="1:7" ht="30" x14ac:dyDescent="0.25">
      <c r="A66" s="17" t="s">
        <v>25</v>
      </c>
      <c r="B66" s="17" t="s">
        <v>26</v>
      </c>
      <c r="C66" s="17" t="s">
        <v>27</v>
      </c>
      <c r="D66" s="17" t="s">
        <v>28</v>
      </c>
      <c r="E66" s="17" t="s">
        <v>29</v>
      </c>
      <c r="F66" s="21" t="s">
        <v>30</v>
      </c>
      <c r="G66" s="17" t="s">
        <v>71</v>
      </c>
    </row>
    <row r="67" spans="1:7" ht="29.25" x14ac:dyDescent="0.25">
      <c r="A67" s="11">
        <v>1</v>
      </c>
      <c r="B67" s="14" t="s">
        <v>72</v>
      </c>
      <c r="C67" s="19" t="s">
        <v>73</v>
      </c>
      <c r="D67" s="41" t="s">
        <v>162</v>
      </c>
      <c r="E67" s="22">
        <v>14702.62</v>
      </c>
      <c r="F67" s="20">
        <v>0.2</v>
      </c>
      <c r="G67" s="16">
        <f>E67-(E67*F67)</f>
        <v>11762.096000000001</v>
      </c>
    </row>
    <row r="68" spans="1:7" x14ac:dyDescent="0.25">
      <c r="A68" s="11"/>
      <c r="B68" s="14"/>
      <c r="C68" s="19"/>
      <c r="D68" s="19"/>
      <c r="E68" s="22"/>
      <c r="F68" s="20"/>
      <c r="G68" s="16"/>
    </row>
    <row r="69" spans="1:7" ht="19.899999999999999" customHeight="1" x14ac:dyDescent="0.25">
      <c r="A69" s="11"/>
      <c r="B69" s="14"/>
      <c r="C69" s="19"/>
      <c r="D69" s="41"/>
      <c r="E69" s="22"/>
      <c r="F69" s="20"/>
      <c r="G69" s="16"/>
    </row>
    <row r="70" spans="1:7" ht="20.25" x14ac:dyDescent="0.25">
      <c r="A70" s="130" t="s">
        <v>41</v>
      </c>
      <c r="B70" s="131"/>
      <c r="C70" s="131"/>
      <c r="D70" s="131"/>
      <c r="E70" s="131"/>
      <c r="F70" s="131"/>
      <c r="G70" s="132"/>
    </row>
    <row r="71" spans="1:7" ht="30" x14ac:dyDescent="0.25">
      <c r="A71" s="17" t="s">
        <v>25</v>
      </c>
      <c r="B71" s="17" t="s">
        <v>26</v>
      </c>
      <c r="C71" s="17" t="s">
        <v>27</v>
      </c>
      <c r="D71" s="17" t="s">
        <v>28</v>
      </c>
      <c r="E71" s="17" t="s">
        <v>29</v>
      </c>
      <c r="F71" s="21" t="s">
        <v>30</v>
      </c>
      <c r="G71" s="17" t="s">
        <v>71</v>
      </c>
    </row>
    <row r="72" spans="1:7" ht="42.75" x14ac:dyDescent="0.25">
      <c r="A72" s="12">
        <v>1</v>
      </c>
      <c r="B72" s="14" t="s">
        <v>42</v>
      </c>
      <c r="C72" s="19" t="s">
        <v>73</v>
      </c>
      <c r="D72" s="19" t="s">
        <v>163</v>
      </c>
      <c r="E72" s="22">
        <v>720</v>
      </c>
      <c r="F72" s="20">
        <v>0.2</v>
      </c>
      <c r="G72" s="16">
        <f t="shared" ref="G72:G78" si="4">E72-(E72*F72)</f>
        <v>576</v>
      </c>
    </row>
    <row r="73" spans="1:7" ht="42.75" x14ac:dyDescent="0.25">
      <c r="A73" s="11">
        <v>1</v>
      </c>
      <c r="B73" s="14" t="s">
        <v>45</v>
      </c>
      <c r="C73" s="19"/>
      <c r="D73" s="19"/>
      <c r="E73" s="22"/>
      <c r="F73" s="20"/>
      <c r="G73" s="16">
        <f t="shared" si="4"/>
        <v>0</v>
      </c>
    </row>
    <row r="74" spans="1:7" ht="28.5" x14ac:dyDescent="0.25">
      <c r="A74" s="12">
        <v>1</v>
      </c>
      <c r="B74" s="14" t="s">
        <v>76</v>
      </c>
      <c r="C74" s="19"/>
      <c r="D74" s="19"/>
      <c r="E74" s="22"/>
      <c r="F74" s="20"/>
      <c r="G74" s="16">
        <f t="shared" si="4"/>
        <v>0</v>
      </c>
    </row>
    <row r="75" spans="1:7" ht="28.5" x14ac:dyDescent="0.25">
      <c r="A75" s="11">
        <v>1</v>
      </c>
      <c r="B75" s="14" t="s">
        <v>47</v>
      </c>
      <c r="C75" s="19"/>
      <c r="D75" s="19"/>
      <c r="E75" s="22"/>
      <c r="F75" s="20"/>
      <c r="G75" s="16">
        <f t="shared" si="4"/>
        <v>0</v>
      </c>
    </row>
    <row r="76" spans="1:7" ht="28.5" x14ac:dyDescent="0.25">
      <c r="A76" s="11">
        <v>1</v>
      </c>
      <c r="B76" s="14" t="s">
        <v>48</v>
      </c>
      <c r="C76" s="19"/>
      <c r="D76" s="19"/>
      <c r="E76" s="22"/>
      <c r="F76" s="20"/>
      <c r="G76" s="16">
        <f t="shared" si="4"/>
        <v>0</v>
      </c>
    </row>
    <row r="77" spans="1:7" ht="28.5" x14ac:dyDescent="0.25">
      <c r="A77" s="11">
        <v>1</v>
      </c>
      <c r="B77" s="14" t="s">
        <v>49</v>
      </c>
      <c r="C77" s="19"/>
      <c r="D77" s="19"/>
      <c r="E77" s="22"/>
      <c r="F77" s="20"/>
      <c r="G77" s="16">
        <f t="shared" si="4"/>
        <v>0</v>
      </c>
    </row>
    <row r="78" spans="1:7" x14ac:dyDescent="0.25">
      <c r="A78" s="11">
        <v>1</v>
      </c>
      <c r="B78" s="14" t="s">
        <v>50</v>
      </c>
      <c r="C78" s="19" t="s">
        <v>43</v>
      </c>
      <c r="D78" s="19" t="s">
        <v>77</v>
      </c>
      <c r="E78" s="22">
        <v>5</v>
      </c>
      <c r="F78" s="20">
        <v>0.15</v>
      </c>
      <c r="G78" s="16">
        <f t="shared" si="4"/>
        <v>4.25</v>
      </c>
    </row>
    <row r="79" spans="1:7" ht="20.25" x14ac:dyDescent="0.25">
      <c r="A79" s="130" t="s">
        <v>51</v>
      </c>
      <c r="B79" s="131"/>
      <c r="C79" s="131"/>
      <c r="D79" s="131"/>
      <c r="E79" s="131"/>
      <c r="F79" s="131"/>
      <c r="G79" s="132"/>
    </row>
    <row r="80" spans="1:7" ht="30" x14ac:dyDescent="0.25">
      <c r="A80" s="18" t="s">
        <v>25</v>
      </c>
      <c r="B80" s="17" t="s">
        <v>26</v>
      </c>
      <c r="C80" s="17" t="s">
        <v>27</v>
      </c>
      <c r="D80" s="17" t="s">
        <v>28</v>
      </c>
      <c r="E80" s="17" t="s">
        <v>29</v>
      </c>
      <c r="F80" s="21" t="s">
        <v>30</v>
      </c>
      <c r="G80" s="17" t="s">
        <v>71</v>
      </c>
    </row>
    <row r="81" spans="1:7" ht="42.75" x14ac:dyDescent="0.25">
      <c r="A81" s="11">
        <v>1</v>
      </c>
      <c r="B81" s="14" t="s">
        <v>158</v>
      </c>
      <c r="C81" s="15"/>
      <c r="D81" s="19" t="s">
        <v>78</v>
      </c>
      <c r="E81" s="22">
        <v>500</v>
      </c>
      <c r="F81" s="20">
        <v>0.2</v>
      </c>
      <c r="G81" s="16">
        <f t="shared" ref="G81:G87" si="5">E81-(E81*F81)</f>
        <v>400</v>
      </c>
    </row>
    <row r="82" spans="1:7" x14ac:dyDescent="0.25">
      <c r="A82" s="12">
        <v>1</v>
      </c>
      <c r="B82" s="14" t="s">
        <v>55</v>
      </c>
      <c r="C82" s="15"/>
      <c r="D82" s="19"/>
      <c r="E82" s="22"/>
      <c r="F82" s="20"/>
      <c r="G82" s="16">
        <f t="shared" si="5"/>
        <v>0</v>
      </c>
    </row>
    <row r="83" spans="1:7" ht="28.5" x14ac:dyDescent="0.25">
      <c r="A83" s="12">
        <v>1</v>
      </c>
      <c r="B83" s="14" t="s">
        <v>56</v>
      </c>
      <c r="C83" s="15"/>
      <c r="D83" s="19"/>
      <c r="E83" s="22"/>
      <c r="F83" s="20"/>
      <c r="G83" s="16">
        <f t="shared" si="5"/>
        <v>0</v>
      </c>
    </row>
    <row r="84" spans="1:7" ht="28.5" x14ac:dyDescent="0.25">
      <c r="A84" s="11">
        <v>1</v>
      </c>
      <c r="B84" s="14" t="s">
        <v>57</v>
      </c>
      <c r="C84" s="15"/>
      <c r="D84" s="19" t="s">
        <v>79</v>
      </c>
      <c r="E84" s="22">
        <v>2400</v>
      </c>
      <c r="F84" s="20">
        <v>0.1</v>
      </c>
      <c r="G84" s="16">
        <f t="shared" si="5"/>
        <v>2160</v>
      </c>
    </row>
    <row r="85" spans="1:7" ht="28.5" x14ac:dyDescent="0.25">
      <c r="A85" s="11">
        <v>1</v>
      </c>
      <c r="B85" s="14" t="s">
        <v>59</v>
      </c>
      <c r="C85" s="15"/>
      <c r="D85" s="19" t="s">
        <v>60</v>
      </c>
      <c r="E85" s="22">
        <v>0</v>
      </c>
      <c r="F85" s="20">
        <v>0.15</v>
      </c>
      <c r="G85" s="16">
        <f t="shared" si="5"/>
        <v>0</v>
      </c>
    </row>
    <row r="86" spans="1:7" ht="39" customHeight="1" x14ac:dyDescent="0.25">
      <c r="A86" s="12">
        <v>1</v>
      </c>
      <c r="B86" s="14" t="s">
        <v>61</v>
      </c>
      <c r="C86" s="15"/>
      <c r="D86" s="41" t="s">
        <v>164</v>
      </c>
      <c r="E86" s="22">
        <f>3380.71+1340.55</f>
        <v>4721.26</v>
      </c>
      <c r="F86" s="20">
        <v>0.15</v>
      </c>
      <c r="G86" s="16">
        <f t="shared" si="5"/>
        <v>4013.0710000000004</v>
      </c>
    </row>
    <row r="87" spans="1:7" ht="37.5" customHeight="1" x14ac:dyDescent="0.25">
      <c r="A87" s="11">
        <v>1</v>
      </c>
      <c r="B87" s="14" t="s">
        <v>64</v>
      </c>
      <c r="C87" s="15"/>
      <c r="D87" s="19"/>
      <c r="E87" s="22"/>
      <c r="F87" s="20"/>
      <c r="G87" s="16">
        <f t="shared" si="5"/>
        <v>0</v>
      </c>
    </row>
    <row r="88" spans="1:7" x14ac:dyDescent="0.25">
      <c r="A88" s="1"/>
      <c r="B88" s="1"/>
      <c r="C88" s="1"/>
      <c r="D88" s="1"/>
      <c r="E88" s="1"/>
      <c r="F88" s="1"/>
      <c r="G88" s="1"/>
    </row>
    <row r="89" spans="1:7" ht="20.25" x14ac:dyDescent="0.25">
      <c r="A89" s="122" t="s">
        <v>66</v>
      </c>
      <c r="B89" s="123"/>
      <c r="C89" s="123"/>
      <c r="D89" s="123"/>
      <c r="E89" s="123"/>
      <c r="F89" s="123"/>
      <c r="G89" s="124"/>
    </row>
    <row r="90" spans="1:7" ht="33" customHeight="1" x14ac:dyDescent="0.25">
      <c r="A90" s="125" t="s">
        <v>89</v>
      </c>
      <c r="B90" s="126"/>
      <c r="C90" s="126"/>
      <c r="D90" s="126"/>
      <c r="E90" s="126"/>
      <c r="F90" s="127"/>
      <c r="G90" s="28">
        <v>0.15</v>
      </c>
    </row>
    <row r="93" spans="1:7" ht="15.75" x14ac:dyDescent="0.25">
      <c r="A93" s="141" t="s">
        <v>100</v>
      </c>
      <c r="B93" s="142"/>
      <c r="C93" s="142"/>
      <c r="D93" s="142"/>
      <c r="E93" s="142"/>
      <c r="F93" s="142"/>
      <c r="G93" s="143"/>
    </row>
    <row r="94" spans="1:7" ht="20.25" x14ac:dyDescent="0.25">
      <c r="A94" s="130" t="s">
        <v>23</v>
      </c>
      <c r="B94" s="131"/>
      <c r="C94" s="131"/>
      <c r="D94" s="131"/>
      <c r="E94" s="131"/>
      <c r="F94" s="131"/>
      <c r="G94" s="132"/>
    </row>
    <row r="95" spans="1:7" ht="30" x14ac:dyDescent="0.25">
      <c r="A95" s="17" t="s">
        <v>25</v>
      </c>
      <c r="B95" s="17" t="s">
        <v>26</v>
      </c>
      <c r="C95" s="17" t="s">
        <v>27</v>
      </c>
      <c r="D95" s="17" t="s">
        <v>28</v>
      </c>
      <c r="E95" s="17" t="s">
        <v>29</v>
      </c>
      <c r="F95" s="21" t="s">
        <v>30</v>
      </c>
      <c r="G95" s="17" t="s">
        <v>71</v>
      </c>
    </row>
    <row r="96" spans="1:7" ht="43.5" x14ac:dyDescent="0.25">
      <c r="A96" s="11">
        <v>1</v>
      </c>
      <c r="B96" s="14" t="s">
        <v>72</v>
      </c>
      <c r="C96" s="19" t="s">
        <v>73</v>
      </c>
      <c r="D96" s="41" t="s">
        <v>165</v>
      </c>
      <c r="E96" s="22">
        <v>18008.650000000001</v>
      </c>
      <c r="F96" s="20">
        <v>0.2</v>
      </c>
      <c r="G96" s="16">
        <f>E96-(E96*F96)</f>
        <v>14406.920000000002</v>
      </c>
    </row>
    <row r="97" spans="1:7" x14ac:dyDescent="0.25">
      <c r="A97" s="11">
        <v>1</v>
      </c>
      <c r="B97" s="14" t="s">
        <v>166</v>
      </c>
      <c r="C97" s="19"/>
      <c r="D97" s="19"/>
      <c r="E97" s="22"/>
      <c r="F97" s="20"/>
      <c r="G97" s="16">
        <f>E97-(E97*F97)</f>
        <v>0</v>
      </c>
    </row>
    <row r="98" spans="1:7" ht="72" customHeight="1" x14ac:dyDescent="0.25">
      <c r="A98" s="11">
        <v>1</v>
      </c>
      <c r="B98" s="14" t="s">
        <v>167</v>
      </c>
      <c r="C98" s="19"/>
      <c r="D98" s="41" t="s">
        <v>168</v>
      </c>
      <c r="E98" s="22">
        <v>122411</v>
      </c>
      <c r="F98" s="20">
        <v>0.1</v>
      </c>
      <c r="G98" s="16">
        <f>E98-(E98*F98)</f>
        <v>110169.9</v>
      </c>
    </row>
    <row r="99" spans="1:7" ht="20.25" x14ac:dyDescent="0.25">
      <c r="A99" s="130" t="s">
        <v>41</v>
      </c>
      <c r="B99" s="131"/>
      <c r="C99" s="131"/>
      <c r="D99" s="131"/>
      <c r="E99" s="131"/>
      <c r="F99" s="131"/>
      <c r="G99" s="132"/>
    </row>
    <row r="100" spans="1:7" ht="30" x14ac:dyDescent="0.25">
      <c r="A100" s="17" t="s">
        <v>25</v>
      </c>
      <c r="B100" s="17" t="s">
        <v>26</v>
      </c>
      <c r="C100" s="17" t="s">
        <v>27</v>
      </c>
      <c r="D100" s="17" t="s">
        <v>28</v>
      </c>
      <c r="E100" s="17" t="s">
        <v>29</v>
      </c>
      <c r="F100" s="21" t="s">
        <v>30</v>
      </c>
      <c r="G100" s="17" t="s">
        <v>71</v>
      </c>
    </row>
    <row r="101" spans="1:7" ht="42.75" x14ac:dyDescent="0.25">
      <c r="A101" s="12">
        <v>1</v>
      </c>
      <c r="B101" s="14" t="s">
        <v>42</v>
      </c>
      <c r="C101" s="19" t="s">
        <v>73</v>
      </c>
      <c r="D101" s="19" t="s">
        <v>163</v>
      </c>
      <c r="E101" s="22">
        <v>720</v>
      </c>
      <c r="F101" s="20">
        <v>0.2</v>
      </c>
      <c r="G101" s="16">
        <f t="shared" ref="G101:G107" si="6">E101-(E101*F101)</f>
        <v>576</v>
      </c>
    </row>
    <row r="102" spans="1:7" ht="42.75" x14ac:dyDescent="0.25">
      <c r="A102" s="11">
        <v>1</v>
      </c>
      <c r="B102" s="14" t="s">
        <v>45</v>
      </c>
      <c r="C102" s="19"/>
      <c r="D102" s="19"/>
      <c r="E102" s="22"/>
      <c r="F102" s="20"/>
      <c r="G102" s="16">
        <f t="shared" si="6"/>
        <v>0</v>
      </c>
    </row>
    <row r="103" spans="1:7" ht="28.5" x14ac:dyDescent="0.25">
      <c r="A103" s="12">
        <v>1</v>
      </c>
      <c r="B103" s="14" t="s">
        <v>76</v>
      </c>
      <c r="C103" s="19"/>
      <c r="D103" s="19"/>
      <c r="E103" s="22"/>
      <c r="F103" s="20"/>
      <c r="G103" s="16">
        <f t="shared" si="6"/>
        <v>0</v>
      </c>
    </row>
    <row r="104" spans="1:7" ht="28.5" x14ac:dyDescent="0.25">
      <c r="A104" s="11">
        <v>1</v>
      </c>
      <c r="B104" s="14" t="s">
        <v>47</v>
      </c>
      <c r="C104" s="19"/>
      <c r="D104" s="19"/>
      <c r="E104" s="22"/>
      <c r="F104" s="20"/>
      <c r="G104" s="16">
        <f t="shared" si="6"/>
        <v>0</v>
      </c>
    </row>
    <row r="105" spans="1:7" ht="28.5" x14ac:dyDescent="0.25">
      <c r="A105" s="11">
        <v>1</v>
      </c>
      <c r="B105" s="14" t="s">
        <v>48</v>
      </c>
      <c r="C105" s="19"/>
      <c r="D105" s="19"/>
      <c r="E105" s="22"/>
      <c r="F105" s="20"/>
      <c r="G105" s="16">
        <f t="shared" si="6"/>
        <v>0</v>
      </c>
    </row>
    <row r="106" spans="1:7" ht="28.5" x14ac:dyDescent="0.25">
      <c r="A106" s="11">
        <v>1</v>
      </c>
      <c r="B106" s="14" t="s">
        <v>49</v>
      </c>
      <c r="C106" s="19"/>
      <c r="D106" s="19"/>
      <c r="E106" s="22"/>
      <c r="F106" s="20"/>
      <c r="G106" s="16">
        <f t="shared" si="6"/>
        <v>0</v>
      </c>
    </row>
    <row r="107" spans="1:7" x14ac:dyDescent="0.25">
      <c r="A107" s="11">
        <v>1</v>
      </c>
      <c r="B107" s="14" t="s">
        <v>50</v>
      </c>
      <c r="C107" s="19" t="s">
        <v>43</v>
      </c>
      <c r="D107" s="19" t="s">
        <v>77</v>
      </c>
      <c r="E107" s="22">
        <v>5</v>
      </c>
      <c r="F107" s="20">
        <v>0.15</v>
      </c>
      <c r="G107" s="16">
        <f t="shared" si="6"/>
        <v>4.25</v>
      </c>
    </row>
    <row r="108" spans="1:7" ht="20.25" x14ac:dyDescent="0.25">
      <c r="A108" s="130" t="s">
        <v>51</v>
      </c>
      <c r="B108" s="131"/>
      <c r="C108" s="131"/>
      <c r="D108" s="131"/>
      <c r="E108" s="131"/>
      <c r="F108" s="131"/>
      <c r="G108" s="132"/>
    </row>
    <row r="109" spans="1:7" ht="30" x14ac:dyDescent="0.25">
      <c r="A109" s="18" t="s">
        <v>25</v>
      </c>
      <c r="B109" s="17" t="s">
        <v>26</v>
      </c>
      <c r="C109" s="17" t="s">
        <v>27</v>
      </c>
      <c r="D109" s="17" t="s">
        <v>28</v>
      </c>
      <c r="E109" s="17" t="s">
        <v>29</v>
      </c>
      <c r="F109" s="21" t="s">
        <v>30</v>
      </c>
      <c r="G109" s="17" t="s">
        <v>71</v>
      </c>
    </row>
    <row r="110" spans="1:7" ht="42.75" x14ac:dyDescent="0.25">
      <c r="A110" s="11">
        <v>1</v>
      </c>
      <c r="B110" s="14" t="s">
        <v>158</v>
      </c>
      <c r="C110" s="15"/>
      <c r="D110" s="19" t="s">
        <v>78</v>
      </c>
      <c r="E110" s="22">
        <v>500</v>
      </c>
      <c r="F110" s="20">
        <v>0.2</v>
      </c>
      <c r="G110" s="16">
        <f t="shared" ref="G110:G116" si="7">E110-(E110*F110)</f>
        <v>400</v>
      </c>
    </row>
    <row r="111" spans="1:7" x14ac:dyDescent="0.25">
      <c r="A111" s="12">
        <v>1</v>
      </c>
      <c r="B111" s="14" t="s">
        <v>55</v>
      </c>
      <c r="C111" s="15"/>
      <c r="D111" s="19"/>
      <c r="E111" s="22"/>
      <c r="F111" s="20"/>
      <c r="G111" s="16">
        <f t="shared" si="7"/>
        <v>0</v>
      </c>
    </row>
    <row r="112" spans="1:7" ht="28.5" x14ac:dyDescent="0.25">
      <c r="A112" s="12">
        <v>1</v>
      </c>
      <c r="B112" s="14" t="s">
        <v>56</v>
      </c>
      <c r="C112" s="15"/>
      <c r="D112" s="19"/>
      <c r="E112" s="22"/>
      <c r="F112" s="20"/>
      <c r="G112" s="16">
        <f t="shared" si="7"/>
        <v>0</v>
      </c>
    </row>
    <row r="113" spans="1:7" ht="28.5" x14ac:dyDescent="0.25">
      <c r="A113" s="11">
        <v>1</v>
      </c>
      <c r="B113" s="14" t="s">
        <v>57</v>
      </c>
      <c r="C113" s="15"/>
      <c r="D113" s="19" t="s">
        <v>79</v>
      </c>
      <c r="E113" s="22">
        <v>2400</v>
      </c>
      <c r="F113" s="20">
        <v>0.1</v>
      </c>
      <c r="G113" s="16">
        <f t="shared" si="7"/>
        <v>2160</v>
      </c>
    </row>
    <row r="114" spans="1:7" ht="28.5" x14ac:dyDescent="0.25">
      <c r="A114" s="11">
        <v>1</v>
      </c>
      <c r="B114" s="14" t="s">
        <v>59</v>
      </c>
      <c r="C114" s="15"/>
      <c r="D114" s="19" t="s">
        <v>60</v>
      </c>
      <c r="E114" s="22">
        <v>0</v>
      </c>
      <c r="F114" s="20">
        <v>0.15</v>
      </c>
      <c r="G114" s="16">
        <f t="shared" si="7"/>
        <v>0</v>
      </c>
    </row>
    <row r="115" spans="1:7" ht="42.75" customHeight="1" x14ac:dyDescent="0.25">
      <c r="A115" s="12">
        <v>1</v>
      </c>
      <c r="B115" s="14" t="s">
        <v>61</v>
      </c>
      <c r="C115" s="15"/>
      <c r="D115" s="41" t="s">
        <v>164</v>
      </c>
      <c r="E115" s="22">
        <f>3380.71+1340.55</f>
        <v>4721.26</v>
      </c>
      <c r="F115" s="20">
        <v>0.15</v>
      </c>
      <c r="G115" s="16">
        <f t="shared" si="7"/>
        <v>4013.0710000000004</v>
      </c>
    </row>
    <row r="116" spans="1:7" ht="42.75" customHeight="1" x14ac:dyDescent="0.25">
      <c r="A116" s="11">
        <v>1</v>
      </c>
      <c r="B116" s="14" t="s">
        <v>64</v>
      </c>
      <c r="C116" s="15"/>
      <c r="D116" s="19"/>
      <c r="E116" s="22"/>
      <c r="F116" s="20"/>
      <c r="G116" s="16">
        <f t="shared" si="7"/>
        <v>0</v>
      </c>
    </row>
    <row r="117" spans="1:7" x14ac:dyDescent="0.25">
      <c r="A117" s="1"/>
      <c r="B117" s="1"/>
      <c r="C117" s="1"/>
      <c r="D117" s="1"/>
      <c r="E117" s="1"/>
      <c r="F117" s="1"/>
      <c r="G117" s="1"/>
    </row>
    <row r="118" spans="1:7" ht="20.25" x14ac:dyDescent="0.25">
      <c r="A118" s="122" t="s">
        <v>66</v>
      </c>
      <c r="B118" s="123"/>
      <c r="C118" s="123"/>
      <c r="D118" s="123"/>
      <c r="E118" s="123"/>
      <c r="F118" s="123"/>
      <c r="G118" s="124"/>
    </row>
    <row r="119" spans="1:7" ht="46.5" customHeight="1" x14ac:dyDescent="0.25">
      <c r="A119" s="125" t="s">
        <v>89</v>
      </c>
      <c r="B119" s="126"/>
      <c r="C119" s="126"/>
      <c r="D119" s="126"/>
      <c r="E119" s="126"/>
      <c r="F119" s="127"/>
      <c r="G119" s="28">
        <v>0.15</v>
      </c>
    </row>
  </sheetData>
  <mergeCells count="27">
    <mergeCell ref="A119:F119"/>
    <mergeCell ref="A64:G64"/>
    <mergeCell ref="A65:G65"/>
    <mergeCell ref="A70:G70"/>
    <mergeCell ref="A79:G79"/>
    <mergeCell ref="A89:G89"/>
    <mergeCell ref="A90:F90"/>
    <mergeCell ref="A93:G93"/>
    <mergeCell ref="A94:G94"/>
    <mergeCell ref="A99:G99"/>
    <mergeCell ref="A108:G108"/>
    <mergeCell ref="A118:G118"/>
    <mergeCell ref="A61:F61"/>
    <mergeCell ref="A21:G21"/>
    <mergeCell ref="A31:G31"/>
    <mergeCell ref="A32:F32"/>
    <mergeCell ref="A1:G1"/>
    <mergeCell ref="A2:G2"/>
    <mergeCell ref="A4:B4"/>
    <mergeCell ref="A7:G7"/>
    <mergeCell ref="A12:G12"/>
    <mergeCell ref="A6:G6"/>
    <mergeCell ref="A35:G35"/>
    <mergeCell ref="A36:G36"/>
    <mergeCell ref="A41:G41"/>
    <mergeCell ref="A50:G50"/>
    <mergeCell ref="A60:G6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DBA96-FFB3-4E7C-B0F3-3449A7FE6099}">
  <sheetPr>
    <tabColor rgb="FFFFFF00"/>
  </sheetPr>
  <dimension ref="A1:G334"/>
  <sheetViews>
    <sheetView showGridLines="0" topLeftCell="A29" workbookViewId="0">
      <selection activeCell="M332" sqref="M332"/>
    </sheetView>
  </sheetViews>
  <sheetFormatPr defaultRowHeight="15" x14ac:dyDescent="0.25"/>
  <cols>
    <col min="1" max="1" width="13.42578125" customWidth="1"/>
    <col min="2" max="2" width="46.85546875" customWidth="1"/>
    <col min="3" max="3" width="42.140625" customWidth="1"/>
    <col min="4" max="4" width="28.42578125" customWidth="1"/>
    <col min="5" max="5" width="22.85546875" customWidth="1"/>
    <col min="6" max="6" width="23.5703125" customWidth="1"/>
    <col min="7" max="7" width="16.42578125" customWidth="1"/>
  </cols>
  <sheetData>
    <row r="1" spans="1:7" ht="26.25" x14ac:dyDescent="0.25">
      <c r="A1" s="133" t="s">
        <v>155</v>
      </c>
      <c r="B1" s="134"/>
      <c r="C1" s="134"/>
      <c r="D1" s="134"/>
      <c r="E1" s="134"/>
      <c r="F1" s="134"/>
      <c r="G1" s="135"/>
    </row>
    <row r="2" spans="1:7" ht="168" customHeight="1" x14ac:dyDescent="0.25">
      <c r="A2" s="136" t="s">
        <v>82</v>
      </c>
      <c r="B2" s="137"/>
      <c r="C2" s="137"/>
      <c r="D2" s="137"/>
      <c r="E2" s="137"/>
      <c r="F2" s="137"/>
      <c r="G2" s="138"/>
    </row>
    <row r="3" spans="1:7" ht="15.75" x14ac:dyDescent="0.25">
      <c r="A3" s="24"/>
      <c r="B3" s="25"/>
      <c r="C3" s="38"/>
      <c r="D3" s="38"/>
      <c r="E3" s="38"/>
      <c r="F3" s="38"/>
      <c r="G3" s="38"/>
    </row>
    <row r="4" spans="1:7" ht="32.25" customHeight="1" x14ac:dyDescent="0.25">
      <c r="A4" s="155" t="s">
        <v>83</v>
      </c>
      <c r="B4" s="156"/>
      <c r="C4" s="39"/>
      <c r="D4" s="38"/>
      <c r="E4" s="38"/>
      <c r="F4" s="38"/>
      <c r="G4" s="38"/>
    </row>
    <row r="5" spans="1:7" ht="18" customHeight="1" x14ac:dyDescent="0.25"/>
    <row r="6" spans="1:7" ht="15.75" x14ac:dyDescent="0.25">
      <c r="A6" s="141" t="s">
        <v>84</v>
      </c>
      <c r="B6" s="142"/>
      <c r="C6" s="142"/>
      <c r="D6" s="142"/>
      <c r="E6" s="142"/>
      <c r="F6" s="142"/>
      <c r="G6" s="143"/>
    </row>
    <row r="7" spans="1:7" ht="20.25" x14ac:dyDescent="0.25">
      <c r="A7" s="130" t="s">
        <v>23</v>
      </c>
      <c r="B7" s="131"/>
      <c r="C7" s="131"/>
      <c r="D7" s="131"/>
      <c r="E7" s="131"/>
      <c r="F7" s="131"/>
      <c r="G7" s="132"/>
    </row>
    <row r="8" spans="1:7" ht="30" x14ac:dyDescent="0.25">
      <c r="A8" s="17" t="s">
        <v>25</v>
      </c>
      <c r="B8" s="17" t="s">
        <v>26</v>
      </c>
      <c r="C8" s="17" t="s">
        <v>27</v>
      </c>
      <c r="D8" s="17" t="s">
        <v>28</v>
      </c>
      <c r="E8" s="17" t="s">
        <v>29</v>
      </c>
      <c r="F8" s="21" t="s">
        <v>30</v>
      </c>
      <c r="G8" s="17" t="s">
        <v>71</v>
      </c>
    </row>
    <row r="9" spans="1:7" ht="28.5" x14ac:dyDescent="0.25">
      <c r="A9" s="11">
        <v>1</v>
      </c>
      <c r="B9" s="14" t="s">
        <v>72</v>
      </c>
      <c r="C9" s="53" t="s">
        <v>169</v>
      </c>
      <c r="D9" s="53" t="s">
        <v>170</v>
      </c>
      <c r="E9" s="55">
        <v>56667</v>
      </c>
      <c r="F9" s="50">
        <v>0.15</v>
      </c>
      <c r="G9" s="49">
        <f>E9-(E9*F9)</f>
        <v>48166.95</v>
      </c>
    </row>
    <row r="10" spans="1:7" ht="28.5" x14ac:dyDescent="0.25">
      <c r="A10" s="11">
        <v>1</v>
      </c>
      <c r="B10" s="47" t="s">
        <v>72</v>
      </c>
      <c r="C10" s="53" t="s">
        <v>171</v>
      </c>
      <c r="D10" s="53" t="s">
        <v>172</v>
      </c>
      <c r="E10" s="55">
        <v>67778</v>
      </c>
      <c r="F10" s="50">
        <v>0.15</v>
      </c>
      <c r="G10" s="49">
        <f t="shared" ref="G10" si="0">E10-(E10*F10)</f>
        <v>57611.3</v>
      </c>
    </row>
    <row r="11" spans="1:7" ht="31.5" customHeight="1" x14ac:dyDescent="0.25">
      <c r="A11" s="11">
        <v>1</v>
      </c>
      <c r="B11" s="14" t="s">
        <v>166</v>
      </c>
      <c r="C11" s="53" t="s">
        <v>173</v>
      </c>
      <c r="D11" s="53" t="s">
        <v>174</v>
      </c>
      <c r="E11" s="55">
        <v>51111</v>
      </c>
      <c r="F11" s="20">
        <v>0.15</v>
      </c>
      <c r="G11" s="16">
        <f>E11-(E11*F11)</f>
        <v>43444.35</v>
      </c>
    </row>
    <row r="12" spans="1:7" ht="72.75" customHeight="1" x14ac:dyDescent="0.25">
      <c r="A12" s="11">
        <v>1</v>
      </c>
      <c r="B12" s="14" t="s">
        <v>167</v>
      </c>
      <c r="C12" s="53" t="s">
        <v>175</v>
      </c>
      <c r="D12" s="53" t="s">
        <v>176</v>
      </c>
      <c r="E12" s="55">
        <v>65556</v>
      </c>
      <c r="F12" s="20">
        <v>0.15</v>
      </c>
      <c r="G12" s="16">
        <f>E12-(E12*F12)</f>
        <v>55722.6</v>
      </c>
    </row>
    <row r="13" spans="1:7" ht="20.25" x14ac:dyDescent="0.25">
      <c r="A13" s="130" t="s">
        <v>41</v>
      </c>
      <c r="B13" s="131"/>
      <c r="C13" s="131"/>
      <c r="D13" s="131"/>
      <c r="E13" s="131"/>
      <c r="F13" s="131"/>
      <c r="G13" s="132"/>
    </row>
    <row r="14" spans="1:7" ht="30" x14ac:dyDescent="0.25">
      <c r="A14" s="17" t="s">
        <v>25</v>
      </c>
      <c r="B14" s="17" t="s">
        <v>26</v>
      </c>
      <c r="C14" s="17" t="s">
        <v>27</v>
      </c>
      <c r="D14" s="17" t="s">
        <v>28</v>
      </c>
      <c r="E14" s="17" t="s">
        <v>29</v>
      </c>
      <c r="F14" s="21" t="s">
        <v>30</v>
      </c>
      <c r="G14" s="17" t="s">
        <v>71</v>
      </c>
    </row>
    <row r="15" spans="1:7" ht="42.75" x14ac:dyDescent="0.25">
      <c r="A15" s="12">
        <v>1</v>
      </c>
      <c r="B15" s="14" t="s">
        <v>42</v>
      </c>
      <c r="C15" s="19"/>
      <c r="D15" s="19"/>
      <c r="E15" s="22"/>
      <c r="F15" s="20">
        <v>0.2</v>
      </c>
      <c r="G15" s="16">
        <f t="shared" ref="G15:G21" si="1">E15-(E15*F15)</f>
        <v>0</v>
      </c>
    </row>
    <row r="16" spans="1:7" ht="42.75" x14ac:dyDescent="0.25">
      <c r="A16" s="11">
        <v>1</v>
      </c>
      <c r="B16" s="14" t="s">
        <v>45</v>
      </c>
      <c r="C16" s="19"/>
      <c r="D16" s="19"/>
      <c r="E16" s="22"/>
      <c r="F16" s="20"/>
      <c r="G16" s="16">
        <f t="shared" si="1"/>
        <v>0</v>
      </c>
    </row>
    <row r="17" spans="1:7" ht="28.5" x14ac:dyDescent="0.25">
      <c r="A17" s="12">
        <v>1</v>
      </c>
      <c r="B17" s="14" t="s">
        <v>76</v>
      </c>
      <c r="C17" s="19"/>
      <c r="D17" s="19"/>
      <c r="E17" s="22"/>
      <c r="F17" s="20"/>
      <c r="G17" s="16">
        <f t="shared" si="1"/>
        <v>0</v>
      </c>
    </row>
    <row r="18" spans="1:7" ht="28.5" x14ac:dyDescent="0.25">
      <c r="A18" s="11">
        <v>1</v>
      </c>
      <c r="B18" s="14" t="s">
        <v>47</v>
      </c>
      <c r="C18" s="19"/>
      <c r="D18" s="19"/>
      <c r="E18" s="22"/>
      <c r="F18" s="20"/>
      <c r="G18" s="16">
        <f t="shared" si="1"/>
        <v>0</v>
      </c>
    </row>
    <row r="19" spans="1:7" ht="28.5" x14ac:dyDescent="0.25">
      <c r="A19" s="11">
        <v>1</v>
      </c>
      <c r="B19" s="14" t="s">
        <v>48</v>
      </c>
      <c r="C19" s="19"/>
      <c r="D19" s="19"/>
      <c r="E19" s="22"/>
      <c r="F19" s="20"/>
      <c r="G19" s="16">
        <f t="shared" si="1"/>
        <v>0</v>
      </c>
    </row>
    <row r="20" spans="1:7" ht="28.5" x14ac:dyDescent="0.25">
      <c r="A20" s="11">
        <v>1</v>
      </c>
      <c r="B20" s="14" t="s">
        <v>49</v>
      </c>
      <c r="C20" s="19"/>
      <c r="D20" s="19"/>
      <c r="E20" s="22"/>
      <c r="F20" s="20"/>
      <c r="G20" s="16">
        <f t="shared" si="1"/>
        <v>0</v>
      </c>
    </row>
    <row r="21" spans="1:7" x14ac:dyDescent="0.25">
      <c r="A21" s="11">
        <v>1</v>
      </c>
      <c r="B21" s="14" t="s">
        <v>50</v>
      </c>
      <c r="C21" s="19"/>
      <c r="D21" s="19"/>
      <c r="E21" s="22"/>
      <c r="F21" s="20"/>
      <c r="G21" s="16">
        <f t="shared" si="1"/>
        <v>0</v>
      </c>
    </row>
    <row r="22" spans="1:7" ht="20.25" x14ac:dyDescent="0.25">
      <c r="A22" s="130" t="s">
        <v>51</v>
      </c>
      <c r="B22" s="131"/>
      <c r="C22" s="131"/>
      <c r="D22" s="131"/>
      <c r="E22" s="131"/>
      <c r="F22" s="131"/>
      <c r="G22" s="132"/>
    </row>
    <row r="23" spans="1:7" ht="30" x14ac:dyDescent="0.25">
      <c r="A23" s="18" t="s">
        <v>25</v>
      </c>
      <c r="B23" s="17" t="s">
        <v>26</v>
      </c>
      <c r="C23" s="17" t="s">
        <v>27</v>
      </c>
      <c r="D23" s="17" t="s">
        <v>28</v>
      </c>
      <c r="E23" s="17" t="s">
        <v>29</v>
      </c>
      <c r="F23" s="21" t="s">
        <v>30</v>
      </c>
      <c r="G23" s="17" t="s">
        <v>71</v>
      </c>
    </row>
    <row r="24" spans="1:7" ht="42.75" x14ac:dyDescent="0.25">
      <c r="A24" s="11">
        <v>1</v>
      </c>
      <c r="B24" s="14" t="s">
        <v>158</v>
      </c>
      <c r="C24" s="15"/>
      <c r="D24" s="19"/>
      <c r="E24" s="22"/>
      <c r="F24" s="20"/>
      <c r="G24" s="16">
        <f t="shared" ref="G24:G30" si="2">E24-(E24*F24)</f>
        <v>0</v>
      </c>
    </row>
    <row r="25" spans="1:7" x14ac:dyDescent="0.25">
      <c r="A25" s="12">
        <v>1</v>
      </c>
      <c r="B25" s="14" t="s">
        <v>55</v>
      </c>
      <c r="C25" s="15"/>
      <c r="D25" s="19"/>
      <c r="E25" s="22"/>
      <c r="F25" s="20"/>
      <c r="G25" s="16">
        <f t="shared" si="2"/>
        <v>0</v>
      </c>
    </row>
    <row r="26" spans="1:7" ht="28.5" x14ac:dyDescent="0.25">
      <c r="A26" s="12">
        <v>1</v>
      </c>
      <c r="B26" s="14" t="s">
        <v>56</v>
      </c>
      <c r="C26" s="15"/>
      <c r="D26" s="19"/>
      <c r="E26" s="22"/>
      <c r="F26" s="20"/>
      <c r="G26" s="16">
        <f t="shared" si="2"/>
        <v>0</v>
      </c>
    </row>
    <row r="27" spans="1:7" ht="28.5" x14ac:dyDescent="0.25">
      <c r="A27" s="11">
        <v>1</v>
      </c>
      <c r="B27" s="14" t="s">
        <v>57</v>
      </c>
      <c r="C27" s="15"/>
      <c r="D27" s="19"/>
      <c r="E27" s="22"/>
      <c r="F27" s="20"/>
      <c r="G27" s="16">
        <f t="shared" si="2"/>
        <v>0</v>
      </c>
    </row>
    <row r="28" spans="1:7" ht="28.5" x14ac:dyDescent="0.25">
      <c r="A28" s="11">
        <v>1</v>
      </c>
      <c r="B28" s="14" t="s">
        <v>59</v>
      </c>
      <c r="C28" s="15"/>
      <c r="D28" s="19"/>
      <c r="E28" s="22"/>
      <c r="F28" s="20"/>
      <c r="G28" s="16">
        <f t="shared" si="2"/>
        <v>0</v>
      </c>
    </row>
    <row r="29" spans="1:7" ht="39" customHeight="1" x14ac:dyDescent="0.25">
      <c r="A29" s="12">
        <v>1</v>
      </c>
      <c r="B29" s="14" t="s">
        <v>61</v>
      </c>
      <c r="C29" s="15"/>
      <c r="D29" s="41"/>
      <c r="E29" s="22"/>
      <c r="F29" s="46"/>
      <c r="G29" s="16">
        <f t="shared" si="2"/>
        <v>0</v>
      </c>
    </row>
    <row r="30" spans="1:7" ht="40.5" customHeight="1" x14ac:dyDescent="0.25">
      <c r="A30" s="11">
        <v>1</v>
      </c>
      <c r="B30" s="14" t="s">
        <v>64</v>
      </c>
      <c r="C30" s="15"/>
      <c r="D30" s="19"/>
      <c r="E30" s="22"/>
      <c r="F30" s="20"/>
      <c r="G30" s="16">
        <f t="shared" si="2"/>
        <v>0</v>
      </c>
    </row>
    <row r="31" spans="1:7" x14ac:dyDescent="0.25">
      <c r="A31" s="1"/>
      <c r="B31" s="1"/>
      <c r="C31" s="1"/>
      <c r="D31" s="1"/>
      <c r="E31" s="1"/>
      <c r="F31" s="1"/>
      <c r="G31" s="1"/>
    </row>
    <row r="32" spans="1:7" ht="20.25" x14ac:dyDescent="0.25">
      <c r="A32" s="122" t="s">
        <v>66</v>
      </c>
      <c r="B32" s="123"/>
      <c r="C32" s="123"/>
      <c r="D32" s="123"/>
      <c r="E32" s="123"/>
      <c r="F32" s="123"/>
      <c r="G32" s="124"/>
    </row>
    <row r="33" spans="1:7" ht="35.25" customHeight="1" x14ac:dyDescent="0.25">
      <c r="A33" s="125" t="s">
        <v>89</v>
      </c>
      <c r="B33" s="126"/>
      <c r="C33" s="126"/>
      <c r="D33" s="126"/>
      <c r="E33" s="126"/>
      <c r="F33" s="127"/>
      <c r="G33" s="28">
        <v>0.15</v>
      </c>
    </row>
    <row r="36" spans="1:7" ht="15.75" x14ac:dyDescent="0.25">
      <c r="A36" s="141" t="s">
        <v>90</v>
      </c>
      <c r="B36" s="142"/>
      <c r="C36" s="142"/>
      <c r="D36" s="142"/>
      <c r="E36" s="142"/>
      <c r="F36" s="142"/>
      <c r="G36" s="143"/>
    </row>
    <row r="37" spans="1:7" ht="20.25" x14ac:dyDescent="0.25">
      <c r="A37" s="130" t="s">
        <v>23</v>
      </c>
      <c r="B37" s="131"/>
      <c r="C37" s="131"/>
      <c r="D37" s="131"/>
      <c r="E37" s="131"/>
      <c r="F37" s="131"/>
      <c r="G37" s="132"/>
    </row>
    <row r="38" spans="1:7" ht="30" x14ac:dyDescent="0.25">
      <c r="A38" s="17" t="s">
        <v>25</v>
      </c>
      <c r="B38" s="17" t="s">
        <v>26</v>
      </c>
      <c r="C38" s="17" t="s">
        <v>27</v>
      </c>
      <c r="D38" s="17" t="s">
        <v>28</v>
      </c>
      <c r="E38" s="17" t="s">
        <v>29</v>
      </c>
      <c r="F38" s="21" t="s">
        <v>30</v>
      </c>
      <c r="G38" s="17" t="s">
        <v>71</v>
      </c>
    </row>
    <row r="39" spans="1:7" ht="28.5" x14ac:dyDescent="0.25">
      <c r="A39" s="11">
        <v>1</v>
      </c>
      <c r="B39" s="14" t="s">
        <v>72</v>
      </c>
      <c r="C39" s="19"/>
      <c r="D39" s="41"/>
      <c r="E39" s="22"/>
      <c r="F39" s="20">
        <v>0.3</v>
      </c>
      <c r="G39" s="16">
        <f>E39-(E39*F39)</f>
        <v>0</v>
      </c>
    </row>
    <row r="40" spans="1:7" ht="30" customHeight="1" x14ac:dyDescent="0.25">
      <c r="A40" s="11">
        <v>1</v>
      </c>
      <c r="B40" s="47" t="s">
        <v>166</v>
      </c>
      <c r="C40" s="53"/>
      <c r="D40" s="51"/>
      <c r="E40" s="55"/>
      <c r="F40" s="50"/>
      <c r="G40" s="49">
        <f>E40-(E40*F40)</f>
        <v>0</v>
      </c>
    </row>
    <row r="41" spans="1:7" ht="69.75" customHeight="1" x14ac:dyDescent="0.25">
      <c r="A41" s="11">
        <v>1</v>
      </c>
      <c r="B41" s="14" t="s">
        <v>167</v>
      </c>
      <c r="C41" s="53" t="s">
        <v>177</v>
      </c>
      <c r="D41" s="53" t="s">
        <v>178</v>
      </c>
      <c r="E41" s="55">
        <v>73333</v>
      </c>
      <c r="F41" s="20">
        <v>0.1</v>
      </c>
      <c r="G41" s="16">
        <f>E41-(E41*F41)</f>
        <v>65999.7</v>
      </c>
    </row>
    <row r="42" spans="1:7" ht="20.25" x14ac:dyDescent="0.25">
      <c r="A42" s="130" t="s">
        <v>41</v>
      </c>
      <c r="B42" s="131"/>
      <c r="C42" s="131"/>
      <c r="D42" s="131"/>
      <c r="E42" s="131"/>
      <c r="F42" s="131"/>
      <c r="G42" s="132"/>
    </row>
    <row r="43" spans="1:7" ht="30" x14ac:dyDescent="0.25">
      <c r="A43" s="17" t="s">
        <v>25</v>
      </c>
      <c r="B43" s="17" t="s">
        <v>26</v>
      </c>
      <c r="C43" s="17" t="s">
        <v>27</v>
      </c>
      <c r="D43" s="17" t="s">
        <v>28</v>
      </c>
      <c r="E43" s="17" t="s">
        <v>29</v>
      </c>
      <c r="F43" s="21" t="s">
        <v>30</v>
      </c>
      <c r="G43" s="17" t="s">
        <v>71</v>
      </c>
    </row>
    <row r="44" spans="1:7" ht="42.75" x14ac:dyDescent="0.25">
      <c r="A44" s="12">
        <v>1</v>
      </c>
      <c r="B44" s="14" t="s">
        <v>42</v>
      </c>
      <c r="C44" s="19"/>
      <c r="D44" s="19"/>
      <c r="E44" s="22"/>
      <c r="F44" s="20">
        <v>0.2</v>
      </c>
      <c r="G44" s="16">
        <f t="shared" ref="G44:G51" si="3">E44-(E44*F44)</f>
        <v>0</v>
      </c>
    </row>
    <row r="45" spans="1:7" ht="42.75" x14ac:dyDescent="0.25">
      <c r="A45" s="11">
        <v>1</v>
      </c>
      <c r="B45" s="14" t="s">
        <v>45</v>
      </c>
      <c r="C45" s="19"/>
      <c r="D45" s="19"/>
      <c r="E45" s="22"/>
      <c r="F45" s="20"/>
      <c r="G45" s="16">
        <f t="shared" si="3"/>
        <v>0</v>
      </c>
    </row>
    <row r="46" spans="1:7" ht="28.5" x14ac:dyDescent="0.25">
      <c r="A46" s="12">
        <v>1</v>
      </c>
      <c r="B46" s="14" t="s">
        <v>76</v>
      </c>
      <c r="C46" s="19"/>
      <c r="D46" s="19"/>
      <c r="E46" s="22"/>
      <c r="F46" s="20"/>
      <c r="G46" s="16">
        <f t="shared" si="3"/>
        <v>0</v>
      </c>
    </row>
    <row r="47" spans="1:7" x14ac:dyDescent="0.25">
      <c r="A47" s="12">
        <v>1</v>
      </c>
      <c r="B47" s="14" t="s">
        <v>179</v>
      </c>
      <c r="C47" s="53"/>
      <c r="D47" s="53"/>
      <c r="E47" s="55"/>
      <c r="F47" s="20">
        <v>0.15</v>
      </c>
      <c r="G47" s="16">
        <f t="shared" si="3"/>
        <v>0</v>
      </c>
    </row>
    <row r="48" spans="1:7" ht="28.5" x14ac:dyDescent="0.25">
      <c r="A48" s="11">
        <v>1</v>
      </c>
      <c r="B48" s="14" t="s">
        <v>47</v>
      </c>
      <c r="C48" s="19"/>
      <c r="D48" s="19"/>
      <c r="E48" s="22"/>
      <c r="F48" s="20"/>
      <c r="G48" s="16">
        <f t="shared" si="3"/>
        <v>0</v>
      </c>
    </row>
    <row r="49" spans="1:7" ht="28.5" x14ac:dyDescent="0.25">
      <c r="A49" s="11">
        <v>1</v>
      </c>
      <c r="B49" s="14" t="s">
        <v>48</v>
      </c>
      <c r="C49" s="19"/>
      <c r="D49" s="19"/>
      <c r="E49" s="22"/>
      <c r="F49" s="20"/>
      <c r="G49" s="16">
        <f t="shared" si="3"/>
        <v>0</v>
      </c>
    </row>
    <row r="50" spans="1:7" ht="28.5" x14ac:dyDescent="0.25">
      <c r="A50" s="11">
        <v>1</v>
      </c>
      <c r="B50" s="14" t="s">
        <v>49</v>
      </c>
      <c r="C50" s="19"/>
      <c r="D50" s="19"/>
      <c r="E50" s="22"/>
      <c r="F50" s="20"/>
      <c r="G50" s="16">
        <f t="shared" si="3"/>
        <v>0</v>
      </c>
    </row>
    <row r="51" spans="1:7" x14ac:dyDescent="0.25">
      <c r="A51" s="11">
        <v>1</v>
      </c>
      <c r="B51" s="14" t="s">
        <v>50</v>
      </c>
      <c r="C51" s="19"/>
      <c r="D51" s="19"/>
      <c r="E51" s="22"/>
      <c r="F51" s="20"/>
      <c r="G51" s="16">
        <f t="shared" si="3"/>
        <v>0</v>
      </c>
    </row>
    <row r="52" spans="1:7" ht="20.25" x14ac:dyDescent="0.25">
      <c r="A52" s="130" t="s">
        <v>51</v>
      </c>
      <c r="B52" s="131"/>
      <c r="C52" s="131"/>
      <c r="D52" s="131"/>
      <c r="E52" s="131"/>
      <c r="F52" s="131"/>
      <c r="G52" s="132"/>
    </row>
    <row r="53" spans="1:7" ht="30" x14ac:dyDescent="0.25">
      <c r="A53" s="18" t="s">
        <v>25</v>
      </c>
      <c r="B53" s="17" t="s">
        <v>26</v>
      </c>
      <c r="C53" s="17" t="s">
        <v>27</v>
      </c>
      <c r="D53" s="17" t="s">
        <v>28</v>
      </c>
      <c r="E53" s="17" t="s">
        <v>29</v>
      </c>
      <c r="F53" s="21" t="s">
        <v>30</v>
      </c>
      <c r="G53" s="17" t="s">
        <v>71</v>
      </c>
    </row>
    <row r="54" spans="1:7" ht="42.75" x14ac:dyDescent="0.25">
      <c r="A54" s="11">
        <v>1</v>
      </c>
      <c r="B54" s="14" t="s">
        <v>158</v>
      </c>
      <c r="C54" s="15"/>
      <c r="D54" s="19"/>
      <c r="E54" s="22"/>
      <c r="F54" s="20"/>
      <c r="G54" s="16">
        <f t="shared" ref="G54:G60" si="4">E54-(E54*F54)</f>
        <v>0</v>
      </c>
    </row>
    <row r="55" spans="1:7" x14ac:dyDescent="0.25">
      <c r="A55" s="12">
        <v>1</v>
      </c>
      <c r="B55" s="14" t="s">
        <v>55</v>
      </c>
      <c r="C55" s="15"/>
      <c r="D55" s="19"/>
      <c r="E55" s="22"/>
      <c r="F55" s="20"/>
      <c r="G55" s="16">
        <f t="shared" si="4"/>
        <v>0</v>
      </c>
    </row>
    <row r="56" spans="1:7" ht="28.5" x14ac:dyDescent="0.25">
      <c r="A56" s="12">
        <v>1</v>
      </c>
      <c r="B56" s="14" t="s">
        <v>56</v>
      </c>
      <c r="C56" s="15"/>
      <c r="D56" s="19"/>
      <c r="E56" s="22"/>
      <c r="F56" s="20"/>
      <c r="G56" s="16">
        <f t="shared" si="4"/>
        <v>0</v>
      </c>
    </row>
    <row r="57" spans="1:7" ht="28.5" x14ac:dyDescent="0.25">
      <c r="A57" s="11">
        <v>1</v>
      </c>
      <c r="B57" s="14" t="s">
        <v>57</v>
      </c>
      <c r="C57" s="15"/>
      <c r="D57" s="19"/>
      <c r="E57" s="22"/>
      <c r="F57" s="20"/>
      <c r="G57" s="16">
        <f t="shared" si="4"/>
        <v>0</v>
      </c>
    </row>
    <row r="58" spans="1:7" ht="28.5" x14ac:dyDescent="0.25">
      <c r="A58" s="11">
        <v>1</v>
      </c>
      <c r="B58" s="14" t="s">
        <v>59</v>
      </c>
      <c r="C58" s="15"/>
      <c r="D58" s="19"/>
      <c r="E58" s="22"/>
      <c r="F58" s="20"/>
      <c r="G58" s="16">
        <f t="shared" si="4"/>
        <v>0</v>
      </c>
    </row>
    <row r="59" spans="1:7" ht="46.5" customHeight="1" x14ac:dyDescent="0.25">
      <c r="A59" s="12">
        <v>1</v>
      </c>
      <c r="B59" s="14" t="s">
        <v>61</v>
      </c>
      <c r="C59" s="15"/>
      <c r="D59" s="41"/>
      <c r="E59" s="22"/>
      <c r="F59" s="20"/>
      <c r="G59" s="16">
        <f t="shared" si="4"/>
        <v>0</v>
      </c>
    </row>
    <row r="60" spans="1:7" ht="42.75" customHeight="1" x14ac:dyDescent="0.25">
      <c r="A60" s="11">
        <v>1</v>
      </c>
      <c r="B60" s="14" t="s">
        <v>64</v>
      </c>
      <c r="C60" s="15"/>
      <c r="D60" s="19"/>
      <c r="E60" s="22"/>
      <c r="F60" s="20"/>
      <c r="G60" s="16">
        <f t="shared" si="4"/>
        <v>0</v>
      </c>
    </row>
    <row r="61" spans="1:7" x14ac:dyDescent="0.25">
      <c r="A61" s="1"/>
      <c r="B61" s="1"/>
      <c r="C61" s="1"/>
      <c r="D61" s="1"/>
      <c r="E61" s="1"/>
      <c r="F61" s="1"/>
      <c r="G61" s="1"/>
    </row>
    <row r="62" spans="1:7" ht="20.25" x14ac:dyDescent="0.25">
      <c r="A62" s="122" t="s">
        <v>66</v>
      </c>
      <c r="B62" s="123"/>
      <c r="C62" s="123"/>
      <c r="D62" s="123"/>
      <c r="E62" s="123"/>
      <c r="F62" s="123"/>
      <c r="G62" s="124"/>
    </row>
    <row r="63" spans="1:7" ht="29.25" customHeight="1" x14ac:dyDescent="0.25">
      <c r="A63" s="125" t="s">
        <v>89</v>
      </c>
      <c r="B63" s="126"/>
      <c r="C63" s="126"/>
      <c r="D63" s="126"/>
      <c r="E63" s="126"/>
      <c r="F63" s="127"/>
      <c r="G63" s="28">
        <v>0.15</v>
      </c>
    </row>
    <row r="66" spans="1:7" ht="15.75" x14ac:dyDescent="0.25">
      <c r="A66" s="141" t="s">
        <v>95</v>
      </c>
      <c r="B66" s="142"/>
      <c r="C66" s="142"/>
      <c r="D66" s="142"/>
      <c r="E66" s="142"/>
      <c r="F66" s="142"/>
      <c r="G66" s="143"/>
    </row>
    <row r="67" spans="1:7" ht="20.25" x14ac:dyDescent="0.25">
      <c r="A67" s="130" t="s">
        <v>23</v>
      </c>
      <c r="B67" s="131"/>
      <c r="C67" s="131"/>
      <c r="D67" s="131"/>
      <c r="E67" s="131"/>
      <c r="F67" s="131"/>
      <c r="G67" s="132"/>
    </row>
    <row r="68" spans="1:7" ht="30" x14ac:dyDescent="0.25">
      <c r="A68" s="17" t="s">
        <v>25</v>
      </c>
      <c r="B68" s="17" t="s">
        <v>26</v>
      </c>
      <c r="C68" s="17" t="s">
        <v>27</v>
      </c>
      <c r="D68" s="17" t="s">
        <v>28</v>
      </c>
      <c r="E68" s="17" t="s">
        <v>29</v>
      </c>
      <c r="F68" s="21" t="s">
        <v>30</v>
      </c>
      <c r="G68" s="17" t="s">
        <v>71</v>
      </c>
    </row>
    <row r="69" spans="1:7" ht="28.5" x14ac:dyDescent="0.25">
      <c r="A69" s="11">
        <v>1</v>
      </c>
      <c r="B69" s="14" t="s">
        <v>72</v>
      </c>
      <c r="C69" s="66" t="s">
        <v>180</v>
      </c>
      <c r="D69" s="67" t="s">
        <v>181</v>
      </c>
      <c r="E69" s="54">
        <v>37123</v>
      </c>
      <c r="F69" s="20">
        <v>0.15</v>
      </c>
      <c r="G69" s="16">
        <f>E69-(E69*F69)</f>
        <v>31554.55</v>
      </c>
    </row>
    <row r="70" spans="1:7" x14ac:dyDescent="0.25">
      <c r="A70" s="11">
        <v>1</v>
      </c>
      <c r="B70" s="14" t="s">
        <v>166</v>
      </c>
      <c r="C70" s="54" t="s">
        <v>173</v>
      </c>
      <c r="D70" s="54" t="s">
        <v>174</v>
      </c>
      <c r="E70" s="54">
        <v>51111</v>
      </c>
      <c r="F70" s="20"/>
      <c r="G70" s="16">
        <f>E70-(E70*F70)</f>
        <v>51111</v>
      </c>
    </row>
    <row r="71" spans="1:7" ht="68.25" customHeight="1" x14ac:dyDescent="0.25">
      <c r="A71" s="11">
        <v>1</v>
      </c>
      <c r="B71" s="14" t="s">
        <v>167</v>
      </c>
      <c r="C71" s="53" t="s">
        <v>182</v>
      </c>
      <c r="D71" s="53" t="s">
        <v>183</v>
      </c>
      <c r="E71" s="55">
        <v>53000</v>
      </c>
      <c r="F71" s="20">
        <v>0.1</v>
      </c>
      <c r="G71" s="16">
        <f>E71-(E71*F71)</f>
        <v>47700</v>
      </c>
    </row>
    <row r="72" spans="1:7" ht="20.25" x14ac:dyDescent="0.25">
      <c r="A72" s="130" t="s">
        <v>41</v>
      </c>
      <c r="B72" s="131"/>
      <c r="C72" s="131"/>
      <c r="D72" s="131"/>
      <c r="E72" s="131"/>
      <c r="F72" s="131"/>
      <c r="G72" s="132"/>
    </row>
    <row r="73" spans="1:7" ht="30" x14ac:dyDescent="0.25">
      <c r="A73" s="17" t="s">
        <v>25</v>
      </c>
      <c r="B73" s="17" t="s">
        <v>26</v>
      </c>
      <c r="C73" s="17" t="s">
        <v>27</v>
      </c>
      <c r="D73" s="17" t="s">
        <v>28</v>
      </c>
      <c r="E73" s="17" t="s">
        <v>29</v>
      </c>
      <c r="F73" s="21" t="s">
        <v>30</v>
      </c>
      <c r="G73" s="17" t="s">
        <v>71</v>
      </c>
    </row>
    <row r="74" spans="1:7" ht="42.75" x14ac:dyDescent="0.25">
      <c r="A74" s="12">
        <v>1</v>
      </c>
      <c r="B74" s="14" t="s">
        <v>42</v>
      </c>
      <c r="C74" s="19"/>
      <c r="D74" s="19"/>
      <c r="E74" s="22"/>
      <c r="F74" s="20">
        <v>0.2</v>
      </c>
      <c r="G74" s="16">
        <f t="shared" ref="G74:G80" si="5">E74-(E74*F74)</f>
        <v>0</v>
      </c>
    </row>
    <row r="75" spans="1:7" ht="42.75" x14ac:dyDescent="0.25">
      <c r="A75" s="11">
        <v>1</v>
      </c>
      <c r="B75" s="14" t="s">
        <v>45</v>
      </c>
      <c r="C75" s="19"/>
      <c r="D75" s="19"/>
      <c r="E75" s="22"/>
      <c r="F75" s="20"/>
      <c r="G75" s="16">
        <f t="shared" si="5"/>
        <v>0</v>
      </c>
    </row>
    <row r="76" spans="1:7" ht="28.5" x14ac:dyDescent="0.25">
      <c r="A76" s="12">
        <v>1</v>
      </c>
      <c r="B76" s="14" t="s">
        <v>76</v>
      </c>
      <c r="C76" s="19"/>
      <c r="D76" s="19"/>
      <c r="E76" s="22"/>
      <c r="F76" s="20"/>
      <c r="G76" s="16">
        <f t="shared" si="5"/>
        <v>0</v>
      </c>
    </row>
    <row r="77" spans="1:7" ht="28.5" x14ac:dyDescent="0.25">
      <c r="A77" s="11">
        <v>1</v>
      </c>
      <c r="B77" s="14" t="s">
        <v>47</v>
      </c>
      <c r="C77" s="19"/>
      <c r="D77" s="19"/>
      <c r="E77" s="22"/>
      <c r="F77" s="20"/>
      <c r="G77" s="16">
        <f t="shared" si="5"/>
        <v>0</v>
      </c>
    </row>
    <row r="78" spans="1:7" ht="28.5" x14ac:dyDescent="0.25">
      <c r="A78" s="11">
        <v>1</v>
      </c>
      <c r="B78" s="14" t="s">
        <v>48</v>
      </c>
      <c r="C78" s="19"/>
      <c r="D78" s="19"/>
      <c r="E78" s="22"/>
      <c r="F78" s="20"/>
      <c r="G78" s="16">
        <f t="shared" si="5"/>
        <v>0</v>
      </c>
    </row>
    <row r="79" spans="1:7" ht="28.5" x14ac:dyDescent="0.25">
      <c r="A79" s="11">
        <v>1</v>
      </c>
      <c r="B79" s="14" t="s">
        <v>49</v>
      </c>
      <c r="C79" s="19"/>
      <c r="D79" s="19"/>
      <c r="E79" s="22"/>
      <c r="F79" s="20"/>
      <c r="G79" s="16">
        <f t="shared" si="5"/>
        <v>0</v>
      </c>
    </row>
    <row r="80" spans="1:7" x14ac:dyDescent="0.25">
      <c r="A80" s="11">
        <v>1</v>
      </c>
      <c r="B80" s="14" t="s">
        <v>50</v>
      </c>
      <c r="C80" s="19"/>
      <c r="D80" s="19"/>
      <c r="E80" s="22"/>
      <c r="F80" s="20"/>
      <c r="G80" s="16">
        <f t="shared" si="5"/>
        <v>0</v>
      </c>
    </row>
    <row r="81" spans="1:7" ht="20.25" x14ac:dyDescent="0.25">
      <c r="A81" s="130" t="s">
        <v>51</v>
      </c>
      <c r="B81" s="131"/>
      <c r="C81" s="131"/>
      <c r="D81" s="131"/>
      <c r="E81" s="131"/>
      <c r="F81" s="131"/>
      <c r="G81" s="132"/>
    </row>
    <row r="82" spans="1:7" ht="30" x14ac:dyDescent="0.25">
      <c r="A82" s="18" t="s">
        <v>25</v>
      </c>
      <c r="B82" s="17" t="s">
        <v>26</v>
      </c>
      <c r="C82" s="17" t="s">
        <v>27</v>
      </c>
      <c r="D82" s="17" t="s">
        <v>28</v>
      </c>
      <c r="E82" s="17" t="s">
        <v>29</v>
      </c>
      <c r="F82" s="21" t="s">
        <v>30</v>
      </c>
      <c r="G82" s="17" t="s">
        <v>71</v>
      </c>
    </row>
    <row r="83" spans="1:7" ht="42.75" x14ac:dyDescent="0.25">
      <c r="A83" s="11">
        <v>1</v>
      </c>
      <c r="B83" s="14" t="s">
        <v>158</v>
      </c>
      <c r="C83" s="15"/>
      <c r="D83" s="19"/>
      <c r="E83" s="22"/>
      <c r="F83" s="20"/>
      <c r="G83" s="16">
        <f t="shared" ref="G83:G89" si="6">E83-(E83*F83)</f>
        <v>0</v>
      </c>
    </row>
    <row r="84" spans="1:7" x14ac:dyDescent="0.25">
      <c r="A84" s="12">
        <v>1</v>
      </c>
      <c r="B84" s="14" t="s">
        <v>55</v>
      </c>
      <c r="C84" s="15"/>
      <c r="D84" s="19"/>
      <c r="E84" s="22"/>
      <c r="F84" s="20"/>
      <c r="G84" s="16">
        <f t="shared" si="6"/>
        <v>0</v>
      </c>
    </row>
    <row r="85" spans="1:7" ht="28.5" x14ac:dyDescent="0.25">
      <c r="A85" s="12">
        <v>1</v>
      </c>
      <c r="B85" s="14" t="s">
        <v>56</v>
      </c>
      <c r="C85" s="15"/>
      <c r="D85" s="19"/>
      <c r="E85" s="22"/>
      <c r="F85" s="20"/>
      <c r="G85" s="16">
        <f t="shared" si="6"/>
        <v>0</v>
      </c>
    </row>
    <row r="86" spans="1:7" ht="28.5" x14ac:dyDescent="0.25">
      <c r="A86" s="11">
        <v>1</v>
      </c>
      <c r="B86" s="14" t="s">
        <v>57</v>
      </c>
      <c r="C86" s="15"/>
      <c r="D86" s="19"/>
      <c r="E86" s="22"/>
      <c r="F86" s="20"/>
      <c r="G86" s="16">
        <f t="shared" si="6"/>
        <v>0</v>
      </c>
    </row>
    <row r="87" spans="1:7" ht="28.5" x14ac:dyDescent="0.25">
      <c r="A87" s="11">
        <v>1</v>
      </c>
      <c r="B87" s="14" t="s">
        <v>59</v>
      </c>
      <c r="C87" s="15"/>
      <c r="D87" s="19"/>
      <c r="E87" s="22"/>
      <c r="F87" s="20"/>
      <c r="G87" s="16">
        <f t="shared" si="6"/>
        <v>0</v>
      </c>
    </row>
    <row r="88" spans="1:7" ht="39" customHeight="1" x14ac:dyDescent="0.25">
      <c r="A88" s="12">
        <v>1</v>
      </c>
      <c r="B88" s="14" t="s">
        <v>61</v>
      </c>
      <c r="C88" s="15"/>
      <c r="D88" s="41"/>
      <c r="E88" s="22"/>
      <c r="F88" s="20"/>
      <c r="G88" s="16">
        <f t="shared" si="6"/>
        <v>0</v>
      </c>
    </row>
    <row r="89" spans="1:7" ht="37.5" customHeight="1" x14ac:dyDescent="0.25">
      <c r="A89" s="11">
        <v>1</v>
      </c>
      <c r="B89" s="14" t="s">
        <v>64</v>
      </c>
      <c r="C89" s="15"/>
      <c r="D89" s="19"/>
      <c r="E89" s="22"/>
      <c r="F89" s="20"/>
      <c r="G89" s="16">
        <f t="shared" si="6"/>
        <v>0</v>
      </c>
    </row>
    <row r="90" spans="1:7" x14ac:dyDescent="0.25">
      <c r="A90" s="1"/>
      <c r="B90" s="1"/>
      <c r="C90" s="1"/>
      <c r="D90" s="1"/>
      <c r="E90" s="1"/>
      <c r="F90" s="1"/>
      <c r="G90" s="1"/>
    </row>
    <row r="91" spans="1:7" ht="20.25" x14ac:dyDescent="0.25">
      <c r="A91" s="122" t="s">
        <v>66</v>
      </c>
      <c r="B91" s="123"/>
      <c r="C91" s="123"/>
      <c r="D91" s="123"/>
      <c r="E91" s="123"/>
      <c r="F91" s="123"/>
      <c r="G91" s="124"/>
    </row>
    <row r="92" spans="1:7" ht="33" customHeight="1" x14ac:dyDescent="0.25">
      <c r="A92" s="125" t="s">
        <v>89</v>
      </c>
      <c r="B92" s="126"/>
      <c r="C92" s="126"/>
      <c r="D92" s="126"/>
      <c r="E92" s="126"/>
      <c r="F92" s="127"/>
      <c r="G92" s="28">
        <v>0.15</v>
      </c>
    </row>
    <row r="95" spans="1:7" ht="15.75" x14ac:dyDescent="0.25">
      <c r="A95" s="141" t="s">
        <v>100</v>
      </c>
      <c r="B95" s="142"/>
      <c r="C95" s="142"/>
      <c r="D95" s="142"/>
      <c r="E95" s="142"/>
      <c r="F95" s="142"/>
      <c r="G95" s="143"/>
    </row>
    <row r="96" spans="1:7" ht="20.25" x14ac:dyDescent="0.25">
      <c r="A96" s="130" t="s">
        <v>23</v>
      </c>
      <c r="B96" s="131"/>
      <c r="C96" s="131"/>
      <c r="D96" s="131"/>
      <c r="E96" s="131"/>
      <c r="F96" s="131"/>
      <c r="G96" s="132"/>
    </row>
    <row r="97" spans="1:7" ht="30" x14ac:dyDescent="0.25">
      <c r="A97" s="17" t="s">
        <v>25</v>
      </c>
      <c r="B97" s="17" t="s">
        <v>26</v>
      </c>
      <c r="C97" s="17" t="s">
        <v>27</v>
      </c>
      <c r="D97" s="17" t="s">
        <v>28</v>
      </c>
      <c r="E97" s="17" t="s">
        <v>29</v>
      </c>
      <c r="F97" s="21" t="s">
        <v>30</v>
      </c>
      <c r="G97" s="17" t="s">
        <v>71</v>
      </c>
    </row>
    <row r="98" spans="1:7" ht="28.5" x14ac:dyDescent="0.25">
      <c r="A98" s="11">
        <v>1</v>
      </c>
      <c r="B98" s="14" t="s">
        <v>72</v>
      </c>
      <c r="C98" s="66" t="s">
        <v>184</v>
      </c>
      <c r="D98" s="67">
        <v>19918</v>
      </c>
      <c r="E98" s="54">
        <v>34915</v>
      </c>
      <c r="F98" s="20">
        <v>0.15</v>
      </c>
      <c r="G98" s="16">
        <f>E98-(E98*F98)</f>
        <v>29677.75</v>
      </c>
    </row>
    <row r="99" spans="1:7" x14ac:dyDescent="0.25">
      <c r="A99" s="11">
        <v>1</v>
      </c>
      <c r="B99" s="14" t="s">
        <v>166</v>
      </c>
      <c r="C99" s="66" t="s">
        <v>185</v>
      </c>
      <c r="D99" s="67">
        <v>19887</v>
      </c>
      <c r="E99" s="54">
        <v>72605</v>
      </c>
      <c r="F99" s="20">
        <v>0.15</v>
      </c>
      <c r="G99" s="16">
        <f>E99-(E99*F99)</f>
        <v>61714.25</v>
      </c>
    </row>
    <row r="100" spans="1:7" ht="72" customHeight="1" x14ac:dyDescent="0.25">
      <c r="A100" s="11">
        <v>1</v>
      </c>
      <c r="B100" s="14" t="s">
        <v>167</v>
      </c>
      <c r="C100" s="66" t="s">
        <v>186</v>
      </c>
      <c r="D100" s="67">
        <v>20622</v>
      </c>
      <c r="E100" s="54">
        <v>63480</v>
      </c>
      <c r="F100" s="20">
        <v>0.15</v>
      </c>
      <c r="G100" s="16">
        <f>E100-(E100*F100)</f>
        <v>53958</v>
      </c>
    </row>
    <row r="101" spans="1:7" ht="20.25" x14ac:dyDescent="0.25">
      <c r="A101" s="130" t="s">
        <v>41</v>
      </c>
      <c r="B101" s="131"/>
      <c r="C101" s="131"/>
      <c r="D101" s="131"/>
      <c r="E101" s="131"/>
      <c r="F101" s="131"/>
      <c r="G101" s="132"/>
    </row>
    <row r="102" spans="1:7" ht="30" x14ac:dyDescent="0.25">
      <c r="A102" s="17" t="s">
        <v>25</v>
      </c>
      <c r="B102" s="17" t="s">
        <v>26</v>
      </c>
      <c r="C102" s="17" t="s">
        <v>27</v>
      </c>
      <c r="D102" s="17" t="s">
        <v>28</v>
      </c>
      <c r="E102" s="17" t="s">
        <v>29</v>
      </c>
      <c r="F102" s="21" t="s">
        <v>30</v>
      </c>
      <c r="G102" s="17" t="s">
        <v>71</v>
      </c>
    </row>
    <row r="103" spans="1:7" ht="42.75" x14ac:dyDescent="0.25">
      <c r="A103" s="12">
        <v>1</v>
      </c>
      <c r="B103" s="14" t="s">
        <v>42</v>
      </c>
      <c r="C103" s="19"/>
      <c r="D103" s="19"/>
      <c r="E103" s="22"/>
      <c r="F103" s="20"/>
      <c r="G103" s="16">
        <f t="shared" ref="G103:G110" si="7">E103-(E103*F103)</f>
        <v>0</v>
      </c>
    </row>
    <row r="104" spans="1:7" ht="42.75" x14ac:dyDescent="0.25">
      <c r="A104" s="11">
        <v>1</v>
      </c>
      <c r="B104" s="14" t="s">
        <v>45</v>
      </c>
      <c r="C104" s="19"/>
      <c r="D104" s="19"/>
      <c r="E104" s="22"/>
      <c r="F104" s="20"/>
      <c r="G104" s="16">
        <f t="shared" si="7"/>
        <v>0</v>
      </c>
    </row>
    <row r="105" spans="1:7" x14ac:dyDescent="0.25">
      <c r="A105" s="11">
        <v>1</v>
      </c>
      <c r="B105" s="14" t="s">
        <v>179</v>
      </c>
      <c r="C105" s="66" t="s">
        <v>187</v>
      </c>
      <c r="D105" s="66">
        <v>17156</v>
      </c>
      <c r="E105" s="54">
        <v>1150</v>
      </c>
      <c r="F105" s="20">
        <v>0.1</v>
      </c>
      <c r="G105" s="16">
        <f t="shared" si="7"/>
        <v>1035</v>
      </c>
    </row>
    <row r="106" spans="1:7" ht="28.5" x14ac:dyDescent="0.25">
      <c r="A106" s="12">
        <v>1</v>
      </c>
      <c r="B106" s="14" t="s">
        <v>76</v>
      </c>
      <c r="C106" s="19"/>
      <c r="D106" s="19"/>
      <c r="E106" s="22"/>
      <c r="F106" s="20"/>
      <c r="G106" s="16">
        <f t="shared" si="7"/>
        <v>0</v>
      </c>
    </row>
    <row r="107" spans="1:7" ht="28.5" x14ac:dyDescent="0.25">
      <c r="A107" s="11">
        <v>1</v>
      </c>
      <c r="B107" s="14" t="s">
        <v>47</v>
      </c>
      <c r="C107" s="19"/>
      <c r="D107" s="19"/>
      <c r="E107" s="22"/>
      <c r="F107" s="20"/>
      <c r="G107" s="16">
        <f t="shared" si="7"/>
        <v>0</v>
      </c>
    </row>
    <row r="108" spans="1:7" ht="28.5" x14ac:dyDescent="0.25">
      <c r="A108" s="11">
        <v>1</v>
      </c>
      <c r="B108" s="14" t="s">
        <v>48</v>
      </c>
      <c r="C108" s="19"/>
      <c r="D108" s="19"/>
      <c r="E108" s="22"/>
      <c r="F108" s="20"/>
      <c r="G108" s="16">
        <f t="shared" si="7"/>
        <v>0</v>
      </c>
    </row>
    <row r="109" spans="1:7" ht="28.5" x14ac:dyDescent="0.25">
      <c r="A109" s="11">
        <v>1</v>
      </c>
      <c r="B109" s="14" t="s">
        <v>49</v>
      </c>
      <c r="C109" s="19"/>
      <c r="D109" s="19"/>
      <c r="E109" s="22"/>
      <c r="F109" s="20"/>
      <c r="G109" s="16">
        <f t="shared" si="7"/>
        <v>0</v>
      </c>
    </row>
    <row r="110" spans="1:7" x14ac:dyDescent="0.25">
      <c r="A110" s="11">
        <v>1</v>
      </c>
      <c r="B110" s="14" t="s">
        <v>50</v>
      </c>
      <c r="C110" s="19"/>
      <c r="D110" s="19"/>
      <c r="E110" s="22"/>
      <c r="F110" s="20"/>
      <c r="G110" s="16">
        <f t="shared" si="7"/>
        <v>0</v>
      </c>
    </row>
    <row r="111" spans="1:7" ht="20.25" x14ac:dyDescent="0.25">
      <c r="A111" s="130" t="s">
        <v>51</v>
      </c>
      <c r="B111" s="131"/>
      <c r="C111" s="131"/>
      <c r="D111" s="131"/>
      <c r="E111" s="131"/>
      <c r="F111" s="131"/>
      <c r="G111" s="132"/>
    </row>
    <row r="112" spans="1:7" ht="30" x14ac:dyDescent="0.25">
      <c r="A112" s="18" t="s">
        <v>25</v>
      </c>
      <c r="B112" s="17" t="s">
        <v>26</v>
      </c>
      <c r="C112" s="17" t="s">
        <v>27</v>
      </c>
      <c r="D112" s="17" t="s">
        <v>28</v>
      </c>
      <c r="E112" s="17" t="s">
        <v>29</v>
      </c>
      <c r="F112" s="21" t="s">
        <v>30</v>
      </c>
      <c r="G112" s="17" t="s">
        <v>71</v>
      </c>
    </row>
    <row r="113" spans="1:7" ht="42.75" x14ac:dyDescent="0.25">
      <c r="A113" s="11">
        <v>1</v>
      </c>
      <c r="B113" s="14" t="s">
        <v>158</v>
      </c>
      <c r="C113" s="15"/>
      <c r="D113" s="19"/>
      <c r="E113" s="22"/>
      <c r="F113" s="20"/>
      <c r="G113" s="16">
        <f t="shared" ref="G113:G119" si="8">E113-(E113*F113)</f>
        <v>0</v>
      </c>
    </row>
    <row r="114" spans="1:7" x14ac:dyDescent="0.25">
      <c r="A114" s="12">
        <v>1</v>
      </c>
      <c r="B114" s="14" t="s">
        <v>55</v>
      </c>
      <c r="C114" s="15"/>
      <c r="D114" s="19"/>
      <c r="E114" s="22"/>
      <c r="F114" s="20"/>
      <c r="G114" s="16">
        <f t="shared" si="8"/>
        <v>0</v>
      </c>
    </row>
    <row r="115" spans="1:7" ht="28.5" x14ac:dyDescent="0.25">
      <c r="A115" s="12">
        <v>1</v>
      </c>
      <c r="B115" s="14" t="s">
        <v>56</v>
      </c>
      <c r="C115" s="15"/>
      <c r="D115" s="19"/>
      <c r="E115" s="22"/>
      <c r="F115" s="20"/>
      <c r="G115" s="16">
        <f t="shared" si="8"/>
        <v>0</v>
      </c>
    </row>
    <row r="116" spans="1:7" ht="28.5" x14ac:dyDescent="0.25">
      <c r="A116" s="11">
        <v>1</v>
      </c>
      <c r="B116" s="14" t="s">
        <v>57</v>
      </c>
      <c r="C116" s="15"/>
      <c r="D116" s="19"/>
      <c r="E116" s="22"/>
      <c r="F116" s="20"/>
      <c r="G116" s="16">
        <f t="shared" si="8"/>
        <v>0</v>
      </c>
    </row>
    <row r="117" spans="1:7" ht="28.5" x14ac:dyDescent="0.25">
      <c r="A117" s="11">
        <v>1</v>
      </c>
      <c r="B117" s="14" t="s">
        <v>59</v>
      </c>
      <c r="C117" s="15"/>
      <c r="D117" s="19"/>
      <c r="E117" s="22"/>
      <c r="F117" s="20"/>
      <c r="G117" s="16">
        <f t="shared" si="8"/>
        <v>0</v>
      </c>
    </row>
    <row r="118" spans="1:7" ht="42.75" customHeight="1" x14ac:dyDescent="0.25">
      <c r="A118" s="12">
        <v>1</v>
      </c>
      <c r="B118" s="14" t="s">
        <v>61</v>
      </c>
      <c r="C118" s="15"/>
      <c r="D118" s="41"/>
      <c r="E118" s="22"/>
      <c r="F118" s="20"/>
      <c r="G118" s="16">
        <f t="shared" si="8"/>
        <v>0</v>
      </c>
    </row>
    <row r="119" spans="1:7" ht="42.75" customHeight="1" x14ac:dyDescent="0.25">
      <c r="A119" s="11">
        <v>1</v>
      </c>
      <c r="B119" s="14" t="s">
        <v>64</v>
      </c>
      <c r="C119" s="15"/>
      <c r="D119" s="19"/>
      <c r="E119" s="22"/>
      <c r="F119" s="20"/>
      <c r="G119" s="16">
        <f t="shared" si="8"/>
        <v>0</v>
      </c>
    </row>
    <row r="120" spans="1:7" x14ac:dyDescent="0.25">
      <c r="A120" s="1"/>
      <c r="B120" s="1"/>
      <c r="C120" s="1"/>
      <c r="D120" s="1"/>
      <c r="E120" s="1"/>
      <c r="F120" s="1"/>
      <c r="G120" s="1"/>
    </row>
    <row r="121" spans="1:7" ht="20.25" x14ac:dyDescent="0.25">
      <c r="A121" s="122" t="s">
        <v>66</v>
      </c>
      <c r="B121" s="123"/>
      <c r="C121" s="123"/>
      <c r="D121" s="123"/>
      <c r="E121" s="123"/>
      <c r="F121" s="123"/>
      <c r="G121" s="124"/>
    </row>
    <row r="122" spans="1:7" ht="46.5" customHeight="1" x14ac:dyDescent="0.25">
      <c r="A122" s="125" t="s">
        <v>89</v>
      </c>
      <c r="B122" s="126"/>
      <c r="C122" s="126"/>
      <c r="D122" s="126"/>
      <c r="E122" s="126"/>
      <c r="F122" s="127"/>
      <c r="G122" s="28">
        <v>0.15</v>
      </c>
    </row>
    <row r="124" spans="1:7" ht="16.5" thickBot="1" x14ac:dyDescent="0.3">
      <c r="A124" s="141" t="s">
        <v>113</v>
      </c>
      <c r="B124" s="142"/>
      <c r="C124" s="142"/>
      <c r="D124" s="142"/>
      <c r="E124" s="142"/>
      <c r="F124" s="142"/>
      <c r="G124" s="143"/>
    </row>
    <row r="125" spans="1:7" ht="21" thickBot="1" x14ac:dyDescent="0.3">
      <c r="A125" s="130" t="s">
        <v>23</v>
      </c>
      <c r="B125" s="131"/>
      <c r="C125" s="131"/>
      <c r="D125" s="131"/>
      <c r="E125" s="131"/>
      <c r="F125" s="131"/>
      <c r="G125" s="132"/>
    </row>
    <row r="126" spans="1:7" ht="30.75" thickBot="1" x14ac:dyDescent="0.3">
      <c r="A126" s="17" t="s">
        <v>25</v>
      </c>
      <c r="B126" s="17" t="s">
        <v>26</v>
      </c>
      <c r="C126" s="17" t="s">
        <v>27</v>
      </c>
      <c r="D126" s="17" t="s">
        <v>28</v>
      </c>
      <c r="E126" s="17" t="s">
        <v>29</v>
      </c>
      <c r="F126" s="21" t="s">
        <v>30</v>
      </c>
      <c r="G126" s="17" t="s">
        <v>71</v>
      </c>
    </row>
    <row r="127" spans="1:7" ht="30" thickBot="1" x14ac:dyDescent="0.3">
      <c r="A127" s="11">
        <v>1</v>
      </c>
      <c r="B127" s="14" t="s">
        <v>72</v>
      </c>
      <c r="C127" s="66" t="s">
        <v>188</v>
      </c>
      <c r="D127" s="67" t="s">
        <v>189</v>
      </c>
      <c r="E127" s="54">
        <v>40173</v>
      </c>
      <c r="F127" s="20">
        <v>0.1</v>
      </c>
      <c r="G127" s="16">
        <f>E127-(E127*F127)</f>
        <v>36155.699999999997</v>
      </c>
    </row>
    <row r="128" spans="1:7" ht="15.75" thickBot="1" x14ac:dyDescent="0.3">
      <c r="A128" s="11">
        <v>1</v>
      </c>
      <c r="B128" s="14" t="s">
        <v>166</v>
      </c>
      <c r="C128" s="54" t="s">
        <v>188</v>
      </c>
      <c r="D128" s="54" t="s">
        <v>190</v>
      </c>
      <c r="E128" s="54">
        <v>8983</v>
      </c>
      <c r="F128" s="20">
        <v>0.1</v>
      </c>
      <c r="G128" s="16">
        <f>E128-(E128*F128)</f>
        <v>8084.7</v>
      </c>
    </row>
    <row r="129" spans="1:7" ht="36" customHeight="1" thickBot="1" x14ac:dyDescent="0.3">
      <c r="A129" s="11">
        <v>1</v>
      </c>
      <c r="B129" s="14" t="s">
        <v>167</v>
      </c>
      <c r="C129" s="53" t="s">
        <v>188</v>
      </c>
      <c r="D129" s="86" t="s">
        <v>191</v>
      </c>
      <c r="E129" s="55">
        <v>41232</v>
      </c>
      <c r="F129" s="20">
        <v>0.1</v>
      </c>
      <c r="G129" s="16">
        <f>E129-(E129*F129)</f>
        <v>37108.800000000003</v>
      </c>
    </row>
    <row r="130" spans="1:7" ht="21" thickBot="1" x14ac:dyDescent="0.3">
      <c r="A130" s="130" t="s">
        <v>41</v>
      </c>
      <c r="B130" s="131"/>
      <c r="C130" s="131"/>
      <c r="D130" s="131"/>
      <c r="E130" s="131"/>
      <c r="F130" s="131"/>
      <c r="G130" s="132"/>
    </row>
    <row r="131" spans="1:7" ht="30.75" thickBot="1" x14ac:dyDescent="0.3">
      <c r="A131" s="17" t="s">
        <v>25</v>
      </c>
      <c r="B131" s="17" t="s">
        <v>26</v>
      </c>
      <c r="C131" s="17" t="s">
        <v>27</v>
      </c>
      <c r="D131" s="17" t="s">
        <v>28</v>
      </c>
      <c r="E131" s="17" t="s">
        <v>29</v>
      </c>
      <c r="F131" s="21" t="s">
        <v>30</v>
      </c>
      <c r="G131" s="17" t="s">
        <v>71</v>
      </c>
    </row>
    <row r="132" spans="1:7" ht="15.75" thickBot="1" x14ac:dyDescent="0.3">
      <c r="A132" s="12">
        <v>1</v>
      </c>
      <c r="B132" s="14" t="s">
        <v>192</v>
      </c>
      <c r="C132" s="54" t="s">
        <v>188</v>
      </c>
      <c r="D132" s="54"/>
      <c r="E132" s="54">
        <v>350</v>
      </c>
      <c r="F132" s="20">
        <v>0</v>
      </c>
      <c r="G132" s="16">
        <f t="shared" ref="G132:G139" si="9">E132-(E132*F132)</f>
        <v>350</v>
      </c>
    </row>
    <row r="133" spans="1:7" ht="15.75" thickBot="1" x14ac:dyDescent="0.3">
      <c r="A133" s="11">
        <v>1</v>
      </c>
      <c r="B133" s="14" t="s">
        <v>193</v>
      </c>
      <c r="C133" s="54" t="s">
        <v>188</v>
      </c>
      <c r="D133" s="54"/>
      <c r="E133" s="54">
        <v>1026</v>
      </c>
      <c r="F133" s="20">
        <v>0.1</v>
      </c>
      <c r="G133" s="16">
        <f t="shared" si="9"/>
        <v>923.4</v>
      </c>
    </row>
    <row r="134" spans="1:7" ht="15.75" thickBot="1" x14ac:dyDescent="0.3">
      <c r="A134" s="12">
        <v>1</v>
      </c>
      <c r="B134" s="14" t="s">
        <v>179</v>
      </c>
      <c r="C134" s="54" t="s">
        <v>194</v>
      </c>
      <c r="D134" s="54"/>
      <c r="E134" s="54">
        <v>1893</v>
      </c>
      <c r="F134" s="20">
        <v>0.1</v>
      </c>
      <c r="G134" s="16">
        <f t="shared" si="9"/>
        <v>1703.7</v>
      </c>
    </row>
    <row r="135" spans="1:7" ht="15.75" thickBot="1" x14ac:dyDescent="0.3">
      <c r="A135" s="11">
        <v>1</v>
      </c>
      <c r="B135" s="14" t="s">
        <v>195</v>
      </c>
      <c r="C135" s="54" t="s">
        <v>188</v>
      </c>
      <c r="D135" s="54"/>
      <c r="E135" s="54">
        <v>6134</v>
      </c>
      <c r="F135" s="20">
        <v>0.1</v>
      </c>
      <c r="G135" s="16">
        <f t="shared" si="9"/>
        <v>5520.6</v>
      </c>
    </row>
    <row r="136" spans="1:7" ht="15.75" thickBot="1" x14ac:dyDescent="0.3">
      <c r="A136" s="11">
        <v>1</v>
      </c>
      <c r="B136" s="14" t="s">
        <v>196</v>
      </c>
      <c r="C136" s="54" t="s">
        <v>188</v>
      </c>
      <c r="D136" s="54"/>
      <c r="E136" s="54">
        <v>6134</v>
      </c>
      <c r="F136" s="20">
        <v>0.1</v>
      </c>
      <c r="G136" s="16">
        <f t="shared" si="9"/>
        <v>5520.6</v>
      </c>
    </row>
    <row r="137" spans="1:7" ht="15.75" thickBot="1" x14ac:dyDescent="0.3">
      <c r="A137" s="11">
        <v>1</v>
      </c>
      <c r="B137" s="14" t="s">
        <v>197</v>
      </c>
      <c r="C137" s="54" t="s">
        <v>188</v>
      </c>
      <c r="D137" s="54"/>
      <c r="E137" s="54">
        <v>6134</v>
      </c>
      <c r="F137" s="20">
        <v>0.1</v>
      </c>
      <c r="G137" s="16">
        <f t="shared" si="9"/>
        <v>5520.6</v>
      </c>
    </row>
    <row r="138" spans="1:7" ht="15.75" thickBot="1" x14ac:dyDescent="0.3">
      <c r="A138" s="11">
        <v>1</v>
      </c>
      <c r="B138" s="14" t="s">
        <v>198</v>
      </c>
      <c r="C138" s="54" t="s">
        <v>188</v>
      </c>
      <c r="D138" s="54"/>
      <c r="E138" s="54">
        <v>6134</v>
      </c>
      <c r="F138" s="20">
        <v>0.1</v>
      </c>
      <c r="G138" s="16">
        <f t="shared" si="9"/>
        <v>5520.6</v>
      </c>
    </row>
    <row r="139" spans="1:7" ht="15.75" thickBot="1" x14ac:dyDescent="0.3">
      <c r="A139" s="11">
        <v>1</v>
      </c>
      <c r="B139" s="14"/>
      <c r="C139" s="19"/>
      <c r="D139" s="19"/>
      <c r="E139" s="22"/>
      <c r="F139" s="20"/>
      <c r="G139" s="16">
        <f t="shared" si="9"/>
        <v>0</v>
      </c>
    </row>
    <row r="140" spans="1:7" ht="21" thickBot="1" x14ac:dyDescent="0.3">
      <c r="A140" s="130" t="s">
        <v>51</v>
      </c>
      <c r="B140" s="131"/>
      <c r="C140" s="131"/>
      <c r="D140" s="131"/>
      <c r="E140" s="131"/>
      <c r="F140" s="131"/>
      <c r="G140" s="132"/>
    </row>
    <row r="141" spans="1:7" ht="30.75" thickBot="1" x14ac:dyDescent="0.3">
      <c r="A141" s="18" t="s">
        <v>25</v>
      </c>
      <c r="B141" s="17" t="s">
        <v>26</v>
      </c>
      <c r="C141" s="17" t="s">
        <v>27</v>
      </c>
      <c r="D141" s="17" t="s">
        <v>28</v>
      </c>
      <c r="E141" s="17" t="s">
        <v>29</v>
      </c>
      <c r="F141" s="21" t="s">
        <v>30</v>
      </c>
      <c r="G141" s="17" t="s">
        <v>71</v>
      </c>
    </row>
    <row r="142" spans="1:7" ht="43.5" thickBot="1" x14ac:dyDescent="0.3">
      <c r="A142" s="11">
        <v>1</v>
      </c>
      <c r="B142" s="14" t="s">
        <v>158</v>
      </c>
      <c r="C142" s="15"/>
      <c r="D142" s="19"/>
      <c r="E142" s="22"/>
      <c r="F142" s="20"/>
      <c r="G142" s="16">
        <f t="shared" ref="G142:G148" si="10">E142-(E142*F142)</f>
        <v>0</v>
      </c>
    </row>
    <row r="143" spans="1:7" ht="15.75" thickBot="1" x14ac:dyDescent="0.3">
      <c r="A143" s="12">
        <v>1</v>
      </c>
      <c r="B143" s="14" t="s">
        <v>55</v>
      </c>
      <c r="C143" s="15"/>
      <c r="D143" s="19"/>
      <c r="E143" s="22"/>
      <c r="F143" s="20"/>
      <c r="G143" s="16">
        <f t="shared" si="10"/>
        <v>0</v>
      </c>
    </row>
    <row r="144" spans="1:7" ht="29.25" thickBot="1" x14ac:dyDescent="0.3">
      <c r="A144" s="12">
        <v>1</v>
      </c>
      <c r="B144" s="14" t="s">
        <v>56</v>
      </c>
      <c r="C144" s="15"/>
      <c r="D144" s="19"/>
      <c r="E144" s="22"/>
      <c r="F144" s="20"/>
      <c r="G144" s="16">
        <f t="shared" si="10"/>
        <v>0</v>
      </c>
    </row>
    <row r="145" spans="1:7" ht="29.25" thickBot="1" x14ac:dyDescent="0.3">
      <c r="A145" s="11">
        <v>1</v>
      </c>
      <c r="B145" s="14" t="s">
        <v>57</v>
      </c>
      <c r="C145" s="15"/>
      <c r="D145" s="19"/>
      <c r="E145" s="22"/>
      <c r="F145" s="20"/>
      <c r="G145" s="16">
        <f t="shared" si="10"/>
        <v>0</v>
      </c>
    </row>
    <row r="146" spans="1:7" ht="29.25" thickBot="1" x14ac:dyDescent="0.3">
      <c r="A146" s="11">
        <v>1</v>
      </c>
      <c r="B146" s="14" t="s">
        <v>59</v>
      </c>
      <c r="C146" s="15"/>
      <c r="D146" s="19"/>
      <c r="E146" s="22"/>
      <c r="F146" s="20"/>
      <c r="G146" s="16">
        <f t="shared" si="10"/>
        <v>0</v>
      </c>
    </row>
    <row r="147" spans="1:7" ht="43.5" thickBot="1" x14ac:dyDescent="0.3">
      <c r="A147" s="12">
        <v>1</v>
      </c>
      <c r="B147" s="14" t="s">
        <v>61</v>
      </c>
      <c r="C147" s="15"/>
      <c r="D147" s="41"/>
      <c r="E147" s="22"/>
      <c r="F147" s="20"/>
      <c r="G147" s="16">
        <f t="shared" si="10"/>
        <v>0</v>
      </c>
    </row>
    <row r="148" spans="1:7" ht="43.5" thickBot="1" x14ac:dyDescent="0.3">
      <c r="A148" s="11">
        <v>1</v>
      </c>
      <c r="B148" s="14" t="s">
        <v>64</v>
      </c>
      <c r="C148" s="15"/>
      <c r="D148" s="19"/>
      <c r="E148" s="22"/>
      <c r="F148" s="20"/>
      <c r="G148" s="16">
        <f t="shared" si="10"/>
        <v>0</v>
      </c>
    </row>
    <row r="150" spans="1:7" ht="16.5" thickBot="1" x14ac:dyDescent="0.3">
      <c r="A150" s="141" t="s">
        <v>121</v>
      </c>
      <c r="B150" s="142"/>
      <c r="C150" s="142"/>
      <c r="D150" s="142"/>
      <c r="E150" s="142"/>
      <c r="F150" s="142"/>
      <c r="G150" s="143"/>
    </row>
    <row r="151" spans="1:7" ht="21" thickBot="1" x14ac:dyDescent="0.3">
      <c r="A151" s="130" t="s">
        <v>23</v>
      </c>
      <c r="B151" s="131"/>
      <c r="C151" s="131"/>
      <c r="D151" s="131"/>
      <c r="E151" s="131"/>
      <c r="F151" s="131"/>
      <c r="G151" s="132"/>
    </row>
    <row r="152" spans="1:7" ht="30.75" thickBot="1" x14ac:dyDescent="0.3">
      <c r="A152" s="17" t="s">
        <v>25</v>
      </c>
      <c r="B152" s="17" t="s">
        <v>26</v>
      </c>
      <c r="C152" s="17" t="s">
        <v>27</v>
      </c>
      <c r="D152" s="17" t="s">
        <v>28</v>
      </c>
      <c r="E152" s="17" t="s">
        <v>29</v>
      </c>
      <c r="F152" s="21" t="s">
        <v>30</v>
      </c>
      <c r="G152" s="17" t="s">
        <v>71</v>
      </c>
    </row>
    <row r="153" spans="1:7" ht="30" thickBot="1" x14ac:dyDescent="0.3">
      <c r="A153" s="11">
        <v>1</v>
      </c>
      <c r="B153" s="14" t="s">
        <v>72</v>
      </c>
      <c r="C153" s="66" t="s">
        <v>188</v>
      </c>
      <c r="D153" s="67" t="s">
        <v>199</v>
      </c>
      <c r="E153" s="54">
        <v>54312</v>
      </c>
      <c r="F153" s="20">
        <v>0.1</v>
      </c>
      <c r="G153" s="16">
        <f>E153-(E153*F153)</f>
        <v>48880.800000000003</v>
      </c>
    </row>
    <row r="154" spans="1:7" ht="15.75" thickBot="1" x14ac:dyDescent="0.3">
      <c r="A154" s="11">
        <v>1</v>
      </c>
      <c r="B154" s="14" t="s">
        <v>166</v>
      </c>
      <c r="C154" s="54" t="s">
        <v>188</v>
      </c>
      <c r="D154" s="54" t="s">
        <v>200</v>
      </c>
      <c r="E154" s="54">
        <v>8983</v>
      </c>
      <c r="F154" s="20">
        <v>0.1</v>
      </c>
      <c r="G154" s="16">
        <f>E154-(E154*F154)</f>
        <v>8084.7</v>
      </c>
    </row>
    <row r="155" spans="1:7" ht="34.15" customHeight="1" thickBot="1" x14ac:dyDescent="0.3">
      <c r="A155" s="11">
        <v>1</v>
      </c>
      <c r="B155" s="14" t="s">
        <v>167</v>
      </c>
      <c r="C155" s="53" t="s">
        <v>188</v>
      </c>
      <c r="D155" s="86" t="s">
        <v>201</v>
      </c>
      <c r="E155" s="55">
        <v>55474</v>
      </c>
      <c r="F155" s="20">
        <v>0.1</v>
      </c>
      <c r="G155" s="16">
        <f>E155-(E155*F155)</f>
        <v>49926.6</v>
      </c>
    </row>
    <row r="156" spans="1:7" ht="21" thickBot="1" x14ac:dyDescent="0.3">
      <c r="A156" s="130" t="s">
        <v>41</v>
      </c>
      <c r="B156" s="131"/>
      <c r="C156" s="131"/>
      <c r="D156" s="131"/>
      <c r="E156" s="131"/>
      <c r="F156" s="131"/>
      <c r="G156" s="132"/>
    </row>
    <row r="157" spans="1:7" ht="30.75" thickBot="1" x14ac:dyDescent="0.3">
      <c r="A157" s="17" t="s">
        <v>25</v>
      </c>
      <c r="B157" s="17" t="s">
        <v>26</v>
      </c>
      <c r="C157" s="17" t="s">
        <v>27</v>
      </c>
      <c r="D157" s="17" t="s">
        <v>28</v>
      </c>
      <c r="E157" s="17" t="s">
        <v>29</v>
      </c>
      <c r="F157" s="21" t="s">
        <v>30</v>
      </c>
      <c r="G157" s="17" t="s">
        <v>71</v>
      </c>
    </row>
    <row r="158" spans="1:7" ht="15.75" thickBot="1" x14ac:dyDescent="0.3">
      <c r="A158" s="12">
        <v>1</v>
      </c>
      <c r="B158" s="14" t="s">
        <v>202</v>
      </c>
      <c r="C158" s="54" t="s">
        <v>188</v>
      </c>
      <c r="D158" s="54"/>
      <c r="E158" s="54">
        <v>335</v>
      </c>
      <c r="F158" s="20">
        <v>0.1</v>
      </c>
      <c r="G158" s="16">
        <f t="shared" ref="G158:G164" si="11">E158-(E158*F158)</f>
        <v>301.5</v>
      </c>
    </row>
    <row r="159" spans="1:7" ht="15.75" thickBot="1" x14ac:dyDescent="0.3">
      <c r="A159" s="11">
        <v>1</v>
      </c>
      <c r="B159" s="14" t="s">
        <v>203</v>
      </c>
      <c r="C159" s="54" t="s">
        <v>188</v>
      </c>
      <c r="D159" s="54"/>
      <c r="E159" s="54">
        <v>2052</v>
      </c>
      <c r="F159" s="20">
        <v>0.1</v>
      </c>
      <c r="G159" s="16">
        <f t="shared" si="11"/>
        <v>1846.8</v>
      </c>
    </row>
    <row r="160" spans="1:7" ht="15.75" thickBot="1" x14ac:dyDescent="0.3">
      <c r="A160" s="12">
        <v>1</v>
      </c>
      <c r="B160" s="14" t="s">
        <v>179</v>
      </c>
      <c r="C160" s="54" t="s">
        <v>204</v>
      </c>
      <c r="D160" s="54"/>
      <c r="E160" s="54">
        <v>2201</v>
      </c>
      <c r="F160" s="20">
        <v>0.1</v>
      </c>
      <c r="G160" s="16">
        <f t="shared" si="11"/>
        <v>1980.9</v>
      </c>
    </row>
    <row r="161" spans="1:7" ht="15.75" thickBot="1" x14ac:dyDescent="0.3">
      <c r="A161" s="11">
        <v>1</v>
      </c>
      <c r="B161" s="14" t="s">
        <v>205</v>
      </c>
      <c r="C161" s="54" t="s">
        <v>188</v>
      </c>
      <c r="D161" s="54"/>
      <c r="E161" s="54">
        <v>12268</v>
      </c>
      <c r="F161" s="20">
        <v>0.1</v>
      </c>
      <c r="G161" s="16">
        <f t="shared" si="11"/>
        <v>11041.2</v>
      </c>
    </row>
    <row r="162" spans="1:7" ht="15.75" thickBot="1" x14ac:dyDescent="0.3">
      <c r="A162" s="11">
        <v>1</v>
      </c>
      <c r="B162" s="14" t="s">
        <v>206</v>
      </c>
      <c r="C162" s="54" t="s">
        <v>188</v>
      </c>
      <c r="D162" s="54"/>
      <c r="E162" s="54">
        <v>12268</v>
      </c>
      <c r="F162" s="20">
        <v>0.1</v>
      </c>
      <c r="G162" s="16">
        <f t="shared" si="11"/>
        <v>11041.2</v>
      </c>
    </row>
    <row r="163" spans="1:7" ht="15.75" thickBot="1" x14ac:dyDescent="0.3">
      <c r="A163" s="11">
        <v>1</v>
      </c>
      <c r="B163" s="14" t="s">
        <v>207</v>
      </c>
      <c r="C163" s="54" t="s">
        <v>188</v>
      </c>
      <c r="D163" s="54"/>
      <c r="E163" s="54">
        <v>12268</v>
      </c>
      <c r="F163" s="20">
        <v>0.1</v>
      </c>
      <c r="G163" s="16">
        <f t="shared" si="11"/>
        <v>11041.2</v>
      </c>
    </row>
    <row r="164" spans="1:7" ht="15.75" thickBot="1" x14ac:dyDescent="0.3">
      <c r="A164" s="11">
        <v>1</v>
      </c>
      <c r="B164" s="14" t="s">
        <v>208</v>
      </c>
      <c r="C164" s="54" t="s">
        <v>188</v>
      </c>
      <c r="D164" s="54"/>
      <c r="E164" s="54">
        <v>12268</v>
      </c>
      <c r="F164" s="20">
        <v>0.1</v>
      </c>
      <c r="G164" s="16">
        <f t="shared" si="11"/>
        <v>11041.2</v>
      </c>
    </row>
    <row r="165" spans="1:7" ht="21" thickBot="1" x14ac:dyDescent="0.3">
      <c r="A165" s="130" t="s">
        <v>51</v>
      </c>
      <c r="B165" s="131"/>
      <c r="C165" s="131"/>
      <c r="D165" s="131"/>
      <c r="E165" s="131"/>
      <c r="F165" s="131"/>
      <c r="G165" s="132"/>
    </row>
    <row r="166" spans="1:7" ht="30.75" thickBot="1" x14ac:dyDescent="0.3">
      <c r="A166" s="18" t="s">
        <v>25</v>
      </c>
      <c r="B166" s="17" t="s">
        <v>26</v>
      </c>
      <c r="C166" s="17" t="s">
        <v>27</v>
      </c>
      <c r="D166" s="17" t="s">
        <v>28</v>
      </c>
      <c r="E166" s="17" t="s">
        <v>29</v>
      </c>
      <c r="F166" s="21" t="s">
        <v>30</v>
      </c>
      <c r="G166" s="17" t="s">
        <v>71</v>
      </c>
    </row>
    <row r="167" spans="1:7" ht="43.5" thickBot="1" x14ac:dyDescent="0.3">
      <c r="A167" s="11">
        <v>1</v>
      </c>
      <c r="B167" s="14" t="s">
        <v>158</v>
      </c>
      <c r="C167" s="15"/>
      <c r="D167" s="19"/>
      <c r="E167" s="22"/>
      <c r="F167" s="20"/>
      <c r="G167" s="16">
        <f t="shared" ref="G167:G173" si="12">E167-(E167*F167)</f>
        <v>0</v>
      </c>
    </row>
    <row r="168" spans="1:7" ht="15.75" thickBot="1" x14ac:dyDescent="0.3">
      <c r="A168" s="12">
        <v>1</v>
      </c>
      <c r="B168" s="14" t="s">
        <v>55</v>
      </c>
      <c r="C168" s="15"/>
      <c r="D168" s="19"/>
      <c r="E168" s="22"/>
      <c r="F168" s="20"/>
      <c r="G168" s="16">
        <f t="shared" si="12"/>
        <v>0</v>
      </c>
    </row>
    <row r="169" spans="1:7" ht="29.25" thickBot="1" x14ac:dyDescent="0.3">
      <c r="A169" s="12">
        <v>1</v>
      </c>
      <c r="B169" s="14" t="s">
        <v>56</v>
      </c>
      <c r="C169" s="15"/>
      <c r="D169" s="19"/>
      <c r="E169" s="22"/>
      <c r="F169" s="20"/>
      <c r="G169" s="16">
        <f t="shared" si="12"/>
        <v>0</v>
      </c>
    </row>
    <row r="170" spans="1:7" ht="29.25" thickBot="1" x14ac:dyDescent="0.3">
      <c r="A170" s="11">
        <v>1</v>
      </c>
      <c r="B170" s="14" t="s">
        <v>57</v>
      </c>
      <c r="C170" s="15"/>
      <c r="D170" s="19"/>
      <c r="E170" s="22"/>
      <c r="F170" s="20"/>
      <c r="G170" s="16">
        <f t="shared" si="12"/>
        <v>0</v>
      </c>
    </row>
    <row r="171" spans="1:7" ht="29.25" thickBot="1" x14ac:dyDescent="0.3">
      <c r="A171" s="11">
        <v>1</v>
      </c>
      <c r="B171" s="14" t="s">
        <v>59</v>
      </c>
      <c r="C171" s="15"/>
      <c r="D171" s="19"/>
      <c r="E171" s="22"/>
      <c r="F171" s="20"/>
      <c r="G171" s="16">
        <f t="shared" si="12"/>
        <v>0</v>
      </c>
    </row>
    <row r="172" spans="1:7" ht="43.5" thickBot="1" x14ac:dyDescent="0.3">
      <c r="A172" s="12">
        <v>1</v>
      </c>
      <c r="B172" s="14" t="s">
        <v>61</v>
      </c>
      <c r="C172" s="15"/>
      <c r="D172" s="41"/>
      <c r="E172" s="22"/>
      <c r="F172" s="20"/>
      <c r="G172" s="16">
        <f t="shared" si="12"/>
        <v>0</v>
      </c>
    </row>
    <row r="173" spans="1:7" ht="43.5" thickBot="1" x14ac:dyDescent="0.3">
      <c r="A173" s="11">
        <v>1</v>
      </c>
      <c r="B173" s="14" t="s">
        <v>64</v>
      </c>
      <c r="C173" s="15"/>
      <c r="D173" s="19"/>
      <c r="E173" s="22"/>
      <c r="F173" s="20"/>
      <c r="G173" s="16">
        <f t="shared" si="12"/>
        <v>0</v>
      </c>
    </row>
    <row r="175" spans="1:7" ht="16.5" thickBot="1" x14ac:dyDescent="0.3">
      <c r="A175" s="141" t="s">
        <v>129</v>
      </c>
      <c r="B175" s="142"/>
      <c r="C175" s="142"/>
      <c r="D175" s="142"/>
      <c r="E175" s="142"/>
      <c r="F175" s="142"/>
      <c r="G175" s="143"/>
    </row>
    <row r="176" spans="1:7" ht="21" thickBot="1" x14ac:dyDescent="0.3">
      <c r="A176" s="130" t="s">
        <v>23</v>
      </c>
      <c r="B176" s="131"/>
      <c r="C176" s="131"/>
      <c r="D176" s="131"/>
      <c r="E176" s="131"/>
      <c r="F176" s="131"/>
      <c r="G176" s="132"/>
    </row>
    <row r="177" spans="1:7" ht="30.75" thickBot="1" x14ac:dyDescent="0.3">
      <c r="A177" s="17" t="s">
        <v>25</v>
      </c>
      <c r="B177" s="17" t="s">
        <v>26</v>
      </c>
      <c r="C177" s="17" t="s">
        <v>27</v>
      </c>
      <c r="D177" s="17" t="s">
        <v>28</v>
      </c>
      <c r="E177" s="17" t="s">
        <v>29</v>
      </c>
      <c r="F177" s="21" t="s">
        <v>30</v>
      </c>
      <c r="G177" s="17" t="s">
        <v>71</v>
      </c>
    </row>
    <row r="178" spans="1:7" ht="30" thickBot="1" x14ac:dyDescent="0.3">
      <c r="A178" s="11">
        <v>1</v>
      </c>
      <c r="B178" s="14" t="s">
        <v>72</v>
      </c>
      <c r="C178" s="66" t="s">
        <v>188</v>
      </c>
      <c r="D178" s="67" t="s">
        <v>209</v>
      </c>
      <c r="E178" s="54">
        <v>67911</v>
      </c>
      <c r="F178" s="20">
        <v>0.1</v>
      </c>
      <c r="G178" s="16">
        <f>E178-(E178*F178)</f>
        <v>61119.9</v>
      </c>
    </row>
    <row r="179" spans="1:7" ht="15.75" thickBot="1" x14ac:dyDescent="0.3">
      <c r="A179" s="11">
        <v>1</v>
      </c>
      <c r="B179" s="14" t="s">
        <v>166</v>
      </c>
      <c r="C179" s="54" t="s">
        <v>188</v>
      </c>
      <c r="D179" s="54" t="s">
        <v>210</v>
      </c>
      <c r="E179" s="54">
        <v>13760</v>
      </c>
      <c r="F179" s="20">
        <v>0.1</v>
      </c>
      <c r="G179" s="16">
        <f>E179-(E179*F179)</f>
        <v>12384</v>
      </c>
    </row>
    <row r="180" spans="1:7" ht="30" thickBot="1" x14ac:dyDescent="0.3">
      <c r="A180" s="11">
        <v>1</v>
      </c>
      <c r="B180" s="14" t="s">
        <v>167</v>
      </c>
      <c r="C180" s="53" t="s">
        <v>188</v>
      </c>
      <c r="D180" s="86" t="s">
        <v>211</v>
      </c>
      <c r="E180" s="55">
        <v>69715</v>
      </c>
      <c r="F180" s="20">
        <v>0.1</v>
      </c>
      <c r="G180" s="16">
        <f>E180-(E180*F180)</f>
        <v>62743.5</v>
      </c>
    </row>
    <row r="181" spans="1:7" ht="21" thickBot="1" x14ac:dyDescent="0.3">
      <c r="A181" s="130" t="s">
        <v>41</v>
      </c>
      <c r="B181" s="131"/>
      <c r="C181" s="131"/>
      <c r="D181" s="131"/>
      <c r="E181" s="131"/>
      <c r="F181" s="131"/>
      <c r="G181" s="132"/>
    </row>
    <row r="182" spans="1:7" ht="30.75" thickBot="1" x14ac:dyDescent="0.3">
      <c r="A182" s="17" t="s">
        <v>25</v>
      </c>
      <c r="B182" s="17" t="s">
        <v>26</v>
      </c>
      <c r="C182" s="17" t="s">
        <v>27</v>
      </c>
      <c r="D182" s="17" t="s">
        <v>28</v>
      </c>
      <c r="E182" s="17" t="s">
        <v>29</v>
      </c>
      <c r="F182" s="21" t="s">
        <v>30</v>
      </c>
      <c r="G182" s="17" t="s">
        <v>71</v>
      </c>
    </row>
    <row r="183" spans="1:7" ht="15.75" thickBot="1" x14ac:dyDescent="0.3">
      <c r="A183" s="11">
        <v>1</v>
      </c>
      <c r="B183" s="14" t="s">
        <v>212</v>
      </c>
      <c r="C183" s="54" t="s">
        <v>188</v>
      </c>
      <c r="D183" s="54"/>
      <c r="E183" s="54">
        <v>3078</v>
      </c>
      <c r="F183" s="20">
        <v>0.1</v>
      </c>
      <c r="G183" s="16">
        <f t="shared" ref="G183:G187" si="13">E183-(E183*F183)</f>
        <v>2770.2</v>
      </c>
    </row>
    <row r="184" spans="1:7" ht="15.75" thickBot="1" x14ac:dyDescent="0.3">
      <c r="A184" s="11">
        <v>1</v>
      </c>
      <c r="B184" s="14" t="s">
        <v>213</v>
      </c>
      <c r="C184" s="54" t="s">
        <v>188</v>
      </c>
      <c r="D184" s="54"/>
      <c r="E184" s="54">
        <v>18403</v>
      </c>
      <c r="F184" s="20">
        <v>0.1</v>
      </c>
      <c r="G184" s="16">
        <f t="shared" si="13"/>
        <v>16562.7</v>
      </c>
    </row>
    <row r="185" spans="1:7" ht="15.75" thickBot="1" x14ac:dyDescent="0.3">
      <c r="A185" s="11">
        <v>1</v>
      </c>
      <c r="B185" s="14" t="s">
        <v>214</v>
      </c>
      <c r="C185" s="54" t="s">
        <v>188</v>
      </c>
      <c r="D185" s="54"/>
      <c r="E185" s="54">
        <v>18403</v>
      </c>
      <c r="F185" s="20">
        <v>0.1</v>
      </c>
      <c r="G185" s="16">
        <f t="shared" si="13"/>
        <v>16562.7</v>
      </c>
    </row>
    <row r="186" spans="1:7" ht="15.75" thickBot="1" x14ac:dyDescent="0.3">
      <c r="A186" s="11">
        <v>1</v>
      </c>
      <c r="B186" s="14" t="s">
        <v>215</v>
      </c>
      <c r="C186" s="54" t="s">
        <v>188</v>
      </c>
      <c r="D186" s="54"/>
      <c r="E186" s="54">
        <v>18403</v>
      </c>
      <c r="F186" s="20">
        <v>0.1</v>
      </c>
      <c r="G186" s="16">
        <f t="shared" si="13"/>
        <v>16562.7</v>
      </c>
    </row>
    <row r="187" spans="1:7" ht="15.75" thickBot="1" x14ac:dyDescent="0.3">
      <c r="A187" s="11">
        <v>1</v>
      </c>
      <c r="B187" s="14" t="s">
        <v>216</v>
      </c>
      <c r="C187" s="54" t="s">
        <v>188</v>
      </c>
      <c r="D187" s="54"/>
      <c r="E187" s="54">
        <v>18403</v>
      </c>
      <c r="F187" s="20">
        <v>0.1</v>
      </c>
      <c r="G187" s="16">
        <f t="shared" si="13"/>
        <v>16562.7</v>
      </c>
    </row>
    <row r="188" spans="1:7" ht="21" thickBot="1" x14ac:dyDescent="0.3">
      <c r="A188" s="130" t="s">
        <v>51</v>
      </c>
      <c r="B188" s="131"/>
      <c r="C188" s="131"/>
      <c r="D188" s="131"/>
      <c r="E188" s="131"/>
      <c r="F188" s="131"/>
      <c r="G188" s="132"/>
    </row>
    <row r="189" spans="1:7" ht="30.75" thickBot="1" x14ac:dyDescent="0.3">
      <c r="A189" s="18" t="s">
        <v>25</v>
      </c>
      <c r="B189" s="17" t="s">
        <v>26</v>
      </c>
      <c r="C189" s="17" t="s">
        <v>27</v>
      </c>
      <c r="D189" s="17" t="s">
        <v>28</v>
      </c>
      <c r="E189" s="17" t="s">
        <v>29</v>
      </c>
      <c r="F189" s="21" t="s">
        <v>30</v>
      </c>
      <c r="G189" s="17" t="s">
        <v>71</v>
      </c>
    </row>
    <row r="190" spans="1:7" ht="43.5" thickBot="1" x14ac:dyDescent="0.3">
      <c r="A190" s="11">
        <v>1</v>
      </c>
      <c r="B190" s="14" t="s">
        <v>158</v>
      </c>
      <c r="C190" s="15"/>
      <c r="D190" s="19"/>
      <c r="E190" s="22"/>
      <c r="F190" s="20"/>
      <c r="G190" s="16">
        <f t="shared" ref="G190:G196" si="14">E190-(E190*F190)</f>
        <v>0</v>
      </c>
    </row>
    <row r="191" spans="1:7" ht="15.75" thickBot="1" x14ac:dyDescent="0.3">
      <c r="A191" s="12">
        <v>1</v>
      </c>
      <c r="B191" s="14" t="s">
        <v>55</v>
      </c>
      <c r="C191" s="15"/>
      <c r="D191" s="19"/>
      <c r="E191" s="22"/>
      <c r="F191" s="20"/>
      <c r="G191" s="16">
        <f t="shared" si="14"/>
        <v>0</v>
      </c>
    </row>
    <row r="192" spans="1:7" ht="29.25" thickBot="1" x14ac:dyDescent="0.3">
      <c r="A192" s="12">
        <v>1</v>
      </c>
      <c r="B192" s="14" t="s">
        <v>56</v>
      </c>
      <c r="C192" s="15"/>
      <c r="D192" s="19"/>
      <c r="E192" s="22"/>
      <c r="F192" s="20"/>
      <c r="G192" s="16">
        <f t="shared" si="14"/>
        <v>0</v>
      </c>
    </row>
    <row r="193" spans="1:7" ht="29.25" thickBot="1" x14ac:dyDescent="0.3">
      <c r="A193" s="11">
        <v>1</v>
      </c>
      <c r="B193" s="14" t="s">
        <v>57</v>
      </c>
      <c r="C193" s="15"/>
      <c r="D193" s="19"/>
      <c r="E193" s="22"/>
      <c r="F193" s="20"/>
      <c r="G193" s="16">
        <f t="shared" si="14"/>
        <v>0</v>
      </c>
    </row>
    <row r="194" spans="1:7" ht="29.25" thickBot="1" x14ac:dyDescent="0.3">
      <c r="A194" s="11">
        <v>1</v>
      </c>
      <c r="B194" s="14" t="s">
        <v>59</v>
      </c>
      <c r="C194" s="15"/>
      <c r="D194" s="19"/>
      <c r="E194" s="22"/>
      <c r="F194" s="20"/>
      <c r="G194" s="16">
        <f t="shared" si="14"/>
        <v>0</v>
      </c>
    </row>
    <row r="195" spans="1:7" ht="43.5" thickBot="1" x14ac:dyDescent="0.3">
      <c r="A195" s="12">
        <v>1</v>
      </c>
      <c r="B195" s="14" t="s">
        <v>61</v>
      </c>
      <c r="C195" s="15"/>
      <c r="D195" s="41"/>
      <c r="E195" s="22"/>
      <c r="F195" s="20"/>
      <c r="G195" s="16">
        <f t="shared" si="14"/>
        <v>0</v>
      </c>
    </row>
    <row r="196" spans="1:7" ht="43.5" thickBot="1" x14ac:dyDescent="0.3">
      <c r="A196" s="11">
        <v>1</v>
      </c>
      <c r="B196" s="14" t="s">
        <v>64</v>
      </c>
      <c r="C196" s="15"/>
      <c r="D196" s="19"/>
      <c r="E196" s="22"/>
      <c r="F196" s="20"/>
      <c r="G196" s="16">
        <f t="shared" si="14"/>
        <v>0</v>
      </c>
    </row>
    <row r="198" spans="1:7" ht="16.5" thickBot="1" x14ac:dyDescent="0.3">
      <c r="A198" s="141" t="s">
        <v>135</v>
      </c>
      <c r="B198" s="142"/>
      <c r="C198" s="142"/>
      <c r="D198" s="142"/>
      <c r="E198" s="142"/>
      <c r="F198" s="142"/>
      <c r="G198" s="143"/>
    </row>
    <row r="199" spans="1:7" ht="21" thickBot="1" x14ac:dyDescent="0.3">
      <c r="A199" s="130" t="s">
        <v>23</v>
      </c>
      <c r="B199" s="131"/>
      <c r="C199" s="131"/>
      <c r="D199" s="131"/>
      <c r="E199" s="131"/>
      <c r="F199" s="131"/>
      <c r="G199" s="132"/>
    </row>
    <row r="200" spans="1:7" ht="30.75" thickBot="1" x14ac:dyDescent="0.3">
      <c r="A200" s="17" t="s">
        <v>25</v>
      </c>
      <c r="B200" s="17" t="s">
        <v>26</v>
      </c>
      <c r="C200" s="17" t="s">
        <v>27</v>
      </c>
      <c r="D200" s="17" t="s">
        <v>28</v>
      </c>
      <c r="E200" s="17" t="s">
        <v>29</v>
      </c>
      <c r="F200" s="21" t="s">
        <v>30</v>
      </c>
      <c r="G200" s="17" t="s">
        <v>71</v>
      </c>
    </row>
    <row r="201" spans="1:7" ht="30" thickBot="1" x14ac:dyDescent="0.3">
      <c r="A201" s="11">
        <v>1</v>
      </c>
      <c r="B201" s="14" t="s">
        <v>72</v>
      </c>
      <c r="C201" s="66" t="s">
        <v>188</v>
      </c>
      <c r="D201" s="67" t="s">
        <v>217</v>
      </c>
      <c r="E201" s="54">
        <v>81510</v>
      </c>
      <c r="F201" s="20">
        <v>0.1</v>
      </c>
      <c r="G201" s="16">
        <f>E201-(E201*F201)</f>
        <v>73359</v>
      </c>
    </row>
    <row r="202" spans="1:7" ht="15.75" thickBot="1" x14ac:dyDescent="0.3">
      <c r="A202" s="11">
        <v>1</v>
      </c>
      <c r="B202" s="14" t="s">
        <v>166</v>
      </c>
      <c r="C202" s="54" t="s">
        <v>188</v>
      </c>
      <c r="D202" s="54" t="s">
        <v>218</v>
      </c>
      <c r="E202" s="54">
        <v>13760</v>
      </c>
      <c r="F202" s="20">
        <v>0.1</v>
      </c>
      <c r="G202" s="16">
        <f>E202-(E202*F202)</f>
        <v>12384</v>
      </c>
    </row>
    <row r="203" spans="1:7" ht="30" thickBot="1" x14ac:dyDescent="0.3">
      <c r="A203" s="11">
        <v>1</v>
      </c>
      <c r="B203" s="14" t="s">
        <v>167</v>
      </c>
      <c r="C203" s="53" t="s">
        <v>188</v>
      </c>
      <c r="D203" s="86" t="s">
        <v>219</v>
      </c>
      <c r="E203" s="55">
        <v>83956</v>
      </c>
      <c r="F203" s="20">
        <v>0.1</v>
      </c>
      <c r="G203" s="16">
        <f>E203-(E203*F203)</f>
        <v>75560.399999999994</v>
      </c>
    </row>
    <row r="204" spans="1:7" ht="21" thickBot="1" x14ac:dyDescent="0.3">
      <c r="A204" s="130" t="s">
        <v>41</v>
      </c>
      <c r="B204" s="131"/>
      <c r="C204" s="131"/>
      <c r="D204" s="131"/>
      <c r="E204" s="131"/>
      <c r="F204" s="131"/>
      <c r="G204" s="132"/>
    </row>
    <row r="205" spans="1:7" ht="40.9" customHeight="1" thickBot="1" x14ac:dyDescent="0.3">
      <c r="A205" s="17" t="s">
        <v>25</v>
      </c>
      <c r="B205" s="17" t="s">
        <v>26</v>
      </c>
      <c r="C205" s="17" t="s">
        <v>27</v>
      </c>
      <c r="D205" s="17" t="s">
        <v>28</v>
      </c>
      <c r="E205" s="17" t="s">
        <v>29</v>
      </c>
      <c r="F205" s="21" t="s">
        <v>30</v>
      </c>
      <c r="G205" s="17" t="s">
        <v>71</v>
      </c>
    </row>
    <row r="206" spans="1:7" ht="15.75" thickBot="1" x14ac:dyDescent="0.3">
      <c r="A206" s="11">
        <v>1</v>
      </c>
      <c r="B206" s="14" t="s">
        <v>220</v>
      </c>
      <c r="C206" s="66" t="s">
        <v>188</v>
      </c>
      <c r="D206" s="67"/>
      <c r="E206" s="54">
        <v>2785</v>
      </c>
      <c r="F206" s="20">
        <v>0.1</v>
      </c>
      <c r="G206" s="16">
        <f t="shared" ref="G206:G208" si="15">E206-(E206*F206)</f>
        <v>2506.5</v>
      </c>
    </row>
    <row r="207" spans="1:7" ht="15.75" thickBot="1" x14ac:dyDescent="0.3">
      <c r="A207" s="11">
        <v>1</v>
      </c>
      <c r="B207" s="14" t="s">
        <v>221</v>
      </c>
      <c r="C207" s="54" t="s">
        <v>188</v>
      </c>
      <c r="D207" s="54"/>
      <c r="E207" s="54">
        <v>3398</v>
      </c>
      <c r="F207" s="20">
        <v>0.1</v>
      </c>
      <c r="G207" s="16">
        <f t="shared" si="15"/>
        <v>3058.2</v>
      </c>
    </row>
    <row r="208" spans="1:7" ht="15.75" thickBot="1" x14ac:dyDescent="0.3">
      <c r="A208" s="11">
        <v>1</v>
      </c>
      <c r="B208" s="14" t="s">
        <v>222</v>
      </c>
      <c r="C208" s="53" t="s">
        <v>188</v>
      </c>
      <c r="D208" s="86"/>
      <c r="E208" s="55">
        <v>2785</v>
      </c>
      <c r="F208" s="20">
        <v>0.1</v>
      </c>
      <c r="G208" s="16">
        <f t="shared" si="15"/>
        <v>2506.5</v>
      </c>
    </row>
    <row r="209" spans="1:7" ht="15.75" thickBot="1" x14ac:dyDescent="0.3">
      <c r="A209" s="11">
        <v>1</v>
      </c>
      <c r="B209" s="14" t="s">
        <v>223</v>
      </c>
      <c r="C209" s="53" t="s">
        <v>188</v>
      </c>
      <c r="D209" s="67"/>
      <c r="E209" s="54">
        <v>3398</v>
      </c>
      <c r="F209" s="20">
        <v>0.1</v>
      </c>
      <c r="G209" s="16">
        <f>E209-(E209*F209)</f>
        <v>3058.2</v>
      </c>
    </row>
    <row r="210" spans="1:7" ht="15.75" thickBot="1" x14ac:dyDescent="0.3">
      <c r="A210" s="11">
        <v>1</v>
      </c>
      <c r="B210" s="14" t="s">
        <v>224</v>
      </c>
      <c r="C210" s="53" t="s">
        <v>188</v>
      </c>
      <c r="D210" s="67"/>
      <c r="E210" s="54">
        <v>521</v>
      </c>
      <c r="F210" s="20">
        <v>0.1</v>
      </c>
      <c r="G210" s="16">
        <f>E210-(E210*F210)</f>
        <v>468.9</v>
      </c>
    </row>
    <row r="211" spans="1:7" ht="21" thickBot="1" x14ac:dyDescent="0.3">
      <c r="A211" s="130" t="s">
        <v>51</v>
      </c>
      <c r="B211" s="131"/>
      <c r="C211" s="131"/>
      <c r="D211" s="131"/>
      <c r="E211" s="131"/>
      <c r="F211" s="131"/>
      <c r="G211" s="132"/>
    </row>
    <row r="212" spans="1:7" ht="30.75" thickBot="1" x14ac:dyDescent="0.3">
      <c r="A212" s="18" t="s">
        <v>25</v>
      </c>
      <c r="B212" s="17" t="s">
        <v>26</v>
      </c>
      <c r="C212" s="17" t="s">
        <v>27</v>
      </c>
      <c r="D212" s="17" t="s">
        <v>28</v>
      </c>
      <c r="E212" s="17" t="s">
        <v>29</v>
      </c>
      <c r="F212" s="21" t="s">
        <v>30</v>
      </c>
      <c r="G212" s="17" t="s">
        <v>71</v>
      </c>
    </row>
    <row r="213" spans="1:7" ht="43.5" thickBot="1" x14ac:dyDescent="0.3">
      <c r="A213" s="11">
        <v>1</v>
      </c>
      <c r="B213" s="14" t="s">
        <v>158</v>
      </c>
      <c r="C213" s="15"/>
      <c r="D213" s="19"/>
      <c r="E213" s="22"/>
      <c r="F213" s="20"/>
      <c r="G213" s="16">
        <f t="shared" ref="G213:G219" si="16">E213-(E213*F213)</f>
        <v>0</v>
      </c>
    </row>
    <row r="214" spans="1:7" ht="15.75" thickBot="1" x14ac:dyDescent="0.3">
      <c r="A214" s="12">
        <v>1</v>
      </c>
      <c r="B214" s="14" t="s">
        <v>55</v>
      </c>
      <c r="C214" s="15"/>
      <c r="D214" s="19"/>
      <c r="E214" s="22"/>
      <c r="F214" s="20"/>
      <c r="G214" s="16">
        <f t="shared" si="16"/>
        <v>0</v>
      </c>
    </row>
    <row r="215" spans="1:7" ht="29.25" thickBot="1" x14ac:dyDescent="0.3">
      <c r="A215" s="12">
        <v>1</v>
      </c>
      <c r="B215" s="14" t="s">
        <v>56</v>
      </c>
      <c r="C215" s="15"/>
      <c r="D215" s="19"/>
      <c r="E215" s="22"/>
      <c r="F215" s="20"/>
      <c r="G215" s="16">
        <f t="shared" si="16"/>
        <v>0</v>
      </c>
    </row>
    <row r="216" spans="1:7" ht="29.25" thickBot="1" x14ac:dyDescent="0.3">
      <c r="A216" s="11">
        <v>1</v>
      </c>
      <c r="B216" s="14" t="s">
        <v>57</v>
      </c>
      <c r="C216" s="15"/>
      <c r="D216" s="19"/>
      <c r="E216" s="22"/>
      <c r="F216" s="20"/>
      <c r="G216" s="16">
        <f t="shared" si="16"/>
        <v>0</v>
      </c>
    </row>
    <row r="217" spans="1:7" ht="29.25" thickBot="1" x14ac:dyDescent="0.3">
      <c r="A217" s="11">
        <v>1</v>
      </c>
      <c r="B217" s="14" t="s">
        <v>59</v>
      </c>
      <c r="C217" s="15"/>
      <c r="D217" s="19"/>
      <c r="E217" s="22"/>
      <c r="F217" s="20"/>
      <c r="G217" s="16">
        <f t="shared" si="16"/>
        <v>0</v>
      </c>
    </row>
    <row r="218" spans="1:7" ht="43.5" thickBot="1" x14ac:dyDescent="0.3">
      <c r="A218" s="12">
        <v>1</v>
      </c>
      <c r="B218" s="14" t="s">
        <v>61</v>
      </c>
      <c r="C218" s="15"/>
      <c r="D218" s="41"/>
      <c r="E218" s="22"/>
      <c r="F218" s="20"/>
      <c r="G218" s="16">
        <f t="shared" si="16"/>
        <v>0</v>
      </c>
    </row>
    <row r="219" spans="1:7" ht="43.5" thickBot="1" x14ac:dyDescent="0.3">
      <c r="A219" s="11">
        <v>1</v>
      </c>
      <c r="B219" s="14" t="s">
        <v>64</v>
      </c>
      <c r="C219" s="15"/>
      <c r="D219" s="19"/>
      <c r="E219" s="22"/>
      <c r="F219" s="20"/>
      <c r="G219" s="16">
        <f t="shared" si="16"/>
        <v>0</v>
      </c>
    </row>
    <row r="221" spans="1:7" ht="16.5" thickBot="1" x14ac:dyDescent="0.3">
      <c r="A221" s="141" t="s">
        <v>147</v>
      </c>
      <c r="B221" s="142"/>
      <c r="C221" s="142"/>
      <c r="D221" s="142"/>
      <c r="E221" s="142"/>
      <c r="F221" s="142"/>
      <c r="G221" s="143"/>
    </row>
    <row r="222" spans="1:7" ht="21" thickBot="1" x14ac:dyDescent="0.3">
      <c r="A222" s="130" t="s">
        <v>23</v>
      </c>
      <c r="B222" s="131"/>
      <c r="C222" s="131"/>
      <c r="D222" s="131"/>
      <c r="E222" s="131"/>
      <c r="F222" s="131"/>
      <c r="G222" s="132"/>
    </row>
    <row r="223" spans="1:7" ht="30.75" thickBot="1" x14ac:dyDescent="0.3">
      <c r="A223" s="17" t="s">
        <v>25</v>
      </c>
      <c r="B223" s="17" t="s">
        <v>26</v>
      </c>
      <c r="C223" s="17" t="s">
        <v>27</v>
      </c>
      <c r="D223" s="17" t="s">
        <v>28</v>
      </c>
      <c r="E223" s="17" t="s">
        <v>29</v>
      </c>
      <c r="F223" s="21" t="s">
        <v>30</v>
      </c>
      <c r="G223" s="17" t="s">
        <v>71</v>
      </c>
    </row>
    <row r="224" spans="1:7" ht="30" thickBot="1" x14ac:dyDescent="0.3">
      <c r="A224" s="11">
        <v>1</v>
      </c>
      <c r="B224" s="14" t="s">
        <v>72</v>
      </c>
      <c r="C224" s="66" t="s">
        <v>188</v>
      </c>
      <c r="D224" s="67" t="s">
        <v>225</v>
      </c>
      <c r="E224" s="54">
        <v>113100</v>
      </c>
      <c r="F224" s="20">
        <v>0.1</v>
      </c>
      <c r="G224" s="16">
        <f>E224-(E224*F224)</f>
        <v>101790</v>
      </c>
    </row>
    <row r="225" spans="1:7" ht="30" thickBot="1" x14ac:dyDescent="0.3">
      <c r="A225" s="11">
        <v>1</v>
      </c>
      <c r="B225" s="14" t="s">
        <v>167</v>
      </c>
      <c r="C225" s="53" t="s">
        <v>188</v>
      </c>
      <c r="D225" s="86" t="s">
        <v>226</v>
      </c>
      <c r="E225" s="55">
        <v>110246</v>
      </c>
      <c r="F225" s="20">
        <v>0.1</v>
      </c>
      <c r="G225" s="16">
        <f>E225-(E225*F225)</f>
        <v>99221.4</v>
      </c>
    </row>
    <row r="226" spans="1:7" ht="21" thickBot="1" x14ac:dyDescent="0.3">
      <c r="A226" s="130" t="s">
        <v>41</v>
      </c>
      <c r="B226" s="131"/>
      <c r="C226" s="131"/>
      <c r="D226" s="131"/>
      <c r="E226" s="131"/>
      <c r="F226" s="131"/>
      <c r="G226" s="132"/>
    </row>
    <row r="227" spans="1:7" ht="30.75" thickBot="1" x14ac:dyDescent="0.3">
      <c r="A227" s="17" t="s">
        <v>25</v>
      </c>
      <c r="B227" s="17" t="s">
        <v>26</v>
      </c>
      <c r="C227" s="17" t="s">
        <v>27</v>
      </c>
      <c r="D227" s="17" t="s">
        <v>28</v>
      </c>
      <c r="E227" s="17" t="s">
        <v>29</v>
      </c>
      <c r="F227" s="21" t="s">
        <v>30</v>
      </c>
      <c r="G227" s="17" t="s">
        <v>71</v>
      </c>
    </row>
    <row r="228" spans="1:7" ht="15.75" thickBot="1" x14ac:dyDescent="0.3">
      <c r="A228" s="12">
        <v>1</v>
      </c>
      <c r="B228" s="14" t="s">
        <v>227</v>
      </c>
      <c r="C228" s="66" t="s">
        <v>188</v>
      </c>
      <c r="D228" s="54"/>
      <c r="E228" s="54">
        <v>7113</v>
      </c>
      <c r="F228" s="20">
        <v>0.1</v>
      </c>
      <c r="G228" s="16">
        <f t="shared" ref="G228:G232" si="17">E228-(E228*F228)</f>
        <v>6401.7</v>
      </c>
    </row>
    <row r="229" spans="1:7" ht="15.75" thickBot="1" x14ac:dyDescent="0.3">
      <c r="A229" s="11">
        <v>1</v>
      </c>
      <c r="B229" s="14" t="s">
        <v>228</v>
      </c>
      <c r="C229" s="66" t="s">
        <v>188</v>
      </c>
      <c r="D229" s="54"/>
      <c r="E229" s="54">
        <v>2659</v>
      </c>
      <c r="F229" s="20">
        <v>0.1</v>
      </c>
      <c r="G229" s="16">
        <f t="shared" si="17"/>
        <v>2393.1</v>
      </c>
    </row>
    <row r="230" spans="1:7" ht="29.25" thickBot="1" x14ac:dyDescent="0.3">
      <c r="A230" s="12">
        <v>1</v>
      </c>
      <c r="B230" s="14" t="s">
        <v>229</v>
      </c>
      <c r="C230" s="66" t="s">
        <v>188</v>
      </c>
      <c r="D230" s="67"/>
      <c r="E230" s="54">
        <v>2659</v>
      </c>
      <c r="F230" s="20">
        <v>0.1</v>
      </c>
      <c r="G230" s="16">
        <f t="shared" si="17"/>
        <v>2393.1</v>
      </c>
    </row>
    <row r="231" spans="1:7" ht="29.25" thickBot="1" x14ac:dyDescent="0.3">
      <c r="A231" s="11">
        <v>1</v>
      </c>
      <c r="B231" s="14" t="s">
        <v>230</v>
      </c>
      <c r="C231" s="54" t="s">
        <v>188</v>
      </c>
      <c r="D231" s="54"/>
      <c r="E231" s="54">
        <v>41</v>
      </c>
      <c r="F231" s="20">
        <v>0.1</v>
      </c>
      <c r="G231" s="16">
        <f t="shared" si="17"/>
        <v>36.9</v>
      </c>
    </row>
    <row r="232" spans="1:7" ht="29.25" thickBot="1" x14ac:dyDescent="0.3">
      <c r="A232" s="11">
        <v>1</v>
      </c>
      <c r="B232" s="14" t="s">
        <v>231</v>
      </c>
      <c r="C232" s="53" t="s">
        <v>188</v>
      </c>
      <c r="D232" s="86"/>
      <c r="E232" s="55">
        <v>2700</v>
      </c>
      <c r="F232" s="20">
        <v>0.1</v>
      </c>
      <c r="G232" s="16">
        <f t="shared" si="17"/>
        <v>2430</v>
      </c>
    </row>
    <row r="233" spans="1:7" ht="21" thickBot="1" x14ac:dyDescent="0.3">
      <c r="A233" s="130" t="s">
        <v>51</v>
      </c>
      <c r="B233" s="131"/>
      <c r="C233" s="131"/>
      <c r="D233" s="131"/>
      <c r="E233" s="131"/>
      <c r="F233" s="131"/>
      <c r="G233" s="132"/>
    </row>
    <row r="234" spans="1:7" ht="30.75" thickBot="1" x14ac:dyDescent="0.3">
      <c r="A234" s="18" t="s">
        <v>25</v>
      </c>
      <c r="B234" s="17" t="s">
        <v>26</v>
      </c>
      <c r="C234" s="17" t="s">
        <v>27</v>
      </c>
      <c r="D234" s="17" t="s">
        <v>28</v>
      </c>
      <c r="E234" s="17" t="s">
        <v>29</v>
      </c>
      <c r="F234" s="21" t="s">
        <v>30</v>
      </c>
      <c r="G234" s="17" t="s">
        <v>71</v>
      </c>
    </row>
    <row r="235" spans="1:7" ht="43.5" thickBot="1" x14ac:dyDescent="0.3">
      <c r="A235" s="11">
        <v>1</v>
      </c>
      <c r="B235" s="14" t="s">
        <v>158</v>
      </c>
      <c r="C235" s="15"/>
      <c r="D235" s="19"/>
      <c r="E235" s="22"/>
      <c r="F235" s="20"/>
      <c r="G235" s="16">
        <f t="shared" ref="G235:G241" si="18">E235-(E235*F235)</f>
        <v>0</v>
      </c>
    </row>
    <row r="236" spans="1:7" ht="15.75" thickBot="1" x14ac:dyDescent="0.3">
      <c r="A236" s="12">
        <v>1</v>
      </c>
      <c r="B236" s="14" t="s">
        <v>55</v>
      </c>
      <c r="C236" s="15"/>
      <c r="D236" s="19"/>
      <c r="E236" s="22"/>
      <c r="F236" s="20"/>
      <c r="G236" s="16">
        <f t="shared" si="18"/>
        <v>0</v>
      </c>
    </row>
    <row r="237" spans="1:7" ht="29.25" thickBot="1" x14ac:dyDescent="0.3">
      <c r="A237" s="12">
        <v>1</v>
      </c>
      <c r="B237" s="14" t="s">
        <v>56</v>
      </c>
      <c r="C237" s="15"/>
      <c r="D237" s="19"/>
      <c r="E237" s="22"/>
      <c r="F237" s="20"/>
      <c r="G237" s="16">
        <f t="shared" si="18"/>
        <v>0</v>
      </c>
    </row>
    <row r="238" spans="1:7" ht="29.25" thickBot="1" x14ac:dyDescent="0.3">
      <c r="A238" s="11">
        <v>1</v>
      </c>
      <c r="B238" s="14" t="s">
        <v>57</v>
      </c>
      <c r="C238" s="15"/>
      <c r="D238" s="19"/>
      <c r="E238" s="22"/>
      <c r="F238" s="20"/>
      <c r="G238" s="16">
        <f t="shared" si="18"/>
        <v>0</v>
      </c>
    </row>
    <row r="239" spans="1:7" ht="29.25" thickBot="1" x14ac:dyDescent="0.3">
      <c r="A239" s="11">
        <v>1</v>
      </c>
      <c r="B239" s="14" t="s">
        <v>59</v>
      </c>
      <c r="C239" s="15"/>
      <c r="D239" s="19"/>
      <c r="E239" s="22"/>
      <c r="F239" s="20"/>
      <c r="G239" s="16">
        <f t="shared" si="18"/>
        <v>0</v>
      </c>
    </row>
    <row r="240" spans="1:7" ht="43.5" thickBot="1" x14ac:dyDescent="0.3">
      <c r="A240" s="12">
        <v>1</v>
      </c>
      <c r="B240" s="14" t="s">
        <v>61</v>
      </c>
      <c r="C240" s="15"/>
      <c r="D240" s="41"/>
      <c r="E240" s="22"/>
      <c r="F240" s="20"/>
      <c r="G240" s="16">
        <f t="shared" si="18"/>
        <v>0</v>
      </c>
    </row>
    <row r="241" spans="1:7" ht="43.5" thickBot="1" x14ac:dyDescent="0.3">
      <c r="A241" s="11">
        <v>1</v>
      </c>
      <c r="B241" s="14" t="s">
        <v>64</v>
      </c>
      <c r="C241" s="15"/>
      <c r="D241" s="19"/>
      <c r="E241" s="22"/>
      <c r="F241" s="20"/>
      <c r="G241" s="16">
        <f t="shared" si="18"/>
        <v>0</v>
      </c>
    </row>
    <row r="243" spans="1:7" ht="16.5" thickBot="1" x14ac:dyDescent="0.3">
      <c r="A243" s="141" t="s">
        <v>149</v>
      </c>
      <c r="B243" s="142"/>
      <c r="C243" s="142"/>
      <c r="D243" s="142"/>
      <c r="E243" s="142"/>
      <c r="F243" s="142"/>
      <c r="G243" s="143"/>
    </row>
    <row r="244" spans="1:7" ht="21" thickBot="1" x14ac:dyDescent="0.3">
      <c r="A244" s="130" t="s">
        <v>23</v>
      </c>
      <c r="B244" s="131"/>
      <c r="C244" s="131"/>
      <c r="D244" s="131"/>
      <c r="E244" s="131"/>
      <c r="F244" s="131"/>
      <c r="G244" s="132"/>
    </row>
    <row r="245" spans="1:7" ht="30.75" thickBot="1" x14ac:dyDescent="0.3">
      <c r="A245" s="17" t="s">
        <v>25</v>
      </c>
      <c r="B245" s="17" t="s">
        <v>26</v>
      </c>
      <c r="C245" s="17" t="s">
        <v>27</v>
      </c>
      <c r="D245" s="17" t="s">
        <v>28</v>
      </c>
      <c r="E245" s="17" t="s">
        <v>29</v>
      </c>
      <c r="F245" s="21" t="s">
        <v>30</v>
      </c>
      <c r="G245" s="17" t="s">
        <v>71</v>
      </c>
    </row>
    <row r="246" spans="1:7" ht="30" thickBot="1" x14ac:dyDescent="0.3">
      <c r="A246" s="11">
        <v>1</v>
      </c>
      <c r="B246" s="14" t="s">
        <v>72</v>
      </c>
      <c r="C246" s="66" t="s">
        <v>188</v>
      </c>
      <c r="D246" s="67" t="s">
        <v>232</v>
      </c>
      <c r="E246" s="54">
        <v>126699</v>
      </c>
      <c r="F246" s="20">
        <v>0.1</v>
      </c>
      <c r="G246" s="16">
        <f>E246-(E246*F246)</f>
        <v>114029.1</v>
      </c>
    </row>
    <row r="247" spans="1:7" ht="30" thickBot="1" x14ac:dyDescent="0.3">
      <c r="A247" s="11">
        <v>1</v>
      </c>
      <c r="B247" s="14" t="s">
        <v>167</v>
      </c>
      <c r="C247" s="53" t="s">
        <v>188</v>
      </c>
      <c r="D247" s="86" t="s">
        <v>233</v>
      </c>
      <c r="E247" s="55">
        <v>124487</v>
      </c>
      <c r="F247" s="20">
        <v>0.1</v>
      </c>
      <c r="G247" s="16">
        <f>E247-(E247*F247)</f>
        <v>112038.3</v>
      </c>
    </row>
    <row r="248" spans="1:7" ht="21" thickBot="1" x14ac:dyDescent="0.3">
      <c r="A248" s="130" t="s">
        <v>41</v>
      </c>
      <c r="B248" s="131"/>
      <c r="C248" s="131"/>
      <c r="D248" s="131"/>
      <c r="E248" s="131"/>
      <c r="F248" s="131"/>
      <c r="G248" s="132"/>
    </row>
    <row r="249" spans="1:7" ht="30.75" thickBot="1" x14ac:dyDescent="0.3">
      <c r="A249" s="17" t="s">
        <v>25</v>
      </c>
      <c r="B249" s="17" t="s">
        <v>26</v>
      </c>
      <c r="C249" s="17" t="s">
        <v>27</v>
      </c>
      <c r="D249" s="17" t="s">
        <v>28</v>
      </c>
      <c r="E249" s="17" t="s">
        <v>29</v>
      </c>
      <c r="F249" s="21" t="s">
        <v>30</v>
      </c>
      <c r="G249" s="17" t="s">
        <v>71</v>
      </c>
    </row>
    <row r="250" spans="1:7" ht="43.5" thickBot="1" x14ac:dyDescent="0.3">
      <c r="A250" s="11">
        <v>1</v>
      </c>
      <c r="B250" s="14" t="s">
        <v>45</v>
      </c>
      <c r="C250" s="19"/>
      <c r="D250" s="19"/>
      <c r="E250" s="22"/>
      <c r="F250" s="20"/>
      <c r="G250" s="16">
        <f t="shared" ref="G250:G254" si="19">E250-(E250*F250)</f>
        <v>0</v>
      </c>
    </row>
    <row r="251" spans="1:7" ht="29.25" thickBot="1" x14ac:dyDescent="0.3">
      <c r="A251" s="11">
        <v>1</v>
      </c>
      <c r="B251" s="14" t="s">
        <v>47</v>
      </c>
      <c r="C251" s="19"/>
      <c r="D251" s="19"/>
      <c r="E251" s="22"/>
      <c r="F251" s="20"/>
      <c r="G251" s="16">
        <f t="shared" si="19"/>
        <v>0</v>
      </c>
    </row>
    <row r="252" spans="1:7" ht="29.25" thickBot="1" x14ac:dyDescent="0.3">
      <c r="A252" s="11">
        <v>1</v>
      </c>
      <c r="B252" s="14" t="s">
        <v>48</v>
      </c>
      <c r="C252" s="19"/>
      <c r="D252" s="19"/>
      <c r="E252" s="22"/>
      <c r="F252" s="20"/>
      <c r="G252" s="16">
        <f t="shared" si="19"/>
        <v>0</v>
      </c>
    </row>
    <row r="253" spans="1:7" ht="29.25" thickBot="1" x14ac:dyDescent="0.3">
      <c r="A253" s="11">
        <v>1</v>
      </c>
      <c r="B253" s="14" t="s">
        <v>49</v>
      </c>
      <c r="C253" s="19"/>
      <c r="D253" s="19"/>
      <c r="E253" s="22"/>
      <c r="F253" s="20"/>
      <c r="G253" s="16">
        <f t="shared" si="19"/>
        <v>0</v>
      </c>
    </row>
    <row r="254" spans="1:7" ht="15.75" thickBot="1" x14ac:dyDescent="0.3">
      <c r="A254" s="11">
        <v>1</v>
      </c>
      <c r="B254" s="14" t="s">
        <v>50</v>
      </c>
      <c r="C254" s="19"/>
      <c r="D254" s="19"/>
      <c r="E254" s="22"/>
      <c r="F254" s="20"/>
      <c r="G254" s="16">
        <f t="shared" si="19"/>
        <v>0</v>
      </c>
    </row>
    <row r="255" spans="1:7" ht="21" thickBot="1" x14ac:dyDescent="0.3">
      <c r="A255" s="130" t="s">
        <v>51</v>
      </c>
      <c r="B255" s="131"/>
      <c r="C255" s="131"/>
      <c r="D255" s="131"/>
      <c r="E255" s="131"/>
      <c r="F255" s="131"/>
      <c r="G255" s="132"/>
    </row>
    <row r="256" spans="1:7" ht="30.75" thickBot="1" x14ac:dyDescent="0.3">
      <c r="A256" s="18" t="s">
        <v>25</v>
      </c>
      <c r="B256" s="17" t="s">
        <v>26</v>
      </c>
      <c r="C256" s="17" t="s">
        <v>27</v>
      </c>
      <c r="D256" s="17" t="s">
        <v>28</v>
      </c>
      <c r="E256" s="17" t="s">
        <v>29</v>
      </c>
      <c r="F256" s="21" t="s">
        <v>30</v>
      </c>
      <c r="G256" s="17" t="s">
        <v>71</v>
      </c>
    </row>
    <row r="257" spans="1:7" ht="43.5" thickBot="1" x14ac:dyDescent="0.3">
      <c r="A257" s="11">
        <v>1</v>
      </c>
      <c r="B257" s="14" t="s">
        <v>158</v>
      </c>
      <c r="C257" s="15"/>
      <c r="D257" s="19"/>
      <c r="E257" s="22"/>
      <c r="F257" s="20"/>
      <c r="G257" s="16">
        <f t="shared" ref="G257:G263" si="20">E257-(E257*F257)</f>
        <v>0</v>
      </c>
    </row>
    <row r="258" spans="1:7" ht="15.75" thickBot="1" x14ac:dyDescent="0.3">
      <c r="A258" s="12">
        <v>1</v>
      </c>
      <c r="B258" s="14" t="s">
        <v>55</v>
      </c>
      <c r="C258" s="15"/>
      <c r="D258" s="19"/>
      <c r="E258" s="22"/>
      <c r="F258" s="20"/>
      <c r="G258" s="16">
        <f t="shared" si="20"/>
        <v>0</v>
      </c>
    </row>
    <row r="259" spans="1:7" ht="29.25" thickBot="1" x14ac:dyDescent="0.3">
      <c r="A259" s="12">
        <v>1</v>
      </c>
      <c r="B259" s="14" t="s">
        <v>56</v>
      </c>
      <c r="C259" s="15"/>
      <c r="D259" s="19"/>
      <c r="E259" s="22"/>
      <c r="F259" s="20"/>
      <c r="G259" s="16">
        <f t="shared" si="20"/>
        <v>0</v>
      </c>
    </row>
    <row r="260" spans="1:7" ht="29.25" thickBot="1" x14ac:dyDescent="0.3">
      <c r="A260" s="11">
        <v>1</v>
      </c>
      <c r="B260" s="14" t="s">
        <v>57</v>
      </c>
      <c r="C260" s="15"/>
      <c r="D260" s="19"/>
      <c r="E260" s="22"/>
      <c r="F260" s="20"/>
      <c r="G260" s="16">
        <f t="shared" si="20"/>
        <v>0</v>
      </c>
    </row>
    <row r="261" spans="1:7" ht="29.25" thickBot="1" x14ac:dyDescent="0.3">
      <c r="A261" s="11">
        <v>1</v>
      </c>
      <c r="B261" s="14" t="s">
        <v>59</v>
      </c>
      <c r="C261" s="15"/>
      <c r="D261" s="19"/>
      <c r="E261" s="22"/>
      <c r="F261" s="20"/>
      <c r="G261" s="16">
        <f t="shared" si="20"/>
        <v>0</v>
      </c>
    </row>
    <row r="262" spans="1:7" ht="43.5" thickBot="1" x14ac:dyDescent="0.3">
      <c r="A262" s="12">
        <v>1</v>
      </c>
      <c r="B262" s="14" t="s">
        <v>61</v>
      </c>
      <c r="C262" s="15"/>
      <c r="D262" s="41"/>
      <c r="E262" s="22"/>
      <c r="F262" s="20"/>
      <c r="G262" s="16">
        <f t="shared" si="20"/>
        <v>0</v>
      </c>
    </row>
    <row r="263" spans="1:7" ht="43.5" thickBot="1" x14ac:dyDescent="0.3">
      <c r="A263" s="11">
        <v>1</v>
      </c>
      <c r="B263" s="14" t="s">
        <v>64</v>
      </c>
      <c r="C263" s="15"/>
      <c r="D263" s="19"/>
      <c r="E263" s="22"/>
      <c r="F263" s="20"/>
      <c r="G263" s="16">
        <f t="shared" si="20"/>
        <v>0</v>
      </c>
    </row>
    <row r="265" spans="1:7" ht="16.5" thickBot="1" x14ac:dyDescent="0.3">
      <c r="A265" s="141" t="s">
        <v>151</v>
      </c>
      <c r="B265" s="142"/>
      <c r="C265" s="142"/>
      <c r="D265" s="142"/>
      <c r="E265" s="142"/>
      <c r="F265" s="142"/>
      <c r="G265" s="143"/>
    </row>
    <row r="266" spans="1:7" ht="21" thickBot="1" x14ac:dyDescent="0.3">
      <c r="A266" s="130" t="s">
        <v>23</v>
      </c>
      <c r="B266" s="131"/>
      <c r="C266" s="131"/>
      <c r="D266" s="131"/>
      <c r="E266" s="131"/>
      <c r="F266" s="131"/>
      <c r="G266" s="132"/>
    </row>
    <row r="267" spans="1:7" ht="30.75" thickBot="1" x14ac:dyDescent="0.3">
      <c r="A267" s="17" t="s">
        <v>25</v>
      </c>
      <c r="B267" s="17" t="s">
        <v>26</v>
      </c>
      <c r="C267" s="17" t="s">
        <v>27</v>
      </c>
      <c r="D267" s="17" t="s">
        <v>28</v>
      </c>
      <c r="E267" s="17" t="s">
        <v>29</v>
      </c>
      <c r="F267" s="21" t="s">
        <v>30</v>
      </c>
      <c r="G267" s="17" t="s">
        <v>71</v>
      </c>
    </row>
    <row r="268" spans="1:7" ht="30" thickBot="1" x14ac:dyDescent="0.3">
      <c r="A268" s="11">
        <v>1</v>
      </c>
      <c r="B268" s="14" t="s">
        <v>72</v>
      </c>
      <c r="C268" s="66" t="s">
        <v>188</v>
      </c>
      <c r="D268" s="67" t="s">
        <v>234</v>
      </c>
      <c r="E268" s="54">
        <v>140298</v>
      </c>
      <c r="F268" s="20">
        <v>0.1</v>
      </c>
      <c r="G268" s="16">
        <f>E268-(E268*F268)</f>
        <v>126268.2</v>
      </c>
    </row>
    <row r="269" spans="1:7" ht="30" thickBot="1" x14ac:dyDescent="0.3">
      <c r="A269" s="11">
        <v>1</v>
      </c>
      <c r="B269" s="14" t="s">
        <v>167</v>
      </c>
      <c r="C269" s="53" t="s">
        <v>188</v>
      </c>
      <c r="D269" s="86" t="s">
        <v>235</v>
      </c>
      <c r="E269" s="55">
        <v>138729</v>
      </c>
      <c r="F269" s="20">
        <v>0.1</v>
      </c>
      <c r="G269" s="16">
        <f>E269-(E269*F269)</f>
        <v>124856.1</v>
      </c>
    </row>
    <row r="270" spans="1:7" ht="21" thickBot="1" x14ac:dyDescent="0.3">
      <c r="A270" s="130" t="s">
        <v>41</v>
      </c>
      <c r="B270" s="131"/>
      <c r="C270" s="131"/>
      <c r="D270" s="131"/>
      <c r="E270" s="131"/>
      <c r="F270" s="131"/>
      <c r="G270" s="132"/>
    </row>
    <row r="271" spans="1:7" ht="30.75" thickBot="1" x14ac:dyDescent="0.3">
      <c r="A271" s="17" t="s">
        <v>25</v>
      </c>
      <c r="B271" s="17" t="s">
        <v>26</v>
      </c>
      <c r="C271" s="17" t="s">
        <v>27</v>
      </c>
      <c r="D271" s="17" t="s">
        <v>28</v>
      </c>
      <c r="E271" s="17" t="s">
        <v>29</v>
      </c>
      <c r="F271" s="21" t="s">
        <v>30</v>
      </c>
      <c r="G271" s="17" t="s">
        <v>71</v>
      </c>
    </row>
    <row r="272" spans="1:7" ht="43.5" thickBot="1" x14ac:dyDescent="0.3">
      <c r="A272" s="11">
        <v>1</v>
      </c>
      <c r="B272" s="14" t="s">
        <v>45</v>
      </c>
      <c r="C272" s="19"/>
      <c r="D272" s="19"/>
      <c r="E272" s="22"/>
      <c r="F272" s="20"/>
      <c r="G272" s="16">
        <f t="shared" ref="G272:G276" si="21">E272-(E272*F272)</f>
        <v>0</v>
      </c>
    </row>
    <row r="273" spans="1:7" ht="29.25" thickBot="1" x14ac:dyDescent="0.3">
      <c r="A273" s="11">
        <v>1</v>
      </c>
      <c r="B273" s="14" t="s">
        <v>47</v>
      </c>
      <c r="C273" s="19"/>
      <c r="D273" s="19"/>
      <c r="E273" s="22"/>
      <c r="F273" s="20"/>
      <c r="G273" s="16">
        <f t="shared" si="21"/>
        <v>0</v>
      </c>
    </row>
    <row r="274" spans="1:7" ht="29.25" thickBot="1" x14ac:dyDescent="0.3">
      <c r="A274" s="11">
        <v>1</v>
      </c>
      <c r="B274" s="14" t="s">
        <v>48</v>
      </c>
      <c r="C274" s="19"/>
      <c r="D274" s="19"/>
      <c r="E274" s="22"/>
      <c r="F274" s="20"/>
      <c r="G274" s="16">
        <f t="shared" si="21"/>
        <v>0</v>
      </c>
    </row>
    <row r="275" spans="1:7" ht="29.25" thickBot="1" x14ac:dyDescent="0.3">
      <c r="A275" s="11">
        <v>1</v>
      </c>
      <c r="B275" s="14" t="s">
        <v>49</v>
      </c>
      <c r="C275" s="19"/>
      <c r="D275" s="19"/>
      <c r="E275" s="22"/>
      <c r="F275" s="20"/>
      <c r="G275" s="16">
        <f t="shared" si="21"/>
        <v>0</v>
      </c>
    </row>
    <row r="276" spans="1:7" ht="15.75" thickBot="1" x14ac:dyDescent="0.3">
      <c r="A276" s="11">
        <v>1</v>
      </c>
      <c r="B276" s="14" t="s">
        <v>50</v>
      </c>
      <c r="C276" s="19"/>
      <c r="D276" s="19"/>
      <c r="E276" s="22"/>
      <c r="F276" s="20"/>
      <c r="G276" s="16">
        <f t="shared" si="21"/>
        <v>0</v>
      </c>
    </row>
    <row r="277" spans="1:7" ht="21" thickBot="1" x14ac:dyDescent="0.3">
      <c r="A277" s="130" t="s">
        <v>51</v>
      </c>
      <c r="B277" s="131"/>
      <c r="C277" s="131"/>
      <c r="D277" s="131"/>
      <c r="E277" s="131"/>
      <c r="F277" s="131"/>
      <c r="G277" s="132"/>
    </row>
    <row r="278" spans="1:7" ht="30.75" thickBot="1" x14ac:dyDescent="0.3">
      <c r="A278" s="18" t="s">
        <v>25</v>
      </c>
      <c r="B278" s="17" t="s">
        <v>26</v>
      </c>
      <c r="C278" s="17" t="s">
        <v>27</v>
      </c>
      <c r="D278" s="17" t="s">
        <v>28</v>
      </c>
      <c r="E278" s="17" t="s">
        <v>29</v>
      </c>
      <c r="F278" s="21" t="s">
        <v>30</v>
      </c>
      <c r="G278" s="17" t="s">
        <v>71</v>
      </c>
    </row>
    <row r="279" spans="1:7" ht="43.5" thickBot="1" x14ac:dyDescent="0.3">
      <c r="A279" s="11">
        <v>1</v>
      </c>
      <c r="B279" s="14" t="s">
        <v>158</v>
      </c>
      <c r="C279" s="15"/>
      <c r="D279" s="19"/>
      <c r="E279" s="22"/>
      <c r="F279" s="20"/>
      <c r="G279" s="16">
        <f t="shared" ref="G279:G285" si="22">E279-(E279*F279)</f>
        <v>0</v>
      </c>
    </row>
    <row r="280" spans="1:7" ht="15.75" thickBot="1" x14ac:dyDescent="0.3">
      <c r="A280" s="12">
        <v>1</v>
      </c>
      <c r="B280" s="14" t="s">
        <v>55</v>
      </c>
      <c r="C280" s="15"/>
      <c r="D280" s="19"/>
      <c r="E280" s="22"/>
      <c r="F280" s="20"/>
      <c r="G280" s="16">
        <f t="shared" si="22"/>
        <v>0</v>
      </c>
    </row>
    <row r="281" spans="1:7" ht="29.25" thickBot="1" x14ac:dyDescent="0.3">
      <c r="A281" s="12">
        <v>1</v>
      </c>
      <c r="B281" s="14" t="s">
        <v>56</v>
      </c>
      <c r="C281" s="15"/>
      <c r="D281" s="19"/>
      <c r="E281" s="22"/>
      <c r="F281" s="20"/>
      <c r="G281" s="16">
        <f t="shared" si="22"/>
        <v>0</v>
      </c>
    </row>
    <row r="282" spans="1:7" ht="29.25" thickBot="1" x14ac:dyDescent="0.3">
      <c r="A282" s="11">
        <v>1</v>
      </c>
      <c r="B282" s="14" t="s">
        <v>57</v>
      </c>
      <c r="C282" s="15"/>
      <c r="D282" s="19"/>
      <c r="E282" s="22"/>
      <c r="F282" s="20"/>
      <c r="G282" s="16">
        <f t="shared" si="22"/>
        <v>0</v>
      </c>
    </row>
    <row r="283" spans="1:7" ht="29.25" thickBot="1" x14ac:dyDescent="0.3">
      <c r="A283" s="11">
        <v>1</v>
      </c>
      <c r="B283" s="14" t="s">
        <v>59</v>
      </c>
      <c r="C283" s="15"/>
      <c r="D283" s="19"/>
      <c r="E283" s="22"/>
      <c r="F283" s="20"/>
      <c r="G283" s="16">
        <f t="shared" si="22"/>
        <v>0</v>
      </c>
    </row>
    <row r="284" spans="1:7" ht="43.5" thickBot="1" x14ac:dyDescent="0.3">
      <c r="A284" s="12">
        <v>1</v>
      </c>
      <c r="B284" s="14" t="s">
        <v>61</v>
      </c>
      <c r="C284" s="15"/>
      <c r="D284" s="41"/>
      <c r="E284" s="22"/>
      <c r="F284" s="20"/>
      <c r="G284" s="16">
        <f t="shared" si="22"/>
        <v>0</v>
      </c>
    </row>
    <row r="285" spans="1:7" ht="43.5" thickBot="1" x14ac:dyDescent="0.3">
      <c r="A285" s="11">
        <v>1</v>
      </c>
      <c r="B285" s="14" t="s">
        <v>64</v>
      </c>
      <c r="C285" s="15"/>
      <c r="D285" s="19"/>
      <c r="E285" s="22"/>
      <c r="F285" s="20"/>
      <c r="G285" s="16">
        <f t="shared" si="22"/>
        <v>0</v>
      </c>
    </row>
    <row r="287" spans="1:7" ht="16.5" thickBot="1" x14ac:dyDescent="0.3">
      <c r="A287" s="141" t="s">
        <v>153</v>
      </c>
      <c r="B287" s="142"/>
      <c r="C287" s="142"/>
      <c r="D287" s="142"/>
      <c r="E287" s="142"/>
      <c r="F287" s="142"/>
      <c r="G287" s="143"/>
    </row>
    <row r="288" spans="1:7" ht="21" thickBot="1" x14ac:dyDescent="0.3">
      <c r="A288" s="130" t="s">
        <v>23</v>
      </c>
      <c r="B288" s="131"/>
      <c r="C288" s="131"/>
      <c r="D288" s="131"/>
      <c r="E288" s="131"/>
      <c r="F288" s="131"/>
      <c r="G288" s="132"/>
    </row>
    <row r="289" spans="1:7" ht="30.75" thickBot="1" x14ac:dyDescent="0.3">
      <c r="A289" s="17" t="s">
        <v>25</v>
      </c>
      <c r="B289" s="17" t="s">
        <v>26</v>
      </c>
      <c r="C289" s="17" t="s">
        <v>27</v>
      </c>
      <c r="D289" s="17" t="s">
        <v>28</v>
      </c>
      <c r="E289" s="17" t="s">
        <v>29</v>
      </c>
      <c r="F289" s="21" t="s">
        <v>30</v>
      </c>
      <c r="G289" s="17" t="s">
        <v>71</v>
      </c>
    </row>
    <row r="290" spans="1:7" ht="30" thickBot="1" x14ac:dyDescent="0.3">
      <c r="A290" s="11">
        <v>1</v>
      </c>
      <c r="B290" s="14" t="s">
        <v>72</v>
      </c>
      <c r="C290" s="66" t="s">
        <v>188</v>
      </c>
      <c r="D290" s="67" t="s">
        <v>236</v>
      </c>
      <c r="E290" s="54">
        <v>153897</v>
      </c>
      <c r="F290" s="20">
        <v>0.1</v>
      </c>
      <c r="G290" s="16">
        <f>E290-(E290*F290)</f>
        <v>138507.29999999999</v>
      </c>
    </row>
    <row r="291" spans="1:7" ht="15.75" thickBot="1" x14ac:dyDescent="0.3">
      <c r="A291" s="11">
        <v>1</v>
      </c>
      <c r="B291" s="14" t="s">
        <v>166</v>
      </c>
      <c r="C291" s="54"/>
      <c r="D291" s="54"/>
      <c r="E291" s="54"/>
      <c r="F291" s="20">
        <v>0.1</v>
      </c>
      <c r="G291" s="16">
        <f>E291-(E291*F291)</f>
        <v>0</v>
      </c>
    </row>
    <row r="292" spans="1:7" ht="30" thickBot="1" x14ac:dyDescent="0.3">
      <c r="A292" s="11">
        <v>1</v>
      </c>
      <c r="B292" s="14" t="s">
        <v>167</v>
      </c>
      <c r="C292" s="53" t="s">
        <v>188</v>
      </c>
      <c r="D292" s="86" t="s">
        <v>237</v>
      </c>
      <c r="E292" s="55">
        <v>152970</v>
      </c>
      <c r="F292" s="20">
        <v>0.1</v>
      </c>
      <c r="G292" s="16">
        <f>E292-(E292*F292)</f>
        <v>137673</v>
      </c>
    </row>
    <row r="293" spans="1:7" ht="21" thickBot="1" x14ac:dyDescent="0.3">
      <c r="A293" s="130" t="s">
        <v>41</v>
      </c>
      <c r="B293" s="131"/>
      <c r="C293" s="131"/>
      <c r="D293" s="131"/>
      <c r="E293" s="131"/>
      <c r="F293" s="131"/>
      <c r="G293" s="132"/>
    </row>
    <row r="294" spans="1:7" ht="30.75" thickBot="1" x14ac:dyDescent="0.3">
      <c r="A294" s="17" t="s">
        <v>25</v>
      </c>
      <c r="B294" s="17" t="s">
        <v>26</v>
      </c>
      <c r="C294" s="17" t="s">
        <v>27</v>
      </c>
      <c r="D294" s="17" t="s">
        <v>28</v>
      </c>
      <c r="E294" s="17" t="s">
        <v>29</v>
      </c>
      <c r="F294" s="21" t="s">
        <v>30</v>
      </c>
      <c r="G294" s="17" t="s">
        <v>71</v>
      </c>
    </row>
    <row r="295" spans="1:7" ht="29.25" thickBot="1" x14ac:dyDescent="0.3">
      <c r="A295" s="11">
        <v>1</v>
      </c>
      <c r="B295" s="14" t="s">
        <v>47</v>
      </c>
      <c r="C295" s="19"/>
      <c r="D295" s="19"/>
      <c r="E295" s="22"/>
      <c r="F295" s="20"/>
      <c r="G295" s="16">
        <f t="shared" ref="G295:G298" si="23">E295-(E295*F295)</f>
        <v>0</v>
      </c>
    </row>
    <row r="296" spans="1:7" ht="29.25" thickBot="1" x14ac:dyDescent="0.3">
      <c r="A296" s="11">
        <v>1</v>
      </c>
      <c r="B296" s="14" t="s">
        <v>48</v>
      </c>
      <c r="C296" s="19"/>
      <c r="D296" s="19"/>
      <c r="E296" s="22"/>
      <c r="F296" s="20"/>
      <c r="G296" s="16">
        <f t="shared" si="23"/>
        <v>0</v>
      </c>
    </row>
    <row r="297" spans="1:7" ht="29.25" thickBot="1" x14ac:dyDescent="0.3">
      <c r="A297" s="11">
        <v>1</v>
      </c>
      <c r="B297" s="14" t="s">
        <v>49</v>
      </c>
      <c r="C297" s="19"/>
      <c r="D297" s="19"/>
      <c r="E297" s="22"/>
      <c r="F297" s="20"/>
      <c r="G297" s="16">
        <f t="shared" si="23"/>
        <v>0</v>
      </c>
    </row>
    <row r="298" spans="1:7" ht="15.75" thickBot="1" x14ac:dyDescent="0.3">
      <c r="A298" s="11">
        <v>1</v>
      </c>
      <c r="B298" s="14" t="s">
        <v>50</v>
      </c>
      <c r="C298" s="19"/>
      <c r="D298" s="19"/>
      <c r="E298" s="22"/>
      <c r="F298" s="20"/>
      <c r="G298" s="16">
        <f t="shared" si="23"/>
        <v>0</v>
      </c>
    </row>
    <row r="299" spans="1:7" ht="21" thickBot="1" x14ac:dyDescent="0.3">
      <c r="A299" s="130" t="s">
        <v>51</v>
      </c>
      <c r="B299" s="131"/>
      <c r="C299" s="131"/>
      <c r="D299" s="131"/>
      <c r="E299" s="131"/>
      <c r="F299" s="131"/>
      <c r="G299" s="132"/>
    </row>
    <row r="300" spans="1:7" ht="30.75" thickBot="1" x14ac:dyDescent="0.3">
      <c r="A300" s="18" t="s">
        <v>25</v>
      </c>
      <c r="B300" s="17" t="s">
        <v>26</v>
      </c>
      <c r="C300" s="17" t="s">
        <v>27</v>
      </c>
      <c r="D300" s="17" t="s">
        <v>28</v>
      </c>
      <c r="E300" s="17" t="s">
        <v>29</v>
      </c>
      <c r="F300" s="21" t="s">
        <v>30</v>
      </c>
      <c r="G300" s="17" t="s">
        <v>71</v>
      </c>
    </row>
    <row r="301" spans="1:7" ht="43.5" thickBot="1" x14ac:dyDescent="0.3">
      <c r="A301" s="11">
        <v>1</v>
      </c>
      <c r="B301" s="14" t="s">
        <v>158</v>
      </c>
      <c r="C301" s="15"/>
      <c r="D301" s="19"/>
      <c r="E301" s="22"/>
      <c r="F301" s="20"/>
      <c r="G301" s="16">
        <f t="shared" ref="G301:G307" si="24">E301-(E301*F301)</f>
        <v>0</v>
      </c>
    </row>
    <row r="302" spans="1:7" ht="15.75" thickBot="1" x14ac:dyDescent="0.3">
      <c r="A302" s="12">
        <v>1</v>
      </c>
      <c r="B302" s="14" t="s">
        <v>55</v>
      </c>
      <c r="C302" s="15"/>
      <c r="D302" s="19"/>
      <c r="E302" s="22"/>
      <c r="F302" s="20"/>
      <c r="G302" s="16">
        <f t="shared" si="24"/>
        <v>0</v>
      </c>
    </row>
    <row r="303" spans="1:7" ht="29.25" thickBot="1" x14ac:dyDescent="0.3">
      <c r="A303" s="12">
        <v>1</v>
      </c>
      <c r="B303" s="14" t="s">
        <v>56</v>
      </c>
      <c r="C303" s="15"/>
      <c r="D303" s="19"/>
      <c r="E303" s="22"/>
      <c r="F303" s="20"/>
      <c r="G303" s="16">
        <f t="shared" si="24"/>
        <v>0</v>
      </c>
    </row>
    <row r="304" spans="1:7" ht="29.25" thickBot="1" x14ac:dyDescent="0.3">
      <c r="A304" s="11">
        <v>1</v>
      </c>
      <c r="B304" s="14" t="s">
        <v>57</v>
      </c>
      <c r="C304" s="15"/>
      <c r="D304" s="19"/>
      <c r="E304" s="22"/>
      <c r="F304" s="20"/>
      <c r="G304" s="16">
        <f t="shared" si="24"/>
        <v>0</v>
      </c>
    </row>
    <row r="305" spans="1:7" ht="29.25" thickBot="1" x14ac:dyDescent="0.3">
      <c r="A305" s="11">
        <v>1</v>
      </c>
      <c r="B305" s="14" t="s">
        <v>59</v>
      </c>
      <c r="C305" s="15"/>
      <c r="D305" s="19"/>
      <c r="E305" s="22"/>
      <c r="F305" s="20"/>
      <c r="G305" s="16">
        <f t="shared" si="24"/>
        <v>0</v>
      </c>
    </row>
    <row r="306" spans="1:7" ht="43.5" thickBot="1" x14ac:dyDescent="0.3">
      <c r="A306" s="12">
        <v>1</v>
      </c>
      <c r="B306" s="14" t="s">
        <v>61</v>
      </c>
      <c r="C306" s="15"/>
      <c r="D306" s="41"/>
      <c r="E306" s="22"/>
      <c r="F306" s="20"/>
      <c r="G306" s="16">
        <f t="shared" si="24"/>
        <v>0</v>
      </c>
    </row>
    <row r="307" spans="1:7" ht="43.5" thickBot="1" x14ac:dyDescent="0.3">
      <c r="A307" s="11">
        <v>1</v>
      </c>
      <c r="B307" s="14" t="s">
        <v>64</v>
      </c>
      <c r="C307" s="15"/>
      <c r="D307" s="19"/>
      <c r="E307" s="22"/>
      <c r="F307" s="20"/>
      <c r="G307" s="16">
        <f t="shared" si="24"/>
        <v>0</v>
      </c>
    </row>
    <row r="309" spans="1:7" ht="16.5" thickBot="1" x14ac:dyDescent="0.3">
      <c r="A309" s="141" t="s">
        <v>153</v>
      </c>
      <c r="B309" s="142"/>
      <c r="C309" s="142"/>
      <c r="D309" s="142"/>
      <c r="E309" s="142"/>
      <c r="F309" s="142"/>
      <c r="G309" s="143"/>
    </row>
    <row r="310" spans="1:7" ht="21" thickBot="1" x14ac:dyDescent="0.3">
      <c r="A310" s="130" t="s">
        <v>23</v>
      </c>
      <c r="B310" s="131"/>
      <c r="C310" s="131"/>
      <c r="D310" s="131"/>
      <c r="E310" s="131"/>
      <c r="F310" s="131"/>
      <c r="G310" s="132"/>
    </row>
    <row r="311" spans="1:7" ht="30.75" thickBot="1" x14ac:dyDescent="0.3">
      <c r="A311" s="17" t="s">
        <v>25</v>
      </c>
      <c r="B311" s="17" t="s">
        <v>26</v>
      </c>
      <c r="C311" s="17" t="s">
        <v>27</v>
      </c>
      <c r="D311" s="17" t="s">
        <v>28</v>
      </c>
      <c r="E311" s="17" t="s">
        <v>29</v>
      </c>
      <c r="F311" s="21" t="s">
        <v>30</v>
      </c>
      <c r="G311" s="17" t="s">
        <v>71</v>
      </c>
    </row>
    <row r="312" spans="1:7" ht="30" thickBot="1" x14ac:dyDescent="0.3">
      <c r="A312" s="11">
        <v>1</v>
      </c>
      <c r="B312" s="14" t="s">
        <v>167</v>
      </c>
      <c r="C312" s="53" t="s">
        <v>188</v>
      </c>
      <c r="D312" s="67" t="s">
        <v>238</v>
      </c>
      <c r="E312" s="54">
        <v>165109</v>
      </c>
      <c r="F312" s="20">
        <v>0.1</v>
      </c>
      <c r="G312" s="16">
        <f>E312-(E312*F312)</f>
        <v>148598.1</v>
      </c>
    </row>
    <row r="313" spans="1:7" ht="30" thickBot="1" x14ac:dyDescent="0.3">
      <c r="A313" s="11">
        <v>1</v>
      </c>
      <c r="B313" s="14" t="s">
        <v>167</v>
      </c>
      <c r="C313" s="53" t="s">
        <v>188</v>
      </c>
      <c r="D313" s="86" t="s">
        <v>239</v>
      </c>
      <c r="E313" s="54">
        <v>179260</v>
      </c>
      <c r="F313" s="20">
        <v>0.1</v>
      </c>
      <c r="G313" s="16">
        <f>E313-(E313*F313)</f>
        <v>161334</v>
      </c>
    </row>
    <row r="314" spans="1:7" ht="30" thickBot="1" x14ac:dyDescent="0.3">
      <c r="A314" s="11">
        <v>1</v>
      </c>
      <c r="B314" s="14" t="s">
        <v>167</v>
      </c>
      <c r="C314" s="53" t="s">
        <v>188</v>
      </c>
      <c r="D314" s="86" t="s">
        <v>240</v>
      </c>
      <c r="E314" s="54">
        <v>193501</v>
      </c>
      <c r="F314" s="20">
        <v>0.1</v>
      </c>
      <c r="G314" s="16">
        <f t="shared" ref="G314:G318" si="25">E314-(E314*F314)</f>
        <v>174150.9</v>
      </c>
    </row>
    <row r="315" spans="1:7" ht="30" thickBot="1" x14ac:dyDescent="0.3">
      <c r="A315" s="11">
        <v>1</v>
      </c>
      <c r="B315" s="14" t="s">
        <v>167</v>
      </c>
      <c r="C315" s="53" t="s">
        <v>188</v>
      </c>
      <c r="D315" s="86" t="s">
        <v>241</v>
      </c>
      <c r="E315" s="54">
        <v>207742</v>
      </c>
      <c r="F315" s="20">
        <v>0.1</v>
      </c>
      <c r="G315" s="16">
        <f t="shared" si="25"/>
        <v>186967.8</v>
      </c>
    </row>
    <row r="316" spans="1:7" ht="44.25" thickBot="1" x14ac:dyDescent="0.3">
      <c r="A316" s="11">
        <v>1</v>
      </c>
      <c r="B316" s="14" t="s">
        <v>167</v>
      </c>
      <c r="C316" s="53" t="s">
        <v>188</v>
      </c>
      <c r="D316" s="86" t="s">
        <v>242</v>
      </c>
      <c r="E316" s="54">
        <v>221984</v>
      </c>
      <c r="F316" s="20">
        <v>0.1</v>
      </c>
      <c r="G316" s="16">
        <f t="shared" si="25"/>
        <v>199785.60000000001</v>
      </c>
    </row>
    <row r="317" spans="1:7" ht="44.25" thickBot="1" x14ac:dyDescent="0.3">
      <c r="A317" s="11">
        <v>1</v>
      </c>
      <c r="B317" s="14" t="s">
        <v>167</v>
      </c>
      <c r="C317" s="53" t="s">
        <v>188</v>
      </c>
      <c r="D317" s="86" t="s">
        <v>243</v>
      </c>
      <c r="E317" s="54">
        <v>236225</v>
      </c>
      <c r="F317" s="20">
        <v>0.1</v>
      </c>
      <c r="G317" s="16">
        <f t="shared" si="25"/>
        <v>212602.5</v>
      </c>
    </row>
    <row r="318" spans="1:7" ht="44.25" thickBot="1" x14ac:dyDescent="0.3">
      <c r="A318" s="11">
        <v>1</v>
      </c>
      <c r="B318" s="14" t="s">
        <v>167</v>
      </c>
      <c r="C318" s="53" t="s">
        <v>188</v>
      </c>
      <c r="D318" s="86" t="s">
        <v>244</v>
      </c>
      <c r="E318" s="54">
        <v>250466</v>
      </c>
      <c r="F318" s="20">
        <v>0.1</v>
      </c>
      <c r="G318" s="16">
        <f t="shared" si="25"/>
        <v>225419.4</v>
      </c>
    </row>
    <row r="319" spans="1:7" ht="30" thickBot="1" x14ac:dyDescent="0.3">
      <c r="A319" s="11">
        <v>1</v>
      </c>
      <c r="B319" s="14" t="s">
        <v>167</v>
      </c>
      <c r="C319" s="53" t="s">
        <v>188</v>
      </c>
      <c r="D319" s="86" t="s">
        <v>245</v>
      </c>
      <c r="E319" s="55">
        <v>167211</v>
      </c>
      <c r="F319" s="20">
        <v>0.1</v>
      </c>
      <c r="G319" s="16">
        <f>E319-(E319*F319)</f>
        <v>150489.9</v>
      </c>
    </row>
    <row r="320" spans="1:7" ht="21" thickBot="1" x14ac:dyDescent="0.3">
      <c r="A320" s="130" t="s">
        <v>41</v>
      </c>
      <c r="B320" s="131"/>
      <c r="C320" s="131"/>
      <c r="D320" s="131"/>
      <c r="E320" s="131"/>
      <c r="F320" s="131"/>
      <c r="G320" s="132"/>
    </row>
    <row r="321" spans="1:7" ht="30.75" thickBot="1" x14ac:dyDescent="0.3">
      <c r="A321" s="17" t="s">
        <v>25</v>
      </c>
      <c r="B321" s="17" t="s">
        <v>26</v>
      </c>
      <c r="C321" s="17" t="s">
        <v>27</v>
      </c>
      <c r="D321" s="17" t="s">
        <v>28</v>
      </c>
      <c r="E321" s="17" t="s">
        <v>29</v>
      </c>
      <c r="F321" s="21" t="s">
        <v>30</v>
      </c>
      <c r="G321" s="17" t="s">
        <v>71</v>
      </c>
    </row>
    <row r="322" spans="1:7" ht="29.25" thickBot="1" x14ac:dyDescent="0.3">
      <c r="A322" s="11">
        <v>1</v>
      </c>
      <c r="B322" s="14" t="s">
        <v>47</v>
      </c>
      <c r="C322" s="19"/>
      <c r="D322" s="19"/>
      <c r="E322" s="22"/>
      <c r="F322" s="20"/>
      <c r="G322" s="16">
        <f t="shared" ref="G322:G325" si="26">E322-(E322*F322)</f>
        <v>0</v>
      </c>
    </row>
    <row r="323" spans="1:7" ht="29.25" thickBot="1" x14ac:dyDescent="0.3">
      <c r="A323" s="11">
        <v>1</v>
      </c>
      <c r="B323" s="14" t="s">
        <v>48</v>
      </c>
      <c r="C323" s="19"/>
      <c r="D323" s="19"/>
      <c r="E323" s="22"/>
      <c r="F323" s="20"/>
      <c r="G323" s="16">
        <f t="shared" si="26"/>
        <v>0</v>
      </c>
    </row>
    <row r="324" spans="1:7" ht="29.25" thickBot="1" x14ac:dyDescent="0.3">
      <c r="A324" s="11">
        <v>1</v>
      </c>
      <c r="B324" s="14" t="s">
        <v>49</v>
      </c>
      <c r="C324" s="19"/>
      <c r="D324" s="19"/>
      <c r="E324" s="22"/>
      <c r="F324" s="20"/>
      <c r="G324" s="16">
        <f t="shared" si="26"/>
        <v>0</v>
      </c>
    </row>
    <row r="325" spans="1:7" ht="15.75" thickBot="1" x14ac:dyDescent="0.3">
      <c r="A325" s="11">
        <v>1</v>
      </c>
      <c r="B325" s="14" t="s">
        <v>50</v>
      </c>
      <c r="C325" s="19"/>
      <c r="D325" s="19"/>
      <c r="E325" s="22"/>
      <c r="F325" s="20"/>
      <c r="G325" s="16">
        <f t="shared" si="26"/>
        <v>0</v>
      </c>
    </row>
    <row r="326" spans="1:7" ht="21" thickBot="1" x14ac:dyDescent="0.3">
      <c r="A326" s="130" t="s">
        <v>51</v>
      </c>
      <c r="B326" s="131"/>
      <c r="C326" s="131"/>
      <c r="D326" s="131"/>
      <c r="E326" s="131"/>
      <c r="F326" s="131"/>
      <c r="G326" s="132"/>
    </row>
    <row r="327" spans="1:7" ht="30.75" thickBot="1" x14ac:dyDescent="0.3">
      <c r="A327" s="18" t="s">
        <v>25</v>
      </c>
      <c r="B327" s="17" t="s">
        <v>26</v>
      </c>
      <c r="C327" s="17" t="s">
        <v>27</v>
      </c>
      <c r="D327" s="17" t="s">
        <v>28</v>
      </c>
      <c r="E327" s="17" t="s">
        <v>29</v>
      </c>
      <c r="F327" s="21" t="s">
        <v>30</v>
      </c>
      <c r="G327" s="17" t="s">
        <v>71</v>
      </c>
    </row>
    <row r="328" spans="1:7" ht="43.5" thickBot="1" x14ac:dyDescent="0.3">
      <c r="A328" s="11">
        <v>1</v>
      </c>
      <c r="B328" s="14" t="s">
        <v>158</v>
      </c>
      <c r="C328" s="15"/>
      <c r="D328" s="19"/>
      <c r="E328" s="22"/>
      <c r="F328" s="20"/>
      <c r="G328" s="16">
        <f t="shared" ref="G328:G334" si="27">E328-(E328*F328)</f>
        <v>0</v>
      </c>
    </row>
    <row r="329" spans="1:7" ht="15.75" thickBot="1" x14ac:dyDescent="0.3">
      <c r="A329" s="12">
        <v>1</v>
      </c>
      <c r="B329" s="14" t="s">
        <v>55</v>
      </c>
      <c r="C329" s="15"/>
      <c r="D329" s="19"/>
      <c r="E329" s="22"/>
      <c r="F329" s="20"/>
      <c r="G329" s="16">
        <f t="shared" si="27"/>
        <v>0</v>
      </c>
    </row>
    <row r="330" spans="1:7" ht="29.25" thickBot="1" x14ac:dyDescent="0.3">
      <c r="A330" s="12">
        <v>1</v>
      </c>
      <c r="B330" s="14" t="s">
        <v>56</v>
      </c>
      <c r="C330" s="15"/>
      <c r="D330" s="19"/>
      <c r="E330" s="22"/>
      <c r="F330" s="20"/>
      <c r="G330" s="16">
        <f t="shared" si="27"/>
        <v>0</v>
      </c>
    </row>
    <row r="331" spans="1:7" ht="29.25" thickBot="1" x14ac:dyDescent="0.3">
      <c r="A331" s="11">
        <v>1</v>
      </c>
      <c r="B331" s="14" t="s">
        <v>57</v>
      </c>
      <c r="C331" s="15"/>
      <c r="D331" s="19"/>
      <c r="E331" s="22"/>
      <c r="F331" s="20"/>
      <c r="G331" s="16">
        <f t="shared" si="27"/>
        <v>0</v>
      </c>
    </row>
    <row r="332" spans="1:7" ht="29.25" thickBot="1" x14ac:dyDescent="0.3">
      <c r="A332" s="11">
        <v>1</v>
      </c>
      <c r="B332" s="14" t="s">
        <v>59</v>
      </c>
      <c r="C332" s="15"/>
      <c r="D332" s="19"/>
      <c r="E332" s="22"/>
      <c r="F332" s="20"/>
      <c r="G332" s="16">
        <f t="shared" si="27"/>
        <v>0</v>
      </c>
    </row>
    <row r="333" spans="1:7" ht="43.5" thickBot="1" x14ac:dyDescent="0.3">
      <c r="A333" s="12">
        <v>1</v>
      </c>
      <c r="B333" s="14" t="s">
        <v>61</v>
      </c>
      <c r="C333" s="15"/>
      <c r="D333" s="41"/>
      <c r="E333" s="22"/>
      <c r="F333" s="20"/>
      <c r="G333" s="16">
        <f t="shared" si="27"/>
        <v>0</v>
      </c>
    </row>
    <row r="334" spans="1:7" ht="43.5" thickBot="1" x14ac:dyDescent="0.3">
      <c r="A334" s="11">
        <v>1</v>
      </c>
      <c r="B334" s="14" t="s">
        <v>64</v>
      </c>
      <c r="C334" s="15"/>
      <c r="D334" s="19"/>
      <c r="E334" s="22"/>
      <c r="F334" s="20"/>
      <c r="G334" s="16">
        <f t="shared" si="27"/>
        <v>0</v>
      </c>
    </row>
  </sheetData>
  <mergeCells count="63">
    <mergeCell ref="A13:G13"/>
    <mergeCell ref="A1:G1"/>
    <mergeCell ref="A2:G2"/>
    <mergeCell ref="A4:B4"/>
    <mergeCell ref="A6:G6"/>
    <mergeCell ref="A7:G7"/>
    <mergeCell ref="A72:G72"/>
    <mergeCell ref="A22:G22"/>
    <mergeCell ref="A32:G32"/>
    <mergeCell ref="A33:F33"/>
    <mergeCell ref="A36:G36"/>
    <mergeCell ref="A37:G37"/>
    <mergeCell ref="A42:G42"/>
    <mergeCell ref="A52:G52"/>
    <mergeCell ref="A62:G62"/>
    <mergeCell ref="A63:F63"/>
    <mergeCell ref="A66:G66"/>
    <mergeCell ref="A67:G67"/>
    <mergeCell ref="A111:G111"/>
    <mergeCell ref="A121:G121"/>
    <mergeCell ref="A122:F122"/>
    <mergeCell ref="A81:G81"/>
    <mergeCell ref="A91:G91"/>
    <mergeCell ref="A92:F92"/>
    <mergeCell ref="A95:G95"/>
    <mergeCell ref="A96:G96"/>
    <mergeCell ref="A101:G101"/>
    <mergeCell ref="A124:G124"/>
    <mergeCell ref="A125:G125"/>
    <mergeCell ref="A130:G130"/>
    <mergeCell ref="A140:G140"/>
    <mergeCell ref="A150:G150"/>
    <mergeCell ref="A151:G151"/>
    <mergeCell ref="A156:G156"/>
    <mergeCell ref="A165:G165"/>
    <mergeCell ref="A175:G175"/>
    <mergeCell ref="A176:G176"/>
    <mergeCell ref="A181:G181"/>
    <mergeCell ref="A188:G188"/>
    <mergeCell ref="A198:G198"/>
    <mergeCell ref="A199:G199"/>
    <mergeCell ref="A204:G204"/>
    <mergeCell ref="A211:G211"/>
    <mergeCell ref="A221:G221"/>
    <mergeCell ref="A222:G222"/>
    <mergeCell ref="A226:G226"/>
    <mergeCell ref="A233:G233"/>
    <mergeCell ref="A243:G243"/>
    <mergeCell ref="A244:G244"/>
    <mergeCell ref="A248:G248"/>
    <mergeCell ref="A255:G255"/>
    <mergeCell ref="A265:G265"/>
    <mergeCell ref="A266:G266"/>
    <mergeCell ref="A270:G270"/>
    <mergeCell ref="A277:G277"/>
    <mergeCell ref="A287:G287"/>
    <mergeCell ref="A288:G288"/>
    <mergeCell ref="A326:G326"/>
    <mergeCell ref="A293:G293"/>
    <mergeCell ref="A299:G299"/>
    <mergeCell ref="A309:G309"/>
    <mergeCell ref="A310:G310"/>
    <mergeCell ref="A320:G32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1ef7cb54-a3c6-41aa-8295-1cea7cb3380f" xsi:nil="true"/>
    <lcf76f155ced4ddcb4097134ff3c332f xmlns="1ef7cb54-a3c6-41aa-8295-1cea7cb3380f">
      <Terms xmlns="http://schemas.microsoft.com/office/infopath/2007/PartnerControls"/>
    </lcf76f155ced4ddcb4097134ff3c332f>
    <TaxCatchAll xmlns="e378d451-eb8e-46a9-a4dc-1ce88aafa14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EB31C42196BA4ABA6F2B52E448361A" ma:contentTypeVersion="15" ma:contentTypeDescription="Create a new document." ma:contentTypeScope="" ma:versionID="bfae4c697c7a54edfce1faf384f00cc5">
  <xsd:schema xmlns:xsd="http://www.w3.org/2001/XMLSchema" xmlns:xs="http://www.w3.org/2001/XMLSchema" xmlns:p="http://schemas.microsoft.com/office/2006/metadata/properties" xmlns:ns2="1ef7cb54-a3c6-41aa-8295-1cea7cb3380f" xmlns:ns3="e378d451-eb8e-46a9-a4dc-1ce88aafa146" targetNamespace="http://schemas.microsoft.com/office/2006/metadata/properties" ma:root="true" ma:fieldsID="7a6671cd66675b679e65b2eebc42acff" ns2:_="" ns3:_="">
    <xsd:import namespace="1ef7cb54-a3c6-41aa-8295-1cea7cb3380f"/>
    <xsd:import namespace="e378d451-eb8e-46a9-a4dc-1ce88aafa1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f7cb54-a3c6-41aa-8295-1cea7cb338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d75c1428-8a72-4648-bdd2-37fb36c25d8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78d451-eb8e-46a9-a4dc-1ce88aafa14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975e408-b00a-42aa-b2a9-ae1c614224e0}" ma:internalName="TaxCatchAll" ma:showField="CatchAllData" ma:web="e378d451-eb8e-46a9-a4dc-1ce88aafa14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66B843-5BB6-4F93-AD1E-A0AF5C2695EB}">
  <ds:schemaRefs>
    <ds:schemaRef ds:uri="http://schemas.microsoft.com/sharepoint/v3/contenttype/forms"/>
  </ds:schemaRefs>
</ds:datastoreItem>
</file>

<file path=customXml/itemProps2.xml><?xml version="1.0" encoding="utf-8"?>
<ds:datastoreItem xmlns:ds="http://schemas.openxmlformats.org/officeDocument/2006/customXml" ds:itemID="{51FE14ED-3207-413B-865E-069B134A9D34}">
  <ds:schemaRefs>
    <ds:schemaRef ds:uri="http://schemas.microsoft.com/office/2006/metadata/properties"/>
    <ds:schemaRef ds:uri="http://schemas.microsoft.com/office/infopath/2007/PartnerControls"/>
    <ds:schemaRef ds:uri="1ef7cb54-a3c6-41aa-8295-1cea7cb3380f"/>
    <ds:schemaRef ds:uri="e378d451-eb8e-46a9-a4dc-1ce88aafa146"/>
  </ds:schemaRefs>
</ds:datastoreItem>
</file>

<file path=customXml/itemProps3.xml><?xml version="1.0" encoding="utf-8"?>
<ds:datastoreItem xmlns:ds="http://schemas.openxmlformats.org/officeDocument/2006/customXml" ds:itemID="{FCE75709-5C64-4410-8F6D-52B364331A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f7cb54-a3c6-41aa-8295-1cea7cb3380f"/>
    <ds:schemaRef ds:uri="e378d451-eb8e-46a9-a4dc-1ce88aafa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Cat 1 - Level 2 EV Chargers</vt:lpstr>
      <vt:lpstr>Cat 2 - Level 3 DC-Fast Charger</vt:lpstr>
      <vt:lpstr>+ Optional - Category 1</vt:lpstr>
      <vt:lpstr>+ Optional - Category 1(ADD'L)</vt:lpstr>
      <vt:lpstr>+ Optional - Category 2</vt:lpstr>
      <vt:lpstr>+ Optional - Category 2 (ADD'L)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Braley, Grant F</dc:creator>
  <cp:keywords/>
  <dc:description/>
  <cp:lastModifiedBy>Amy Olds</cp:lastModifiedBy>
  <cp:revision/>
  <dcterms:created xsi:type="dcterms:W3CDTF">2017-04-24T17:06:47Z</dcterms:created>
  <dcterms:modified xsi:type="dcterms:W3CDTF">2025-12-18T13:24:52Z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0x01010031EB31C42196BA4ABA6F2B52E448361A</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