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24 - 2029\Master Agreements\Kyocera\Price Lists\"/>
    </mc:Choice>
  </mc:AlternateContent>
  <xr:revisionPtr revIDLastSave="0" documentId="13_ncr:1_{97B0D35C-68FE-44FD-8394-7CA734C4890C}" xr6:coauthVersionLast="47" xr6:coauthVersionMax="47" xr10:uidLastSave="{00000000-0000-0000-0000-000000000000}"/>
  <bookViews>
    <workbookView xWindow="-108" yWindow="-108" windowWidth="23256" windowHeight="13896" tabRatio="599" xr2:uid="{00000000-000D-0000-FFFF-FFFF00000000}"/>
  </bookViews>
  <sheets>
    <sheet name="Updates" sheetId="6" r:id="rId1"/>
    <sheet name="Group A-B-D  Tariff PRICE LIST" sheetId="17" r:id="rId2"/>
    <sheet name="Sub-Group D1 - Speciality Pri" sheetId="9" r:id="rId3"/>
    <sheet name="Group E - Large Wide Format" sheetId="12" r:id="rId4"/>
    <sheet name="Consumable Supplies" sheetId="2" r:id="rId5"/>
    <sheet name="Cloud Solutions " sheetId="18" r:id="rId6"/>
    <sheet name="Software" sheetId="3" r:id="rId7"/>
    <sheet name="Lease and Rental Rates " sheetId="5" r:id="rId8"/>
    <sheet name="GROUP A S&amp;S" sheetId="19" r:id="rId9"/>
    <sheet name="GROUP B S&amp;S " sheetId="16" r:id="rId10"/>
    <sheet name="GROUP D S&amp;S" sheetId="13" r:id="rId11"/>
    <sheet name="GROUP E S&amp;S" sheetId="15" r:id="rId12"/>
    <sheet name="SUB GROUP D1 S&amp;S" sheetId="10" r:id="rId13"/>
  </sheets>
  <externalReferences>
    <externalReference r:id="rId14"/>
    <externalReference r:id="rId15"/>
  </externalReferences>
  <definedNames>
    <definedName name="_xlnm._FilterDatabase" localSheetId="5" hidden="1">'Cloud Solutions '!$A$10:$F$10</definedName>
    <definedName name="_xlnm._FilterDatabase" localSheetId="3" hidden="1">'Group E - Large Wide Format'!$B$1:$AW$96</definedName>
    <definedName name="_xlnm._FilterDatabase" localSheetId="6" hidden="1">Software!$A$2:$F$4</definedName>
    <definedName name="_xlnm.Print_Area" localSheetId="8">'GROUP A S&amp;S'!$A$1:$AF$106</definedName>
    <definedName name="_xlnm.Print_Area" localSheetId="1">'Group A-B-D  Tariff PRICE LIST'!$B$319:$L$391</definedName>
    <definedName name="_xlnm.Print_Area" localSheetId="9">'GROUP B S&amp;S '!$A$1:$AL$105</definedName>
    <definedName name="_xlnm.Print_Area" localSheetId="10">'GROUP D S&amp;S'!$A$1:$Z$104</definedName>
    <definedName name="_xlnm.Print_Titles" localSheetId="8">'GROUP A S&amp;S'!$2:$10</definedName>
    <definedName name="_xlnm.Print_Titles" localSheetId="9">'GROUP B S&amp;S '!$2:$10</definedName>
    <definedName name="_xlnm.Print_Titles" localSheetId="10">'GROUP D S&amp;S'!$2:$10</definedName>
    <definedName name="_xlnm.Print_Titles" localSheetId="12">'SUB GROUP D1 S&amp;S'!$1:$10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9" i="3" l="1"/>
  <c r="F209" i="3" s="1"/>
  <c r="D210" i="3"/>
  <c r="F210" i="3" s="1"/>
  <c r="D211" i="3"/>
  <c r="F211" i="3" s="1"/>
  <c r="D212" i="3"/>
  <c r="F212" i="3" s="1"/>
  <c r="D213" i="3"/>
  <c r="F213" i="3" s="1"/>
  <c r="D214" i="3"/>
  <c r="F214" i="3" s="1"/>
  <c r="D215" i="3"/>
  <c r="F215" i="3" s="1"/>
  <c r="D216" i="3"/>
  <c r="F216" i="3" s="1"/>
  <c r="D217" i="3"/>
  <c r="F217" i="3" s="1"/>
  <c r="D218" i="3"/>
  <c r="F218" i="3" s="1"/>
  <c r="D208" i="3"/>
  <c r="F208" i="3" s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4" i="3"/>
  <c r="F369" i="18" l="1"/>
  <c r="F368" i="18"/>
  <c r="F367" i="18"/>
  <c r="F366" i="18"/>
  <c r="F365" i="18"/>
  <c r="F364" i="18"/>
  <c r="F363" i="18"/>
  <c r="F362" i="18"/>
  <c r="F361" i="18"/>
  <c r="F360" i="18"/>
  <c r="F359" i="18"/>
  <c r="F358" i="18"/>
  <c r="F357" i="18"/>
  <c r="F356" i="18"/>
  <c r="F355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6" i="18"/>
  <c r="F335" i="18"/>
  <c r="F334" i="18"/>
  <c r="F333" i="18"/>
  <c r="F332" i="18"/>
  <c r="F331" i="18"/>
  <c r="F328" i="18"/>
  <c r="F327" i="18"/>
  <c r="F326" i="18"/>
  <c r="F325" i="18"/>
  <c r="F324" i="18"/>
  <c r="F323" i="18"/>
  <c r="F293" i="18"/>
  <c r="F292" i="18"/>
  <c r="F287" i="18"/>
  <c r="F286" i="18"/>
  <c r="F285" i="18"/>
  <c r="F284" i="18"/>
  <c r="F283" i="18"/>
  <c r="F282" i="18"/>
  <c r="F281" i="18"/>
  <c r="F280" i="18"/>
  <c r="F274" i="18"/>
  <c r="F273" i="18"/>
  <c r="F272" i="18"/>
  <c r="F271" i="18"/>
  <c r="F270" i="18"/>
  <c r="F269" i="18"/>
  <c r="F268" i="18"/>
  <c r="F267" i="18"/>
  <c r="F260" i="18"/>
  <c r="F259" i="18"/>
  <c r="F258" i="18"/>
  <c r="F257" i="18"/>
  <c r="F256" i="18"/>
  <c r="F255" i="18"/>
  <c r="F254" i="18"/>
  <c r="F253" i="18"/>
  <c r="F246" i="18"/>
  <c r="F240" i="18"/>
  <c r="F239" i="18"/>
  <c r="F238" i="18"/>
  <c r="F237" i="18"/>
  <c r="F236" i="18"/>
  <c r="F235" i="18"/>
  <c r="F233" i="18"/>
  <c r="F232" i="18"/>
  <c r="F231" i="18"/>
  <c r="F230" i="18"/>
  <c r="F229" i="18"/>
  <c r="F228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09" i="18"/>
  <c r="F108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89" i="18"/>
  <c r="F88" i="18"/>
  <c r="F87" i="18"/>
  <c r="F86" i="18"/>
  <c r="F54" i="18"/>
  <c r="F53" i="18"/>
  <c r="F52" i="18"/>
  <c r="F51" i="18"/>
  <c r="F50" i="18"/>
  <c r="F13" i="18"/>
  <c r="F12" i="18"/>
  <c r="F11" i="18"/>
  <c r="N35" i="5"/>
  <c r="M22" i="5"/>
  <c r="N20" i="5"/>
  <c r="N23" i="5" s="1"/>
  <c r="B1" i="5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</calcChain>
</file>

<file path=xl/sharedStrings.xml><?xml version="1.0" encoding="utf-8"?>
<sst xmlns="http://schemas.openxmlformats.org/spreadsheetml/2006/main" count="6169" uniqueCount="2763">
  <si>
    <t xml:space="preserve"> ITEM CODE</t>
  </si>
  <si>
    <t>MODELS AND ACCESSORIES</t>
  </si>
  <si>
    <t>MSRP</t>
  </si>
  <si>
    <t>Exact % off MSRP</t>
  </si>
  <si>
    <t>Customer Copies Included</t>
  </si>
  <si>
    <t>Copy Charge Service &amp; Supplies</t>
  </si>
  <si>
    <t>OVERAGE</t>
  </si>
  <si>
    <t xml:space="preserve"> </t>
  </si>
  <si>
    <t>ECOSYS M2040dn</t>
  </si>
  <si>
    <t>1203RA0UN0</t>
  </si>
  <si>
    <t>PF-1100</t>
  </si>
  <si>
    <t>ECOSYS M2540dw</t>
  </si>
  <si>
    <t>ECOSYS M2640idw</t>
  </si>
  <si>
    <t>Copier Stand</t>
  </si>
  <si>
    <t>855D200662</t>
  </si>
  <si>
    <t>SD-144-1GB(DDR3)</t>
  </si>
  <si>
    <t>855D200647</t>
  </si>
  <si>
    <t>SDHC Card-16G</t>
  </si>
  <si>
    <t>855D200648</t>
  </si>
  <si>
    <t>SDHC Card-32G</t>
  </si>
  <si>
    <t>1603NT0UN0</t>
  </si>
  <si>
    <t>UG-33</t>
  </si>
  <si>
    <t>Surge Protector W1500 (15A)</t>
  </si>
  <si>
    <t>1203SA0KL1</t>
  </si>
  <si>
    <t>PF-3110</t>
  </si>
  <si>
    <t>ECOSYS M3655idn</t>
  </si>
  <si>
    <t>1102WF2US0</t>
  </si>
  <si>
    <t>ECOSYS M3860idnf</t>
  </si>
  <si>
    <t xml:space="preserve"> Accessories</t>
  </si>
  <si>
    <t>1203N70UN0</t>
  </si>
  <si>
    <t>PT-320</t>
  </si>
  <si>
    <t>Stand</t>
  </si>
  <si>
    <t>1903R90UN2</t>
  </si>
  <si>
    <t>MS-5100B</t>
  </si>
  <si>
    <t>1505JV0UN0</t>
  </si>
  <si>
    <t>IB-50</t>
  </si>
  <si>
    <t>1505J50UN0</t>
  </si>
  <si>
    <t>IB-51</t>
  </si>
  <si>
    <t>1503S50UN0</t>
  </si>
  <si>
    <t>IB-36</t>
  </si>
  <si>
    <t>1505J40UN0</t>
  </si>
  <si>
    <t>HD-6</t>
  </si>
  <si>
    <t>1505J80UN0</t>
  </si>
  <si>
    <t>HD-7</t>
  </si>
  <si>
    <t>1503T30UN0</t>
  </si>
  <si>
    <t>HD-14</t>
  </si>
  <si>
    <t>1503T40UN0</t>
  </si>
  <si>
    <t>UG-35</t>
  </si>
  <si>
    <t>855D200714</t>
  </si>
  <si>
    <t>SD-144-2GB(DDR3)</t>
  </si>
  <si>
    <t>855D200653</t>
  </si>
  <si>
    <t>PCL Barcode Flash 3.0 (Type D)</t>
  </si>
  <si>
    <t>1603MS0UN0</t>
  </si>
  <si>
    <t>Data Security (E)</t>
  </si>
  <si>
    <t>1702P60UN1</t>
  </si>
  <si>
    <t>Card Reader Holder 10</t>
  </si>
  <si>
    <t>1603P10UN0</t>
  </si>
  <si>
    <t>Scan Extension Kit(A)</t>
  </si>
  <si>
    <t>N/A</t>
  </si>
  <si>
    <t xml:space="preserve">Copier Stand </t>
  </si>
  <si>
    <t>ECOSYS MA2100cwfx</t>
  </si>
  <si>
    <t>1203R60UN0</t>
  </si>
  <si>
    <t>PF-5110</t>
  </si>
  <si>
    <t>855D200754</t>
  </si>
  <si>
    <t>SD-1GB-For-M55-Series</t>
  </si>
  <si>
    <t>1102WL2US0</t>
  </si>
  <si>
    <t>TASKalfa 308ci</t>
  </si>
  <si>
    <t>1203PS7US0</t>
  </si>
  <si>
    <t>PF-5120</t>
  </si>
  <si>
    <t>1T02R40US0</t>
  </si>
  <si>
    <t>1T02R4AUS0</t>
  </si>
  <si>
    <t>1T02R4BUS0</t>
  </si>
  <si>
    <t>1T02R4CUS0</t>
  </si>
  <si>
    <t xml:space="preserve">  </t>
  </si>
  <si>
    <t>1203PX2US0</t>
  </si>
  <si>
    <t>DF-5100</t>
  </si>
  <si>
    <t>1703PY0UN0</t>
  </si>
  <si>
    <t>AK-5100</t>
  </si>
  <si>
    <t>1203PZ7US0</t>
  </si>
  <si>
    <t>PF-5130</t>
  </si>
  <si>
    <t>1203PT7US0</t>
  </si>
  <si>
    <t>PF-5140</t>
  </si>
  <si>
    <t>1203R50UN0</t>
  </si>
  <si>
    <t>JS-5100</t>
  </si>
  <si>
    <t>1203R00US0</t>
  </si>
  <si>
    <t>MT-5100</t>
  </si>
  <si>
    <t>1503RH2US0</t>
  </si>
  <si>
    <t>Fax System 11</t>
  </si>
  <si>
    <t>1603MC0UN0</t>
  </si>
  <si>
    <t>Internet FAX Kit (A)</t>
  </si>
  <si>
    <t>1902R60UN1</t>
  </si>
  <si>
    <t>DT-5100</t>
  </si>
  <si>
    <t>HD-6***</t>
  </si>
  <si>
    <t>HD-7***</t>
  </si>
  <si>
    <t>1603NX0UN0</t>
  </si>
  <si>
    <t>UG-34</t>
  </si>
  <si>
    <t>1702R60UN1</t>
  </si>
  <si>
    <t>Card Reader Holder 11</t>
  </si>
  <si>
    <t>1102V42US0</t>
  </si>
  <si>
    <t>TASKalfa 358ci</t>
  </si>
  <si>
    <t>1T02R50US0</t>
  </si>
  <si>
    <t>TK-5207K toner (black)</t>
  </si>
  <si>
    <t>1T02R5CUS0</t>
  </si>
  <si>
    <t>TK-5207C toner (cyan)</t>
  </si>
  <si>
    <t>1T02R5BUS0</t>
  </si>
  <si>
    <t>TK-5207M toner (magenta)</t>
  </si>
  <si>
    <t>1T02R5AUS0</t>
  </si>
  <si>
    <t>TK-5207Y toner (yellow)</t>
  </si>
  <si>
    <t>1102V52US0</t>
  </si>
  <si>
    <t>TASKalfa 408ci</t>
  </si>
  <si>
    <t>1T02WH0US0</t>
  </si>
  <si>
    <t>1T02WHCUS0</t>
  </si>
  <si>
    <t>1T02WHBUS0</t>
  </si>
  <si>
    <t>1T02WHAUS0</t>
  </si>
  <si>
    <t>1102WH2US0</t>
  </si>
  <si>
    <t>TASKalfa 508ci</t>
  </si>
  <si>
    <t>1203R36US0</t>
  </si>
  <si>
    <t>DP-5100</t>
  </si>
  <si>
    <t>1203SK6US0</t>
  </si>
  <si>
    <t>DP-5120</t>
  </si>
  <si>
    <t>1203T26US0</t>
  </si>
  <si>
    <t>DP-5130</t>
  </si>
  <si>
    <t>1203PV2US0</t>
  </si>
  <si>
    <t>DF-5110</t>
  </si>
  <si>
    <t>1203PW2US0</t>
  </si>
  <si>
    <t>DF-5120</t>
  </si>
  <si>
    <t>1203R12US0</t>
  </si>
  <si>
    <t>PH-5100</t>
  </si>
  <si>
    <t>1503R22US1</t>
  </si>
  <si>
    <t>Fax System 10 (X)</t>
  </si>
  <si>
    <t>1903RT0US1</t>
  </si>
  <si>
    <t>NK-7110 (B)</t>
  </si>
  <si>
    <t>1102P22US0</t>
  </si>
  <si>
    <t>ECOSYS M4125idn</t>
  </si>
  <si>
    <t>1102P12US0</t>
  </si>
  <si>
    <t>ECOSYS M4132idn</t>
  </si>
  <si>
    <t>1102P42US0</t>
  </si>
  <si>
    <t>ECOSYS M8124cidn</t>
  </si>
  <si>
    <t>1102P32US0</t>
  </si>
  <si>
    <t>ECOSYS M8130cidn</t>
  </si>
  <si>
    <t>1205JS0UN0</t>
  </si>
  <si>
    <t>DF-470</t>
  </si>
  <si>
    <t>1203NP2US0</t>
  </si>
  <si>
    <t>PF-470</t>
  </si>
  <si>
    <t>1203NN2US0</t>
  </si>
  <si>
    <t>PF-471</t>
  </si>
  <si>
    <t>FAX System 13</t>
  </si>
  <si>
    <t>1703NS0UN0</t>
  </si>
  <si>
    <t>AK-470</t>
  </si>
  <si>
    <t>Stand Riser</t>
  </si>
  <si>
    <t>TASKalfa MZ3200i</t>
  </si>
  <si>
    <t>TASKalfa MZ4000i</t>
  </si>
  <si>
    <t>DP-7140</t>
  </si>
  <si>
    <t>DP-7150</t>
  </si>
  <si>
    <t>DP-7160</t>
  </si>
  <si>
    <t>DP-7170</t>
  </si>
  <si>
    <t>1203RV2US0</t>
  </si>
  <si>
    <t>DF-7120</t>
  </si>
  <si>
    <t>1703PD0UN0</t>
  </si>
  <si>
    <t>AK-740</t>
  </si>
  <si>
    <t>1203PJ7US0</t>
  </si>
  <si>
    <t>PF-791</t>
  </si>
  <si>
    <t>1203PC7US0</t>
  </si>
  <si>
    <t>PF-810</t>
  </si>
  <si>
    <t>1203NK2US0</t>
  </si>
  <si>
    <t>PH-7A</t>
  </si>
  <si>
    <t>1503RK2USJ</t>
  </si>
  <si>
    <t>1202H70UN0</t>
  </si>
  <si>
    <t>Platen Cover Type E</t>
  </si>
  <si>
    <t>1902LC0UN2</t>
  </si>
  <si>
    <t>DT-730(B)</t>
  </si>
  <si>
    <t>Scan Extension kit(A)</t>
  </si>
  <si>
    <t>1709AN0UN0</t>
  </si>
  <si>
    <t>Keyboard Holder (10)</t>
  </si>
  <si>
    <t>1503T80UN0</t>
  </si>
  <si>
    <t>IB-37</t>
  </si>
  <si>
    <t>1903T00US0</t>
  </si>
  <si>
    <t>NK-7130</t>
  </si>
  <si>
    <t>1603V60UN0</t>
  </si>
  <si>
    <t>Data Security Kit 10</t>
  </si>
  <si>
    <t>1503T90UN0</t>
  </si>
  <si>
    <t>HD-16</t>
  </si>
  <si>
    <t>.</t>
  </si>
  <si>
    <t>1102YT2USV</t>
  </si>
  <si>
    <t>TASKalfa 4004i</t>
  </si>
  <si>
    <t>1T02XF0US0</t>
  </si>
  <si>
    <t>855ST00389</t>
  </si>
  <si>
    <t>TASKalfa 5004i</t>
  </si>
  <si>
    <t>855ST00390</t>
  </si>
  <si>
    <t>TASKalfa 6004i</t>
  </si>
  <si>
    <t>1203V42US0</t>
  </si>
  <si>
    <t>PF-7140</t>
  </si>
  <si>
    <t>855ST00391</t>
  </si>
  <si>
    <t>TASKalfa 7004i</t>
  </si>
  <si>
    <t>TASKalfa 2554ci</t>
  </si>
  <si>
    <t>1T02YP0US0</t>
  </si>
  <si>
    <t>TK-8367K - Toner (Black)</t>
  </si>
  <si>
    <t>1T02YPCUS0</t>
  </si>
  <si>
    <t xml:space="preserve">TK-8367C - Toner (Cyan) </t>
  </si>
  <si>
    <t>1T02YPBUS0</t>
  </si>
  <si>
    <t>TK-8367M -Toner (Magenta)</t>
  </si>
  <si>
    <t>1T02YPAUS0</t>
  </si>
  <si>
    <t>TK-8367Y - Toner (Yellow)</t>
  </si>
  <si>
    <t>TASKalfa 3554ci</t>
  </si>
  <si>
    <t>855ST00386</t>
  </si>
  <si>
    <t>1T02XD0US0</t>
  </si>
  <si>
    <t>TK-8377K Toner (Black)</t>
  </si>
  <si>
    <t>1T02XDCUS0</t>
  </si>
  <si>
    <t>TK-8377C - Toner Cyan</t>
  </si>
  <si>
    <t>1T02XDBUS0</t>
  </si>
  <si>
    <t>TK-8377M - Toner Magenta</t>
  </si>
  <si>
    <t>1T02XDAUS0</t>
  </si>
  <si>
    <t>TK-8377Y - Toner Yellow</t>
  </si>
  <si>
    <t>TASKalfa 4054ci</t>
  </si>
  <si>
    <t>1T02YM0US0</t>
  </si>
  <si>
    <t>1T02YMCUS0</t>
  </si>
  <si>
    <t>1T02YMBUS0</t>
  </si>
  <si>
    <t>1T02YMAUS0</t>
  </si>
  <si>
    <t>855ST00387</t>
  </si>
  <si>
    <t>TASKalfa 5054ci</t>
  </si>
  <si>
    <t>855ST00388</t>
  </si>
  <si>
    <t>TASKalfa 6054ci</t>
  </si>
  <si>
    <t>1T02XC0US0</t>
  </si>
  <si>
    <t>1T02XCCUS0</t>
  </si>
  <si>
    <t>1T02XCBUS0</t>
  </si>
  <si>
    <t>1T02XCAUS0</t>
  </si>
  <si>
    <t>TASKalfa 7054ci</t>
  </si>
  <si>
    <t>1203RD2US0</t>
  </si>
  <si>
    <t>DF-7100</t>
  </si>
  <si>
    <t>1203V82US0</t>
  </si>
  <si>
    <t>DF-7140</t>
  </si>
  <si>
    <t>1203V92US0</t>
  </si>
  <si>
    <t>DF-7150</t>
  </si>
  <si>
    <t>1203ND0UN0</t>
  </si>
  <si>
    <t>BF-730</t>
  </si>
  <si>
    <t>1203SP6US0</t>
  </si>
  <si>
    <t>BF-9100</t>
  </si>
  <si>
    <t>PF-7150</t>
  </si>
  <si>
    <t>1203RL2US0</t>
  </si>
  <si>
    <t>PF-7120</t>
  </si>
  <si>
    <t>1203RF2US0</t>
  </si>
  <si>
    <t>PH-7100</t>
  </si>
  <si>
    <t>1203N00UN1</t>
  </si>
  <si>
    <t>MT-730 (B)</t>
  </si>
  <si>
    <t>1203RN0UN0</t>
  </si>
  <si>
    <t>JS-7100</t>
  </si>
  <si>
    <t>1203TB0UN0</t>
  </si>
  <si>
    <t>JS-7110</t>
  </si>
  <si>
    <t>1703SZ0UN0</t>
  </si>
  <si>
    <t>AK-7110</t>
  </si>
  <si>
    <t>855D200887</t>
  </si>
  <si>
    <t>Stabilizer Kit</t>
  </si>
  <si>
    <t>Fax System 12</t>
  </si>
  <si>
    <t>Internet Fax Kit (A)</t>
  </si>
  <si>
    <t>1203TF2US0</t>
  </si>
  <si>
    <t>IS-7100</t>
  </si>
  <si>
    <t>1205MR2US0</t>
  </si>
  <si>
    <t>ZF-7100</t>
  </si>
  <si>
    <t>1703V70UN0</t>
  </si>
  <si>
    <t>AK-7120</t>
  </si>
  <si>
    <t>DT-730 (B)</t>
  </si>
  <si>
    <t>1203RP0UN0</t>
  </si>
  <si>
    <t>Banner Guide 10</t>
  </si>
  <si>
    <t>Keyboard Holder 10</t>
  </si>
  <si>
    <t>Scan Extension Kit (A)</t>
  </si>
  <si>
    <t>1102XW2US0</t>
  </si>
  <si>
    <t>TASKalfa 7003i</t>
  </si>
  <si>
    <t>1T02NJ0US0</t>
  </si>
  <si>
    <t>1102XV2US0</t>
  </si>
  <si>
    <t>TASKalfa 8003i</t>
  </si>
  <si>
    <t>1102XT2US0</t>
  </si>
  <si>
    <t>TASKalfa 9003i</t>
  </si>
  <si>
    <t>1102XP2US0</t>
  </si>
  <si>
    <t>TASKalfa 7353ci</t>
  </si>
  <si>
    <t>1T02XN0US0</t>
  </si>
  <si>
    <t>1T02XNCUS0</t>
  </si>
  <si>
    <t>1T02XNBUS0</t>
  </si>
  <si>
    <t>1T02XNAUS0</t>
  </si>
  <si>
    <t>1102XN2US0</t>
  </si>
  <si>
    <t>TASKalfa 8353ci</t>
  </si>
  <si>
    <t>1203RW2US0</t>
  </si>
  <si>
    <t>DF-7110</t>
  </si>
  <si>
    <t>1203SW2US0</t>
  </si>
  <si>
    <t>DF-7130</t>
  </si>
  <si>
    <t>1203NJ7US1</t>
  </si>
  <si>
    <t>PF-730(B)</t>
  </si>
  <si>
    <t>1203NF7US1</t>
  </si>
  <si>
    <t>PF-740(B)</t>
  </si>
  <si>
    <t>1203S02US0</t>
  </si>
  <si>
    <t>PF-7130</t>
  </si>
  <si>
    <t>MT-730(B)</t>
  </si>
  <si>
    <t>1902LF0UN1</t>
  </si>
  <si>
    <t>Copy Tray (D)</t>
  </si>
  <si>
    <t>855D200911</t>
  </si>
  <si>
    <t>Surge Protector-MX (20A)</t>
  </si>
  <si>
    <t>ECOSYS P2040dw</t>
  </si>
  <si>
    <t>Accessories</t>
  </si>
  <si>
    <t>110C0Y2US0</t>
  </si>
  <si>
    <t>ECOSYS PA4500x</t>
  </si>
  <si>
    <t>110C0X2US0</t>
  </si>
  <si>
    <t>ECOSYS PA5000x</t>
  </si>
  <si>
    <t>110C0W2US0</t>
  </si>
  <si>
    <t>ECOSYS PA5500x</t>
  </si>
  <si>
    <t>110C0T2US0</t>
  </si>
  <si>
    <t>ECOSYS PA6000x</t>
  </si>
  <si>
    <t>1203S30KL0</t>
  </si>
  <si>
    <t>PF-3100</t>
  </si>
  <si>
    <t>1903N10UN0</t>
  </si>
  <si>
    <t>PB-325</t>
  </si>
  <si>
    <t>1503N50UN1</t>
  </si>
  <si>
    <t>IB-32B</t>
  </si>
  <si>
    <t>1503V10US0</t>
  </si>
  <si>
    <t>IB-38</t>
  </si>
  <si>
    <t>1503WX0UN0</t>
  </si>
  <si>
    <t>MM-20</t>
  </si>
  <si>
    <t>1503WY0UN0</t>
  </si>
  <si>
    <t>MM-21</t>
  </si>
  <si>
    <t>1503WW0UN0</t>
  </si>
  <si>
    <t>UG-50</t>
  </si>
  <si>
    <t>ECOSYS PA2100cwx</t>
  </si>
  <si>
    <t xml:space="preserve">ECOSYS P5026cdw </t>
  </si>
  <si>
    <t>Data Security Kit (E)</t>
  </si>
  <si>
    <t>1102RS2US0</t>
  </si>
  <si>
    <t>ECOSYS P4060dn</t>
  </si>
  <si>
    <t>1102RR2US0</t>
  </si>
  <si>
    <t>ECOSYS P8060cdn (B/W)</t>
  </si>
  <si>
    <t>1203RB2US0</t>
  </si>
  <si>
    <t>PF-7100</t>
  </si>
  <si>
    <t>1203RC2US0</t>
  </si>
  <si>
    <t>PF-7110</t>
  </si>
  <si>
    <t>1703RG0UN0</t>
  </si>
  <si>
    <t>AK-7100</t>
  </si>
  <si>
    <t>855D200803</t>
  </si>
  <si>
    <t>Stabalizer Kit</t>
  </si>
  <si>
    <t>DESCRIPTION</t>
  </si>
  <si>
    <t>NASPO ValuePoint  Price</t>
  </si>
  <si>
    <t>Customer Base Monthly Maintenance w/Service and Supplies</t>
  </si>
  <si>
    <t xml:space="preserve">Service Only </t>
  </si>
  <si>
    <t>GROUP</t>
  </si>
  <si>
    <t>SEGMENT</t>
  </si>
  <si>
    <t>Monthly</t>
  </si>
  <si>
    <t>Parts and labor only (no supplies)</t>
  </si>
  <si>
    <t>B4</t>
  </si>
  <si>
    <t>B5</t>
  </si>
  <si>
    <t>B6</t>
  </si>
  <si>
    <t>B3</t>
  </si>
  <si>
    <t>B2</t>
  </si>
  <si>
    <t>A2</t>
  </si>
  <si>
    <t>A3</t>
  </si>
  <si>
    <t>A4</t>
  </si>
  <si>
    <t>A5</t>
  </si>
  <si>
    <t>A6</t>
  </si>
  <si>
    <t>A7</t>
  </si>
  <si>
    <t>D2</t>
  </si>
  <si>
    <t>D3</t>
  </si>
  <si>
    <t>D4</t>
  </si>
  <si>
    <t>42 ppm A4 Monochrome 3in1 MFP Copy, Print, Color scan</t>
  </si>
  <si>
    <t>250 Sheet Paper Drawer (Max 2 units)</t>
  </si>
  <si>
    <t>42 ppm A4 Monochrome 4in1 MFP Copy, Print, Fax, Color scan With STD Wireless capability</t>
  </si>
  <si>
    <t>42 ppm A4 Monochrome 4in1 MFP Copy, Print, Fax, Color scan &amp; HyPAS** With STD Wireless capability</t>
  </si>
  <si>
    <t>Stand  for  M2640idw/M2540dw/M2040dn/M2635dw</t>
  </si>
  <si>
    <t>Printer Memory (1GB)</t>
  </si>
  <si>
    <t>SD Card Memory for Storage, 16Gb</t>
  </si>
  <si>
    <t>SD Card Memory for Storage, 32Gb</t>
  </si>
  <si>
    <t>Upgrade Kit for Thin Print Support</t>
  </si>
  <si>
    <t>15 Amp Surge Protector</t>
  </si>
  <si>
    <t>500 sheets optional paper feed cassette</t>
  </si>
  <si>
    <t xml:space="preserve">62 PPM A4 B&amp;W MFP (4 in 1: P/C/S/Finisher) </t>
  </si>
  <si>
    <t>Face-up Rear Output Tray, 250 Sheets For FS-4100DN/FS-4200DN/FS-4300DN</t>
  </si>
  <si>
    <t>Manual Stapler &lt;Supported on the ECOSYS M3860idn &amp; M3655idn.&gt;</t>
  </si>
  <si>
    <t>Wireless LAN NIC
(Approx. 98 ft Range &amp; Wi-Fi Direct)</t>
  </si>
  <si>
    <t>SSD Memory Device (32 GB)</t>
  </si>
  <si>
    <t>SSD Memory Device (128 GB)</t>
  </si>
  <si>
    <t>HDD Memory Device (320 GB) &lt;M3860idnf only&gt;</t>
  </si>
  <si>
    <t>Trusted Platform Module &lt;M3860idnf only&gt;</t>
  </si>
  <si>
    <t>Printer DIMM Memory (2GB)</t>
  </si>
  <si>
    <t>Barcode Flash</t>
  </si>
  <si>
    <t>Data Security (Common Criteria/NIAP certified HARD DRIVE ENCRYPTION/OVERWRITE KIT)</t>
  </si>
  <si>
    <t>Card Reader Attachment</t>
  </si>
  <si>
    <t>Searchable PDF Kit</t>
  </si>
  <si>
    <t>Color Copies</t>
  </si>
  <si>
    <t>22 PPM A4 Color MFP (4 in 1: P/C/S/F) &lt;2&gt;</t>
  </si>
  <si>
    <t>27/27 ppm A4 Color MFP With STD Wireless capability 4 in 1 model (Copy, Print, FAX, Scan)</t>
  </si>
  <si>
    <t>250 Sheet Paper Drawer (Max 1 unit)</t>
  </si>
  <si>
    <t>32 PPM A4 Color MFP &lt;1&gt;</t>
  </si>
  <si>
    <t>500 SHEET PAPER TRAY</t>
  </si>
  <si>
    <t>300 SHEET INTERNAL FINISHER ( cannot install with MT-5100)</t>
  </si>
  <si>
    <t>ATTACH KIT FOR MT-5100 on 308ci</t>
  </si>
  <si>
    <t>500 SHEET PAPER TRAY x 2 ( requires PF-5120 for Installation) conflicts with 5140</t>
  </si>
  <si>
    <t>2000 SHEET PAPER TRAY ( requires PF-5120 for Installation)conflicts with 5130</t>
  </si>
  <si>
    <t>Copier Cabinet Stand ( Requires PF-5120)</t>
  </si>
  <si>
    <t>JOB SEPARATOR ( cannot install w/Finisher or MT)</t>
  </si>
  <si>
    <t>5 BIN MAILBOX [Requires AK-5100 for Installation] cannot install with finisher</t>
  </si>
  <si>
    <t>Fax kit  for 308ci</t>
  </si>
  <si>
    <t>Internet Fax Kit [requires Fax System 11]</t>
  </si>
  <si>
    <t>Original Hard Copy Holder</t>
  </si>
  <si>
    <t>SSD Memory Device (32 GB) for 308ci</t>
  </si>
  <si>
    <t>SSD Memory Device (128 GB) for 308ci</t>
  </si>
  <si>
    <t>Optional Printer Emulation</t>
  </si>
  <si>
    <t>Card Reader Holder</t>
  </si>
  <si>
    <t>Printer Memory [1GB] for 308ci</t>
  </si>
  <si>
    <t>SD Card Memory for storage, 16GB for 308ci</t>
  </si>
  <si>
    <t>SD Card Memory for storage, 32GB for 308ci</t>
  </si>
  <si>
    <t xml:space="preserve">37/37 PPM A4 Color  MFP </t>
  </si>
  <si>
    <t>500 Sheet Paper Tray</t>
  </si>
  <si>
    <t>42 PPM A4 Color MFP</t>
  </si>
  <si>
    <t>52 PPM A4 Color MFP</t>
  </si>
  <si>
    <t>Reversing Automatic Document Processor (for 508/408/358ci)</t>
  </si>
  <si>
    <t>100 Sheet DSDP for the 358ci/408/508</t>
  </si>
  <si>
    <t>270 Sheet DSDP for the 358ci/408/508</t>
  </si>
  <si>
    <t>300 Sheet Internal Finisher</t>
  </si>
  <si>
    <t>1,000 SHEET  FINISHER FOR 508/408/358ci ( requires AK-5100)</t>
  </si>
  <si>
    <t>3,200 SHEET  FINISHER FOR 508/408/358ci ( requires AK-5100)</t>
  </si>
  <si>
    <t>500 Sheet Paper Tray x 2 ( requires PF-5120 for Installation)</t>
  </si>
  <si>
    <t>2000 Sheet Paper Tray ( requires PF-5120 for Installation)</t>
  </si>
  <si>
    <t>Copier Cabinet Stand</t>
  </si>
  <si>
    <t>PUNCH UNIT FOR DF-5110</t>
  </si>
  <si>
    <t>5 BIN MAILBOX [Requires AK-5100 for Installation]</t>
  </si>
  <si>
    <t>Job Separator</t>
  </si>
  <si>
    <t>Fax Kit for 508ci/408ci/358ci</t>
  </si>
  <si>
    <t>Internet Fax Kit [requires Fax System 10 for 408/358ci ]</t>
  </si>
  <si>
    <t>Numeric Keypad</t>
  </si>
  <si>
    <t>25 PPM A3 Monochrome MFP NO FINISHER AVAILABLE</t>
  </si>
  <si>
    <t>32 PPM A3 Monochrome MFP</t>
  </si>
  <si>
    <t>500 Sheets Document Finisher (requires AK-470) For M4132idn/M8130 ONLY</t>
  </si>
  <si>
    <t>500 Sheets Paper Feeder</t>
  </si>
  <si>
    <t>500 Sheets x 2 Paper Feeder</t>
  </si>
  <si>
    <t>Fax Board</t>
  </si>
  <si>
    <t>Bridge unit for installation of DF-470</t>
  </si>
  <si>
    <t>Riser for Mainframe with Paper feeder/Mainframe with Stand</t>
  </si>
  <si>
    <t>32 PPM A3 BW MFP</t>
  </si>
  <si>
    <t>40 PPM A3 BW MFP</t>
  </si>
  <si>
    <t xml:space="preserve">50 Sheet RADP </t>
  </si>
  <si>
    <t>140 Sheet RADP</t>
  </si>
  <si>
    <t>320 Sheet DSDP</t>
  </si>
  <si>
    <t>320 Sheet DSDP with Multi-Feed + Ultra Sonic Sensor</t>
  </si>
  <si>
    <t>Attachment Kit for DF-7120</t>
  </si>
  <si>
    <t>1,500 Sheets x 2 Paper Feeder</t>
  </si>
  <si>
    <t>2/3 Hole Punch Unit for DF-7120/DF-791</t>
  </si>
  <si>
    <t>Internet Fax Kit [requires Fax System 12 ]</t>
  </si>
  <si>
    <t>Platen Cover</t>
  </si>
  <si>
    <t>Keyboard Tray Kit</t>
  </si>
  <si>
    <t>Wireless LAN/Interface (2.4GHz/5GHz multi-band)</t>
  </si>
  <si>
    <t>Data Security Kit 10 &lt;2&gt;</t>
  </si>
  <si>
    <t>Large Capacity HDD (1TB)</t>
  </si>
  <si>
    <t>50 PPM A3 B&amp;W MFP</t>
  </si>
  <si>
    <t>60 PPM A3 B&amp;W MFP</t>
  </si>
  <si>
    <t>Dual 500 Sheet Paper Trays</t>
  </si>
  <si>
    <t>70 PPM A3 BW MFP &lt;1&gt;</t>
  </si>
  <si>
    <t>25/25 PPM A3 Color MFP</t>
  </si>
  <si>
    <t>35/35 PPM A3 Color MFP</t>
  </si>
  <si>
    <t xml:space="preserve">50/50 PPM A3 Color MFP </t>
  </si>
  <si>
    <t>60/60 PPM A3 Color MFP &lt;1&gt;</t>
  </si>
  <si>
    <t>70/70 PPM A3 Color MFP</t>
  </si>
  <si>
    <t>320 Sheet DSDP with Multi-Feed sensor</t>
  </si>
  <si>
    <t>320 Sheet DSDP with Multi-Feed + staple detection</t>
  </si>
  <si>
    <t>500 Sheet Internal Finisher</t>
  </si>
  <si>
    <t>1,000 Sheet Finisher &lt;1&gt;</t>
  </si>
  <si>
    <t>4,000 Sheet Finisher (65 Sheet Staple) &lt;1&gt;</t>
  </si>
  <si>
    <t>4,000 Sheet Finisher (100 Sheet Staple) &lt;1&gt;</t>
  </si>
  <si>
    <t>Booklet &amp; Tri Folding Unit for DF-7140</t>
  </si>
  <si>
    <t>Booklet &amp; Tri Folding Unit for DF-7150</t>
  </si>
  <si>
    <t>Dual 1,500 Sheet Paper Trays - Letter</t>
  </si>
  <si>
    <t>3,000 Sheet Large Capacity Side Tray - Letter</t>
  </si>
  <si>
    <t>Punch Unit for DF-7100</t>
  </si>
  <si>
    <t>Punch Unit for DF-7120 / DF-7140 / DF-7150</t>
  </si>
  <si>
    <t>7 Bin Mailbox for DF-7140</t>
  </si>
  <si>
    <t>Job Separator &lt;2&gt;</t>
  </si>
  <si>
    <t>Inner Shift Tray</t>
  </si>
  <si>
    <t>Attachment Kit for DF-7120 / DF-7140 / DF-7150</t>
  </si>
  <si>
    <t>Stabilizer Feet for Copier Cabinet Stand</t>
  </si>
  <si>
    <t>Internet Fax Kit &lt;1&gt;</t>
  </si>
  <si>
    <t>Inserter Unit (for the 60/70 ppm systems only)</t>
  </si>
  <si>
    <t>Z-Fold Unit (for the 60/70 ppm systems only) &lt;3&gt;</t>
  </si>
  <si>
    <t>Attachment Kit for the ZF-7100</t>
  </si>
  <si>
    <t>MPT Guide Attachment - Banner Paper feeding</t>
  </si>
  <si>
    <t>Thin Print Option</t>
  </si>
  <si>
    <t>Optional Printer Emulation&lt;2&gt;</t>
  </si>
  <si>
    <t>Gigabit Ethernet Board for Dual NIC</t>
  </si>
  <si>
    <t>Scan Extension Kit - Searchable PDF</t>
  </si>
  <si>
    <t>4,000 Sheet Staple Finisher</t>
  </si>
  <si>
    <t>4,000 Sheet Finisher  (100 Sheet Staple)</t>
  </si>
  <si>
    <t>Dual 500 Sheet Paper Trays.      (Requires PF-7130 for installation.)</t>
  </si>
  <si>
    <t>Dual 1,500 Sheet Paper Trays.   (Requires PF-7130 for installation.)</t>
  </si>
  <si>
    <t xml:space="preserve">3,000 Sheet Side Large Capacity Tray - Letter </t>
  </si>
  <si>
    <t>500 Sheet Side Multi-Media Tray (Requires PF-730(B) or PF-740(B)</t>
  </si>
  <si>
    <t>Punch Unit for DF-7120/7110</t>
  </si>
  <si>
    <t>Booklet and Tri Folding Unit for DF-7110</t>
  </si>
  <si>
    <t>7 Bin Mailbox for DF-7110</t>
  </si>
  <si>
    <t>Copy Tray</t>
  </si>
  <si>
    <t>MPT Guide attachment to assist the feeding of banner paper</t>
  </si>
  <si>
    <t>20 Amp Surge Protector</t>
  </si>
  <si>
    <t>42 ppm A4 Monochrome Printer With STD Wireless capability</t>
  </si>
  <si>
    <t xml:space="preserve">47 PPM A4 B&amp;W Printer </t>
  </si>
  <si>
    <t xml:space="preserve">52 PPM A4 B&amp;W Printer </t>
  </si>
  <si>
    <t xml:space="preserve">57 PPM A4 B&amp;W Printer </t>
  </si>
  <si>
    <t xml:space="preserve">62 PPM A4 B&amp;W Printer </t>
  </si>
  <si>
    <t>500 Sheet Paper Tray - Legal &lt;1&gt;</t>
  </si>
  <si>
    <t>2,000 Sheets large capacity paper Drawer</t>
  </si>
  <si>
    <t>Face up rear output tray (250 sheets) for P3060dn/P3055dn/P3050dn</t>
  </si>
  <si>
    <t>Base unit with PF-3100</t>
  </si>
  <si>
    <t>IEEE 1284 Compliant NIC</t>
  </si>
  <si>
    <t xml:space="preserve">Wireless Network Interface (USB: 2.4GB) </t>
  </si>
  <si>
    <t>Hard Drive Encryption/Overwrite Kit</t>
  </si>
  <si>
    <t>Printer DIMM Memory 1 GB</t>
  </si>
  <si>
    <t>Printer DIMM Memory 2 GB</t>
  </si>
  <si>
    <t>TPM (Trusted Platform Module)</t>
  </si>
  <si>
    <t>22 PPM A4 Color Printer</t>
  </si>
  <si>
    <t>27/27 ppm A4 Color Printer With STD Wireless capability</t>
  </si>
  <si>
    <t>60 PPM A3 B&amp;W Printer</t>
  </si>
  <si>
    <t>60/55 PPM A3 Color Printer with STD Wireless capability</t>
  </si>
  <si>
    <t>Dual 1,500 Sheet Paper Trays</t>
  </si>
  <si>
    <t>Attachment kit for DF-7120 / DF-7110</t>
  </si>
  <si>
    <t xml:space="preserve">  Accessories</t>
  </si>
  <si>
    <t>KYOCERA Business Solutions America, Inc.</t>
  </si>
  <si>
    <t>Item Code Number</t>
  </si>
  <si>
    <t>Description</t>
  </si>
  <si>
    <t>CARTRIDGE Yields</t>
  </si>
  <si>
    <t>MSRP Cartridge</t>
  </si>
  <si>
    <t>NASPO ValuePoint  DISCOUNT% OFF MSRP</t>
  </si>
  <si>
    <t>NASPO ValuePoint Price</t>
  </si>
  <si>
    <t xml:space="preserve">ECOSYS P2040dw </t>
  </si>
  <si>
    <t>1T02RY0US0</t>
  </si>
  <si>
    <t>toner TK-1162</t>
  </si>
  <si>
    <t>1702RV0US0</t>
  </si>
  <si>
    <t>maintenance kit MK-1152</t>
  </si>
  <si>
    <t>ECOSYS P3145dn/3045dn</t>
  </si>
  <si>
    <t>1T02T90US0</t>
  </si>
  <si>
    <t>toner TK-3162</t>
  </si>
  <si>
    <t>1702T97US0</t>
  </si>
  <si>
    <t>maintenance kit MK-3162</t>
  </si>
  <si>
    <t>ECOSYS P3150dn/P3050</t>
  </si>
  <si>
    <t>1T02T80US0</t>
  </si>
  <si>
    <t>toner TK-3172</t>
  </si>
  <si>
    <t>1702T67US0</t>
  </si>
  <si>
    <t>maintenance kit MK-3172</t>
  </si>
  <si>
    <t>ECOSYS P3155dn/P3055</t>
  </si>
  <si>
    <t>1T02T70US0</t>
  </si>
  <si>
    <t>toner TK-3182</t>
  </si>
  <si>
    <t>ECOSYS P3260dn/P3060</t>
  </si>
  <si>
    <t>1T02T60US0</t>
  </si>
  <si>
    <t>toner TK-3192</t>
  </si>
  <si>
    <t>FS-9530DN</t>
  </si>
  <si>
    <t>1T02G10US0</t>
  </si>
  <si>
    <t xml:space="preserve">toner TK-712  </t>
  </si>
  <si>
    <t>1702G12US0</t>
  </si>
  <si>
    <t>maintenance kit MK-710</t>
  </si>
  <si>
    <t>5AX82010</t>
  </si>
  <si>
    <t>staples for DF-730</t>
  </si>
  <si>
    <t xml:space="preserve">ECOSYS P5021cdw </t>
  </si>
  <si>
    <t>1T02R90US1</t>
  </si>
  <si>
    <t>TK-5222K
[Yield Approx. 1.2K at ISO19798] STANDARD</t>
  </si>
  <si>
    <t>1T02R9CUS1</t>
  </si>
  <si>
    <t>TK-5222C
[Yield Approx. 1.2K at ISO19798] STANDARD</t>
  </si>
  <si>
    <t>1T02R9BUS1</t>
  </si>
  <si>
    <t>TK-5222M
[Yield Approx. 1.2K at ISO19798] STANDARD</t>
  </si>
  <si>
    <t>1T02R9AUS1</t>
  </si>
  <si>
    <t>TK-5222Y
[Yield Approx. 1.2K at ISO19798] STANDARD</t>
  </si>
  <si>
    <t>1T02R90US0</t>
  </si>
  <si>
    <t>TK-5232K
[Yield Approx. 2.6K at ISO19798]HIGH YIELD</t>
  </si>
  <si>
    <t>1T02R9CUS0</t>
  </si>
  <si>
    <t>TK-5232C
[Yield Approx. 2.2K at ISO19798] HIGH YIELD</t>
  </si>
  <si>
    <t>1T02R9BUS0</t>
  </si>
  <si>
    <t>TK-5232M
[Yield Approx. 2.2K at ISO19798] HIGH YIELD</t>
  </si>
  <si>
    <t>1T02R9AUS0</t>
  </si>
  <si>
    <t>TK-5232Y
[Yield Approx. 2.2K at ISO19798] HIGH YIELD</t>
  </si>
  <si>
    <t>1T02R70US0</t>
  </si>
  <si>
    <t>TK-5242K 
[Yield Approx. 4K at ISO19798]</t>
  </si>
  <si>
    <t>1T02R7CUS0</t>
  </si>
  <si>
    <t>TK-5242C 
[Yield Approx. 3K at ISO19798]</t>
  </si>
  <si>
    <t>1T02R7BUS0</t>
  </si>
  <si>
    <t>TK-5242M 
[Yield Approx. 3K at ISO19798]</t>
  </si>
  <si>
    <t>1T02R7AUS0</t>
  </si>
  <si>
    <t>TK-5242Y 
[Yield Approx. 3K at ISO19798]</t>
  </si>
  <si>
    <t>ECOSYS P6230cdn / P6235cdn / P7240cdn</t>
  </si>
  <si>
    <t>1T02TX0US0</t>
  </si>
  <si>
    <t>TK-5292K  Toner Black For P7240cdn</t>
  </si>
  <si>
    <t>1T02TXCUS0</t>
  </si>
  <si>
    <t>TK-5292C  Toner Cyan For P7240cdn</t>
  </si>
  <si>
    <t>1T02TXBUS0</t>
  </si>
  <si>
    <t>TK-5292M  Toner Magenta For P7240cdn</t>
  </si>
  <si>
    <t>1T02TXAUS0</t>
  </si>
  <si>
    <t>TK-5292Y  Toner Yellow For P7240cdn</t>
  </si>
  <si>
    <t>1T02TW0US0</t>
  </si>
  <si>
    <t>TK-5282K  Toner Black For P6235cdn</t>
  </si>
  <si>
    <t>1T02TWCUS0</t>
  </si>
  <si>
    <t>TK-5282C  Toner Cyan For P6235cdn</t>
  </si>
  <si>
    <t>1T02TWBUS0</t>
  </si>
  <si>
    <t>TK-5282M  Toner Magenta For P6235cdn</t>
  </si>
  <si>
    <t>1T02TWAUS0</t>
  </si>
  <si>
    <t>TK-5282Y  Toner Yellow For P6235cdn</t>
  </si>
  <si>
    <t>1T02TV0US0</t>
  </si>
  <si>
    <t>TK-5272K  Toner Black For P6230cdn</t>
  </si>
  <si>
    <t>1T02TVCUS0</t>
  </si>
  <si>
    <t>TK-5272C  Toner Cyan For P6230cdn</t>
  </si>
  <si>
    <t>1T02TVBUS0</t>
  </si>
  <si>
    <t>TK-5272M  Toner Magenta For P6230cdn</t>
  </si>
  <si>
    <t>1T02TVAUS0</t>
  </si>
  <si>
    <t>TK-5272Y  Toner Yellow For P6230cdn</t>
  </si>
  <si>
    <t>1702TX7US0</t>
  </si>
  <si>
    <t>MK-5292  Maintanance Kit For P7240cdn</t>
  </si>
  <si>
    <t>1702NS7US0</t>
  </si>
  <si>
    <t>MK-5152  Maintanance Kit For P6235cdn</t>
  </si>
  <si>
    <t>1702NR7US0</t>
  </si>
  <si>
    <t>MK-5142  Maintanance Kit For P6230cdn</t>
  </si>
  <si>
    <t>1T02S50US0</t>
  </si>
  <si>
    <t>TK-1172</t>
  </si>
  <si>
    <t>1702ML0KL0</t>
  </si>
  <si>
    <t>maintenance kit MK-1142</t>
  </si>
  <si>
    <t>ECOSYS M2635dw</t>
  </si>
  <si>
    <t>1T02RV0US0</t>
  </si>
  <si>
    <t>toner TK-1152 (ISO19752)</t>
  </si>
  <si>
    <t>maintenance kit MK-1152 100K  (Drum / Developer Unit)</t>
  </si>
  <si>
    <t>ECOSYS M3145idn / ECOSYS M3645idn</t>
  </si>
  <si>
    <t>1T02T90US1</t>
  </si>
  <si>
    <t>TK-3162</t>
  </si>
  <si>
    <t>1702V37US0</t>
  </si>
  <si>
    <t>maintenance kit MK-3262</t>
  </si>
  <si>
    <t>1702P60UN0</t>
  </si>
  <si>
    <t>maintenance kit MK-3140 (doc processor)</t>
  </si>
  <si>
    <t>1T02T70US1</t>
  </si>
  <si>
    <t>TK-3182</t>
  </si>
  <si>
    <t>1702TA7US0</t>
  </si>
  <si>
    <t>maintenance kit MK-3302</t>
  </si>
  <si>
    <t>1703R40UN0</t>
  </si>
  <si>
    <t>maintenance kit MK-5200 (doc processor)</t>
  </si>
  <si>
    <t>ECOSYS M3860idnf/M3860idn/M3660</t>
  </si>
  <si>
    <t>1T02T60US1</t>
  </si>
  <si>
    <t>TK-3192</t>
  </si>
  <si>
    <t xml:space="preserve">ECOSYS M5521cdw </t>
  </si>
  <si>
    <t>TK-5222K 
[Yield Approx. 1.2K at ISO19798]STANDARD</t>
  </si>
  <si>
    <t>TK-5222C
[Yield Approx. 1.2K at ISO19798]</t>
  </si>
  <si>
    <t>TK-5222M
[Yield Approx. 1.2K at ISO19798]</t>
  </si>
  <si>
    <t>TK-5222Y
[Yield Approx. 1.2K at ISO19798]</t>
  </si>
  <si>
    <t>TK-5232C
[Yield Approx. 2.2K at ISO19798]</t>
  </si>
  <si>
    <t>TK-5232M
[Yield Approx. 2.2K at ISO19798]</t>
  </si>
  <si>
    <t>TK-5232Y
[Yield Approx. 2.2K at ISO19798]</t>
  </si>
  <si>
    <t xml:space="preserve">ECOSYS M5526cdw </t>
  </si>
  <si>
    <t>TK-5242C
[Yield Approx. 3K at ISO19798]</t>
  </si>
  <si>
    <t>TK-5242M
[Yield Approx. 3K at ISO19798]</t>
  </si>
  <si>
    <t>TK-5242Y
[Yield Approx. 3K at ISO19798]</t>
  </si>
  <si>
    <t>ECOSYS M6235cidn / M6630cidn / M6635cidn</t>
  </si>
  <si>
    <t>TK-5282K Toner Black For M6635cidn/M6235cidn</t>
  </si>
  <si>
    <t>TK-5282C Toner Cyan For M6635cidn/M6235cidn</t>
  </si>
  <si>
    <t>TK-5282M Toner Magenta For M6635cidn/M6235cidn</t>
  </si>
  <si>
    <t>TK-5282Y Toner Yellow For M6635cidn/M6235cidn</t>
  </si>
  <si>
    <t xml:space="preserve">TK-5272K Toner Black For M6630cidn </t>
  </si>
  <si>
    <t>TK-5272C Toner Cyan For M6630cidn</t>
  </si>
  <si>
    <t>TK-5272M Toner Magenta For M6630cidn</t>
  </si>
  <si>
    <t>TK-5272Y Toner Yellow For M6630cidn</t>
  </si>
  <si>
    <t>1702NS7US1</t>
  </si>
  <si>
    <t>MK-5157 Maintanance Kit For M6635cidn/M6235cidn</t>
  </si>
  <si>
    <t>MK-5142 Maintanance Kit For M6630cidn</t>
  </si>
  <si>
    <t>MK-5200 DP Maintenance kit for M6635cidn/M6235cidn</t>
  </si>
  <si>
    <t>MK-3140 DP Maintenance kit for M6630cidn</t>
  </si>
  <si>
    <t>1903R90UN1</t>
  </si>
  <si>
    <t>SH-13 Staple Cartridge</t>
  </si>
  <si>
    <t>ECOSYS M4125idn / ECOSYS M4132idn</t>
  </si>
  <si>
    <t>1T02P10US0</t>
  </si>
  <si>
    <t xml:space="preserve">TK-6117  </t>
  </si>
  <si>
    <t>1702P17US0</t>
  </si>
  <si>
    <t>MK-6117- 300K Maintenance Kit
(Drum/Developer/Fuser/Transfer Unit and Paper Feed Roller)</t>
  </si>
  <si>
    <t>1702P10UN0</t>
  </si>
  <si>
    <t>MK-6110- 300K Maintenance Kit (Feed Roller for Document Processor)</t>
  </si>
  <si>
    <t>1903JY0000</t>
  </si>
  <si>
    <t>SH-10- Staples for DF-470</t>
  </si>
  <si>
    <t>TASKalfa 3212i</t>
  </si>
  <si>
    <t>1T02V70US0</t>
  </si>
  <si>
    <t xml:space="preserve">TK-7127
</t>
  </si>
  <si>
    <t>1702V67US0</t>
  </si>
  <si>
    <t>MK-7127 Maintenance kit
(Drum/Developer(BK)/Transfer Unit/Fuser Unit/Paper Feed Roller)</t>
  </si>
  <si>
    <t>SH-10 staples for DF-770/BF730</t>
  </si>
  <si>
    <t>1903NB0UN0</t>
  </si>
  <si>
    <t>SH-12 staples for DF-791</t>
  </si>
  <si>
    <t>TASKalfa 4012i</t>
  </si>
  <si>
    <t>1T02V60US0</t>
  </si>
  <si>
    <t>TK-7227</t>
  </si>
  <si>
    <t>MK-7127   Maintenance kit
(Drum/Developer(BK)/Transfer Unit/Fuser Unit/Paper Feed Roller)</t>
  </si>
  <si>
    <t>SH-12 staples for DF-7110</t>
  </si>
  <si>
    <t>TASKalfa4003i/5003i/6003i</t>
  </si>
  <si>
    <t>1T02NK0US0</t>
  </si>
  <si>
    <t>TK-6327</t>
  </si>
  <si>
    <t>1702VK0KL0</t>
  </si>
  <si>
    <t>MK-6335</t>
  </si>
  <si>
    <t>1902ND0UN0</t>
  </si>
  <si>
    <t>WT-8500 Waste Toner box (9 Containers / Case : Yield  40K For Color Machine  @ 5% Coverage</t>
  </si>
  <si>
    <t>SH-10 staples for DF-7120/BF730</t>
  </si>
  <si>
    <t>1903S80UN0</t>
  </si>
  <si>
    <t>SH-14</t>
  </si>
  <si>
    <t>TASKalfa /7003/8003/9003/7002/8002/9002</t>
  </si>
  <si>
    <t xml:space="preserve">TK-6727
</t>
  </si>
  <si>
    <t>1702NJ7US0</t>
  </si>
  <si>
    <t>MK-6725     600k Maintenance Kit for 8002i / 7002i (Drum/Developer/Fuser/Transfer Unit and Paper Feed Roller)</t>
  </si>
  <si>
    <t>1902K90UN0</t>
  </si>
  <si>
    <t>WT-861</t>
  </si>
  <si>
    <t>SH-10 staples for BF730</t>
  </si>
  <si>
    <t>TASKalfa 308ci/307ci</t>
  </si>
  <si>
    <t>TK-5197K toner (black)</t>
  </si>
  <si>
    <t>TK-5197Y toner (yellow)</t>
  </si>
  <si>
    <t>TK-5197M toner (magenta)</t>
  </si>
  <si>
    <t>TK-5197C toner (cyan)</t>
  </si>
  <si>
    <t>1702WL7US0</t>
  </si>
  <si>
    <t>MK-5357A</t>
  </si>
  <si>
    <t>1702R40UN0</t>
  </si>
  <si>
    <t>MK-5195B</t>
  </si>
  <si>
    <t>MK-3140 KIT FOR DP 5100 AND STANDARD 308 DP</t>
  </si>
  <si>
    <t>1902R60UN0</t>
  </si>
  <si>
    <t>WT-5190    (waste toner box mono/color7:3)</t>
  </si>
  <si>
    <t>TASKalfa 358ci/356ci</t>
  </si>
  <si>
    <t>1702V47US1</t>
  </si>
  <si>
    <t>MK-5367A  (200k KIT drum,developer,transfer+paper feed roller)</t>
  </si>
  <si>
    <t>1702R50UN0</t>
  </si>
  <si>
    <t>MK-5205B  (200K 3x drum/color developer)</t>
  </si>
  <si>
    <t>TK-5317K toner (black)</t>
  </si>
  <si>
    <t>TK-5317Y toner (yellow)</t>
  </si>
  <si>
    <t>TK-5317M toner (magenta)</t>
  </si>
  <si>
    <t>TK-5317C toner (cyan)</t>
  </si>
  <si>
    <t>1702WH7US0</t>
  </si>
  <si>
    <t xml:space="preserve"> MK-5347A (300k KIT drum,developer,transfer+paper feed roller)</t>
  </si>
  <si>
    <t>1702WH0KL0</t>
  </si>
  <si>
    <t xml:space="preserve"> MK-5225B (300K 3x drum/color developer)</t>
  </si>
  <si>
    <t>1902R60UN2</t>
  </si>
  <si>
    <t>WT-5191    (waste toner box mono/color7:3)</t>
  </si>
  <si>
    <t>SH-10       (Staples 3x cartridges)</t>
  </si>
  <si>
    <t>ECOSYS M8124cidn/ECOSYS M8130cidn</t>
  </si>
  <si>
    <t>1T02P30US0</t>
  </si>
  <si>
    <t>TK-8117K toner (black)</t>
  </si>
  <si>
    <t>1T02P3AUS0</t>
  </si>
  <si>
    <t>TK-8117Y toner (yellow)</t>
  </si>
  <si>
    <t>1T02P3BUS0</t>
  </si>
  <si>
    <t>TK-8117M toner (magenta)</t>
  </si>
  <si>
    <t>1T02P3CUS0</t>
  </si>
  <si>
    <t>TK-8117C toner (cyan)</t>
  </si>
  <si>
    <t>1702P30UN0</t>
  </si>
  <si>
    <t>MK-8115A- 200K Maintenance Kit
(Drum/Developer(BK)/Fuser/Transfer Unit and Paper Feed Roller)</t>
  </si>
  <si>
    <t>1702P30UN1</t>
  </si>
  <si>
    <t>MK-8115B- 200K Maintenance Kit (3xDrum/ Color Developers)</t>
  </si>
  <si>
    <t>MK-6110- 300K Maintenance Kit
(Feed Roller for Document Processor)</t>
  </si>
  <si>
    <t>TASKalfa2553ci/2552</t>
  </si>
  <si>
    <t>1T02L70US0</t>
  </si>
  <si>
    <t>TK-8347K toner (black)</t>
  </si>
  <si>
    <t>1T02L7CUS1</t>
  </si>
  <si>
    <t>TK-8347C
(Approx. 12K Yield @ 5% Coverage)</t>
  </si>
  <si>
    <t>1T02L7BUS1</t>
  </si>
  <si>
    <t>TK-8347M
(Approx. 12K Yield @ 5% Coverage)</t>
  </si>
  <si>
    <t>1T02L7AUS1</t>
  </si>
  <si>
    <t>TK-8347Y
(Approx. 12K Yield @ 5% Coverage)</t>
  </si>
  <si>
    <t>1702RL0UN3</t>
  </si>
  <si>
    <t>MK-8335A</t>
  </si>
  <si>
    <t>1702RL0UN0</t>
  </si>
  <si>
    <t>MK-8335B</t>
  </si>
  <si>
    <t>1702RL0UN1</t>
  </si>
  <si>
    <t>MK-8335D</t>
  </si>
  <si>
    <t>1702RL0UN2</t>
  </si>
  <si>
    <t>MK-8335E</t>
  </si>
  <si>
    <t>SH-10 staples for DF-7120 AND BF-730</t>
  </si>
  <si>
    <t>WT-8500</t>
  </si>
  <si>
    <t>TASKalfa3253ci/3252</t>
  </si>
  <si>
    <t>1T02RL0US0</t>
  </si>
  <si>
    <t>TK-8337K toner (black)</t>
  </si>
  <si>
    <t>1T02RLCUS1</t>
  </si>
  <si>
    <t>TK-8337C
(Approx. 15K Yield @ 5% Coverage)</t>
  </si>
  <si>
    <t>1T02RLBUS1</t>
  </si>
  <si>
    <t>TK-8337M
(Approx. 15K Yield @ 5% Coverage)</t>
  </si>
  <si>
    <t>1T02RLAUS1</t>
  </si>
  <si>
    <t>TK-8337Y
(Approx. 15K Yield @ 5% Coverage)</t>
  </si>
  <si>
    <t>TASKalfa3553ci/3552 TASKalfa4053ci/4052</t>
  </si>
  <si>
    <t>1T02RM0US0</t>
  </si>
  <si>
    <t>TK-8527K toner (black)</t>
  </si>
  <si>
    <t>1T02RMCUS1</t>
  </si>
  <si>
    <t>TK-8527C
(Approx. 15K Yield @ 5% Coverage)</t>
  </si>
  <si>
    <t>1T02RMBUS1</t>
  </si>
  <si>
    <t>TK-8527M
(Approx. 15K Yield @ 5% Coverage)</t>
  </si>
  <si>
    <t>1T02RMAUS1</t>
  </si>
  <si>
    <t>TK-8527Y
(Approx. 15K Yield @ 5% Coverage)</t>
  </si>
  <si>
    <t>1702V80KL0</t>
  </si>
  <si>
    <t>MK-8525A 600k Maintenance Kit  for 6052ci / 5052ci / 4052ci / 3552ci (Drum/Developer/Fuser/Transfer Unit and Paper Feed Roller)</t>
  </si>
  <si>
    <t>1702V80KL1</t>
  </si>
  <si>
    <t>MK-8525B 600k Maintenance Kit   for 6052ci / 5052ci / 4052ci / 3552ci (3xDrum/ Color Developers)</t>
  </si>
  <si>
    <t>WT-8500 Waste Toner box
(9 Containers / Case : Yield  40K For Color Machine  @ 5% Coverage</t>
  </si>
  <si>
    <t>SH-12 staples for DF-790</t>
  </si>
  <si>
    <t>TASKalfa5053ci/5052/TASKalfa6053ci/6052</t>
  </si>
  <si>
    <t>1T02ND0US0</t>
  </si>
  <si>
    <t>TK-8517K toner (black)</t>
  </si>
  <si>
    <t>1T02NDCUS1</t>
  </si>
  <si>
    <t>TK-8517C
(Approx. 20K Yield @ 5% Coverage)</t>
  </si>
  <si>
    <t>1T02NDBUS1</t>
  </si>
  <si>
    <t>TK-8517M
(Approx. 20K Yield @ 5% Coverage)</t>
  </si>
  <si>
    <t>1T02NDAUS1</t>
  </si>
  <si>
    <t>TK-8517Y
(Approx. 20K Yield @ 5% Coverage)</t>
  </si>
  <si>
    <t xml:space="preserve"> TASKalfa 7353ci/8353ci</t>
  </si>
  <si>
    <t>TK-8737K</t>
  </si>
  <si>
    <t xml:space="preserve">TK-8737C - </t>
  </si>
  <si>
    <t xml:space="preserve">TK-8737M </t>
  </si>
  <si>
    <t>TK-8737Y</t>
  </si>
  <si>
    <t>1702NH7US0</t>
  </si>
  <si>
    <t>MK-8725A   (Drum/Developer/Fuser/Transfer Unit and Paper Feed Roller)</t>
  </si>
  <si>
    <t>1702NH0UN0</t>
  </si>
  <si>
    <t>MK-8725B    (3x Drum / Color Developer Unit)</t>
  </si>
  <si>
    <t>TASKalfa2554ci</t>
  </si>
  <si>
    <t>4004/5004/6004/7004</t>
  </si>
  <si>
    <t>TK-6347K Black Toner for 4004/5004/6004/7004</t>
  </si>
  <si>
    <t xml:space="preserve"> 4054ci/5054ci</t>
  </si>
  <si>
    <t>TK-8547K Black Toner  for 4054ci/5054ci</t>
  </si>
  <si>
    <t xml:space="preserve">TK-8547C Cyan Toner for 4054ci/5054ci </t>
  </si>
  <si>
    <t>TK-8547M Magenta Toner  for 4054ci/5054ci</t>
  </si>
  <si>
    <t xml:space="preserve">TK-8547Y Yellow Toner  for 4054ci/5054ci </t>
  </si>
  <si>
    <t>6054ci/7054ci</t>
  </si>
  <si>
    <t>TK-8557K -  Black Toner  for 6054ci/7054ci</t>
  </si>
  <si>
    <t>TK-8557C - Cyan Toner for 6054ci/7054ci</t>
  </si>
  <si>
    <t>TK-8557M - Magenta Toner  for 6054ci/7054ci</t>
  </si>
  <si>
    <t>TK-8557Y -  Yellow Tonerfor 6054ci/7054ci</t>
  </si>
  <si>
    <t>1T0C0Y0US0</t>
  </si>
  <si>
    <t>TK-3402 (MA4500ifx/MA4500ix/PA4500x) 12.5k</t>
  </si>
  <si>
    <t>170C0Y7US0</t>
  </si>
  <si>
    <t>MK-3372-300K MK Kit - PA4500x</t>
  </si>
  <si>
    <t>1T0C0X0US0</t>
  </si>
  <si>
    <t>TK-3412(PA5000x) 15.5k</t>
  </si>
  <si>
    <t>170C0T7US0</t>
  </si>
  <si>
    <t>MK-3382-500K MK Kit - PA6000x/PA5500x/PA5000x</t>
  </si>
  <si>
    <t>1T0C0W0US0</t>
  </si>
  <si>
    <t>TK-3432 (MA5500ifx/PA5500x) 21k</t>
  </si>
  <si>
    <t>1T0C0T0US0</t>
  </si>
  <si>
    <t>TK-3442 (MA6000ifx/PA6000x) 40k</t>
  </si>
  <si>
    <t>1T0C0ACUS0</t>
  </si>
  <si>
    <t>TK-5442C -Cyan Container (Yield: 2.4K</t>
  </si>
  <si>
    <t>1T0C0ABUS0</t>
  </si>
  <si>
    <t>TK-5442M -Magenta Container (Yield: 2.4K</t>
  </si>
  <si>
    <t>1T0C0AAUS0</t>
  </si>
  <si>
    <t>TK-5442Y - Yellow Container (Yield: 2.4K</t>
  </si>
  <si>
    <t>1T0C0A0US0</t>
  </si>
  <si>
    <t>TK-5442K - Black Container (Yield: 2.8K</t>
  </si>
  <si>
    <t>TK-5442C-Cyan Container (Yield: 2.4K</t>
  </si>
  <si>
    <t>TK-5442M Magenta Container (Yield: 2.4K</t>
  </si>
  <si>
    <t>TK-5442Y Yellow Container (Yield: 2.4K</t>
  </si>
  <si>
    <t>TK-5442K Black Container (Yield: 2.8K</t>
  </si>
  <si>
    <t>ECOSYS MA4500ifx &amp; MA4500ix</t>
  </si>
  <si>
    <t>TK-3402- (Yield: 12.5K)</t>
  </si>
  <si>
    <t>MK-3372-300K MK Kit - MA4500ix &amp; MA4500ifx</t>
  </si>
  <si>
    <t xml:space="preserve">MK-3140...200K DP Maintenance kit </t>
  </si>
  <si>
    <t>ECOSYS MA5500ifx</t>
  </si>
  <si>
    <t>TK-3432 - Black  Containers (Yield: 21K)</t>
  </si>
  <si>
    <t xml:space="preserve">MK-3382...500K Maintenance kit for </t>
  </si>
  <si>
    <t>MK-5200….200K DP Maintenance kit</t>
  </si>
  <si>
    <t xml:space="preserve"> MA6000ifx</t>
  </si>
  <si>
    <t>TK-3442- Black  Containers (Yield: 40K)</t>
  </si>
  <si>
    <t xml:space="preserve">PRODUCT PART NUMBER/SKU </t>
  </si>
  <si>
    <t xml:space="preserve">PRODUCT </t>
  </si>
  <si>
    <t xml:space="preserve">PRODUCT DESCRIPTION </t>
  </si>
  <si>
    <t>NASPO ValuePoint DISCOUNT% OFF MSRP</t>
  </si>
  <si>
    <t xml:space="preserve">NASPO ValuePoint CUSTOMER PRICE </t>
  </si>
  <si>
    <t xml:space="preserve">Software Note:
Some software may require a Statement of Work in order to determine the type and number of user and device licenses and the professional services hours need to install the software.   </t>
  </si>
  <si>
    <t>Professional Services</t>
  </si>
  <si>
    <t>Installation Professional Services</t>
  </si>
  <si>
    <t>1HZ0000530</t>
  </si>
  <si>
    <t>1HZ0000950</t>
  </si>
  <si>
    <t>PinPoint Scan 3</t>
  </si>
  <si>
    <t>855ST00258</t>
  </si>
  <si>
    <t>1HZ0000660</t>
  </si>
  <si>
    <t>DMConnect</t>
  </si>
  <si>
    <t>1HZ0000670</t>
  </si>
  <si>
    <t>855D300226</t>
  </si>
  <si>
    <t>855D300227</t>
  </si>
  <si>
    <t>855D300228</t>
  </si>
  <si>
    <t>855D300229</t>
  </si>
  <si>
    <t>855D300230</t>
  </si>
  <si>
    <t>855D300231</t>
  </si>
  <si>
    <t>855D300232</t>
  </si>
  <si>
    <t>Teaching Assistant</t>
  </si>
  <si>
    <t>1503RY0KL0</t>
  </si>
  <si>
    <t>1503RX0KL0</t>
  </si>
  <si>
    <t>855D200735</t>
  </si>
  <si>
    <t>855D200739</t>
  </si>
  <si>
    <t>855D200741</t>
  </si>
  <si>
    <t>855D200743</t>
  </si>
  <si>
    <t>855D300923</t>
  </si>
  <si>
    <t>Enterprise Edition</t>
  </si>
  <si>
    <t>MyQ Enterprise License (1-9 pcs)</t>
  </si>
  <si>
    <t>855D300924</t>
  </si>
  <si>
    <t>MyQ Enterprise License (10-39 pcs)</t>
  </si>
  <si>
    <t>855D300925</t>
  </si>
  <si>
    <t>MyQ Enterprise License (40-99 pcs)</t>
  </si>
  <si>
    <t>855D300926</t>
  </si>
  <si>
    <t>MyQ Enterprise License (100+ pcs)</t>
  </si>
  <si>
    <t>855D300939</t>
  </si>
  <si>
    <t>Ultimate Edition</t>
  </si>
  <si>
    <t>855D300940</t>
  </si>
  <si>
    <t>855D300941</t>
  </si>
  <si>
    <t>855D300942</t>
  </si>
  <si>
    <t>855D301406</t>
  </si>
  <si>
    <t>Ultimate Extra</t>
  </si>
  <si>
    <t>855D301413</t>
  </si>
  <si>
    <t>Single License - per device</t>
  </si>
  <si>
    <t>1HZ0001280</t>
  </si>
  <si>
    <t>Microsoft Connector</t>
  </si>
  <si>
    <t>1HZ0001140</t>
  </si>
  <si>
    <t>ShareBase Connector</t>
  </si>
  <si>
    <t>OnBase Connector</t>
  </si>
  <si>
    <t>1HZ0000980</t>
  </si>
  <si>
    <t>Square 9 Connector</t>
  </si>
  <si>
    <t>1HZ0000820</t>
  </si>
  <si>
    <t>DocuWare Connector</t>
  </si>
  <si>
    <t>1HZ0001290</t>
  </si>
  <si>
    <t>Microsoft Connector Pro</t>
  </si>
  <si>
    <t>1HZ0001260</t>
  </si>
  <si>
    <t>RightFax Embedded</t>
  </si>
  <si>
    <t>1HZ0001190</t>
  </si>
  <si>
    <t>XMediusFax Connector</t>
  </si>
  <si>
    <t>1HZ0000870</t>
  </si>
  <si>
    <t>AccuSender Biscom</t>
  </si>
  <si>
    <t>1HZ0001240</t>
  </si>
  <si>
    <t>AccuSender SendSecure</t>
  </si>
  <si>
    <t>1609AY0UNU</t>
  </si>
  <si>
    <t>KCM Lite Package</t>
  </si>
  <si>
    <t>1609AY0UNV</t>
  </si>
  <si>
    <t>KCM Lite Add-on Device</t>
  </si>
  <si>
    <t>1609AY0UNW</t>
  </si>
  <si>
    <t>KCM Lite Add-on Email</t>
  </si>
  <si>
    <t>1609AY0UNX</t>
  </si>
  <si>
    <t>KCM Lite Add-on Folder</t>
  </si>
  <si>
    <t>1609AY0UN7</t>
  </si>
  <si>
    <t>M&amp;S Package - 1Y</t>
  </si>
  <si>
    <t>1609AY0UNM</t>
  </si>
  <si>
    <t>M&amp;S Add-on Device - 1Y</t>
  </si>
  <si>
    <t>1609AY0UNN</t>
  </si>
  <si>
    <t>M&amp;S Add-on Email 1Y</t>
  </si>
  <si>
    <t>1609AY0UNP</t>
  </si>
  <si>
    <t>M&amp;S Add-on Folder 1Y</t>
  </si>
  <si>
    <t>1609AY0UNY</t>
  </si>
  <si>
    <t>M&amp;S Package - 1M</t>
  </si>
  <si>
    <t>1609AY0UNZ</t>
  </si>
  <si>
    <t>M&amp;S Add-on Device - 1M</t>
  </si>
  <si>
    <t>1609AY1UN0</t>
  </si>
  <si>
    <t>M&amp;S Add-on Email 1M</t>
  </si>
  <si>
    <t>1609AY1UN1</t>
  </si>
  <si>
    <t>M&amp;S Add-on Folder 1M</t>
  </si>
  <si>
    <t>1609AY1UN2</t>
  </si>
  <si>
    <t>KCM Pro MFP</t>
  </si>
  <si>
    <t>1609AY1UN3</t>
  </si>
  <si>
    <t>KCM Pro Email</t>
  </si>
  <si>
    <t>1609AY1UN4</t>
  </si>
  <si>
    <t>KCM Pro Folder</t>
  </si>
  <si>
    <t>1609AY1UN5</t>
  </si>
  <si>
    <t>KCM Pro Web/Mobile</t>
  </si>
  <si>
    <t>1609AY0UND</t>
  </si>
  <si>
    <t>M&amp;S MFP - 1Y</t>
  </si>
  <si>
    <t>1609AY0UNE</t>
  </si>
  <si>
    <t>M&amp;S Email - 1Y</t>
  </si>
  <si>
    <t>1609AY0UNF</t>
  </si>
  <si>
    <t>M&amp;S Folder - 1Y</t>
  </si>
  <si>
    <t>1609AY0UNG</t>
  </si>
  <si>
    <t>M&amp;S Web/Mobile - 1Y</t>
  </si>
  <si>
    <t>1609AY1UN6</t>
  </si>
  <si>
    <t>M&amp;S MFP - 1M</t>
  </si>
  <si>
    <t>1609AY1UN7</t>
  </si>
  <si>
    <t>M&amp;S Email - 1M</t>
  </si>
  <si>
    <t>1609AY1UN8</t>
  </si>
  <si>
    <t>M&amp;S Folder - 1M</t>
  </si>
  <si>
    <t>1609AY1UN9</t>
  </si>
  <si>
    <t>M&amp;S Web/Mobile - 1M</t>
  </si>
  <si>
    <t>1HZ0000990</t>
  </si>
  <si>
    <t>DMConnect Pro powered by Nuance</t>
  </si>
  <si>
    <t>855D300918</t>
  </si>
  <si>
    <t>DMC Page Pack (50K)</t>
  </si>
  <si>
    <t>855D300919</t>
  </si>
  <si>
    <t>855D300920</t>
  </si>
  <si>
    <t>DMC Page Pack (250K)</t>
  </si>
  <si>
    <t>855D300921</t>
  </si>
  <si>
    <t>DMC User Licenses</t>
  </si>
  <si>
    <t>855D300852</t>
  </si>
  <si>
    <t>ShareBase</t>
  </si>
  <si>
    <t>855D300853</t>
  </si>
  <si>
    <t>ShareBase Add. User</t>
  </si>
  <si>
    <t>1503TH0KL0</t>
  </si>
  <si>
    <t>EFI Printing System 17</t>
  </si>
  <si>
    <t>855D301253</t>
  </si>
  <si>
    <t>EFI ES-3000</t>
  </si>
  <si>
    <t>EFI Spectrophotometer</t>
  </si>
  <si>
    <t>855D301254</t>
  </si>
  <si>
    <t>855D301255</t>
  </si>
  <si>
    <t>855D301256</t>
  </si>
  <si>
    <t>855D301180</t>
  </si>
  <si>
    <t>855D301181</t>
  </si>
  <si>
    <t>855D301182</t>
  </si>
  <si>
    <t>855D301259</t>
  </si>
  <si>
    <t>855D301260</t>
  </si>
  <si>
    <t>855D301448</t>
  </si>
  <si>
    <t>Fiery Impose-Compose</t>
  </si>
  <si>
    <t>Fiery Impose-Compose, perpetual license; digital delivery</t>
  </si>
  <si>
    <t>855D301449</t>
  </si>
  <si>
    <t>ColorRight - Software-1</t>
  </si>
  <si>
    <t>Fiery ColorRight (Software Only) - 1 Year Use; digital delivery</t>
  </si>
  <si>
    <t>855D301450</t>
  </si>
  <si>
    <t>ColorRight - Software-3</t>
  </si>
  <si>
    <t>Fiery ColorRight (Software Only) - 3 Year Use; digital delivery</t>
  </si>
  <si>
    <t>855D301451</t>
  </si>
  <si>
    <t>ColorRight - Software-5</t>
  </si>
  <si>
    <t>Fiery ColorRight (Software Only) - 5 Year Use; digital delivery</t>
  </si>
  <si>
    <t>855D301452</t>
  </si>
  <si>
    <t>Fiery Automation-Software</t>
  </si>
  <si>
    <t>Fiery Automation (Software Only) - 1 Year Use; digital delivery</t>
  </si>
  <si>
    <t>855D301453</t>
  </si>
  <si>
    <t>Fiery Automation (Software Only) - 3 Year Use; digital delivery</t>
  </si>
  <si>
    <t>855D301454</t>
  </si>
  <si>
    <t>Fiery Automation (Software Only) - 5 Year Use; digital delivery</t>
  </si>
  <si>
    <t>KCPS License</t>
  </si>
  <si>
    <t>Kyocera Document Solutions America, Inc.</t>
  </si>
  <si>
    <t>Price Per Hour</t>
  </si>
  <si>
    <t>Vendor Name:</t>
  </si>
  <si>
    <t>Standard Financing Terms (Months)</t>
  </si>
  <si>
    <t>Daily Treasury Yield Curve Rate</t>
  </si>
  <si>
    <t>Published Date of DTYCR (must be quarter end date)</t>
  </si>
  <si>
    <t>Lease and Rental Rates</t>
  </si>
  <si>
    <t>% Increase for Property Tax</t>
  </si>
  <si>
    <t xml:space="preserve">Fair Market Value Lease </t>
  </si>
  <si>
    <t>Capital Lease ($1 Buyout)</t>
  </si>
  <si>
    <t xml:space="preserve">Straight Lease </t>
  </si>
  <si>
    <t>Short-Term Rental</t>
  </si>
  <si>
    <t>Cancellable Rental</t>
  </si>
  <si>
    <t>Term (Months)</t>
  </si>
  <si>
    <t>Fair Market Value Lease</t>
  </si>
  <si>
    <t>Straight Lease</t>
  </si>
  <si>
    <t>110C112US0</t>
  </si>
  <si>
    <t>ECOSYS MA4500ix</t>
  </si>
  <si>
    <t>47 PPM A4 B&amp;W MFP (3 in 1: P/C/S) &lt;3&gt;</t>
  </si>
  <si>
    <t>110C102US0</t>
  </si>
  <si>
    <t>ECOSYS MA4500ifx</t>
  </si>
  <si>
    <t>47 PPM A4 B&amp;W MFP (4 in 1: P/C/S/F) &lt;3&gt;</t>
  </si>
  <si>
    <t>110C0Z2US0</t>
  </si>
  <si>
    <t>57 PPM A4 B&amp;W MFP (4 in 1: P/C/S/F) &lt;2&gt;</t>
  </si>
  <si>
    <t>110C0V2US0</t>
  </si>
  <si>
    <t>ECOSYS MA6000ifx</t>
  </si>
  <si>
    <t>62 PPM A4 B&amp;W MFP (4 in 1: P/C/S/F) &lt;1&gt;</t>
  </si>
  <si>
    <t>SUMMARY OF UPDATES TO THE PRICE LIST</t>
  </si>
  <si>
    <r>
      <t>4</t>
    </r>
    <r>
      <rPr>
        <b/>
        <sz val="11"/>
        <color indexed="8"/>
        <rFont val="Calibri"/>
        <family val="2"/>
      </rPr>
      <t xml:space="preserve"> Special Quote Upon Request </t>
    </r>
  </si>
  <si>
    <r>
      <rPr>
        <b/>
        <vertAlign val="superscript"/>
        <sz val="11"/>
        <color indexed="8"/>
        <rFont val="Calibri"/>
        <family val="2"/>
      </rPr>
      <t>3</t>
    </r>
    <r>
      <rPr>
        <b/>
        <sz val="11"/>
        <color indexed="8"/>
        <rFont val="Calibri"/>
        <family val="2"/>
      </rPr>
      <t xml:space="preserve"> Additional Service Coverage NOTE : There is an additional flat fee charge of $150 per incident, for all additional shift coverage plans. ( Additional shift coverage is subject to availabilty )</t>
    </r>
  </si>
  <si>
    <t xml:space="preserve"> ²  Plus $450 per incident, for Remote Service Zone travel.</t>
  </si>
  <si>
    <r>
      <t xml:space="preserve"> </t>
    </r>
    <r>
      <rPr>
        <b/>
        <sz val="11"/>
        <color indexed="8"/>
        <rFont val="Calibri"/>
        <family val="2"/>
      </rPr>
      <t>¹  Plus $225 per incident,  for  Rural Service Zone travel.</t>
    </r>
  </si>
  <si>
    <t>*Color S&amp;S CPC's are billed from copy 1 on all models and all options (NO MINIMUM VOLUME/ NO BASE)</t>
  </si>
  <si>
    <t>Notes:</t>
  </si>
  <si>
    <t>Hard Drive Erase</t>
  </si>
  <si>
    <t>Flat Rate Charge</t>
  </si>
  <si>
    <t>Hard Drive Removal and Surrender</t>
  </si>
  <si>
    <t>Price Per Mile</t>
  </si>
  <si>
    <t>Equipment Move
Service Zone 3</t>
  </si>
  <si>
    <t>Equipment Move
Service Zone 2</t>
  </si>
  <si>
    <t>Additional Services</t>
  </si>
  <si>
    <t>training session for technical support</t>
  </si>
  <si>
    <t>After hours technical phone support</t>
  </si>
  <si>
    <t xml:space="preserve">Additional End-User taining on Device and/or software </t>
  </si>
  <si>
    <t>End-User Training and Support (per hour) - beyond the required one free hour</t>
  </si>
  <si>
    <t>Facsimile Kit</t>
  </si>
  <si>
    <t>Large Capacity Tray</t>
  </si>
  <si>
    <t>RADF (Dual Scan)</t>
  </si>
  <si>
    <t>ADF (Reversible)</t>
  </si>
  <si>
    <t>Accessory Installation/Maintenance (per hour)</t>
  </si>
  <si>
    <r>
      <t xml:space="preserve">Price Per Hour </t>
    </r>
    <r>
      <rPr>
        <b/>
        <vertAlign val="superscript"/>
        <sz val="11"/>
        <color indexed="8"/>
        <rFont val="Calibri"/>
        <family val="2"/>
      </rPr>
      <t>(2)</t>
    </r>
  </si>
  <si>
    <r>
      <t>Flat Rate Charge</t>
    </r>
    <r>
      <rPr>
        <vertAlign val="superscript"/>
        <sz val="11"/>
        <color indexed="8"/>
        <rFont val="Calibri"/>
        <family val="2"/>
      </rPr>
      <t xml:space="preserve"> </t>
    </r>
    <r>
      <rPr>
        <b/>
        <vertAlign val="superscript"/>
        <sz val="11"/>
        <color indexed="8"/>
        <rFont val="Calibri"/>
        <family val="2"/>
      </rPr>
      <t>(2</t>
    </r>
    <r>
      <rPr>
        <vertAlign val="superscript"/>
        <sz val="11"/>
        <color indexed="8"/>
        <rFont val="Calibri"/>
        <family val="2"/>
      </rPr>
      <t>)</t>
    </r>
  </si>
  <si>
    <t>Remote Service Zone</t>
  </si>
  <si>
    <r>
      <t>Price Per Hour</t>
    </r>
    <r>
      <rPr>
        <b/>
        <sz val="11"/>
        <color indexed="8"/>
        <rFont val="Calibri"/>
        <family val="2"/>
      </rPr>
      <t xml:space="preserve">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</si>
  <si>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Flat Rate Charge </t>
    </r>
    <r>
      <rPr>
        <b/>
        <vertAlign val="superscript"/>
        <sz val="11"/>
        <color indexed="8"/>
        <rFont val="Calibri"/>
        <family val="2"/>
      </rPr>
      <t>(1)</t>
    </r>
  </si>
  <si>
    <t>Rural Service Zone</t>
  </si>
  <si>
    <t>Urban Service Zone</t>
  </si>
  <si>
    <t>Service Calls not covered under the Maintenance Agreement</t>
  </si>
  <si>
    <r>
      <t>3 x 7 coverage (3 eight hour shifts, 7 days a week)</t>
    </r>
    <r>
      <rPr>
        <vertAlign val="superscript"/>
        <sz val="11"/>
        <rFont val="Calibri"/>
        <family val="2"/>
      </rPr>
      <t>(2)+(3)</t>
    </r>
  </si>
  <si>
    <r>
      <t>2 x 7 coverage (2 eight hour shifts, 7 days a week)</t>
    </r>
    <r>
      <rPr>
        <vertAlign val="superscript"/>
        <sz val="11"/>
        <rFont val="Calibri"/>
        <family val="2"/>
      </rPr>
      <t>(2)+(3)</t>
    </r>
  </si>
  <si>
    <r>
      <t xml:space="preserve">1 x 7 coverage (1 eight hour shift, 7 days a week)  </t>
    </r>
    <r>
      <rPr>
        <vertAlign val="superscript"/>
        <sz val="11"/>
        <rFont val="Calibri"/>
        <family val="2"/>
      </rPr>
      <t>(2)+(3)</t>
    </r>
  </si>
  <si>
    <r>
      <t xml:space="preserve">3 x 5 coverage (3 eight hour shifts, 5 days a week) </t>
    </r>
    <r>
      <rPr>
        <vertAlign val="superscript"/>
        <sz val="11"/>
        <rFont val="Calibri"/>
        <family val="2"/>
      </rPr>
      <t>(2)+(3)</t>
    </r>
  </si>
  <si>
    <r>
      <t xml:space="preserve">2 x 5 coverage (2 eight hour shifts, 5 days a week) </t>
    </r>
    <r>
      <rPr>
        <vertAlign val="superscript"/>
        <sz val="11"/>
        <rFont val="Calibri"/>
        <family val="2"/>
      </rPr>
      <t>(2)+(3)</t>
    </r>
  </si>
  <si>
    <r>
      <t xml:space="preserve">3 x 7 coverage (3 eight hour shifts, 7 days a week) </t>
    </r>
    <r>
      <rPr>
        <vertAlign val="superscript"/>
        <sz val="11"/>
        <rFont val="Calibri"/>
        <family val="2"/>
      </rPr>
      <t>(1)+(3)</t>
    </r>
  </si>
  <si>
    <r>
      <t xml:space="preserve">2 x 7 coverage (2 eight hour shifts, 7 days a week) </t>
    </r>
    <r>
      <rPr>
        <vertAlign val="superscript"/>
        <sz val="11"/>
        <rFont val="Calibri"/>
        <family val="2"/>
      </rPr>
      <t>(1)+(3)</t>
    </r>
  </si>
  <si>
    <r>
      <t xml:space="preserve">1 x 7 coverage (1 eight hour shift, 7 days a week)  </t>
    </r>
    <r>
      <rPr>
        <vertAlign val="superscript"/>
        <sz val="11"/>
        <rFont val="Calibri"/>
        <family val="2"/>
      </rPr>
      <t>(1)+(3)</t>
    </r>
  </si>
  <si>
    <r>
      <t xml:space="preserve">3 x 5 coverage (3 eight hour shifts, 5 days a week) </t>
    </r>
    <r>
      <rPr>
        <vertAlign val="superscript"/>
        <sz val="11"/>
        <rFont val="Calibri"/>
        <family val="2"/>
      </rPr>
      <t>(1)+(3)</t>
    </r>
  </si>
  <si>
    <r>
      <t xml:space="preserve">2 x 5 coverage (2 eight hour shifts, 5 days a week) </t>
    </r>
    <r>
      <rPr>
        <vertAlign val="superscript"/>
        <sz val="11"/>
        <rFont val="Calibri"/>
        <family val="2"/>
      </rPr>
      <t>(1)+(3)</t>
    </r>
  </si>
  <si>
    <r>
      <t xml:space="preserve">3 x 7 coverage (3 eight hour shifts, 7 days a week)  </t>
    </r>
    <r>
      <rPr>
        <vertAlign val="superscript"/>
        <sz val="11"/>
        <rFont val="Calibri"/>
        <family val="2"/>
      </rPr>
      <t>(3)</t>
    </r>
  </si>
  <si>
    <r>
      <t xml:space="preserve">2 x 7 coverage (2 eight hour shifts, 7 days a week)  </t>
    </r>
    <r>
      <rPr>
        <vertAlign val="superscript"/>
        <sz val="11"/>
        <rFont val="Calibri"/>
        <family val="2"/>
      </rPr>
      <t>(3)</t>
    </r>
  </si>
  <si>
    <r>
      <t xml:space="preserve">1 x 7 coverage (1 eight hour shift, 7 days a week)   </t>
    </r>
    <r>
      <rPr>
        <vertAlign val="superscript"/>
        <sz val="11"/>
        <rFont val="Calibri"/>
        <family val="2"/>
      </rPr>
      <t>(3)</t>
    </r>
  </si>
  <si>
    <r>
      <t xml:space="preserve">3 x 5 coverage (3 eight hour shifts, 5 days a week)  </t>
    </r>
    <r>
      <rPr>
        <vertAlign val="superscript"/>
        <sz val="11"/>
        <rFont val="Calibri"/>
        <family val="2"/>
      </rPr>
      <t>(3)</t>
    </r>
  </si>
  <si>
    <r>
      <t>2 x 5 coverage (2 eight hour shifts, 5 days a week)</t>
    </r>
    <r>
      <rPr>
        <vertAlign val="superscript"/>
        <sz val="11"/>
        <rFont val="Calibri"/>
        <family val="2"/>
      </rPr>
      <t xml:space="preserve"> (3)</t>
    </r>
  </si>
  <si>
    <t>Additional Service Coverage (per hour)</t>
  </si>
  <si>
    <r>
      <t xml:space="preserve">% Increase in rate for Remote Service Zone </t>
    </r>
    <r>
      <rPr>
        <b/>
        <vertAlign val="superscript"/>
        <sz val="11"/>
        <rFont val="Calibri"/>
        <family val="2"/>
      </rPr>
      <t>(2)</t>
    </r>
  </si>
  <si>
    <r>
      <t>% Increase in rate for Rural Service Zone</t>
    </r>
    <r>
      <rPr>
        <b/>
        <sz val="11"/>
        <rFont val="Calibri"/>
        <family val="2"/>
      </rPr>
      <t xml:space="preserve"> </t>
    </r>
    <r>
      <rPr>
        <b/>
        <vertAlign val="superscript"/>
        <sz val="11"/>
        <rFont val="Calibri"/>
        <family val="2"/>
      </rPr>
      <t>(1)</t>
    </r>
  </si>
  <si>
    <t>% Increase in rate for inclusion of staples</t>
  </si>
  <si>
    <t>Overage Rate</t>
  </si>
  <si>
    <t>Base Charge - parts and labor only (no supplies)</t>
  </si>
  <si>
    <r>
      <t xml:space="preserve">Base Charge - includes </t>
    </r>
    <r>
      <rPr>
        <b/>
        <sz val="11"/>
        <color indexed="8"/>
        <rFont val="Calibri"/>
        <family val="2"/>
      </rPr>
      <t>Compatible</t>
    </r>
    <r>
      <rPr>
        <sz val="11"/>
        <color theme="1"/>
        <rFont val="Calibri"/>
        <family val="2"/>
        <scheme val="minor"/>
      </rPr>
      <t xml:space="preserve"> toner, parts, labor (no staples)</t>
    </r>
  </si>
  <si>
    <r>
      <t xml:space="preserve">Base Charge - includes </t>
    </r>
    <r>
      <rPr>
        <b/>
        <sz val="11"/>
        <color indexed="8"/>
        <rFont val="Calibri"/>
        <family val="2"/>
      </rPr>
      <t>OEM</t>
    </r>
    <r>
      <rPr>
        <sz val="11"/>
        <color theme="1"/>
        <rFont val="Calibri"/>
        <family val="2"/>
        <scheme val="minor"/>
      </rPr>
      <t xml:space="preserve"> toner, parts, labor (no staples)</t>
    </r>
  </si>
  <si>
    <t>Included Number of Clicks per Month</t>
  </si>
  <si>
    <t>Monthly Base Charge
Option 3</t>
  </si>
  <si>
    <r>
      <t xml:space="preserve">% Increase in rate for Rural Service Zone </t>
    </r>
    <r>
      <rPr>
        <b/>
        <vertAlign val="superscript"/>
        <sz val="11"/>
        <rFont val="Calibri"/>
        <family val="2"/>
      </rPr>
      <t>(1)</t>
    </r>
  </si>
  <si>
    <t>Monthly Base Charge
Option 2</t>
  </si>
  <si>
    <t>Monthly Base Charge
Option 1</t>
  </si>
  <si>
    <r>
      <t xml:space="preserve">Parts, labor, supplies  </t>
    </r>
    <r>
      <rPr>
        <b/>
        <vertAlign val="superscript"/>
        <sz val="11"/>
        <rFont val="Calibri"/>
        <family val="2"/>
      </rPr>
      <t>(4)</t>
    </r>
  </si>
  <si>
    <t>Flat Rate Fee</t>
  </si>
  <si>
    <t>11 x 17" impressions (counts as 2 clicks)</t>
  </si>
  <si>
    <r>
      <t xml:space="preserve">Includes </t>
    </r>
    <r>
      <rPr>
        <b/>
        <sz val="11"/>
        <rFont val="Calibri"/>
        <family val="2"/>
      </rPr>
      <t>Compatible</t>
    </r>
    <r>
      <rPr>
        <sz val="11"/>
        <rFont val="Calibri"/>
        <family val="2"/>
      </rPr>
      <t xml:space="preserve"> toner, parts, labor (no staples)</t>
    </r>
  </si>
  <si>
    <r>
      <t xml:space="preserve">Includes </t>
    </r>
    <r>
      <rPr>
        <b/>
        <sz val="11"/>
        <rFont val="Calibri"/>
        <family val="2"/>
      </rPr>
      <t>OEM</t>
    </r>
    <r>
      <rPr>
        <sz val="11"/>
        <rFont val="Calibri"/>
        <family val="2"/>
      </rPr>
      <t xml:space="preserve"> toner, parts, labor (no staples)</t>
    </r>
  </si>
  <si>
    <t>Zero Base Charge</t>
  </si>
  <si>
    <t xml:space="preserve">Maintenance Agreements
</t>
  </si>
  <si>
    <t>*ECOSYS M8130cidn</t>
  </si>
  <si>
    <t>*ECOSYS M8124cidn</t>
  </si>
  <si>
    <t>Model</t>
  </si>
  <si>
    <t>Kyocera</t>
  </si>
  <si>
    <t>Make</t>
  </si>
  <si>
    <t>B&amp;W</t>
  </si>
  <si>
    <t>Color</t>
  </si>
  <si>
    <t>(71 - 90)</t>
  </si>
  <si>
    <t>(61 - 70)</t>
  </si>
  <si>
    <t>(51 - 60)</t>
  </si>
  <si>
    <t>(41 - 50)</t>
  </si>
  <si>
    <t>(31-40)</t>
  </si>
  <si>
    <t>(31 - 40)</t>
  </si>
  <si>
    <t>(20 - 30)</t>
  </si>
  <si>
    <t>Segment 7</t>
  </si>
  <si>
    <t>Segment 6</t>
  </si>
  <si>
    <t>Segment 5</t>
  </si>
  <si>
    <t>Segment 4</t>
  </si>
  <si>
    <t>Segment 3</t>
  </si>
  <si>
    <t>Segment 2</t>
  </si>
  <si>
    <t>Service and Supply Pricing</t>
  </si>
  <si>
    <t>Includes B&amp;W and Color/B&amp;W Segments</t>
  </si>
  <si>
    <t>Service and Supplies Pricing</t>
  </si>
  <si>
    <t>Multi-function Devices (MFD), A3</t>
  </si>
  <si>
    <t xml:space="preserve">Group A </t>
  </si>
  <si>
    <t>Kyocera Document Solutions America, inc.</t>
  </si>
  <si>
    <r>
      <t>4</t>
    </r>
    <r>
      <rPr>
        <sz val="11"/>
        <color indexed="8"/>
        <rFont val="Calibri"/>
        <family val="2"/>
      </rPr>
      <t xml:space="preserve"> Special Quote Upon Request </t>
    </r>
  </si>
  <si>
    <r>
      <rPr>
        <vertAlign val="superscript"/>
        <sz val="11"/>
        <color indexed="8"/>
        <rFont val="Calibri"/>
        <family val="2"/>
      </rPr>
      <t>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</rPr>
      <t>Additional Service Coverage NOTE</t>
    </r>
    <r>
      <rPr>
        <sz val="11"/>
        <color theme="1"/>
        <rFont val="Calibri"/>
        <family val="2"/>
        <scheme val="minor"/>
      </rPr>
      <t xml:space="preserve"> : There is an additional flat fee charge of $150 per incident, for all additional shift coverage plans. ( </t>
    </r>
    <r>
      <rPr>
        <b/>
        <sz val="11"/>
        <color indexed="8"/>
        <rFont val="Calibri"/>
        <family val="2"/>
      </rPr>
      <t>Additional shift coverage is subject to availabilty</t>
    </r>
    <r>
      <rPr>
        <sz val="11"/>
        <color theme="1"/>
        <rFont val="Calibri"/>
        <family val="2"/>
        <scheme val="minor"/>
      </rPr>
      <t xml:space="preserve"> )</t>
    </r>
  </si>
  <si>
    <t xml:space="preserve"> ¹  Plus $225 per incident,  for  Rural Service Zone travel.</t>
  </si>
  <si>
    <t>* Color S&amp;S CPC's are billed from copy 1 on all models and all options (NO MINIMUM VOLUME/ NO BASE)</t>
  </si>
  <si>
    <r>
      <t xml:space="preserve">Additional Option </t>
    </r>
    <r>
      <rPr>
        <b/>
        <i/>
        <sz val="11"/>
        <color rgb="FF000000"/>
        <rFont val="Calibri"/>
        <family val="2"/>
      </rPr>
      <t>(3,200 SHEET  FINISHER)</t>
    </r>
  </si>
  <si>
    <r>
      <t>Standard Finisher</t>
    </r>
    <r>
      <rPr>
        <b/>
        <i/>
        <sz val="11"/>
        <color rgb="FF000000"/>
        <rFont val="Calibri"/>
        <family val="2"/>
      </rPr>
      <t>(300 SHEET INTERNAL FINISHER)</t>
    </r>
  </si>
  <si>
    <r>
      <t>Additional Option</t>
    </r>
    <r>
      <rPr>
        <b/>
        <i/>
        <sz val="11"/>
        <color rgb="FF000000"/>
        <rFont val="Calibri"/>
        <family val="2"/>
      </rPr>
      <t xml:space="preserve"> (SSD Memory Device (32 GB))</t>
    </r>
  </si>
  <si>
    <r>
      <t xml:space="preserve">Additional Option </t>
    </r>
    <r>
      <rPr>
        <b/>
        <i/>
        <sz val="11"/>
        <color rgb="FF000000"/>
        <rFont val="Calibri"/>
        <family val="2"/>
      </rPr>
      <t>(PH-5100 punch unit)</t>
    </r>
  </si>
  <si>
    <t>Paper-Feed Unit</t>
  </si>
  <si>
    <t>Additional Paper Drawer</t>
  </si>
  <si>
    <t>Base Cabinet</t>
  </si>
  <si>
    <r>
      <t>Additional Option</t>
    </r>
    <r>
      <rPr>
        <b/>
        <i/>
        <sz val="11"/>
        <color rgb="FF000000"/>
        <rFont val="Calibri"/>
        <family val="2"/>
      </rPr>
      <t xml:space="preserve"> (Manual Stapler)</t>
    </r>
  </si>
  <si>
    <t>RADF</t>
  </si>
  <si>
    <r>
      <t xml:space="preserve">Additional Option </t>
    </r>
    <r>
      <rPr>
        <b/>
        <i/>
        <sz val="11"/>
        <color rgb="FF000000"/>
        <rFont val="Calibri"/>
        <family val="2"/>
      </rPr>
      <t>(Dual Scan Document Feeder)</t>
    </r>
  </si>
  <si>
    <r>
      <t xml:space="preserve">Price Per Hour </t>
    </r>
    <r>
      <rPr>
        <vertAlign val="superscript"/>
        <sz val="11"/>
        <color rgb="FF000000"/>
        <rFont val="Calibri"/>
        <family val="2"/>
      </rPr>
      <t>(2)</t>
    </r>
  </si>
  <si>
    <r>
      <t>Flat Rate Charge</t>
    </r>
    <r>
      <rPr>
        <vertAlign val="superscript"/>
        <sz val="11"/>
        <color rgb="FF000000"/>
        <rFont val="Calibri"/>
        <family val="2"/>
      </rPr>
      <t xml:space="preserve"> (2)</t>
    </r>
  </si>
  <si>
    <r>
      <t xml:space="preserve">Price Per Hour </t>
    </r>
    <r>
      <rPr>
        <vertAlign val="superscript"/>
        <sz val="11"/>
        <color rgb="FF000000"/>
        <rFont val="Calibri"/>
        <family val="2"/>
      </rPr>
      <t>(1)</t>
    </r>
  </si>
  <si>
    <r>
      <t xml:space="preserve">Flat Rate Charge </t>
    </r>
    <r>
      <rPr>
        <vertAlign val="superscript"/>
        <sz val="11"/>
        <color rgb="FF000000"/>
        <rFont val="Calibri"/>
        <family val="2"/>
      </rPr>
      <t>(1)</t>
    </r>
  </si>
  <si>
    <r>
      <t>3 x 7 coverage (3 eight hour shifts, 7 days a week)</t>
    </r>
    <r>
      <rPr>
        <vertAlign val="superscript"/>
        <sz val="11"/>
        <rFont val="Calibri"/>
        <family val="2"/>
        <scheme val="minor"/>
      </rPr>
      <t>(2)+(3)</t>
    </r>
  </si>
  <si>
    <r>
      <t>2 x 7 coverage (2 eight hour shifts, 7 days a week)</t>
    </r>
    <r>
      <rPr>
        <vertAlign val="superscript"/>
        <sz val="11"/>
        <rFont val="Calibri"/>
        <family val="2"/>
        <scheme val="minor"/>
      </rPr>
      <t>(2)+(3)</t>
    </r>
  </si>
  <si>
    <r>
      <t xml:space="preserve">1 x 7 coverage (1 eight hour shift, 7 days a week)  </t>
    </r>
    <r>
      <rPr>
        <vertAlign val="superscript"/>
        <sz val="11"/>
        <rFont val="Calibri"/>
        <family val="2"/>
        <scheme val="minor"/>
      </rPr>
      <t>(2)+(3)</t>
    </r>
  </si>
  <si>
    <r>
      <t xml:space="preserve">3 x 5 coverage (3 eight hour shifts, 5 days a week) </t>
    </r>
    <r>
      <rPr>
        <vertAlign val="superscript"/>
        <sz val="11"/>
        <rFont val="Calibri"/>
        <family val="2"/>
        <scheme val="minor"/>
      </rPr>
      <t>(2)+(3)</t>
    </r>
  </si>
  <si>
    <r>
      <t xml:space="preserve">2 x 5 coverage (2 eight hour shifts, 5 days a week) </t>
    </r>
    <r>
      <rPr>
        <vertAlign val="superscript"/>
        <sz val="11"/>
        <rFont val="Calibri"/>
        <family val="2"/>
        <scheme val="minor"/>
      </rPr>
      <t>(2)+(3)</t>
    </r>
  </si>
  <si>
    <r>
      <t xml:space="preserve">3 x 7 coverage (3 eight hour shifts, 7 days a week) </t>
    </r>
    <r>
      <rPr>
        <vertAlign val="superscript"/>
        <sz val="11"/>
        <rFont val="Calibri"/>
        <family val="2"/>
        <scheme val="minor"/>
      </rPr>
      <t>(1)+(3)</t>
    </r>
  </si>
  <si>
    <r>
      <t xml:space="preserve">2 x 7 coverage (2 eight hour shifts, 7 days a week) </t>
    </r>
    <r>
      <rPr>
        <vertAlign val="superscript"/>
        <sz val="11"/>
        <rFont val="Calibri"/>
        <family val="2"/>
        <scheme val="minor"/>
      </rPr>
      <t>(1)+(3)</t>
    </r>
  </si>
  <si>
    <r>
      <t xml:space="preserve">1 x 7 coverage (1 eight hour shift, 7 days a week)  </t>
    </r>
    <r>
      <rPr>
        <vertAlign val="superscript"/>
        <sz val="11"/>
        <rFont val="Calibri"/>
        <family val="2"/>
        <scheme val="minor"/>
      </rPr>
      <t>(1)+(3)</t>
    </r>
  </si>
  <si>
    <r>
      <t xml:space="preserve">3 x 5 coverage (3 eight hour shifts, 5 days a week) </t>
    </r>
    <r>
      <rPr>
        <vertAlign val="superscript"/>
        <sz val="11"/>
        <rFont val="Calibri"/>
        <family val="2"/>
        <scheme val="minor"/>
      </rPr>
      <t>(1)+(3)</t>
    </r>
  </si>
  <si>
    <r>
      <t xml:space="preserve">2 x 5 coverage (2 eight hour shifts, 5 days a week) </t>
    </r>
    <r>
      <rPr>
        <vertAlign val="superscript"/>
        <sz val="11"/>
        <rFont val="Calibri"/>
        <family val="2"/>
        <scheme val="minor"/>
      </rPr>
      <t>(1)+(3)</t>
    </r>
  </si>
  <si>
    <r>
      <t xml:space="preserve">3 x 7 coverage (3 eight hour shifts, 7 days a week)  </t>
    </r>
    <r>
      <rPr>
        <vertAlign val="superscript"/>
        <sz val="11"/>
        <rFont val="Calibri"/>
        <family val="2"/>
        <scheme val="minor"/>
      </rPr>
      <t>(3)</t>
    </r>
  </si>
  <si>
    <r>
      <t xml:space="preserve">2 x 7 coverage (2 eight hour shifts, 7 days a week)  </t>
    </r>
    <r>
      <rPr>
        <vertAlign val="superscript"/>
        <sz val="11"/>
        <rFont val="Calibri"/>
        <family val="2"/>
        <scheme val="minor"/>
      </rPr>
      <t>(3)</t>
    </r>
  </si>
  <si>
    <r>
      <t xml:space="preserve">1 x 7 coverage (1 eight hour shift, 7 days a week)   </t>
    </r>
    <r>
      <rPr>
        <vertAlign val="superscript"/>
        <sz val="11"/>
        <rFont val="Calibri"/>
        <family val="2"/>
        <scheme val="minor"/>
      </rPr>
      <t>(3)</t>
    </r>
  </si>
  <si>
    <r>
      <t xml:space="preserve">3 x 5 coverage (3 eight hour shifts, 5 days a week)  </t>
    </r>
    <r>
      <rPr>
        <vertAlign val="superscript"/>
        <sz val="11"/>
        <rFont val="Calibri"/>
        <family val="2"/>
        <scheme val="minor"/>
      </rPr>
      <t>(3)</t>
    </r>
  </si>
  <si>
    <r>
      <t>2 x 5 coverage (2 eight hour shifts, 5 days a week)</t>
    </r>
    <r>
      <rPr>
        <vertAlign val="superscript"/>
        <sz val="11"/>
        <rFont val="Calibri"/>
        <family val="2"/>
        <scheme val="minor"/>
      </rPr>
      <t xml:space="preserve"> (3)</t>
    </r>
  </si>
  <si>
    <r>
      <t>% Increase in rate for Remote Service Zone</t>
    </r>
    <r>
      <rPr>
        <vertAlign val="superscript"/>
        <sz val="11"/>
        <rFont val="Calibri"/>
        <family val="2"/>
      </rPr>
      <t>(2)</t>
    </r>
  </si>
  <si>
    <r>
      <t>% Increase in rate for Rural Service Zone</t>
    </r>
    <r>
      <rPr>
        <vertAlign val="superscript"/>
        <sz val="11"/>
        <rFont val="Calibri"/>
        <family val="2"/>
      </rPr>
      <t>(1)</t>
    </r>
  </si>
  <si>
    <r>
      <t xml:space="preserve">% Increase in rate for Remote Service Zone </t>
    </r>
    <r>
      <rPr>
        <vertAlign val="superscript"/>
        <sz val="11"/>
        <rFont val="Calibri"/>
        <family val="2"/>
      </rPr>
      <t>(2)</t>
    </r>
  </si>
  <si>
    <r>
      <t xml:space="preserve">% Increase in rate for Rural Service Zone </t>
    </r>
    <r>
      <rPr>
        <vertAlign val="superscript"/>
        <sz val="11"/>
        <rFont val="Calibri"/>
        <family val="2"/>
      </rPr>
      <t>(1)</t>
    </r>
  </si>
  <si>
    <t>*TASKalfa 508ci</t>
  </si>
  <si>
    <t xml:space="preserve">TASKalfa/Copy Star 408ci </t>
  </si>
  <si>
    <t xml:space="preserve">*TASKalfa/Copy Star 408ci </t>
  </si>
  <si>
    <t>*TASKalfa 358ci</t>
  </si>
  <si>
    <t>*TASKalfa 308ci</t>
  </si>
  <si>
    <t>ECOSYS M5526cdw</t>
  </si>
  <si>
    <t>(61 +)</t>
  </si>
  <si>
    <t>(61+)</t>
  </si>
  <si>
    <t>(21 - 30)</t>
  </si>
  <si>
    <t>(Up to 20)</t>
  </si>
  <si>
    <t>Segment 1</t>
  </si>
  <si>
    <t>Segment 1
(20 - 30)</t>
  </si>
  <si>
    <t xml:space="preserve">Service and Supplies Pricing </t>
  </si>
  <si>
    <t>Multi-function Devices (MFD), A4</t>
  </si>
  <si>
    <t>Group B</t>
  </si>
  <si>
    <t>TASKalfa Pro 15000c</t>
  </si>
  <si>
    <t xml:space="preserve">146/146 PPM Inkjet Production Printer </t>
  </si>
  <si>
    <t>1205MA0US0</t>
  </si>
  <si>
    <t>PF‐9100</t>
  </si>
  <si>
    <t xml:space="preserve">Vacuum Paper Feeder </t>
  </si>
  <si>
    <t>1205MH0UN0</t>
  </si>
  <si>
    <t>PF-9110</t>
  </si>
  <si>
    <t>550 Sheet MP Tray for PF-9100</t>
  </si>
  <si>
    <t>1703SH0UN0</t>
  </si>
  <si>
    <t>AK-9110</t>
  </si>
  <si>
    <t>Bridge Kit for M/F and PF-9100</t>
  </si>
  <si>
    <t>1705MG0UN0</t>
  </si>
  <si>
    <t>AK-9130</t>
  </si>
  <si>
    <t>1705ML0UN0</t>
  </si>
  <si>
    <t>AK-9140</t>
  </si>
  <si>
    <t>Bridge Kit for PF-9100 and PF-9110</t>
  </si>
  <si>
    <t>1203SD2US0</t>
  </si>
  <si>
    <t>DE-9100</t>
  </si>
  <si>
    <t>Decurl/Dryer Unit</t>
  </si>
  <si>
    <t>1205MB2US0</t>
  </si>
  <si>
    <t>ST-9100</t>
  </si>
  <si>
    <t xml:space="preserve">5,000 Sheet Stacker </t>
  </si>
  <si>
    <t>1203S80UN0</t>
  </si>
  <si>
    <t>DF‐9100</t>
  </si>
  <si>
    <t xml:space="preserve">100 Sheet Staple Finisher </t>
  </si>
  <si>
    <t>1203VC6US0</t>
  </si>
  <si>
    <t>BF-9110</t>
  </si>
  <si>
    <t xml:space="preserve">Booklet folding kit for DF-9100 </t>
  </si>
  <si>
    <t>1703SJ0UN0</t>
  </si>
  <si>
    <t>AK-9120</t>
  </si>
  <si>
    <t>Bridge Kit for ST-9100 and DF-9100</t>
  </si>
  <si>
    <t>1205MK0UN0</t>
  </si>
  <si>
    <t>Banner Guide 11</t>
  </si>
  <si>
    <t xml:space="preserve">Oversize Media Tray for PF-9110 </t>
  </si>
  <si>
    <t>1903S80UN1</t>
  </si>
  <si>
    <t>PT-9100</t>
  </si>
  <si>
    <t>Oversize Media Output Tray for DF-9100</t>
  </si>
  <si>
    <t>1905MJ0UN0</t>
  </si>
  <si>
    <t>1905MB0UN0</t>
  </si>
  <si>
    <t>1903VD2US0</t>
  </si>
  <si>
    <t>1503SG0UN0</t>
  </si>
  <si>
    <t>1503SN0UN0</t>
  </si>
  <si>
    <t>855D301267</t>
  </si>
  <si>
    <t>855D301257</t>
  </si>
  <si>
    <t>855D301258</t>
  </si>
  <si>
    <t>855D301196</t>
  </si>
  <si>
    <t>855D301268</t>
  </si>
  <si>
    <t>855D301269</t>
  </si>
  <si>
    <t>855D200740</t>
  </si>
  <si>
    <t>855D200742</t>
  </si>
  <si>
    <t>855D301197</t>
  </si>
  <si>
    <t>855D301185</t>
  </si>
  <si>
    <t>855D301186</t>
  </si>
  <si>
    <t>855D200862</t>
  </si>
  <si>
    <t>855D200863</t>
  </si>
  <si>
    <t>855CS00021</t>
  </si>
  <si>
    <t>855CS00022</t>
  </si>
  <si>
    <t>1L02TJCUS1</t>
  </si>
  <si>
    <t>1L02TJBUS1</t>
  </si>
  <si>
    <t>1L02TJAUS1</t>
  </si>
  <si>
    <t>1L02TJ0US1</t>
  </si>
  <si>
    <t>1L02TJCUS2</t>
  </si>
  <si>
    <t>1L02TJBUS2</t>
  </si>
  <si>
    <t>1L02TJAUS2</t>
  </si>
  <si>
    <t>1L02TJ0US2</t>
  </si>
  <si>
    <t>302TJ94E61</t>
  </si>
  <si>
    <t>302TJ93B41</t>
  </si>
  <si>
    <t>302TJ93181</t>
  </si>
  <si>
    <t>302TJ94671</t>
  </si>
  <si>
    <t>302TJ94681</t>
  </si>
  <si>
    <t>302TJ93151</t>
  </si>
  <si>
    <t>302TJ93941</t>
  </si>
  <si>
    <t>302TJ94C80</t>
  </si>
  <si>
    <t>303SD93011</t>
  </si>
  <si>
    <t>855SE00338</t>
  </si>
  <si>
    <t>Bridge Kit for PF-9100 and 2nd PF-9100</t>
  </si>
  <si>
    <t>SL-9100</t>
  </si>
  <si>
    <t>Status Indicator Light</t>
  </si>
  <si>
    <t>RA Cart 5010</t>
  </si>
  <si>
    <t xml:space="preserve">Roll-Away Cart for ST-9100 </t>
  </si>
  <si>
    <t>IF-9100</t>
  </si>
  <si>
    <t xml:space="preserve">Distribution Unit for 3.0L Ink Containers </t>
  </si>
  <si>
    <t>EFI Printing System 50</t>
  </si>
  <si>
    <t>EFI Interface Kit 50</t>
  </si>
  <si>
    <t>EFI ES-6000</t>
  </si>
  <si>
    <t>Upgrade License Kit</t>
  </si>
  <si>
    <t>CPS Upgrade from v4.X to V5.X</t>
  </si>
  <si>
    <t>Upgrade License Kit
(Digital Delivery)</t>
  </si>
  <si>
    <t>CPS Upgrade from v4.X to V5.X (Digital Delivery)</t>
  </si>
  <si>
    <t>ES-6000 Bundle</t>
  </si>
  <si>
    <t>CPS V5.X - ES-6000</t>
  </si>
  <si>
    <t>Fiery Impose</t>
  </si>
  <si>
    <t>Job Impositioning Software</t>
  </si>
  <si>
    <t>Fiery Compose</t>
  </si>
  <si>
    <t>Make-Ready Software</t>
  </si>
  <si>
    <t>Fiery JobFlow</t>
  </si>
  <si>
    <t>Fiery JobFlow with 1 Year Support</t>
  </si>
  <si>
    <t>Graphic Arts Package</t>
  </si>
  <si>
    <t>Premium Edition; Fiery System FS100 and newer</t>
  </si>
  <si>
    <t>Fiery JobMaster-Impose</t>
  </si>
  <si>
    <t>Fiery JobMaster with 1 Year Support</t>
  </si>
  <si>
    <t>22" FACI Furniture Kit</t>
  </si>
  <si>
    <t xml:space="preserve">FACI Furniture Kit Option </t>
  </si>
  <si>
    <t>27" FACI Furniture Kit</t>
  </si>
  <si>
    <t>FACI Furniture Kit Option</t>
  </si>
  <si>
    <t>JobFlow M&amp;S Renewal</t>
  </si>
  <si>
    <t>1 Year M&amp;S Renewal for EFI Fiery JobFlow</t>
  </si>
  <si>
    <t>JobMaster M&amp;S Renewal</t>
  </si>
  <si>
    <t>1 Year M&amp;S Renewal for EFI Fiery JobMaster-Impose</t>
  </si>
  <si>
    <t>4 Year Ext. Warranty</t>
  </si>
  <si>
    <t xml:space="preserve">4 Year Ext. Warranty (Up to 8 Print Heads) </t>
  </si>
  <si>
    <t>15000c</t>
  </si>
  <si>
    <t>IK-7117C - Cyan ink single container (1.3L) &lt;1&gt;</t>
  </si>
  <si>
    <t>IK-7117M - Magenta ink single container (1.3L)</t>
  </si>
  <si>
    <t>IK-7117Y - Yellow ink single container (1.3L)</t>
  </si>
  <si>
    <t>IK-7117K - Black ink single container (1.3L)</t>
  </si>
  <si>
    <t>IK-7127C -Cyan ink single container (3.0L) Requires IF-9100</t>
  </si>
  <si>
    <t>IK-7127M -Magenta ink single container (3.0L) Requires IF-9100</t>
  </si>
  <si>
    <t>IK-7127Y - Yellow ink single container (3.0L) Requires IF-9100</t>
  </si>
  <si>
    <t>IK-7127K -Black ink single container (3.0L) Requires IF-9100</t>
  </si>
  <si>
    <t>(Yield: 1,000K)</t>
  </si>
  <si>
    <t xml:space="preserve">Waste Ink Container Set-Waste Ink Container </t>
  </si>
  <si>
    <t xml:space="preserve"> (Yield: 1,000K)</t>
  </si>
  <si>
    <t>Cleaning Tank Unit-Cleaning Tank Unit</t>
  </si>
  <si>
    <t xml:space="preserve"> (Yield: 3,000K)</t>
  </si>
  <si>
    <t>Belt Decurl Unit-Decurl Unit</t>
  </si>
  <si>
    <t xml:space="preserve"> (Yield: 600K)</t>
  </si>
  <si>
    <t>Cassette Retard ASSY-Cassette Retard Assembly</t>
  </si>
  <si>
    <t>Cassette Pickup ASSY-Cassette Pickup Assembly</t>
  </si>
  <si>
    <t xml:space="preserve"> (Yield: 12,000K)</t>
  </si>
  <si>
    <t>Image Conveying Unit-Image Conveying Unit Overhaul</t>
  </si>
  <si>
    <t xml:space="preserve"> (Yield: 60,000K)</t>
  </si>
  <si>
    <t>Cap ASSY-Cap Assembly Overhaul</t>
  </si>
  <si>
    <t>Wipe Blade ASSY-Wipe Blade</t>
  </si>
  <si>
    <t>BU Decurl ASSY-Decurl Unit for DE-9100</t>
  </si>
  <si>
    <t xml:space="preserve"> (5,000pcs x3 cartridge/case)</t>
  </si>
  <si>
    <t>SH-10-Staples for BF-9110</t>
  </si>
  <si>
    <t xml:space="preserve"> (5,000pcs x5 cartridge/case)</t>
  </si>
  <si>
    <t>SH-14-Staples for DF-9100</t>
  </si>
  <si>
    <t>1603WC0UN2</t>
  </si>
  <si>
    <t>KCPS monthly license 1-9 devices &lt;1&gt; to &lt;4&gt;</t>
  </si>
  <si>
    <t>1603WC0UN3</t>
  </si>
  <si>
    <t>KCPS monthly license 10-39 devices &lt;1&gt; to &lt;4&gt;</t>
  </si>
  <si>
    <t>1603WC0UN4</t>
  </si>
  <si>
    <t>KCPS monthly license 40-99 devices &lt;1&gt; to &lt;4&gt;</t>
  </si>
  <si>
    <t>1603WC0UN5</t>
  </si>
  <si>
    <t>KCPS monthly license 100-399 devices &lt;1&gt; to &lt;4&gt;</t>
  </si>
  <si>
    <t>1603WC0UN6</t>
  </si>
  <si>
    <t>KCPS monthly license 400+ devices &lt;1&gt; to &lt;4&gt;</t>
  </si>
  <si>
    <t>855D301866</t>
  </si>
  <si>
    <t>Government Edition</t>
  </si>
  <si>
    <t>MyQ Government License (1-9 pcs)</t>
  </si>
  <si>
    <t>855D301867</t>
  </si>
  <si>
    <t>MyQ Government License (10-39 pcs)</t>
  </si>
  <si>
    <t>855D301868</t>
  </si>
  <si>
    <t>MyQ Government License (40-99 pcs)</t>
  </si>
  <si>
    <t>855D301869</t>
  </si>
  <si>
    <t>MyQ Government License (100+ pcs)</t>
  </si>
  <si>
    <t>855D301894</t>
  </si>
  <si>
    <t>Education Edition</t>
  </si>
  <si>
    <t>MyQ Education License (1-9 pcs)</t>
  </si>
  <si>
    <t>855D301895</t>
  </si>
  <si>
    <t>MyQ Education License (10-39 pcs)</t>
  </si>
  <si>
    <t>855D301896</t>
  </si>
  <si>
    <t>MyQ Education License (40-99 pcs)</t>
  </si>
  <si>
    <t>855D301897</t>
  </si>
  <si>
    <t>MyQ Education License (100+ pcs)</t>
  </si>
  <si>
    <t>MyQ Ultimate License (1-9 pcs) &lt;1&gt;&lt;2&gt;</t>
  </si>
  <si>
    <t>MyQ Ultimate License (10-39 pcs) &lt;1&gt;&lt;2&gt;</t>
  </si>
  <si>
    <t>MyQ Ultimate License (40-99 pcs) &lt;1&gt;&lt;2&gt;</t>
  </si>
  <si>
    <t>MyQ Ultimate License (100+ pcs) &lt;1&gt;&lt;2&gt;</t>
  </si>
  <si>
    <t>Hotfolder, FTP, &amp; Email Capture License &lt;1&gt;&lt;2&gt;</t>
  </si>
  <si>
    <t>Additional Document Processor License &lt;1&gt;&lt;3&gt;</t>
  </si>
  <si>
    <t>1609AK2UN8</t>
  </si>
  <si>
    <t>KNM Enterprise License</t>
  </si>
  <si>
    <t>KNM Enterprise License (1-9 pcs)</t>
  </si>
  <si>
    <t>1609AK2UN9</t>
  </si>
  <si>
    <t>KNM Enterprise License (10-39 pcs)</t>
  </si>
  <si>
    <t>1609AK2UNA</t>
  </si>
  <si>
    <t>KNM Enterprise License (40-99 pcs)</t>
  </si>
  <si>
    <t>1609AK2UNB</t>
  </si>
  <si>
    <t>KNM Enterprise License (100+ pcs)</t>
  </si>
  <si>
    <t>1609AK2UNC</t>
  </si>
  <si>
    <t>KNM Enterprise License (400+ pcs)</t>
  </si>
  <si>
    <t>1609AK2UND</t>
  </si>
  <si>
    <t>KNM Enterprise License (1000+ pcs)</t>
  </si>
  <si>
    <t>1609AK2UNE</t>
  </si>
  <si>
    <t>Software Maintenance</t>
  </si>
  <si>
    <t>KNM Enterprise SW MNT 1Y (1-9 pcs)</t>
  </si>
  <si>
    <t>1609AK2UNF</t>
  </si>
  <si>
    <t>KNM Enterprise SW MNT 1Y (10-39 pcs)</t>
  </si>
  <si>
    <t>1609AK2UNG</t>
  </si>
  <si>
    <t>KNM Enterprise SW MNT 1Y (40-99 pcs)</t>
  </si>
  <si>
    <t>1609AK2UNH</t>
  </si>
  <si>
    <t>KNM Enterprise SW MNT 1Y (100+ pcs)</t>
  </si>
  <si>
    <t>1609AK2UNJ</t>
  </si>
  <si>
    <t>KNM Enterprise SW MNT 1Y (400+ pcs)</t>
  </si>
  <si>
    <t>1609AK2UNK</t>
  </si>
  <si>
    <t>KNM Enterprise SW MNT 1Y (1000+ pcs)</t>
  </si>
  <si>
    <t>1609AK2UNL</t>
  </si>
  <si>
    <t>KNM Enterprise SW MNT 2Y (1-9 pcs)</t>
  </si>
  <si>
    <t>1609AK2UNM</t>
  </si>
  <si>
    <t>KNM Enterprise SW MNT 2Y (10-39 pcs)</t>
  </si>
  <si>
    <t>1609AK2UNN</t>
  </si>
  <si>
    <t>KNM Enterprise SW MNT 2Y (40-99 pcs)</t>
  </si>
  <si>
    <t>1609AK2UNP</t>
  </si>
  <si>
    <t>KNM Enterprise SW MNT 2Y (100+ pcs)</t>
  </si>
  <si>
    <t>1609AK2UNQ</t>
  </si>
  <si>
    <t>KNM Enterprise SW MNT 2Y (400+ pcs)</t>
  </si>
  <si>
    <t>1609AK2UNR</t>
  </si>
  <si>
    <t>KNM Enterprise SW MNT 2Y (1000+ pcs)</t>
  </si>
  <si>
    <t>1609AK2UNS</t>
  </si>
  <si>
    <t>KNM Enterprise SW MNT 3Y (1-9 pcs)</t>
  </si>
  <si>
    <t>1609AK2UNT</t>
  </si>
  <si>
    <t>KNM Enterprise SW MNT 3Y (10-39 pcs)</t>
  </si>
  <si>
    <t>1609AK2UNU</t>
  </si>
  <si>
    <t>KNM Enterprise SW MNT 3Y (40-99 pcs)</t>
  </si>
  <si>
    <t>1609AK2UNV</t>
  </si>
  <si>
    <t>KNM Enterprise SW MNT 3Y (100+ pcs)</t>
  </si>
  <si>
    <t>1609AK2UNW</t>
  </si>
  <si>
    <t>KNM Enterprise SW MNT 3Y (400+ pcs)</t>
  </si>
  <si>
    <t>1609AK2UNX</t>
  </si>
  <si>
    <t>KNM Enterprise SW MNT 3Y (1000+ pcs)</t>
  </si>
  <si>
    <t>1609AK2UNY</t>
  </si>
  <si>
    <t>KNM Enterprise SW MNT 4Y (1-9 pcs)</t>
  </si>
  <si>
    <t>1609AK2UNZ</t>
  </si>
  <si>
    <t>KNM Enterprise SW MNT 4Y (10-39 pcs)</t>
  </si>
  <si>
    <t>1609AK3UN0</t>
  </si>
  <si>
    <t>KNM Enterprise SW MNT 4Y (40-99 pcs)</t>
  </si>
  <si>
    <t>1609AK3UN1</t>
  </si>
  <si>
    <t>KNM Enterprise SW MNT 4Y (100+ pcs)</t>
  </si>
  <si>
    <t>1609AK3UN2</t>
  </si>
  <si>
    <t>KNM Enterprise SW MNT 4Y (400+ pcs)</t>
  </si>
  <si>
    <t>1609AK3UN3</t>
  </si>
  <si>
    <t>KNM Enterprise SW MNT 4Y (1000+ pcs)</t>
  </si>
  <si>
    <t>1609AK3UN4</t>
  </si>
  <si>
    <t>KNM Enterprise SW MNT 5Y (1-9 pcs)</t>
  </si>
  <si>
    <t>1609AK3UN5</t>
  </si>
  <si>
    <t>KNM Enterprise SW MNT 5Y (10-39 pcs)</t>
  </si>
  <si>
    <t>1609AK3UN6</t>
  </si>
  <si>
    <t>KNM Enterprise SW MNT 5Y (40-99 pcs)</t>
  </si>
  <si>
    <t>1609AK3UN7</t>
  </si>
  <si>
    <t>KNM Enterprise SW MNT 5Y (100+ pcs)</t>
  </si>
  <si>
    <t>1609AK3UN8</t>
  </si>
  <si>
    <t>KNM Enterprise SW MNT 5Y (400+ pcs)</t>
  </si>
  <si>
    <t>1609AK3UN9</t>
  </si>
  <si>
    <t>KNM Enterprise SW MNT 5Y (1000+ pcs)</t>
  </si>
  <si>
    <t>1609AK3UNA</t>
  </si>
  <si>
    <t>KNM Enterprise SW MNT 1M (1-9 pcs)</t>
  </si>
  <si>
    <t>1609AK3UNB</t>
  </si>
  <si>
    <t>KNM Enterprise SW MNT 1M (10-39 pcs)</t>
  </si>
  <si>
    <t>1609AK3UNC</t>
  </si>
  <si>
    <t>KNM Enterprise SW MNT 1M (40-99 pcs)</t>
  </si>
  <si>
    <t>1609AK3UND</t>
  </si>
  <si>
    <t>KNM Enterprise SW MNT 1M (100+ pcs)</t>
  </si>
  <si>
    <t>1609AK3UNE</t>
  </si>
  <si>
    <t>KNM Enterprise SW MNT 1M (400+ pcs)</t>
  </si>
  <si>
    <t>1609AK3UNF</t>
  </si>
  <si>
    <t>KNM Enterprise SW MNT 1M (1000+ pcs)</t>
  </si>
  <si>
    <t>CentraQ</t>
  </si>
  <si>
    <t>Single License</t>
  </si>
  <si>
    <t>4-Pack License</t>
  </si>
  <si>
    <t>10-Pack License</t>
  </si>
  <si>
    <t>CentraQ Pro</t>
  </si>
  <si>
    <t>40-Pack License</t>
  </si>
  <si>
    <t>Single License - per device &lt;1&gt;</t>
  </si>
  <si>
    <t>1HZ0000500</t>
  </si>
  <si>
    <t>Tiered Color Monitor</t>
  </si>
  <si>
    <t>3-tier meter count solution</t>
  </si>
  <si>
    <t>Connects 1 MFP, 1 Email account, &amp; 1 Folder &lt;1&gt;</t>
  </si>
  <si>
    <t>Add 1 Kyocera MFP connection &lt;2&gt;</t>
  </si>
  <si>
    <t>Add 1 Email account connection &lt;2&gt;</t>
  </si>
  <si>
    <t>Add 1 Hot Folder connection &lt;2&gt;</t>
  </si>
  <si>
    <t>1Y M&amp;S for KCM Lite Package &lt;1&gt;</t>
  </si>
  <si>
    <t>1Y M&amp;S for KCM Lite Add-on Device &lt;1&gt;</t>
  </si>
  <si>
    <t>1Y M&amp;S for KCM Lite Add-on Email &lt;1&gt;</t>
  </si>
  <si>
    <t>1Y M&amp;S for KCM Lite Add-on Folder &lt;1&gt;</t>
  </si>
  <si>
    <t>1M M&amp;S for KCM Lite Package &lt;1&gt;&lt;2&gt;</t>
  </si>
  <si>
    <t>1M M&amp;S for KCM Lite Add-on Device &lt;1&gt;&lt;2&gt;</t>
  </si>
  <si>
    <t>1M M&amp;S for KCM Lite Add-on Email &lt;1&gt;&lt;2&gt;</t>
  </si>
  <si>
    <t>1M M&amp;S for KCM Lite Add-on Folder &lt;1&gt;&lt;2&gt;</t>
  </si>
  <si>
    <t>Connect 1 MFP &lt;1&gt;</t>
  </si>
  <si>
    <t>Connect 1 Email account &lt;1&gt;</t>
  </si>
  <si>
    <t>Connect 1 Hot Folder &lt;1&gt;</t>
  </si>
  <si>
    <t>Connect up to 20 users &lt;1&gt;</t>
  </si>
  <si>
    <t>1Y M&amp;S for KCM Pro MFP &lt;1&gt;</t>
  </si>
  <si>
    <t>1Y M&amp;S for KCM Pro Email &lt;1&gt;</t>
  </si>
  <si>
    <t>1Y M&amp;S for KCM Pro Folder &lt;1&gt;</t>
  </si>
  <si>
    <t>1Y M&amp;S for KCM Pro Web/Mobile &lt;1&gt;</t>
  </si>
  <si>
    <t>1M M&amp;S for KCM Pro MFP &lt;1&gt;&lt;2&gt;</t>
  </si>
  <si>
    <t>1M M&amp;S for KCM Pro Email &lt;1&gt;&lt;2&gt;</t>
  </si>
  <si>
    <t>1M M&amp;S for KCM Pro Folder &lt;1&gt;&lt;2&gt;</t>
  </si>
  <si>
    <t>1M M&amp;S for KCM Pro Web/Mobile &lt;1&gt;&lt;2&gt;</t>
  </si>
  <si>
    <t>DMC (1-9 Licenses)</t>
  </si>
  <si>
    <t>DMConnect powered by OmniPage OCR</t>
  </si>
  <si>
    <t>Basic Page Pack 50K Pages</t>
  </si>
  <si>
    <t>PRO Page Pack 50K Pages</t>
  </si>
  <si>
    <t>PRO Page Pack 250K Pages</t>
  </si>
  <si>
    <t>User License Pack (10 Users per Year) &lt;1&gt;</t>
  </si>
  <si>
    <t>855D302001</t>
  </si>
  <si>
    <t>ScannerVision</t>
  </si>
  <si>
    <t>ScannerVision Scan For You ( 1 Device - 1 year )</t>
  </si>
  <si>
    <t>855D302002</t>
  </si>
  <si>
    <t>ScannerVision Scan For You ( 1 Device - 2 year )</t>
  </si>
  <si>
    <t>855D302003</t>
  </si>
  <si>
    <t>ScannerVision Scan For You ( 1 Device - 3 year )</t>
  </si>
  <si>
    <t>855D302004</t>
  </si>
  <si>
    <t>ScannerVision Scan For You ( 1 Device - 4 year )</t>
  </si>
  <si>
    <t>855D302005</t>
  </si>
  <si>
    <t>ScannerVision Scan For You ( 1 Device - 5 year )</t>
  </si>
  <si>
    <t>855D302006</t>
  </si>
  <si>
    <t>ScannerVision Scan For You ( 1 Device - 6 year )</t>
  </si>
  <si>
    <t>855D302007</t>
  </si>
  <si>
    <t>ScannerVision Additional Document Processor for Scan For You ( 1 year )</t>
  </si>
  <si>
    <t>855D302008</t>
  </si>
  <si>
    <t>ScannerVision Additional Document Processor for Scan For You ( 2 year )</t>
  </si>
  <si>
    <t>855D302009</t>
  </si>
  <si>
    <t>ScannerVision Additional Document Processor for Scan For You ( 3 year )</t>
  </si>
  <si>
    <t>855D302010</t>
  </si>
  <si>
    <t>ScannerVision Additional Document Processor for Scan For You ( 4 year )</t>
  </si>
  <si>
    <t>855D302011</t>
  </si>
  <si>
    <t>ScannerVision Additional Document Processor for Scan For You ( 5 year )</t>
  </si>
  <si>
    <t>855D302012</t>
  </si>
  <si>
    <t>ScannerVision Additional Document Processor for Scan For You ( 6 year )</t>
  </si>
  <si>
    <t>855D302013</t>
  </si>
  <si>
    <t>ScannerVision Forms Recognition Engine (Unlimited)</t>
  </si>
  <si>
    <t>1HZ0000090</t>
  </si>
  <si>
    <t>Streamlined Test Printing &amp; Grading</t>
  </si>
  <si>
    <t>Single License - per device &lt;1&gt;&lt;2&gt;&lt;3&gt;</t>
  </si>
  <si>
    <t>Single License - per device &lt;1&gt;&lt;2&gt;</t>
  </si>
  <si>
    <t>1HZ0000430</t>
  </si>
  <si>
    <t>Single License - adds OmniPage OCR &lt;1&gt;</t>
  </si>
  <si>
    <t>AccuSender Fax Conn</t>
  </si>
  <si>
    <t>1HZ0000420</t>
  </si>
  <si>
    <t>PreservDOX</t>
  </si>
  <si>
    <t>KCIM License</t>
  </si>
  <si>
    <t>1603WF0UNN</t>
  </si>
  <si>
    <t>KCIM Starter Plan Basic &lt;1&gt; to &lt;3&gt;</t>
  </si>
  <si>
    <t>1603WF0UNM</t>
  </si>
  <si>
    <t>KCIM Starter Plan Additional 1GB Storage &lt;1&gt;, &lt;4&gt;</t>
  </si>
  <si>
    <t>Annual Base package - 10-User Licenses &lt;1&gt;</t>
  </si>
  <si>
    <t>855D300897</t>
  </si>
  <si>
    <t>Annual Base package - 50-User Licenses</t>
  </si>
  <si>
    <t>1 Additional Annual User License &lt;2&gt;</t>
  </si>
  <si>
    <t>1603MT0KL0</t>
  </si>
  <si>
    <t>Card Authentication Kit License for attaching a card reader.</t>
  </si>
  <si>
    <t>855ST00437</t>
  </si>
  <si>
    <t>Elatec Readers</t>
  </si>
  <si>
    <t>TWN4 MultiTech 2 LF HF-P DT-U45-b</t>
  </si>
  <si>
    <t>855ST00438</t>
  </si>
  <si>
    <t>TWN4 MultiTech 2 LF HF-PI DT-U45-b</t>
  </si>
  <si>
    <t>TWN4 MultiTech 2 LEGIC LF HF-P DT-U45-b</t>
  </si>
  <si>
    <t>855ST00447</t>
  </si>
  <si>
    <t>TWN4 MultiTech 2 BLE-P DT-U45-b</t>
  </si>
  <si>
    <t>855ST00448</t>
  </si>
  <si>
    <t>TWN4 MultiTech 2 BLE-PI DT-U45-b</t>
  </si>
  <si>
    <t>855D200893</t>
  </si>
  <si>
    <t>MIFARE Classic 1K Cards</t>
  </si>
  <si>
    <t>855D200894</t>
  </si>
  <si>
    <t>MIFARE Classic 1K Smart Label</t>
  </si>
  <si>
    <t>855D301959</t>
  </si>
  <si>
    <t>TechTracer Lite Analyzer Kit MultiTech 2 + BLE</t>
  </si>
  <si>
    <t>855D200895</t>
  </si>
  <si>
    <t>TWN4 Configuration Card Programmer Kit</t>
  </si>
  <si>
    <t>855ST00440</t>
  </si>
  <si>
    <t>RF IDeas Readers</t>
  </si>
  <si>
    <t>WAVE ID Plus Mini V3 iClass ID/SE/SEOS</t>
  </si>
  <si>
    <t>855ST00441</t>
  </si>
  <si>
    <t>WAVE ID Plus Mini V3</t>
  </si>
  <si>
    <t>855ST00094</t>
  </si>
  <si>
    <t>pcSwipe Enroll</t>
  </si>
  <si>
    <t>855D301993</t>
  </si>
  <si>
    <t>Reader Mounting Base Assembly</t>
  </si>
  <si>
    <t>855D300237</t>
  </si>
  <si>
    <t>WAVE ID Plus Keystroke Black USB Reader &amp; E241</t>
  </si>
  <si>
    <t>855D301995</t>
  </si>
  <si>
    <t>SIM Card</t>
  </si>
  <si>
    <t>855D301996</t>
  </si>
  <si>
    <t>pcProx Black Angle Mounting Bracket</t>
  </si>
  <si>
    <t>855D301997</t>
  </si>
  <si>
    <t>pcProx Black Angle Mounting Bracket w/Cable Clips</t>
  </si>
  <si>
    <t>855D301998</t>
  </si>
  <si>
    <t>Mounting Velcro &amp; Cable Clip Kit</t>
  </si>
  <si>
    <t>855D301999</t>
  </si>
  <si>
    <t>pcProx Black Flat &amp; Angle Mounting Brackets</t>
  </si>
  <si>
    <t>855D302000</t>
  </si>
  <si>
    <t>Ethernet 241 USB Converter w/Power Supply</t>
  </si>
  <si>
    <t>855D300238</t>
  </si>
  <si>
    <t>AIR ID Enroll iClass ID# Ethernet/IP Reader</t>
  </si>
  <si>
    <t>855D200594</t>
  </si>
  <si>
    <t>ProxCard II Clamshell</t>
  </si>
  <si>
    <t>855D400264</t>
  </si>
  <si>
    <t>Card Analyzer tools for badge determination</t>
  </si>
  <si>
    <t>EFI Printing System 16</t>
  </si>
  <si>
    <t>EFI Fiery Controller &lt;1&gt;</t>
  </si>
  <si>
    <t>EFI Interface Kit 15</t>
  </si>
  <si>
    <t>Interface Kit for EFI Printing System 16 &lt;1&gt;&lt;2&gt;</t>
  </si>
  <si>
    <t>CPS V5 - ES-3000</t>
  </si>
  <si>
    <t>Color Profiler Suite V5 for Printing System 15 &lt;1&gt;</t>
  </si>
  <si>
    <t>CPS V5 - ES-3000 with 3 Years Support &lt;1&gt;</t>
  </si>
  <si>
    <t>CPS V5 - ES-3000 with 5 Years Support &lt;1&gt;</t>
  </si>
  <si>
    <t>CPS M&amp;S Contract</t>
  </si>
  <si>
    <t>1 Year Maintenance &amp; Support for CPS V5</t>
  </si>
  <si>
    <t>CPS V5 - Software</t>
  </si>
  <si>
    <t>CPS V5 (Software Only)</t>
  </si>
  <si>
    <t>CPS V5 (Software Only) with 3 Years Support</t>
  </si>
  <si>
    <t>CPS V5 (Software Only) with 5 Years Support</t>
  </si>
  <si>
    <t>Hot Folder &amp; Virt. Print.</t>
  </si>
  <si>
    <t>Hot Folder &amp; Virtual Printer</t>
  </si>
  <si>
    <t>SeeQuence Impose
(Digital Delivery)</t>
  </si>
  <si>
    <t>SeeQuence Impose (Digital Delivery)</t>
  </si>
  <si>
    <t>SeeQuence Compose
(Digital Delivery)</t>
  </si>
  <si>
    <t>SeeQuence Compose (Digital Delivery)</t>
  </si>
  <si>
    <t>SeeQuence Suite</t>
  </si>
  <si>
    <t>SeeQuence Suite [Impose + Compose]</t>
  </si>
  <si>
    <t>Productivity Package</t>
  </si>
  <si>
    <t>Automate Job Processes - Productivity &amp; Right Color</t>
  </si>
  <si>
    <t>EFI Fiery Controller- Printing System 17 &lt;1&gt;</t>
  </si>
  <si>
    <t>1503RY0KL1</t>
  </si>
  <si>
    <t>EFI Interface Kit 15 (B)</t>
  </si>
  <si>
    <t>Interface Kit for EFI Printing System 17  &lt;2&gt;</t>
  </si>
  <si>
    <t>855D301705</t>
  </si>
  <si>
    <t>EFI ColorGuard - Software 1 (Digital)</t>
  </si>
  <si>
    <t>EFI ColorGuard (Software Only) - 1 Year Use (Digital Delivery)</t>
  </si>
  <si>
    <t>855D301706</t>
  </si>
  <si>
    <t>EFI IQ Manage - Software 1 (Digital)</t>
  </si>
  <si>
    <t>EFI IQ Manage (Software Only) - 1 Year Use (Digital Delivery)</t>
  </si>
  <si>
    <t>855D301707</t>
  </si>
  <si>
    <t>Adobe PDF Print Engine (APPE)</t>
  </si>
  <si>
    <t>Adobe PDF Print Engine (APPE) Perpetual License &lt;3&gt;</t>
  </si>
  <si>
    <t>855D301989</t>
  </si>
  <si>
    <t>Adobe Acrobat Pro 2020</t>
  </si>
  <si>
    <t>Adobe Acrobat Pro 2020 Option for Fiery Makeready &lt;4&gt;</t>
  </si>
  <si>
    <t>EFI Controller for TASKalfa Pro 15000c &lt;1-2&gt;</t>
  </si>
  <si>
    <t>Interface Kit for EFI Printing System 50 &lt;3&gt;</t>
  </si>
  <si>
    <t>EFI Spectrophotometer &lt;1&gt;</t>
  </si>
  <si>
    <t>CPS with ES-6000 &lt;3&gt;</t>
  </si>
  <si>
    <t>CPS V5.X - ES-6000 with 3 Years Support &lt;3&gt;</t>
  </si>
  <si>
    <t>CPS V5 - ES-6000 with 5 Years Support &lt;3&gt;</t>
  </si>
  <si>
    <t>Customer Base Monthly Maintenance w/ServiceOnly</t>
  </si>
  <si>
    <t>Production Equipment</t>
  </si>
  <si>
    <t>(65 - 79)</t>
  </si>
  <si>
    <t>(80 - 89)</t>
  </si>
  <si>
    <t>(90 - 110)</t>
  </si>
  <si>
    <t>(111 - 130)</t>
  </si>
  <si>
    <t>(131+)</t>
  </si>
  <si>
    <r>
      <t xml:space="preserve">ALL paper sizes (counts as 1 click, and includes </t>
    </r>
    <r>
      <rPr>
        <b/>
        <sz val="11"/>
        <rFont val="Calibri"/>
        <family val="2"/>
      </rPr>
      <t>OEM</t>
    </r>
    <r>
      <rPr>
        <sz val="11"/>
        <rFont val="Calibri"/>
        <family val="2"/>
      </rPr>
      <t xml:space="preserve"> toner, parts, labor - NO staples)</t>
    </r>
  </si>
  <si>
    <r>
      <t xml:space="preserve">ALL paper sizes (counts as 1 click, and includes </t>
    </r>
    <r>
      <rPr>
        <b/>
        <sz val="11"/>
        <rFont val="Calibri"/>
        <family val="2"/>
      </rPr>
      <t>Compatible</t>
    </r>
    <r>
      <rPr>
        <sz val="11"/>
        <rFont val="Calibri"/>
        <family val="2"/>
      </rPr>
      <t xml:space="preserve"> toner, parts, labor - NO staples)</t>
    </r>
  </si>
  <si>
    <r>
      <t xml:space="preserve">% Increase in rate for Rural Service Zone </t>
    </r>
    <r>
      <rPr>
        <vertAlign val="superscript"/>
        <sz val="11"/>
        <rFont val="Calibri"/>
        <family val="2"/>
      </rPr>
      <t>1</t>
    </r>
  </si>
  <si>
    <r>
      <t xml:space="preserve">% Increase in rate for Remote Service Zone </t>
    </r>
    <r>
      <rPr>
        <vertAlign val="superscript"/>
        <sz val="11"/>
        <rFont val="Calibri"/>
        <family val="2"/>
      </rPr>
      <t>1</t>
    </r>
  </si>
  <si>
    <t>Parts, labor, supplies</t>
  </si>
  <si>
    <r>
      <t>Parts and labor only (no supplies)</t>
    </r>
    <r>
      <rPr>
        <vertAlign val="superscript"/>
        <sz val="11"/>
        <color rgb="FF000000"/>
        <rFont val="Calibri"/>
        <family val="2"/>
      </rPr>
      <t>2 Excludes maintenance items</t>
    </r>
  </si>
  <si>
    <r>
      <t xml:space="preserve">Base Charge - includes </t>
    </r>
    <r>
      <rPr>
        <b/>
        <sz val="11"/>
        <color indexed="8"/>
        <rFont val="Calibri"/>
        <family val="2"/>
      </rPr>
      <t>OEM</t>
    </r>
    <r>
      <rPr>
        <sz val="11"/>
        <color indexed="8"/>
        <rFont val="Calibri"/>
        <family val="2"/>
      </rPr>
      <t xml:space="preserve"> toner, parts, labor (no staples)</t>
    </r>
  </si>
  <si>
    <r>
      <t xml:space="preserve">Base Charge - includes </t>
    </r>
    <r>
      <rPr>
        <b/>
        <sz val="11"/>
        <color indexed="8"/>
        <rFont val="Calibri"/>
        <family val="2"/>
      </rPr>
      <t>Compatible</t>
    </r>
    <r>
      <rPr>
        <sz val="11"/>
        <color indexed="8"/>
        <rFont val="Calibri"/>
        <family val="2"/>
      </rPr>
      <t xml:space="preserve"> toner, parts, labor (no staples)</t>
    </r>
  </si>
  <si>
    <t>Standard</t>
  </si>
  <si>
    <t>2 x 5 coverage (2 eight hour shifts, 5 days a week)</t>
  </si>
  <si>
    <t>Quoted upon request</t>
  </si>
  <si>
    <t>3 x 5 coverage (3 eight hour shifts, 5 days a week)</t>
  </si>
  <si>
    <t>1 x 7 coverage (1 eight hour shift, 7 days a week)</t>
  </si>
  <si>
    <t>2 x 7 coverage (2 eight hour shifts, 7 days a week)</t>
  </si>
  <si>
    <t>3 x 7 coverage (3 eight hour shifts, 7 days a week)</t>
  </si>
  <si>
    <t>Ppaper Handling</t>
  </si>
  <si>
    <t xml:space="preserve">Connecivity / Security </t>
  </si>
  <si>
    <t>Pro User Training</t>
  </si>
  <si>
    <t>End User Full Technical Training</t>
  </si>
  <si>
    <t>1 Rural and Remote areas will be quoted on a per request basis</t>
  </si>
  <si>
    <t>Equipment moves  will be quoted on a per request basis</t>
  </si>
  <si>
    <t xml:space="preserve">KIPFold 2800 w/Tab for 900 Series Systems </t>
  </si>
  <si>
    <t>855D200883</t>
  </si>
  <si>
    <t xml:space="preserve">KIPFold 2800 w/Tab for 79 Series Systems </t>
  </si>
  <si>
    <t>855D200881</t>
  </si>
  <si>
    <t xml:space="preserve">KIPFold 2800 w/Tab for 75 Series Systems </t>
  </si>
  <si>
    <t>855D200880</t>
  </si>
  <si>
    <t xml:space="preserve">KIPFold 2800 w/Tab for 71 Series Systems </t>
  </si>
  <si>
    <t>855D200879</t>
  </si>
  <si>
    <t>KIP FOLD 2800 Roll Tray Fan Kit</t>
  </si>
  <si>
    <t>855D200878</t>
  </si>
  <si>
    <t>KIP FOLD 2800 MapFold 10CM</t>
  </si>
  <si>
    <t>855D200877</t>
  </si>
  <si>
    <t>KIPFold 1800 Offline Feed Table</t>
  </si>
  <si>
    <t>855D200876</t>
  </si>
  <si>
    <t>KIPFold 1800 for KIP 700C Series Systems</t>
  </si>
  <si>
    <t>855D200935</t>
  </si>
  <si>
    <t>KIPFold 1800 for KIP 79 Series Systems</t>
  </si>
  <si>
    <t>855D200874</t>
  </si>
  <si>
    <t>KIPFold 1800 for KIP 75 Series Systems</t>
  </si>
  <si>
    <t>855D200873</t>
  </si>
  <si>
    <t>KIPFold 1800 for KIP 71 Series Systems</t>
  </si>
  <si>
    <t>855D200872</t>
  </si>
  <si>
    <t xml:space="preserve">KIPFold 1700 Extended Length FanFold </t>
  </si>
  <si>
    <t>855D200871</t>
  </si>
  <si>
    <t>KIPFold 1700 for KIP 700C Series Systems</t>
  </si>
  <si>
    <t>855D200934</t>
  </si>
  <si>
    <t>KIPFold 1700 for KIP 79 Series Systems</t>
  </si>
  <si>
    <t>855D200869</t>
  </si>
  <si>
    <t>KIPFold 1700 for KIP 75 Series Systems</t>
  </si>
  <si>
    <t>855D200868</t>
  </si>
  <si>
    <t>KIPFold 1700 for KIP 71 Series Systems</t>
  </si>
  <si>
    <t>855D200867</t>
  </si>
  <si>
    <t>MapFold 10CM</t>
  </si>
  <si>
    <t>855D200866</t>
  </si>
  <si>
    <t xml:space="preserve">KIPFold 1600 Portable Stand-alone Folder </t>
  </si>
  <si>
    <t>855D200865</t>
  </si>
  <si>
    <t>KIPFold 2800 Option: Extended length fan fold for document lengths in excess of 17 feet via keycode</t>
  </si>
  <si>
    <t>855D200854</t>
  </si>
  <si>
    <t>KIPFold 2800 for KIP 900 Series Systems</t>
  </si>
  <si>
    <t>855D200853</t>
  </si>
  <si>
    <t>KIPFold 2800 for KIP 700C Series Systems</t>
  </si>
  <si>
    <t>855D200933</t>
  </si>
  <si>
    <t>KIPFold 2800 for KIP 79 Series Systems</t>
  </si>
  <si>
    <t>855D200851</t>
  </si>
  <si>
    <t>KIPFold 2800 for KIP 75 Series Systems</t>
  </si>
  <si>
    <t>855D200850</t>
  </si>
  <si>
    <t>KIPFold 2800 for KIP 71 Series Systems</t>
  </si>
  <si>
    <t>855D200849</t>
  </si>
  <si>
    <t>KIP 720 Rear Original Stacking Tray</t>
  </si>
  <si>
    <t>855D200691</t>
  </si>
  <si>
    <t>Scanner stand for KIP 2300 and 720 Scanners</t>
  </si>
  <si>
    <t>855D200856</t>
  </si>
  <si>
    <t>KIP 720 CIS Scanner includes System K Image 
Pro software for Color and B&amp;W scan to file 
(PC and Monitor NOT included)</t>
  </si>
  <si>
    <t>855D100082</t>
  </si>
  <si>
    <t>KIP 2300 CCD Scanner includes System K Image 
Pro software for Color and B&amp;W scan to file 
(PC and Monitor NOT included)</t>
  </si>
  <si>
    <t>855D100080</t>
  </si>
  <si>
    <t>Black Toner - 2 x 700 gram cartridges (1) Case</t>
  </si>
  <si>
    <t>855D400691</t>
  </si>
  <si>
    <t>Removeable Secure Hard Drive Connection Kit (Security Option) 700C Series</t>
  </si>
  <si>
    <t>855D300201</t>
  </si>
  <si>
    <t>Common Access Card (CAC) Identification device 
used for DoD authentication  (Security Option)</t>
  </si>
  <si>
    <t>855D200860</t>
  </si>
  <si>
    <t>KIP Accounting &amp; Cost Center 700C Series</t>
  </si>
  <si>
    <t>855D200931</t>
  </si>
  <si>
    <t>PDF Format Printing Keycode</t>
  </si>
  <si>
    <t>855D300970</t>
  </si>
  <si>
    <t>KIP 1200 Auto Stacker</t>
  </si>
  <si>
    <t>855D200669</t>
  </si>
  <si>
    <t>KIP 7994G 14D - 4 Roll BW Production System with CCD Color Scanner and Top Stacking (Dual Footprint)</t>
  </si>
  <si>
    <t>855D100140</t>
  </si>
  <si>
    <t xml:space="preserve">KIP 7984G 14D - 4 Roll BW MFP System with CIS Color Scanner and Top Stacking </t>
  </si>
  <si>
    <t>855D100139</t>
  </si>
  <si>
    <t xml:space="preserve">KIP 7974G 14D - 4 Roll BW Production Print System with Top Stacking </t>
  </si>
  <si>
    <t>855D100138</t>
  </si>
  <si>
    <t>Black Toner - 2 x 600 gram cartridges (1) Case</t>
  </si>
  <si>
    <t>855D400690</t>
  </si>
  <si>
    <t>855D300969</t>
  </si>
  <si>
    <t xml:space="preserve">KIP 7584G 10D - 4 Roll BW MFP System with CIS Color Scanner and Top Stacking </t>
  </si>
  <si>
    <t>855D100137</t>
  </si>
  <si>
    <t xml:space="preserve">KIP 7582G 10D - 2 Roll BW MFP System with CIS Color Scanner and Top Stacking </t>
  </si>
  <si>
    <t>855D100136</t>
  </si>
  <si>
    <t xml:space="preserve">KIP 7584G 8D - 4 Roll BW MFP System with CIS Color Scanner and Top Stacking </t>
  </si>
  <si>
    <t>855D100135</t>
  </si>
  <si>
    <t xml:space="preserve">KIP 7582G 8D - 2 Roll BW MFP System with CIS Color Scanner and Top Stacking </t>
  </si>
  <si>
    <t>855D100134</t>
  </si>
  <si>
    <t xml:space="preserve">KIP 7574G 10D - 4 Roll BW Workgroup Print System with Top Stacking  </t>
  </si>
  <si>
    <t>855D100133</t>
  </si>
  <si>
    <t xml:space="preserve">KIP 7572G 10D - 2 Roll BW Workgroup Print System with Top Stacking </t>
  </si>
  <si>
    <t>855D100132</t>
  </si>
  <si>
    <t>Black Toner - 2 x 400 gram cartridges (1) Case</t>
  </si>
  <si>
    <t>855D400416</t>
  </si>
  <si>
    <t>Original and Print Receiving Tray</t>
  </si>
  <si>
    <t>855D200668</t>
  </si>
  <si>
    <t>Rear Print Receiving Tray</t>
  </si>
  <si>
    <t>855D200667</t>
  </si>
  <si>
    <t xml:space="preserve">KIP 7171G 4D - 1 Roll BW MFP System with CIS Color Scanning </t>
  </si>
  <si>
    <t>855D300202</t>
  </si>
  <si>
    <t xml:space="preserve">KIP 7172G 6D - 2 Roll BW MFP System with CIS Color Scanning </t>
  </si>
  <si>
    <t>855D100131</t>
  </si>
  <si>
    <t xml:space="preserve">KIP 7171G 6D - 1 Roll BW MFP System with CIS Color Scanning </t>
  </si>
  <si>
    <t>855D100130</t>
  </si>
  <si>
    <t xml:space="preserve">KIP 7172G 4D - 2 Roll BW MFP System with CIS Color Scanning </t>
  </si>
  <si>
    <t>855D100129</t>
  </si>
  <si>
    <t>855D100128</t>
  </si>
  <si>
    <t>Waste Toner Receptacles (4 units)</t>
  </si>
  <si>
    <t>855D400697</t>
  </si>
  <si>
    <t>Black Toner - 2 x 1,500 gram cartridges  (1) Case</t>
  </si>
  <si>
    <t>855D400702</t>
  </si>
  <si>
    <t>Yellow Toner - 2 x 1,500 gram cartridges (1) Case</t>
  </si>
  <si>
    <t>855D400701</t>
  </si>
  <si>
    <t>Magenta Toner - 2 x 1,500 gram cartridges (1) Case</t>
  </si>
  <si>
    <t>855D400700</t>
  </si>
  <si>
    <t>Cyan Toner - 2 x 1,500 gram cartridges (1) Case</t>
  </si>
  <si>
    <t>855D400699</t>
  </si>
  <si>
    <t>KIP 900 Series Auto Stacker</t>
  </si>
  <si>
    <t>855D200928</t>
  </si>
  <si>
    <t>855D300972</t>
  </si>
  <si>
    <t xml:space="preserve">KIP 990C 4 Roll High Demand Color Production System with Professional Edge Stacker and 2300 CCD Color Scan Station </t>
  </si>
  <si>
    <t>855D100127</t>
  </si>
  <si>
    <t xml:space="preserve">KIP 980C 4 Roll High Demand MFP System with Professional Edge Stacker and 720 CIS Color Scan Station </t>
  </si>
  <si>
    <t>855D100126</t>
  </si>
  <si>
    <t>KIP 970C 4 Roll High Demand Color Print System with Professional Edge Stacker</t>
  </si>
  <si>
    <t>855D100125</t>
  </si>
  <si>
    <t>KIP 600/700C Series - Black Toner - 2 x 500 gram cartridges  (1) Case</t>
  </si>
  <si>
    <t>855D400708</t>
  </si>
  <si>
    <t>KIP 600/700C Series - Yellow Toner - 2 x 500 gram cartridges (1) Case</t>
  </si>
  <si>
    <t>855D400711</t>
  </si>
  <si>
    <t>KIP 600/700C Series - Magenta Toner - 2 x 500 gram cartridges (1) Case</t>
  </si>
  <si>
    <t>855D400710</t>
  </si>
  <si>
    <t>KIP 600/700C Series - Cyan Toner - 2 x 500 gram cartridges (1) Case</t>
  </si>
  <si>
    <t>855D400709</t>
  </si>
  <si>
    <t>PDF Format Printing Keycode 700C Series</t>
  </si>
  <si>
    <t>855D200930</t>
  </si>
  <si>
    <t>KIP 700C Auto Stacker</t>
  </si>
  <si>
    <t>855D200932</t>
  </si>
  <si>
    <t>KIP 795C 4 Roll Color Production System (12 BW/10 Color PPM) - with 2300 Scanner &amp; Stand Color - Top Stacking &amp; Optional Stacking &lt;1&gt;</t>
  </si>
  <si>
    <t>855D100124</t>
  </si>
  <si>
    <t>KIP 785C 4 Roll Multi-function Color System (12 BW/10 Color PPM) - Top Stacking &amp; Optional Stacking &lt;1&gt;</t>
  </si>
  <si>
    <t>855D100123</t>
  </si>
  <si>
    <t>KIP 775C 4 Roll Color Print System (12 BW/10 Color PPM) - Top Stacking &amp; Optional Stacking &lt;1&gt;</t>
  </si>
  <si>
    <t>855D100122</t>
  </si>
  <si>
    <t>KIP 765C 2 Roll Multi-function Color System - (12 BW/10 Color PPM) - Top Stacking &amp; Optional Stacking &lt;1&gt;</t>
  </si>
  <si>
    <t>855D100121</t>
  </si>
  <si>
    <t xml:space="preserve">KIP 755C 2 Roll Color Print System (12D BW/10D Color PPM) - Top Stacking &amp; Optional Stacking </t>
  </si>
  <si>
    <t>855D100120</t>
  </si>
  <si>
    <t xml:space="preserve">KIP 790C 4 Roll Color MFP System with 2300 Scanner (8D BW/6D Color) - Top Stacking </t>
  </si>
  <si>
    <t>855D100119</t>
  </si>
  <si>
    <t xml:space="preserve">KIP 780C 4 Roll MFP System (8D BW/6D Color) - Top Stacking </t>
  </si>
  <si>
    <t>855D100118</t>
  </si>
  <si>
    <t xml:space="preserve">KIP 770C 4 Roll Color Print System (8D BW/6D Color) -Top Stacking </t>
  </si>
  <si>
    <t>855D100117</t>
  </si>
  <si>
    <t>KIP 760C 2 Roll Color MFP System (8D BW/6D Color) - Top Stacking</t>
  </si>
  <si>
    <t>855D100116</t>
  </si>
  <si>
    <t xml:space="preserve">KIP 750C  2 Roll Color Print System (8D BW/6D Color) - Top Stacking </t>
  </si>
  <si>
    <t>855D100115</t>
  </si>
  <si>
    <t xml:space="preserve">KIP 740C 2 Roll Multi-function Color System (6D/A1 PPM) - Top Stacking </t>
  </si>
  <si>
    <t>855D100114</t>
  </si>
  <si>
    <t xml:space="preserve">KIP 730C 2 Roll Color Print System (6D/A1 PPM) - Top Stacking </t>
  </si>
  <si>
    <t>855D100113</t>
  </si>
  <si>
    <t>PRICE DISCOUNTED FROM MSRP</t>
  </si>
  <si>
    <r>
      <rPr>
        <b/>
        <sz val="11"/>
        <color rgb="FF231F20"/>
        <rFont val="Arial"/>
        <family val="2"/>
      </rPr>
      <t>KIP 700 C SERIES MAINTENANCE PLANS</t>
    </r>
  </si>
  <si>
    <r>
      <rPr>
        <b/>
        <sz val="11"/>
        <color rgb="FF231F20"/>
        <rFont val="Arial"/>
        <family val="2"/>
      </rPr>
      <t>KIP 900 C SERIES MAINTENANCE PLANS</t>
    </r>
  </si>
  <si>
    <r>
      <rPr>
        <b/>
        <sz val="11"/>
        <color rgb="FF231F20"/>
        <rFont val="Arial"/>
        <family val="2"/>
      </rPr>
      <t>KIP 71 G SERIES</t>
    </r>
  </si>
  <si>
    <r>
      <rPr>
        <b/>
        <sz val="11"/>
        <color rgb="FF231F20"/>
        <rFont val="Franklin Gothic Demi"/>
        <family val="2"/>
      </rPr>
      <t>KIP 75 G SERIES</t>
    </r>
  </si>
  <si>
    <r>
      <rPr>
        <b/>
        <sz val="11"/>
        <color rgb="FF231F20"/>
        <rFont val="Arial"/>
        <family val="2"/>
      </rPr>
      <t>KIP 79 G SERIES</t>
    </r>
  </si>
  <si>
    <r>
      <rPr>
        <b/>
        <sz val="11"/>
        <color rgb="FF231F20"/>
        <rFont val="Franklin Gothic Book"/>
        <family val="2"/>
      </rPr>
      <t>Model</t>
    </r>
  </si>
  <si>
    <r>
      <rPr>
        <b/>
        <sz val="11"/>
        <color rgb="FF231F20"/>
        <rFont val="Franklin Gothic Book"/>
        <family val="2"/>
      </rPr>
      <t>Plan Type</t>
    </r>
  </si>
  <si>
    <r>
      <rPr>
        <b/>
        <sz val="11"/>
        <color rgb="FF231F20"/>
        <rFont val="Franklin Gothic Book"/>
        <family val="2"/>
      </rPr>
      <t>Monthly Base</t>
    </r>
  </si>
  <si>
    <r>
      <rPr>
        <b/>
        <sz val="11"/>
        <color rgb="FF231F20"/>
        <rFont val="Franklin Gothic Book"/>
        <family val="2"/>
      </rPr>
      <t>Monthly B&amp;W Allowance (Square Feet)</t>
    </r>
  </si>
  <si>
    <r>
      <rPr>
        <b/>
        <sz val="11"/>
        <color rgb="FF231F20"/>
        <rFont val="Franklin Gothic Book"/>
        <family val="2"/>
      </rPr>
      <t>B&amp;W Overage (per Square Foot)</t>
    </r>
  </si>
  <si>
    <r>
      <rPr>
        <b/>
        <sz val="11"/>
        <color rgb="FF231F20"/>
        <rFont val="Franklin Gothic Book"/>
        <family val="2"/>
      </rPr>
      <t>Color
(per Square Foot)</t>
    </r>
  </si>
  <si>
    <r>
      <rPr>
        <b/>
        <sz val="11"/>
        <color rgb="FF231F20"/>
        <rFont val="Franklin Gothic Book"/>
        <family val="2"/>
      </rPr>
      <t>Plan 1</t>
    </r>
  </si>
  <si>
    <r>
      <rPr>
        <b/>
        <sz val="11"/>
        <color rgb="FF231F20"/>
        <rFont val="Franklin Gothic Book"/>
        <family val="2"/>
      </rPr>
      <t>KIP 730/740</t>
    </r>
  </si>
  <si>
    <r>
      <rPr>
        <b/>
        <sz val="11"/>
        <color rgb="FF231F20"/>
        <rFont val="Franklin Gothic Book"/>
        <family val="2"/>
      </rPr>
      <t>Plan 2</t>
    </r>
  </si>
  <si>
    <r>
      <rPr>
        <b/>
        <sz val="11"/>
        <color rgb="FF231F20"/>
        <rFont val="Franklin Gothic Book"/>
        <family val="2"/>
      </rPr>
      <t>KIP 75x / 76x
/ 77x / 78x</t>
    </r>
  </si>
  <si>
    <r>
      <rPr>
        <b/>
        <sz val="11"/>
        <color rgb="FF231F20"/>
        <rFont val="Franklin Gothic Book"/>
        <family val="2"/>
      </rPr>
      <t>Plan 3</t>
    </r>
  </si>
  <si>
    <r>
      <rPr>
        <b/>
        <sz val="11"/>
        <color rgb="FF231F20"/>
        <rFont val="Franklin Gothic Book"/>
        <family val="2"/>
      </rPr>
      <t>KIP 790/795</t>
    </r>
  </si>
  <si>
    <r>
      <rPr>
        <b/>
        <sz val="11"/>
        <color rgb="FF231F20"/>
        <rFont val="Franklin Gothic Book"/>
        <family val="2"/>
      </rPr>
      <t>700 Stacker (Back)</t>
    </r>
  </si>
  <si>
    <r>
      <rPr>
        <b/>
        <sz val="11"/>
        <color rgb="FF231F20"/>
        <rFont val="Franklin Gothic Book"/>
        <family val="2"/>
      </rPr>
      <t>N/A</t>
    </r>
  </si>
  <si>
    <r>
      <rPr>
        <b/>
        <sz val="11"/>
        <color rgb="FF231F20"/>
        <rFont val="Franklin Gothic Book"/>
        <family val="2"/>
      </rPr>
      <t>KIPFold 1700</t>
    </r>
  </si>
  <si>
    <r>
      <rPr>
        <b/>
        <sz val="11"/>
        <color rgb="FF231F20"/>
        <rFont val="Franklin Gothic Book"/>
        <family val="2"/>
      </rPr>
      <t>Options</t>
    </r>
  </si>
  <si>
    <r>
      <rPr>
        <b/>
        <sz val="11"/>
        <color rgb="FF231F20"/>
        <rFont val="Franklin Gothic Book"/>
        <family val="2"/>
      </rPr>
      <t>KIPFold 1800</t>
    </r>
  </si>
  <si>
    <r>
      <rPr>
        <b/>
        <sz val="11"/>
        <color rgb="FF231F20"/>
        <rFont val="Franklin Gothic Book"/>
        <family val="2"/>
      </rPr>
      <t>KIPFold 2800</t>
    </r>
  </si>
  <si>
    <r>
      <rPr>
        <b/>
        <sz val="11"/>
        <color rgb="FF231F20"/>
        <rFont val="Franklin Gothic Book"/>
        <family val="2"/>
      </rPr>
      <t>METER CHARGE PER SQ. FT.</t>
    </r>
  </si>
  <si>
    <r>
      <rPr>
        <b/>
        <sz val="11"/>
        <color rgb="FF231F20"/>
        <rFont val="Franklin Gothic Book"/>
        <family val="2"/>
      </rPr>
      <t>Print Allowance Sq. Ft.</t>
    </r>
  </si>
  <si>
    <r>
      <rPr>
        <b/>
        <sz val="11"/>
        <color rgb="FF231F20"/>
        <rFont val="Franklin Gothic Book"/>
        <family val="2"/>
      </rPr>
      <t>Monthly Base Rate</t>
    </r>
  </si>
  <si>
    <r>
      <rPr>
        <b/>
        <sz val="11"/>
        <color rgb="FF231F20"/>
        <rFont val="Franklin Gothic Book"/>
        <family val="2"/>
      </rPr>
      <t>B&amp;W</t>
    </r>
  </si>
  <si>
    <r>
      <rPr>
        <b/>
        <sz val="11"/>
        <color rgb="FF231F20"/>
        <rFont val="Franklin Gothic Book"/>
        <family val="2"/>
      </rPr>
      <t>Color</t>
    </r>
  </si>
  <si>
    <r>
      <rPr>
        <b/>
        <sz val="11"/>
        <color rgb="FF231F20"/>
        <rFont val="Franklin Gothic Book"/>
        <family val="2"/>
      </rPr>
      <t>KIP 900
(Printer Only)</t>
    </r>
  </si>
  <si>
    <r>
      <rPr>
        <b/>
        <sz val="11"/>
        <color rgb="FF231F20"/>
        <rFont val="Franklin Gothic Book"/>
        <family val="2"/>
      </rPr>
      <t>Plan 4</t>
    </r>
  </si>
  <si>
    <r>
      <rPr>
        <b/>
        <sz val="11"/>
        <color rgb="FF231F20"/>
        <rFont val="Franklin Gothic Book"/>
        <family val="2"/>
      </rPr>
      <t>Plan 5</t>
    </r>
  </si>
  <si>
    <r>
      <rPr>
        <b/>
        <sz val="11"/>
        <color rgb="FF231F20"/>
        <rFont val="Franklin Gothic Book"/>
        <family val="2"/>
      </rPr>
      <t>KIP 980</t>
    </r>
  </si>
  <si>
    <r>
      <rPr>
        <b/>
        <sz val="11"/>
        <color rgb="FF231F20"/>
        <rFont val="Franklin Gothic Book"/>
        <family val="2"/>
      </rPr>
      <t>KIP 990</t>
    </r>
  </si>
  <si>
    <r>
      <rPr>
        <b/>
        <sz val="11"/>
        <color rgb="FF231F20"/>
        <rFont val="Franklin Gothic Book"/>
        <family val="2"/>
      </rPr>
      <t>Monthly Rate</t>
    </r>
  </si>
  <si>
    <r>
      <rPr>
        <b/>
        <sz val="11"/>
        <color rgb="FF231F20"/>
        <rFont val="Franklin Gothic Book"/>
        <family val="2"/>
      </rPr>
      <t>Excess Meter per Sq. Ft.</t>
    </r>
  </si>
  <si>
    <r>
      <rPr>
        <b/>
        <sz val="11"/>
        <color rgb="FF231F20"/>
        <rFont val="Franklin Gothic Book"/>
        <family val="2"/>
      </rPr>
      <t>KIP 71 G Series Systems</t>
    </r>
  </si>
  <si>
    <r>
      <rPr>
        <b/>
        <sz val="11"/>
        <color rgb="FF231F20"/>
        <rFont val="Franklin Gothic Book"/>
        <family val="2"/>
      </rPr>
      <t>KIP 75 G Series Printers: KIP 7570</t>
    </r>
  </si>
  <si>
    <r>
      <rPr>
        <b/>
        <sz val="11"/>
        <color rgb="FF231F20"/>
        <rFont val="Franklin Gothic Book"/>
        <family val="2"/>
      </rPr>
      <t>KIP 75 G Series Systems with Scanners: KIP 7580 Systems</t>
    </r>
  </si>
  <si>
    <r>
      <rPr>
        <b/>
        <sz val="11"/>
        <color rgb="FF231F20"/>
        <rFont val="Franklin Gothic Book"/>
        <family val="2"/>
      </rPr>
      <t>KIP 79 G Series Printers: KIP 7970</t>
    </r>
  </si>
  <si>
    <r>
      <rPr>
        <b/>
        <sz val="11"/>
        <color rgb="FF231F20"/>
        <rFont val="Franklin Gothic Book"/>
        <family val="2"/>
      </rPr>
      <t>Plan 6</t>
    </r>
  </si>
  <si>
    <r>
      <rPr>
        <b/>
        <sz val="11"/>
        <color rgb="FF231F20"/>
        <rFont val="Franklin Gothic Book"/>
        <family val="2"/>
      </rPr>
      <t>KIP 79 G Series Systems with Scanners:
KIP 7980 Systems
KIP 7990 Systems</t>
    </r>
  </si>
  <si>
    <r>
      <rPr>
        <b/>
        <sz val="11"/>
        <color rgb="FF231F20"/>
        <rFont val="Franklin Gothic Book"/>
        <family val="2"/>
      </rPr>
      <t>Unlimited</t>
    </r>
  </si>
  <si>
    <r>
      <rPr>
        <b/>
        <sz val="11"/>
        <color rgb="FF231F20"/>
        <rFont val="Franklin Gothic Book"/>
        <family val="2"/>
      </rPr>
      <t>KIPFold 1800 (75 Series)</t>
    </r>
  </si>
  <si>
    <r>
      <rPr>
        <b/>
        <sz val="11"/>
        <color rgb="FF231F20"/>
        <rFont val="Franklin Gothic Book"/>
        <family val="2"/>
      </rPr>
      <t>KIPFold 1800 (79 Series)</t>
    </r>
  </si>
  <si>
    <r>
      <rPr>
        <b/>
        <sz val="11"/>
        <color rgb="FF231F20"/>
        <rFont val="Franklin Gothic Book"/>
        <family val="2"/>
      </rPr>
      <t>KIPFold 1800 (700 C Series)</t>
    </r>
  </si>
  <si>
    <r>
      <rPr>
        <b/>
        <sz val="11"/>
        <color rgb="FF231F20"/>
        <rFont val="Franklin Gothic Book"/>
        <family val="2"/>
      </rPr>
      <t>KIPFold 2800 (71 Series)</t>
    </r>
  </si>
  <si>
    <r>
      <rPr>
        <b/>
        <sz val="11"/>
        <color rgb="FF231F20"/>
        <rFont val="Franklin Gothic Book"/>
        <family val="2"/>
      </rPr>
      <t>KIPFold 2800 (75 Series)</t>
    </r>
  </si>
  <si>
    <r>
      <rPr>
        <b/>
        <sz val="11"/>
        <color rgb="FF231F20"/>
        <rFont val="Franklin Gothic Book"/>
        <family val="2"/>
      </rPr>
      <t>KIPFold 2800 (79 Series)</t>
    </r>
  </si>
  <si>
    <r>
      <rPr>
        <b/>
        <sz val="11"/>
        <color rgb="FF231F20"/>
        <rFont val="Franklin Gothic Book"/>
        <family val="2"/>
      </rPr>
      <t>KIPFold 2800 (700 C Series)</t>
    </r>
  </si>
  <si>
    <r>
      <rPr>
        <b/>
        <sz val="11"/>
        <color rgb="FF231F20"/>
        <rFont val="Franklin Gothic Book"/>
        <family val="2"/>
      </rPr>
      <t>KIPFold 2800 (900 Series)</t>
    </r>
  </si>
  <si>
    <r>
      <rPr>
        <b/>
        <sz val="11"/>
        <color rgb="FF231F20"/>
        <rFont val="Franklin Gothic Book"/>
        <family val="2"/>
      </rPr>
      <t>KIP 700 Stacker (Back)</t>
    </r>
  </si>
  <si>
    <r>
      <rPr>
        <b/>
        <sz val="11"/>
        <color rgb="FF231F20"/>
        <rFont val="Franklin Gothic Book"/>
        <family val="2"/>
      </rPr>
      <t>KIP 1200 Stacker</t>
    </r>
  </si>
  <si>
    <r>
      <rPr>
        <b/>
        <sz val="11"/>
        <color rgb="FF231F20"/>
        <rFont val="Franklin Gothic Book"/>
        <family val="2"/>
      </rPr>
      <t>KIP 900 Auto Stacker</t>
    </r>
  </si>
  <si>
    <t>855D200942</t>
  </si>
  <si>
    <t>Cabinet Stand - Low</t>
  </si>
  <si>
    <t>ECOSYS MA6000ifx Series/PA6000x Series Cabinet - Low &lt;3&gt;</t>
  </si>
  <si>
    <t>855D200943</t>
  </si>
  <si>
    <t>Cabinet Stand - High</t>
  </si>
  <si>
    <t>ECOSYS MA6000ifx Series/PA6000x Series Cabinet - High &lt;4&gt;</t>
  </si>
  <si>
    <t>ECOSYS MA3500cifx(Color)</t>
  </si>
  <si>
    <t>1102Z32US0</t>
  </si>
  <si>
    <t>ECOSYS MA3500cifx</t>
  </si>
  <si>
    <t>37  ppm A4  Color  MFP / 4in1</t>
  </si>
  <si>
    <t>1203V00KL0</t>
  </si>
  <si>
    <t>PF-5150</t>
  </si>
  <si>
    <t xml:space="preserve">550 Sheet Paper Tray - Legal </t>
  </si>
  <si>
    <t>ECOSYS MA4000cix (Color)</t>
  </si>
  <si>
    <t>1102Z42US0</t>
  </si>
  <si>
    <t>ECOSYS MA4000cix</t>
  </si>
  <si>
    <t>42  ppm A4  Color  MFP / 3in1</t>
  </si>
  <si>
    <t>550 Sheet Paper Tray - Legal</t>
  </si>
  <si>
    <t>ECOSYS MA4000cifx (Color)</t>
  </si>
  <si>
    <t>1102Z52US0</t>
  </si>
  <si>
    <t>ECOSYS MA4000cifx</t>
  </si>
  <si>
    <t>42  ppm A4  Color  MFP / 4in1</t>
  </si>
  <si>
    <t>ECOSYS MA4500ci(Color)</t>
  </si>
  <si>
    <t>1102Z72US0</t>
  </si>
  <si>
    <t>TASKalfa MA4500ci</t>
  </si>
  <si>
    <t>47  ppm A4  Color  MFP</t>
  </si>
  <si>
    <t>855D200937</t>
  </si>
  <si>
    <t>TASKalfa MA4500ci Series Low Cabinet</t>
  </si>
  <si>
    <t>855D200938</t>
  </si>
  <si>
    <t>TASKalfa MA4500ci Series High Cabinet</t>
  </si>
  <si>
    <t>855D200939</t>
  </si>
  <si>
    <t>TASKalfa MA4500ci Caster Unit</t>
  </si>
  <si>
    <t>1702YJ0UN1</t>
  </si>
  <si>
    <t>Card Reader Holder 12</t>
  </si>
  <si>
    <t>Card Reader Attachment Kit</t>
  </si>
  <si>
    <t>1102YJ2US0</t>
  </si>
  <si>
    <t>ECOSYS PA3500cx</t>
  </si>
  <si>
    <t>37  ppm A4  Color Printer</t>
  </si>
  <si>
    <t>1102Z02US0</t>
  </si>
  <si>
    <t>ECOSYS PA4000cx</t>
  </si>
  <si>
    <t>42  ppm A4  Color Printer</t>
  </si>
  <si>
    <t>1102Z22US0</t>
  </si>
  <si>
    <t>TASKalfa PA4500ci</t>
  </si>
  <si>
    <t>47  ppm A4  Color Printer</t>
  </si>
  <si>
    <t>1505MS0UN0</t>
  </si>
  <si>
    <t>HD-17</t>
  </si>
  <si>
    <t xml:space="preserve">SSD Memory Device (64 GB) </t>
  </si>
  <si>
    <t>1505MT0UN0</t>
  </si>
  <si>
    <t>HD-18</t>
  </si>
  <si>
    <t xml:space="preserve">SSD Memory Device (256 GB) </t>
  </si>
  <si>
    <t>1505MV0UN0</t>
  </si>
  <si>
    <t>HD-19</t>
  </si>
  <si>
    <t xml:space="preserve">SSD Memory Device (512 GB) </t>
  </si>
  <si>
    <t xml:space="preserve">Low Cabinet Stand  </t>
  </si>
  <si>
    <t xml:space="preserve">High Cabinet Stand </t>
  </si>
  <si>
    <t xml:space="preserve">Caster Unit </t>
  </si>
  <si>
    <t>Wireless LAN/Interface (2.4GHz)</t>
  </si>
  <si>
    <t>ECOSYS PA3500cx(Color)</t>
  </si>
  <si>
    <t>ECOSYS PA4000cx (Color)</t>
  </si>
  <si>
    <t>ECOSYS PA4500ci (Color)</t>
  </si>
  <si>
    <t>855D200929</t>
  </si>
  <si>
    <t>ECOSYS P8060cdn/ECOSYS P4060dn Cabinet Stand</t>
  </si>
  <si>
    <t>855D200915</t>
  </si>
  <si>
    <t>855D200916</t>
  </si>
  <si>
    <t>SUB GROUP D1</t>
  </si>
  <si>
    <t>ECOSYS M4500ix</t>
  </si>
  <si>
    <t>ECOSYS M4500ifx</t>
  </si>
  <si>
    <t>ECOSYS M5500ifx</t>
  </si>
  <si>
    <t>ECOSYS M6000ifx</t>
  </si>
  <si>
    <t>Group D</t>
  </si>
  <si>
    <t>Single-function Printers</t>
  </si>
  <si>
    <t>(21 - 40)</t>
  </si>
  <si>
    <t>(41 - 60)</t>
  </si>
  <si>
    <t xml:space="preserve">*ECOSYS P8060cdn </t>
  </si>
  <si>
    <t xml:space="preserve">ECOSYS P8060cdn </t>
  </si>
  <si>
    <r>
      <t>% Increase in rate for Remote Service Zone</t>
    </r>
    <r>
      <rPr>
        <b/>
        <sz val="11"/>
        <rFont val="Calibri"/>
        <family val="2"/>
      </rPr>
      <t xml:space="preserve"> </t>
    </r>
    <r>
      <rPr>
        <b/>
        <vertAlign val="superscript"/>
        <sz val="11"/>
        <rFont val="Calibri"/>
        <family val="2"/>
      </rPr>
      <t>(2)</t>
    </r>
  </si>
  <si>
    <r>
      <t>Parts, labor, supplies</t>
    </r>
    <r>
      <rPr>
        <b/>
        <vertAlign val="superscript"/>
        <sz val="11"/>
        <color theme="1"/>
        <rFont val="Calibri"/>
        <family val="2"/>
      </rPr>
      <t xml:space="preserve"> (4)</t>
    </r>
  </si>
  <si>
    <r>
      <t>% Increase in rate for Rural Service Zone</t>
    </r>
    <r>
      <rPr>
        <b/>
        <sz val="11"/>
        <rFont val="Calibri"/>
        <family val="2"/>
      </rPr>
      <t xml:space="preserve"> </t>
    </r>
    <r>
      <rPr>
        <b/>
        <vertAlign val="superscript"/>
        <sz val="11"/>
        <rFont val="Calibri"/>
        <family val="2"/>
      </rPr>
      <t>( 1)</t>
    </r>
  </si>
  <si>
    <t>Additional Option (1,000 sheet finisher)</t>
  </si>
  <si>
    <t>Additional Option (Hole punch unit)</t>
  </si>
  <si>
    <t>Additional Option (3,000 sheet finisher)</t>
  </si>
  <si>
    <t>Additional Option (IB-50 Dual NIC)</t>
  </si>
  <si>
    <t>Additional Option (PB-325  Base unit with PF-3100)</t>
  </si>
  <si>
    <t>Additional Option (IB-51 Wireless LAN NIC 328')</t>
  </si>
  <si>
    <t>Additional Option (Mail tray / Mail Bin)</t>
  </si>
  <si>
    <r>
      <rPr>
        <b/>
        <vertAlign val="superscript"/>
        <sz val="11"/>
        <color indexed="8"/>
        <rFont val="Calibri"/>
        <family val="2"/>
      </rPr>
      <t>3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</rPr>
      <t>Additional Service Coverage NOTE</t>
    </r>
    <r>
      <rPr>
        <b/>
        <sz val="11"/>
        <color theme="1"/>
        <rFont val="Calibri"/>
        <family val="2"/>
        <scheme val="minor"/>
      </rPr>
      <t xml:space="preserve"> : There is an additional flat fee charge of $150 per incident, for all additional shift coverage plans. ( </t>
    </r>
    <r>
      <rPr>
        <b/>
        <sz val="11"/>
        <color indexed="8"/>
        <rFont val="Calibri"/>
        <family val="2"/>
      </rPr>
      <t>Additional shift coverage is subject to availabilty</t>
    </r>
    <r>
      <rPr>
        <b/>
        <sz val="11"/>
        <color theme="1"/>
        <rFont val="Calibri"/>
        <family val="2"/>
        <scheme val="minor"/>
      </rPr>
      <t xml:space="preserve"> )</t>
    </r>
  </si>
  <si>
    <t>Kyocera Cloud Information Manager (KCIM)</t>
  </si>
  <si>
    <t>Key benefits:</t>
  </si>
  <si>
    <t xml:space="preserve"> + Cloud based DMS are in high demand</t>
  </si>
  <si>
    <t xml:space="preserve"> + Includes the functionality SMB customer need</t>
  </si>
  <si>
    <t xml:space="preserve"> + Intuitive and easy to use, with unlimited users at no additional cost </t>
  </si>
  <si>
    <t xml:space="preserve"> + Security to protect customer data making KCIM sticky</t>
  </si>
  <si>
    <t xml:space="preserve"> + Providing recurring revenue growth</t>
  </si>
  <si>
    <t>KCIM Free Plan &lt;4&gt;</t>
  </si>
  <si>
    <t>1603WF0UNK</t>
  </si>
  <si>
    <t xml:space="preserve">&lt;1&gt; Pricing is based on a monthly subscription  </t>
  </si>
  <si>
    <t xml:space="preserve">&lt;2&gt; Additional storage added automatically when needed </t>
  </si>
  <si>
    <t>&lt;3&gt; Kyocera will invoice in arrears after the start of the official licenses on a monthly basis</t>
  </si>
  <si>
    <t>&lt;4&gt; KCIM Free plan with unlimited users and 1GB total storage for customer trials and use</t>
  </si>
  <si>
    <t>Example 1:</t>
  </si>
  <si>
    <t xml:space="preserve">Two device are set up for "Customer A" on July 5th with a monthly term (Item # 1603WFOUNN) </t>
  </si>
  <si>
    <t xml:space="preserve">and an official contract start date of August 1st. </t>
  </si>
  <si>
    <t>The Dealer will be billed (in arrears) $34 a month on a monthly basis going forward.</t>
  </si>
  <si>
    <t>Example 2:</t>
  </si>
  <si>
    <t xml:space="preserve">10 device are set up for "Customer B" on July 2nd with a monthly term (Item # 1603WFOUNN) </t>
  </si>
  <si>
    <t xml:space="preserve">and an official start date of August 1st. </t>
  </si>
  <si>
    <t>The Dealer will be billed (in arrears) $34 for KCIM on a monthly basis going forward.</t>
  </si>
  <si>
    <t>Exmaple 3:</t>
  </si>
  <si>
    <t xml:space="preserve">Current KCIM Customer exceeds their KCIM Starter Plan 10GB, KCIM will automatically increase 1GB as </t>
  </si>
  <si>
    <t>the storage is consumed.</t>
  </si>
  <si>
    <t>The Dealer will be billed (in arrears) $34 for KCIM plus $1.5 for the additional 1GB. There will now be two</t>
  </si>
  <si>
    <t>items on the invoice.</t>
  </si>
  <si>
    <t>Kyocera will invoice the Dealer each month the contract amount 1-2 weeks after the official licenses start.</t>
  </si>
  <si>
    <t>Kyocera Cloud Print and Scan (KCPS)</t>
  </si>
  <si>
    <t>Overview &amp; Features:</t>
  </si>
  <si>
    <t>Kyocera Cloud Print and Scan offers print and</t>
  </si>
  <si>
    <t>scan experiences that suit a variety of working styles.</t>
  </si>
  <si>
    <t xml:space="preserve"> + Print from anywhere, any time ​</t>
  </si>
  <si>
    <t xml:space="preserve"> + Users can securely view and release their print jobs​</t>
  </si>
  <si>
    <t xml:space="preserve"> + Scan to the Kyocera Cloud​</t>
  </si>
  <si>
    <t xml:space="preserve"> + Link to third-party cloud storage accounts​</t>
  </si>
  <si>
    <t xml:space="preserve">     + Scan to Microsoft OneDrive​</t>
  </si>
  <si>
    <t xml:space="preserve">     + Scan to SharePoint Online</t>
  </si>
  <si>
    <t xml:space="preserve">     + Scan to Google Drive​</t>
  </si>
  <si>
    <t xml:space="preserve">     + Scan to Box</t>
  </si>
  <si>
    <t>&lt;1&gt; Pricing is based on a monthly cost with a 12-month minimum</t>
  </si>
  <si>
    <t>&lt;2&gt; Multiple years can be purchased upfront, from 12 to 120 months.</t>
  </si>
  <si>
    <t xml:space="preserve">&lt;3&gt; Volume discount pricing is applied based on the number of devices set up for each customer tenant for </t>
  </si>
  <si>
    <t>the month the licenses are activated.</t>
  </si>
  <si>
    <t>&lt;4&gt; Kyocera will invoice for the entire contract term in arrears after the start of the official licenses</t>
  </si>
  <si>
    <t>Two device licenses are set up for "Customer A" with a 12 month term (Item # 1603WC0UN2) and an official</t>
  </si>
  <si>
    <t xml:space="preserve">contract start date of August 1st. </t>
  </si>
  <si>
    <t xml:space="preserve">The Dealer will be billed (in arrears) $15 x 12 = $180.00 per device, $360.00 total for 2 devices. </t>
  </si>
  <si>
    <t>10 device licenses are set up for "Customer B" with a 36 month term (Item # 1603WC0UN3) and an official</t>
  </si>
  <si>
    <t xml:space="preserve">start date of August 1st. </t>
  </si>
  <si>
    <t xml:space="preserve">The Dealer will be billed (in arrears) $14 x 36 = $504.00 per device, $5,040.00 total for 10 devices. </t>
  </si>
  <si>
    <t>Kyocera will invoice the Dealer the full contract amount 1-2 weeks after the official licenses start.</t>
  </si>
  <si>
    <t>The MyQ Solution</t>
  </si>
  <si>
    <t>Print smarter. Scan easier. Focus on what you do best!</t>
  </si>
  <si>
    <t>MyQ is a user-friendly solution that helps users reduce waste, prevent data leakage,</t>
  </si>
  <si>
    <t>improve productivity, curb costs, solidify their security concerns, and operate more sustainably.</t>
  </si>
  <si>
    <t xml:space="preserve"> + Usage and cost tracking and reporting</t>
  </si>
  <si>
    <t xml:space="preserve"> + Print&amp;Follow - secure print release</t>
  </si>
  <si>
    <t xml:space="preserve"> + Mobile and driverless Print&amp;Follow</t>
  </si>
  <si>
    <t xml:space="preserve"> + Personalized workflows and user experience</t>
  </si>
  <si>
    <t xml:space="preserve"> + Printer and fleet management</t>
  </si>
  <si>
    <t xml:space="preserve"> + Flexible and simple deployment</t>
  </si>
  <si>
    <t>Embedded Lite [for Kyocera devices]: Each Enterprise License is equivalent to two Embedded Lite licenses.</t>
  </si>
  <si>
    <t>Example: If 6 Embedded Lites are required, order 3 Enterprise Licenses. If 3 are needed, order 2 licenses.</t>
  </si>
  <si>
    <t>If any Embedded Lite licenses are required, please notify your local Kyocera BSC before placing your order.</t>
  </si>
  <si>
    <t>&lt;1&gt; Adds advanced capture integration - see below for details.</t>
  </si>
  <si>
    <t>&lt;2&gt; Upgrading from MyQ Enterprise to MyQ Ultimate is possible. To do so, contact your local Kyocera BSC.</t>
  </si>
  <si>
    <t>&lt;1&gt; Requires MyQ Ultimate license.</t>
  </si>
  <si>
    <t>&lt;2&gt; Adds advanced capture and extraction from hotfolders, FTPs, and emails.</t>
  </si>
  <si>
    <t>&lt;3&gt; Provides the facility to process multiple jobs at the same time (Parallel Processing).</t>
  </si>
  <si>
    <t>Software Assurance - Enterprise Edition - For Access To Support &amp; Upgrades - Price Per Device</t>
  </si>
  <si>
    <t>855D301850</t>
  </si>
  <si>
    <t>Enterprise Edition SA</t>
  </si>
  <si>
    <t>Enterprise Assurance 1M (1-9 pcs)</t>
  </si>
  <si>
    <t>855D301851</t>
  </si>
  <si>
    <t>Enterprise Assurance 1M (10-39 pcs)</t>
  </si>
  <si>
    <t>855D301852</t>
  </si>
  <si>
    <t>Enterprise Assurance 1M (40-99 pcs)</t>
  </si>
  <si>
    <t>855D301853</t>
  </si>
  <si>
    <t>Enterprise Assurance 1M (100+ pcs)</t>
  </si>
  <si>
    <t>855D300927</t>
  </si>
  <si>
    <t>Enterprise Assurance 1Y (1-9 pcs)</t>
  </si>
  <si>
    <t>855D300928</t>
  </si>
  <si>
    <t>Enterprise Assurance 1Y (10-39 pcs)</t>
  </si>
  <si>
    <t>855D300929</t>
  </si>
  <si>
    <t>Enterprise Assurance 1Y (40-99 pcs)</t>
  </si>
  <si>
    <t>855D300930</t>
  </si>
  <si>
    <t>Enterprise Assurance 1Y (100+ pcs)</t>
  </si>
  <si>
    <t>855D301390</t>
  </si>
  <si>
    <t>Enterprise Assurance 2Y (1-9 pcs)</t>
  </si>
  <si>
    <t>855D301391</t>
  </si>
  <si>
    <t>Enterprise Assurance 2Y (10-39 pcs)</t>
  </si>
  <si>
    <t>855D301392</t>
  </si>
  <si>
    <t>Enterprise Assurance 2Y (40-99 pcs)</t>
  </si>
  <si>
    <t>855D301393</t>
  </si>
  <si>
    <t>Enterprise Assurance 2Y (100+ pcs)</t>
  </si>
  <si>
    <t>855D300931</t>
  </si>
  <si>
    <t>Enterprise Assurance 3Y (1-9 pcs)</t>
  </si>
  <si>
    <t>855D300932</t>
  </si>
  <si>
    <t>Enterprise Assurance 3Y (10-39 pcs)</t>
  </si>
  <si>
    <t>855D300933</t>
  </si>
  <si>
    <t>Enterprise Assurance 3Y (40-99 pcs)</t>
  </si>
  <si>
    <t>855D300934</t>
  </si>
  <si>
    <t>Enterprise Assurance 3Y (100+ pcs)</t>
  </si>
  <si>
    <t>855D301394</t>
  </si>
  <si>
    <t>Enterprise Assurance 4Y (1-9 pcs)</t>
  </si>
  <si>
    <t>855D301395</t>
  </si>
  <si>
    <t>Enterprise Assurance 4Y (10-39 pcs)</t>
  </si>
  <si>
    <t>855D301396</t>
  </si>
  <si>
    <t>Enterprise Assurance 4Y (40-99 pcs)</t>
  </si>
  <si>
    <t>855D301397</t>
  </si>
  <si>
    <t>Enterprise Assurance 4Y (100+ pcs)</t>
  </si>
  <si>
    <t>855D300935</t>
  </si>
  <si>
    <t>Enterprise Assurance 5Y (1-9 pcs)</t>
  </si>
  <si>
    <t>855D300936</t>
  </si>
  <si>
    <t>Enterprise Assurance 5Y (10-39 pcs)</t>
  </si>
  <si>
    <t>855D300937</t>
  </si>
  <si>
    <t>Enterprise Assurance 5Y (40-99 pcs)</t>
  </si>
  <si>
    <t>855D300938</t>
  </si>
  <si>
    <t>Enterprise Assurance 5Y (100+ pcs)</t>
  </si>
  <si>
    <t>* Software Assurance years can be added together, but tiers must coincide with the Enterprise License tiers.</t>
  </si>
  <si>
    <t>* Software Assurance is required for support, and for access to updates, bug fixes, and new model support.</t>
  </si>
  <si>
    <t>Software Assurance - Government Edition - For Access To Support &amp; Upgrades - Price Per Device</t>
  </si>
  <si>
    <t>855D301870</t>
  </si>
  <si>
    <t>Government Edition SA</t>
  </si>
  <si>
    <t>Government Assurance 1M (1-9 pcs)</t>
  </si>
  <si>
    <t>855D301871</t>
  </si>
  <si>
    <t>Government Assurance 1M (10-39 pcs)</t>
  </si>
  <si>
    <t>855D301872</t>
  </si>
  <si>
    <t>Government Assurance 1M (40-99 pcs)</t>
  </si>
  <si>
    <t>855D301873</t>
  </si>
  <si>
    <t>Government Assurance 1M (100+ pcs)</t>
  </si>
  <si>
    <t>855D301874</t>
  </si>
  <si>
    <t>Government Assurance 1Y (1-9 pcs)</t>
  </si>
  <si>
    <t>855D301875</t>
  </si>
  <si>
    <t>Government Assurance 1Y (10-39 pcs)</t>
  </si>
  <si>
    <t>855D301876</t>
  </si>
  <si>
    <t>Government Assurance 1Y (40-99 pcs)</t>
  </si>
  <si>
    <t>855D301877</t>
  </si>
  <si>
    <t>Government Assurance 1Y (100+ pcs)</t>
  </si>
  <si>
    <t>855D301878</t>
  </si>
  <si>
    <t>Government Assurance 2Y (1-9 pcs)</t>
  </si>
  <si>
    <t>855D301879</t>
  </si>
  <si>
    <t>Government Assurance 2Y (10-39 pcs)</t>
  </si>
  <si>
    <t>855D301880</t>
  </si>
  <si>
    <t>Government Assurance 2Y (40-99 pcs)</t>
  </si>
  <si>
    <t>855D301881</t>
  </si>
  <si>
    <t>Government Assurance 2Y (100+ pcs)</t>
  </si>
  <si>
    <t>855D301882</t>
  </si>
  <si>
    <t>Government Assurance 3Y (1-9 pcs)</t>
  </si>
  <si>
    <t>855D301883</t>
  </si>
  <si>
    <t>Government Assurance 3Y (10-39 pcs)</t>
  </si>
  <si>
    <t>855D301884</t>
  </si>
  <si>
    <t>Government Assurance 3Y (40-99 pcs)</t>
  </si>
  <si>
    <t>855D301885</t>
  </si>
  <si>
    <t>Government Assurance 3Y (100+ pcs)</t>
  </si>
  <si>
    <t>855D301886</t>
  </si>
  <si>
    <t>Government Assurance 4Y (1-9 pcs)</t>
  </si>
  <si>
    <t>855D301887</t>
  </si>
  <si>
    <t>Government Assurance 4Y (10-39 pcs)</t>
  </si>
  <si>
    <t>855D301888</t>
  </si>
  <si>
    <t>Government Assurance 4Y (40-99 pcs)</t>
  </si>
  <si>
    <t>855D301889</t>
  </si>
  <si>
    <t>Government Assurance 4Y (100+ pcs)</t>
  </si>
  <si>
    <t>855D301890</t>
  </si>
  <si>
    <t>Government Assurance 5Y (1-9 pcs)</t>
  </si>
  <si>
    <t>855D301891</t>
  </si>
  <si>
    <t>Government Assurance 5Y (10-39 pcs)</t>
  </si>
  <si>
    <t>855D301892</t>
  </si>
  <si>
    <t>Government Assurance 5Y (40-99 pcs)</t>
  </si>
  <si>
    <t>855D301893</t>
  </si>
  <si>
    <t>Government Assurance 5Y (100+ pcs)</t>
  </si>
  <si>
    <t>* Software Assurance years can be added together, but tiers must coincide with the Govenement License tiers.</t>
  </si>
  <si>
    <t>Software Assurance - Education Edition - For Access To Support &amp; Upgrades - Price Per Device</t>
  </si>
  <si>
    <t>855D301898</t>
  </si>
  <si>
    <t>Education Edition SA</t>
  </si>
  <si>
    <t>Education Assurance 1M (1-9 pcs)</t>
  </si>
  <si>
    <t>855D301899</t>
  </si>
  <si>
    <t>Education Assurance 1M (10-39 pcs)</t>
  </si>
  <si>
    <t>855D301900</t>
  </si>
  <si>
    <t>Education Assurance 1M (40-99 pcs)</t>
  </si>
  <si>
    <t>855D301901</t>
  </si>
  <si>
    <t>Education Assurance 1M (100+ pcs)</t>
  </si>
  <si>
    <t>855D301902</t>
  </si>
  <si>
    <t>Education Assurance 1Y (1-9 pcs)</t>
  </si>
  <si>
    <t>855D301903</t>
  </si>
  <si>
    <t>Education Assurance 1Y (10-39 pcs)</t>
  </si>
  <si>
    <t>855D301904</t>
  </si>
  <si>
    <t>Education Assurance 1Y (40-99 pcs)</t>
  </si>
  <si>
    <t>855D301905</t>
  </si>
  <si>
    <t>Education Assurance 1Y (100+ pcs)</t>
  </si>
  <si>
    <t>855D301906</t>
  </si>
  <si>
    <t>Education Assurance 2Y (1-9 pcs)</t>
  </si>
  <si>
    <t>855D301907</t>
  </si>
  <si>
    <t>Education Assurance 2Y (10-39 pcs)</t>
  </si>
  <si>
    <t>855D301908</t>
  </si>
  <si>
    <t>Education Assurance 2Y (40-99 pcs)</t>
  </si>
  <si>
    <t>855D301909</t>
  </si>
  <si>
    <t>Education Assurance 2Y (100+ pcs)</t>
  </si>
  <si>
    <t>855D301910</t>
  </si>
  <si>
    <t>Education Assurance 3Y (1-9 pcs)</t>
  </si>
  <si>
    <t>855D301911</t>
  </si>
  <si>
    <t>Education Assurance 3Y (10-39 pcs)</t>
  </si>
  <si>
    <t>855D301912</t>
  </si>
  <si>
    <t>Education Assurance 3Y (40-99 pcs)</t>
  </si>
  <si>
    <t>855D301913</t>
  </si>
  <si>
    <t>Education Assurance 3Y (100+ pcs)</t>
  </si>
  <si>
    <t>855D301914</t>
  </si>
  <si>
    <t>Education Assurance 4Y (1-9 pcs)</t>
  </si>
  <si>
    <t>855D301915</t>
  </si>
  <si>
    <t>Education Assurance 4Y (10-39 pcs)</t>
  </si>
  <si>
    <t>855D301916</t>
  </si>
  <si>
    <t>Education Assurance 4Y (40-99 pcs)</t>
  </si>
  <si>
    <t>855D301917</t>
  </si>
  <si>
    <t>Education Assurance 4Y (100+ pcs)</t>
  </si>
  <si>
    <t>855D301918</t>
  </si>
  <si>
    <t>Education Assurance 5Y (1-9 pcs)</t>
  </si>
  <si>
    <t>855D301919</t>
  </si>
  <si>
    <t>Education Assurance 5Y (10-39 pcs)</t>
  </si>
  <si>
    <t>855D301920</t>
  </si>
  <si>
    <t>Education Assurance 5Y (40-99 pcs)</t>
  </si>
  <si>
    <t>855D301921</t>
  </si>
  <si>
    <t>Education Assurance 5Y (100+ pcs)</t>
  </si>
  <si>
    <t>* Software Assurance years can be added together, but tiers must coincide with the Education License tiers.</t>
  </si>
  <si>
    <t>Software Assurance - Ultimate Edition - For Access To Support &amp; Upgrades - Price Per Device</t>
  </si>
  <si>
    <t>855D300943</t>
  </si>
  <si>
    <t>Ultimate Edition SA</t>
  </si>
  <si>
    <t>Ultimate Assurance 1Y (1-9 pcs)</t>
  </si>
  <si>
    <t>855D300944</t>
  </si>
  <si>
    <t>Ultimate Assurance 1Y (10-39 pcs)</t>
  </si>
  <si>
    <t>855D300945</t>
  </si>
  <si>
    <t>Ultimate Assurance 1Y (40-99 pcs)</t>
  </si>
  <si>
    <t>855D300946</t>
  </si>
  <si>
    <t>Ultimate Assurance 1Y (100+ pcs)</t>
  </si>
  <si>
    <t>855D301398</t>
  </si>
  <si>
    <t>Ultimate Assurance 2Y (1-9 pcs)</t>
  </si>
  <si>
    <t>855D301399</t>
  </si>
  <si>
    <t>Ultimate Assurance 2Y (10-39 pcs)</t>
  </si>
  <si>
    <t>855D301400</t>
  </si>
  <si>
    <t>Ultimate Assurance 2Y (40-99 pcs)</t>
  </si>
  <si>
    <t>855D301401</t>
  </si>
  <si>
    <t>Ultimate Assurance 2Y (100+ pcs)</t>
  </si>
  <si>
    <t>855D300947</t>
  </si>
  <si>
    <t>Ultimate Assurance 3Y (1-9 pcs)</t>
  </si>
  <si>
    <t>855D300948</t>
  </si>
  <si>
    <t>Ultimate Assurance 3Y (10-39 pcs)</t>
  </si>
  <si>
    <t>855D300949</t>
  </si>
  <si>
    <t>Ultimate Assurance 3Y (40-99 pcs)</t>
  </si>
  <si>
    <t>855D300950</t>
  </si>
  <si>
    <t>Ultimate Assurance 3Y (100+ pcs)</t>
  </si>
  <si>
    <t>855D301402</t>
  </si>
  <si>
    <t>Ultimate Assurance 4Y (1-9 pcs)</t>
  </si>
  <si>
    <t>855D301403</t>
  </si>
  <si>
    <t>Ultimate Assurance 4Y (10-39 pcs)</t>
  </si>
  <si>
    <t>855D301404</t>
  </si>
  <si>
    <t>Ultimate Assurance 4Y (40-99 pcs)</t>
  </si>
  <si>
    <t>855D301405</t>
  </si>
  <si>
    <t>Ultimate Assurance 4Y (100+ pcs)</t>
  </si>
  <si>
    <t>855D300951</t>
  </si>
  <si>
    <t>Ultimate Assurance 5Y (1-9 pcs)</t>
  </si>
  <si>
    <t>855D300952</t>
  </si>
  <si>
    <t>Ultimate Assurance 5Y (10-39 pcs)</t>
  </si>
  <si>
    <t>855D300953</t>
  </si>
  <si>
    <t>Ultimate Assurance 5Y (40-99 pcs)</t>
  </si>
  <si>
    <t>855D300954</t>
  </si>
  <si>
    <t>Ultimate Assurance 5Y (100+ pcs)</t>
  </si>
  <si>
    <t>* Software Assurance years can be added together, but tiers must coincide with the Ultimate License tiers.</t>
  </si>
  <si>
    <t>Software Assurance - Ultimate Extra - For Access To Support &amp; Upgrades - Per Server License</t>
  </si>
  <si>
    <t>855D301407</t>
  </si>
  <si>
    <t>Ultimate Extra SA</t>
  </si>
  <si>
    <t>Hotfolder, FTP, &amp; Email Capture Assurance 1M</t>
  </si>
  <si>
    <t>855D301408</t>
  </si>
  <si>
    <t>Hotfolder, FTP, &amp; Email Capture Assurance 1Y</t>
  </si>
  <si>
    <t>855D301409</t>
  </si>
  <si>
    <t>Hotfolder, FTP, &amp; Email Capture Assurance 2Y</t>
  </si>
  <si>
    <t>855D301410</t>
  </si>
  <si>
    <t>Hotfolder, FTP, &amp; Email Capture Assurance 3Y</t>
  </si>
  <si>
    <t>855D301411</t>
  </si>
  <si>
    <t>Hotfolder, FTP, &amp; Email Capture Assurance 4Y</t>
  </si>
  <si>
    <t>855D301412</t>
  </si>
  <si>
    <t>Hotfolder, FTP, &amp; Email Capture Assurance 5Y</t>
  </si>
  <si>
    <t>855D301414</t>
  </si>
  <si>
    <t>Additional Document Processor Assurance 1M</t>
  </si>
  <si>
    <t>855D301415</t>
  </si>
  <si>
    <t>Additional Document Processor Assurance 1Y</t>
  </si>
  <si>
    <t>855D301416</t>
  </si>
  <si>
    <t>Additional Document Processor Assurance 2Y</t>
  </si>
  <si>
    <t>855D301417</t>
  </si>
  <si>
    <t>Additional Document Processor Assurance 3Y</t>
  </si>
  <si>
    <t>855D301418</t>
  </si>
  <si>
    <t>Additional Document Processor Assurance 4Y</t>
  </si>
  <si>
    <t>855D301419</t>
  </si>
  <si>
    <t>Additional Document Processor Assurance 5Y</t>
  </si>
  <si>
    <t>Extended Licenses - 1 License Required Per Server Installed</t>
  </si>
  <si>
    <t>Included</t>
  </si>
  <si>
    <t>Extended License</t>
  </si>
  <si>
    <t>Virtual Machine High Availability Mode &lt;1&gt;&lt;2&gt;</t>
  </si>
  <si>
    <t>----</t>
  </si>
  <si>
    <t>PCL Preview &lt;2&gt;</t>
  </si>
  <si>
    <t>855D300957</t>
  </si>
  <si>
    <t>Job Archiving</t>
  </si>
  <si>
    <t>&lt;1&gt; For environments where MyQ is installed on the virtual server working in high availability mode - basically,</t>
  </si>
  <si>
    <t xml:space="preserve">       an environment where one virtual server migrates amongst different hardware servers on the same domain.</t>
  </si>
  <si>
    <t>&lt;2&gt; These licenses are included with MyQ Version 8 (VMHA) and 8.1 (PCL Preview) or higher.</t>
  </si>
  <si>
    <t>Enterprise Edition - Subscription Licenses - Price Per Device</t>
  </si>
  <si>
    <t>855D301854</t>
  </si>
  <si>
    <t>Enterprise Edition SL</t>
  </si>
  <si>
    <t>Enterprise SL per Year (1-9 pcs) &lt;1&gt;&lt;2&gt;</t>
  </si>
  <si>
    <t>855D301855</t>
  </si>
  <si>
    <t>Enterprise SL per Year (10-39 pcs) &lt;1&gt;&lt;2&gt;</t>
  </si>
  <si>
    <t>855D301856</t>
  </si>
  <si>
    <t>Enterprise SL per Year (40-99 pcs) &lt;1&gt;&lt;2&gt;</t>
  </si>
  <si>
    <t>855D301857</t>
  </si>
  <si>
    <t>Enterprise SL per Year (100+ pcs) &lt;1&gt;&lt;2&gt;</t>
  </si>
  <si>
    <t>855D301858</t>
  </si>
  <si>
    <t>Enterprise SL per Remaining Month (1-9 pcs) &lt;1&gt; &lt;3&gt;</t>
  </si>
  <si>
    <t>855D301859</t>
  </si>
  <si>
    <t>Enterprise SL per Remaining Month (10-39 pcs) &lt;1&gt; &lt;3&gt;</t>
  </si>
  <si>
    <t>855D301860</t>
  </si>
  <si>
    <t>Enterprise SL per Remaining Month (40-99 pcs) &lt;1&gt; &lt;3&gt;</t>
  </si>
  <si>
    <t>855D301861</t>
  </si>
  <si>
    <t>Enterprise SL per Remaining Month (100+ pcs) &lt;1&gt; &lt;3&gt;</t>
  </si>
  <si>
    <t>&lt;1&gt; Subscription licensing includes support</t>
  </si>
  <si>
    <t>&lt;2&gt; Priced on an annual basis and must be renewed when terms ends</t>
  </si>
  <si>
    <t>&lt;3&gt; Used when adding a device to an existing contract to make them co-terminus.</t>
  </si>
  <si>
    <t>Government Edition - Subscription Licenses - Price Per Device</t>
  </si>
  <si>
    <t>855D301934</t>
  </si>
  <si>
    <t>Government Edition SL</t>
  </si>
  <si>
    <t>Government SL per Year (1-9 pcs) &lt;1&gt;&lt;2&gt;</t>
  </si>
  <si>
    <t>855D301935</t>
  </si>
  <si>
    <t>Government SL per Year (10-39 pcs) &lt;1&gt;&lt;2&gt;</t>
  </si>
  <si>
    <t>855D301936</t>
  </si>
  <si>
    <t>Government SL per Year (40-99 pcs) &lt;1&gt;&lt;2&gt;</t>
  </si>
  <si>
    <t>855D301937</t>
  </si>
  <si>
    <t>Government SL per Year (100+ pcs) &lt;1&gt;&lt;2&gt;</t>
  </si>
  <si>
    <t>855D301938</t>
  </si>
  <si>
    <t>Government SL per Remaining Month (1-9 pcs) &lt;1&gt; &lt;3&gt;</t>
  </si>
  <si>
    <t>855D301939</t>
  </si>
  <si>
    <t>Government SL per Remaining Month (10-39 pcs) &lt;1&gt; &lt;3&gt;</t>
  </si>
  <si>
    <t>855D301940</t>
  </si>
  <si>
    <t>Government SL per Remaining Month (40-99 pcs) &lt;1&gt; &lt;3&gt;</t>
  </si>
  <si>
    <t>855D301941</t>
  </si>
  <si>
    <t>Government SL per Remaining Month (100+ pcs) &lt;1&gt; &lt;3&gt;</t>
  </si>
  <si>
    <t>Education Edition - Subscription Licenses - Price Per Device</t>
  </si>
  <si>
    <t>855D301922</t>
  </si>
  <si>
    <t>Education Edition SL</t>
  </si>
  <si>
    <t>Education SL per Year (1-9 pcs) &lt;1&gt;&lt;2&gt;</t>
  </si>
  <si>
    <t>855D301923</t>
  </si>
  <si>
    <t>Education SL per Year (10-39 pcs) &lt;1&gt;&lt;2&gt;</t>
  </si>
  <si>
    <t>855D301924</t>
  </si>
  <si>
    <t>Education SL per Year (40-99 pcs) &lt;1&gt;&lt;2&gt;</t>
  </si>
  <si>
    <t>855D301925</t>
  </si>
  <si>
    <t>Education SL per Year (100+ pcs) &lt;1&gt;&lt;2&gt;</t>
  </si>
  <si>
    <t>855D301926</t>
  </si>
  <si>
    <t>Education SL per Remaining Month (1-9 pcs) &lt;1&gt; &lt;3&gt;</t>
  </si>
  <si>
    <t>855D301927</t>
  </si>
  <si>
    <t>Education SL per Remaining Month (10-39 pcs) &lt;1&gt; &lt;3&gt;</t>
  </si>
  <si>
    <t>855D301928</t>
  </si>
  <si>
    <t>Education SL per Remaining Month (40-99 pcs) &lt;1&gt; &lt;3&gt;</t>
  </si>
  <si>
    <t>855D301929</t>
  </si>
  <si>
    <t>Education SL per Remaining Month (100+ pcs) &lt;1&gt; &lt;3&gt;</t>
  </si>
  <si>
    <t>855D301847</t>
  </si>
  <si>
    <t>MyQ Roger SL</t>
  </si>
  <si>
    <t>MyQ Roger per Device per Year &lt;1&gt;&lt;2&gt;</t>
  </si>
  <si>
    <t>855D301848</t>
  </si>
  <si>
    <t>MyQ Roger per Device per Remaining Month &lt;1&gt;</t>
  </si>
  <si>
    <t>Kyocera Integration Services (Professional Services)</t>
  </si>
  <si>
    <t>&lt;1&gt; Professional Services are orderable from PCS, but require a Quote or SOW from KIS or your Kyocera BSC.</t>
  </si>
  <si>
    <t>NFRs are available for your sales location upon request. Please reach out to your local Kyocera BSC to request one.</t>
  </si>
  <si>
    <t>Trials are available for up to 60 days. Please reach out to your local Kyocera BSC to start a trial for your customer.</t>
  </si>
  <si>
    <t>Kyocera Net Manager</t>
  </si>
  <si>
    <t>Simple. Smart. Secure.</t>
  </si>
  <si>
    <t xml:space="preserve">KNM is a user-friendly solution that helps users reduce waste, </t>
  </si>
  <si>
    <t xml:space="preserve">prevent data leakage, improve productivity, curb costs, solidify </t>
  </si>
  <si>
    <t>their security concerns, and operate more sustainably.</t>
  </si>
  <si>
    <t>KNM Server Maintenance Licenses - per Year</t>
  </si>
  <si>
    <t>Note: Once any KNM license is received, the user is given one year to activate the license.</t>
  </si>
  <si>
    <r>
      <rPr>
        <b/>
        <sz val="11"/>
        <color theme="3"/>
        <rFont val="Calibri"/>
        <family val="2"/>
        <scheme val="minor"/>
      </rPr>
      <t>Embedded Lite [</t>
    </r>
    <r>
      <rPr>
        <i/>
        <sz val="11"/>
        <color theme="3"/>
        <rFont val="Calibri"/>
        <family val="2"/>
        <scheme val="minor"/>
      </rPr>
      <t xml:space="preserve">for </t>
    </r>
    <r>
      <rPr>
        <b/>
        <i/>
        <sz val="11"/>
        <color theme="3"/>
        <rFont val="Calibri"/>
        <family val="2"/>
        <scheme val="minor"/>
      </rPr>
      <t>Kyocera</t>
    </r>
    <r>
      <rPr>
        <i/>
        <sz val="11"/>
        <color theme="3"/>
        <rFont val="Calibri"/>
        <family val="2"/>
        <scheme val="minor"/>
      </rPr>
      <t xml:space="preserve"> devices</t>
    </r>
    <r>
      <rPr>
        <b/>
        <sz val="11"/>
        <color theme="3"/>
        <rFont val="Calibri"/>
        <family val="2"/>
        <scheme val="minor"/>
      </rPr>
      <t>]:</t>
    </r>
    <r>
      <rPr>
        <sz val="11"/>
        <color theme="3"/>
        <rFont val="Calibri"/>
        <family val="2"/>
        <scheme val="minor"/>
      </rPr>
      <t xml:space="preserve"> Each Enterprise License is equivalent to two Embedded Lite licenses.</t>
    </r>
  </si>
  <si>
    <r>
      <rPr>
        <b/>
        <sz val="11"/>
        <color theme="3"/>
        <rFont val="Calibri"/>
        <family val="2"/>
        <scheme val="minor"/>
      </rPr>
      <t>Example:</t>
    </r>
    <r>
      <rPr>
        <sz val="11"/>
        <color theme="3"/>
        <rFont val="Calibri"/>
        <family val="2"/>
        <scheme val="minor"/>
      </rPr>
      <t xml:space="preserve"> If 6 Embedded Lites are required, order 3 Enterprise Licenses. If 3 are needed, order 2 licenses.</t>
    </r>
  </si>
  <si>
    <r>
      <t xml:space="preserve">If any </t>
    </r>
    <r>
      <rPr>
        <b/>
        <sz val="11"/>
        <color theme="3"/>
        <rFont val="Calibri"/>
        <family val="2"/>
        <scheme val="minor"/>
      </rPr>
      <t>Embedded Lite</t>
    </r>
    <r>
      <rPr>
        <sz val="11"/>
        <color theme="3"/>
        <rFont val="Calibri"/>
        <family val="2"/>
        <scheme val="minor"/>
      </rPr>
      <t xml:space="preserve"> licenses are required, please notify your local Kyocera BSC </t>
    </r>
    <r>
      <rPr>
        <b/>
        <sz val="11"/>
        <color theme="3"/>
        <rFont val="Calibri"/>
        <family val="2"/>
        <scheme val="minor"/>
      </rPr>
      <t>before</t>
    </r>
    <r>
      <rPr>
        <sz val="11"/>
        <color theme="3"/>
        <rFont val="Calibri"/>
        <family val="2"/>
        <scheme val="minor"/>
      </rPr>
      <t xml:space="preserve"> placing your order.</t>
    </r>
  </si>
  <si>
    <r>
      <t xml:space="preserve">The first year of </t>
    </r>
    <r>
      <rPr>
        <b/>
        <sz val="11"/>
        <color theme="3"/>
        <rFont val="Calibri"/>
        <family val="2"/>
        <scheme val="minor"/>
      </rPr>
      <t xml:space="preserve">Software &amp; Maintenance </t>
    </r>
    <r>
      <rPr>
        <sz val="11"/>
        <color theme="3"/>
        <rFont val="Calibri"/>
        <family val="2"/>
        <scheme val="minor"/>
      </rPr>
      <t>is included with both the Server and Embedded licenses.</t>
    </r>
  </si>
  <si>
    <r>
      <rPr>
        <b/>
        <sz val="11"/>
        <color theme="3"/>
        <rFont val="Calibri"/>
        <family val="2"/>
        <scheme val="minor"/>
      </rPr>
      <t>Software Maintenance</t>
    </r>
    <r>
      <rPr>
        <sz val="11"/>
        <color theme="3"/>
        <rFont val="Calibri"/>
        <family val="2"/>
        <scheme val="minor"/>
      </rPr>
      <t xml:space="preserve"> years can be added together.</t>
    </r>
  </si>
  <si>
    <r>
      <rPr>
        <b/>
        <sz val="11"/>
        <color theme="3"/>
        <rFont val="Calibri"/>
        <family val="2"/>
        <scheme val="minor"/>
      </rPr>
      <t>Software Maintenance</t>
    </r>
    <r>
      <rPr>
        <sz val="11"/>
        <color theme="3"/>
        <rFont val="Calibri"/>
        <family val="2"/>
        <scheme val="minor"/>
      </rPr>
      <t xml:space="preserve"> is required for support, and for access to updates, bug fixes, and new model support.</t>
    </r>
  </si>
  <si>
    <t>To add property tax to a FMV or Striaght Lease</t>
  </si>
  <si>
    <t xml:space="preserve">Take the Rate Factor (see chart above) and muliply by the % uplift for Property tax  </t>
  </si>
  <si>
    <t>Calucation</t>
  </si>
  <si>
    <t>48 month FMV</t>
  </si>
  <si>
    <t>Rate Factor</t>
  </si>
  <si>
    <t>% for PPT uplift</t>
  </si>
  <si>
    <t>Total rate factor</t>
  </si>
  <si>
    <t>.027425 X 1.313= .036009  Total rate factor</t>
  </si>
  <si>
    <t xml:space="preserve">*** the rate factors listed in the above chart for the ceiling rates.  </t>
  </si>
  <si>
    <t>They are subject to review on a quarterly basis.</t>
  </si>
  <si>
    <t>Property Tax</t>
  </si>
  <si>
    <t>Segment Medium Low  Color/B&amp;W(4-9)</t>
  </si>
  <si>
    <t>Segment Medium Low B&amp;W (4 - 9) 24" - 44"</t>
  </si>
  <si>
    <t>Segment High B&amp;W (20+) 24" - 44"</t>
  </si>
  <si>
    <t>Segment Medium High  Color/B&amp;W (10 - 19)</t>
  </si>
  <si>
    <t>Segment Medium High  B&amp;W (10 - 19) 24" - 44"</t>
  </si>
  <si>
    <t>GROUP/SEGMENT</t>
  </si>
  <si>
    <t>Lease Example</t>
  </si>
  <si>
    <t>NASPO Purchase price</t>
  </si>
  <si>
    <t xml:space="preserve">Rate times Purchase price </t>
  </si>
  <si>
    <t>48 FMV RATE</t>
  </si>
  <si>
    <t>48 FMV RATE w/PPT</t>
  </si>
  <si>
    <t>48 Month FMV Lease payment per month with Property Tax</t>
  </si>
  <si>
    <t>48 Month FMV Lease payment per month</t>
  </si>
  <si>
    <t>855D200941</t>
  </si>
  <si>
    <t>1202K90UN0</t>
  </si>
  <si>
    <t>Banner Guide (A)</t>
  </si>
  <si>
    <t>855D200917</t>
  </si>
  <si>
    <t xml:space="preserve">DBM-350 Booklet Maker </t>
  </si>
  <si>
    <t>855D200918</t>
  </si>
  <si>
    <t>DBM350T Automatic Setting Face Trimmer</t>
  </si>
  <si>
    <t>855D200919</t>
  </si>
  <si>
    <t xml:space="preserve">In-Line Bridge </t>
  </si>
  <si>
    <t>855D200920</t>
  </si>
  <si>
    <t xml:space="preserve">Duplo PC with PC Arm </t>
  </si>
  <si>
    <t>855D200921</t>
  </si>
  <si>
    <t xml:space="preserve">DBM-350 Small Booklet Kit </t>
  </si>
  <si>
    <t>855D200922</t>
  </si>
  <si>
    <t xml:space="preserve">DBM-350 Corner/Side Stitch Kit </t>
  </si>
  <si>
    <t>855D200923</t>
  </si>
  <si>
    <t xml:space="preserve">DBM-350 6-Page Newsletter Insert Kit </t>
  </si>
  <si>
    <t>855D200924</t>
  </si>
  <si>
    <t xml:space="preserve">DSS350 Square Spine Unit </t>
  </si>
  <si>
    <t>855D200925</t>
  </si>
  <si>
    <t xml:space="preserve">Stand for DSS350 Square Spine Unit </t>
  </si>
  <si>
    <t>855D200926</t>
  </si>
  <si>
    <t xml:space="preserve">Short Stacker for DSS350 </t>
  </si>
  <si>
    <t>855D200927</t>
  </si>
  <si>
    <t xml:space="preserve">D-PORT Convertor </t>
  </si>
  <si>
    <t>DBM-350 Booklet Maker &lt;1&gt; &lt;3-4&gt;</t>
  </si>
  <si>
    <t>DBM350T Automatic Setting Face Trimmer &lt;3-4&gt;</t>
  </si>
  <si>
    <t>In-Line Bridge &lt;3-4&gt;</t>
  </si>
  <si>
    <t>Duplo PC with PC Arm &lt;3&gt;</t>
  </si>
  <si>
    <t>DBM-350 Small Booklet Kit &lt;3-4&gt;</t>
  </si>
  <si>
    <t>DBM-350 Corner/Side Stitch Kit &lt;3-4&gt;</t>
  </si>
  <si>
    <t>DBM-350 6-Page Newsletter Insert Kit &lt;3-4&gt;</t>
  </si>
  <si>
    <t>DSS350 Square Spine Unit &lt;2-4&gt;</t>
  </si>
  <si>
    <t>Stand for DSS350 Square Spine Unit &lt;3-4&gt;</t>
  </si>
  <si>
    <t>Short Stacker for DSS350 &lt;3-4&gt;</t>
  </si>
  <si>
    <t>D-PORT Convertor &lt;3-4&gt;</t>
  </si>
  <si>
    <t>855D301007</t>
  </si>
  <si>
    <t>855D200944</t>
  </si>
  <si>
    <t>1503S42USJ</t>
  </si>
  <si>
    <t>1203V26USV</t>
  </si>
  <si>
    <t>1203V36USV</t>
  </si>
  <si>
    <t>1203TC6USV</t>
  </si>
  <si>
    <t>1203TD6USV</t>
  </si>
  <si>
    <t>1102YN2US2</t>
  </si>
  <si>
    <t>1102YP2US2</t>
  </si>
  <si>
    <t>1102XC2USV</t>
  </si>
  <si>
    <t>1203V42USV</t>
  </si>
  <si>
    <t>1203V52USV</t>
  </si>
  <si>
    <t>1102Z82US0</t>
  </si>
  <si>
    <t>TASKalfa 308ci (Color)</t>
  </si>
  <si>
    <t>TASKalfa 358ci (Color)</t>
  </si>
  <si>
    <t>TASKalfa 408ci (Color)</t>
  </si>
  <si>
    <t>TASKalfa 508ci (Color)</t>
  </si>
  <si>
    <t>ECOSYS M8124cidn (Color)</t>
  </si>
  <si>
    <t>ECOSYS M8130cidn (Color)</t>
  </si>
  <si>
    <t>ECOSYS P8060cdn (Color)</t>
  </si>
  <si>
    <t xml:space="preserve"> Formula for lease pricing: Purchase price multiplied by the specific Rate Type and Term, equals lease payment.Example for determinting a monthly lease payment		
Financed  Amount 	 $10,000.00 	
Term 	48 months	
Structure 	FMV	
Calculation  		
Financed Amount  X Rate Factor (see chart above) = Lease  Payment		
10,000.00 X  .027245 = 272.45 (monthly payment before taxes)		</t>
  </si>
  <si>
    <r>
      <t xml:space="preserve">Parts, labor, supplies </t>
    </r>
    <r>
      <rPr>
        <vertAlign val="superscript"/>
        <sz val="11"/>
        <rFont val="Calibri"/>
        <family val="2"/>
      </rPr>
      <t>4</t>
    </r>
  </si>
  <si>
    <r>
      <t xml:space="preserve">Additional Option </t>
    </r>
    <r>
      <rPr>
        <b/>
        <sz val="11"/>
        <color indexed="8"/>
        <rFont val="Calibri"/>
        <family val="2"/>
      </rPr>
      <t>(1,000 Sheets Finisher)</t>
    </r>
  </si>
  <si>
    <r>
      <t xml:space="preserve">Additional Option </t>
    </r>
    <r>
      <rPr>
        <b/>
        <sz val="11"/>
        <color indexed="8"/>
        <rFont val="Calibri"/>
        <family val="2"/>
      </rPr>
      <t>(3,000 Sheets Finisher)</t>
    </r>
  </si>
  <si>
    <r>
      <t xml:space="preserve">Additional Option </t>
    </r>
    <r>
      <rPr>
        <b/>
        <sz val="11"/>
        <color indexed="8"/>
        <rFont val="Calibri"/>
        <family val="2"/>
      </rPr>
      <t>(4,000 Sheets Finisher)</t>
    </r>
  </si>
  <si>
    <r>
      <t xml:space="preserve">Bypass Paper Supply </t>
    </r>
    <r>
      <rPr>
        <b/>
        <sz val="11"/>
        <color indexed="8"/>
        <rFont val="Calibri"/>
        <family val="2"/>
      </rPr>
      <t>(PF-7130 Multi-Media)</t>
    </r>
  </si>
  <si>
    <r>
      <t xml:space="preserve">Additional Paper Drawer </t>
    </r>
    <r>
      <rPr>
        <b/>
        <sz val="11"/>
        <color indexed="8"/>
        <rFont val="Calibri"/>
        <family val="2"/>
      </rPr>
      <t>(500 x 2 sheets)</t>
    </r>
  </si>
  <si>
    <r>
      <t xml:space="preserve">Paper-Feed Unit </t>
    </r>
    <r>
      <rPr>
        <b/>
        <sz val="11"/>
        <color indexed="8"/>
        <rFont val="Calibri"/>
        <family val="2"/>
      </rPr>
      <t xml:space="preserve"> (1500 x 2 sheets)</t>
    </r>
  </si>
  <si>
    <t xml:space="preserve">Contractor may elect to include property tax in their lease and rental rates, or they may bill the Purchasing Entity separately for property tax. </t>
  </si>
  <si>
    <t>110C142US0</t>
  </si>
  <si>
    <t>ECOSYS MA4000x</t>
  </si>
  <si>
    <t>110C1C2US0</t>
  </si>
  <si>
    <t>ECOSYS MA4000wfx 5GHz</t>
  </si>
  <si>
    <t>110C1D2US0</t>
  </si>
  <si>
    <t>ECOSYS MA4000wifx 5GHz</t>
  </si>
  <si>
    <t>1T0C140US0</t>
  </si>
  <si>
    <t xml:space="preserve">TK-1272 </t>
  </si>
  <si>
    <t>170C150US0</t>
  </si>
  <si>
    <t>MK-1262</t>
  </si>
  <si>
    <t>ECOSYS PA4000wx</t>
  </si>
  <si>
    <t>42 PPM A4 B&amp;W Printer</t>
  </si>
  <si>
    <t>110C1F2US0</t>
  </si>
  <si>
    <t>ADDING</t>
  </si>
  <si>
    <t>ECOSYS MA4000wifx</t>
  </si>
  <si>
    <t>ECOSYS MA4000wfx</t>
  </si>
  <si>
    <t xml:space="preserve">42 PPM A4 B&amp;W MFP (4 in 1: P/C/S/F) </t>
  </si>
  <si>
    <t xml:space="preserve">42 PPM A4 B&amp;W MFP (3 in 1: P/C/S) </t>
  </si>
  <si>
    <t xml:space="preserve">42 PPM A4 B&amp;W Printer </t>
  </si>
  <si>
    <t>TK-1272 - Black Toner</t>
  </si>
  <si>
    <t>MK-1262- Maintenance Kit</t>
  </si>
  <si>
    <t>REMOVING</t>
  </si>
  <si>
    <t>D3-Main unit</t>
  </si>
  <si>
    <t>( Product end of life Discontinued)</t>
  </si>
  <si>
    <t>(Product replacing end of life units)</t>
  </si>
  <si>
    <t>(Supplies for new Units)</t>
  </si>
  <si>
    <t>B4-Main unit</t>
  </si>
  <si>
    <t>Cosumable Supplies</t>
  </si>
  <si>
    <t>ATTACH KIT FOR MT-5100/DF-5110/5120</t>
  </si>
  <si>
    <t>24/24 PPM A3 Color MFP (ECOSYS M8130cidn/M8124cidn include Document Processor, Duplex unit, Print and Color Scan. HD or SDHC required in order to use HyPAS Applications)</t>
  </si>
  <si>
    <t>30/30 PPM A3 Color MFP (ECOSYS M8130cidn/M8124cidn include Document Processor, Duplex unit, Print and Color Scan. HD or SDHC required in order to use HyPAS Applications)</t>
  </si>
  <si>
    <t>KIP Scanners</t>
  </si>
  <si>
    <t>KIP 720 Scanner</t>
  </si>
  <si>
    <t>Plan 1</t>
  </si>
  <si>
    <t>Unlimited</t>
  </si>
  <si>
    <t>KIP 2300 Scanner</t>
  </si>
  <si>
    <t>KIP Folding and Finishing Systems</t>
  </si>
  <si>
    <t>KIPFold 1600</t>
  </si>
  <si>
    <t>KIPFold 1700 (71 Series)</t>
  </si>
  <si>
    <t>KIPFold 1700 (75 Series)</t>
  </si>
  <si>
    <t>KIPFold 1700 (700 C Series)</t>
  </si>
  <si>
    <t>KIPFold 1800 (71 Series)</t>
  </si>
  <si>
    <t>110C222US0</t>
  </si>
  <si>
    <t>ECOSYS MA2101cwfx 5GHz</t>
  </si>
  <si>
    <t>ECOSYS MA2101cwfx (Color)</t>
  </si>
  <si>
    <t xml:space="preserve">22 PPM A4 Color MFP (4 in 1: P/C/S/F) </t>
  </si>
  <si>
    <t>110C0D2US0</t>
  </si>
  <si>
    <t>ECOSYS MA2600cwfx 5GHz</t>
  </si>
  <si>
    <t>ECOSYS MA2600cwfx (Color)</t>
  </si>
  <si>
    <t xml:space="preserve">27 PPM A4 Color MFP (4 in 1: P/C/S/F) </t>
  </si>
  <si>
    <t>110C1G2US0</t>
  </si>
  <si>
    <t xml:space="preserve">27 PPM A4 Color MFP (3 in 1: P/C/S) </t>
  </si>
  <si>
    <t>ECOSYS MA2600cwx  (Color)</t>
  </si>
  <si>
    <t xml:space="preserve">ECOSYS MA2600cwx </t>
  </si>
  <si>
    <t>1T0C0DCUS0</t>
  </si>
  <si>
    <t>Cyan Container (Yield: 3.2K @ ISO 19798)</t>
  </si>
  <si>
    <t>1T0C0DBUS0</t>
  </si>
  <si>
    <t>Magenta Container (Yield: 3.2K @ ISO 19798)</t>
  </si>
  <si>
    <t>1T0C0DAUS0</t>
  </si>
  <si>
    <t>Yellow Container (Yield: 3.2K @ ISO 19798)</t>
  </si>
  <si>
    <t>1T0C0D0US0</t>
  </si>
  <si>
    <t>Black Container (Yield: 4.1K @ ISO 19798)</t>
  </si>
  <si>
    <t xml:space="preserve">TK-5452C </t>
  </si>
  <si>
    <t>TK-5452M</t>
  </si>
  <si>
    <t>TK-5452Y</t>
  </si>
  <si>
    <t>TK-5452K</t>
  </si>
  <si>
    <t>Cyan Color Toner</t>
  </si>
  <si>
    <t>Magenta Color Toner</t>
  </si>
  <si>
    <t>Black Toner</t>
  </si>
  <si>
    <t>Yellow Color Toner</t>
  </si>
  <si>
    <t xml:space="preserve">TK-5452M </t>
  </si>
  <si>
    <t xml:space="preserve">TK-5452Y </t>
  </si>
  <si>
    <t xml:space="preserve">TK-5452K </t>
  </si>
  <si>
    <t>1T0C22CUS1</t>
  </si>
  <si>
    <t>1T0C22BUS1</t>
  </si>
  <si>
    <t>1T0C22AUS1</t>
  </si>
  <si>
    <t>1T0C220US1</t>
  </si>
  <si>
    <t xml:space="preserve">TK-5492C </t>
  </si>
  <si>
    <t xml:space="preserve">TK-5492M </t>
  </si>
  <si>
    <t>TK-5492Y</t>
  </si>
  <si>
    <t>TK-5492K</t>
  </si>
  <si>
    <t>110C242US0</t>
  </si>
  <si>
    <t>ECOSYS PA2101cwx (Color)</t>
  </si>
  <si>
    <t xml:space="preserve">ECOSYS PA2101cwx </t>
  </si>
  <si>
    <t>110C0G2US0</t>
  </si>
  <si>
    <t xml:space="preserve">27 PPM A4 Color Printer </t>
  </si>
  <si>
    <t xml:space="preserve">22 PPM A4 Color Printer </t>
  </si>
  <si>
    <t xml:space="preserve">ECOSYS PA2600cwx </t>
  </si>
  <si>
    <t>ECOSYS PA2600cwx (Color)</t>
  </si>
  <si>
    <t xml:space="preserve">ECOSYS MA2101cwfx/ECOSYS PA2101cwx </t>
  </si>
  <si>
    <t xml:space="preserve">ECOSYS MA2600cwfx 5GHz / MA2600cwx 5GHz/ECOSYS PA2600cwx </t>
  </si>
  <si>
    <t>ECOSYS MA2600cwfx</t>
  </si>
  <si>
    <t xml:space="preserve">ECOSYS MA2101cwfx </t>
  </si>
  <si>
    <t>D-2 main unit</t>
  </si>
  <si>
    <t xml:space="preserve">(New Product added to Kyocera lineup) </t>
  </si>
  <si>
    <t>Consumable Supplies</t>
  </si>
  <si>
    <t>A3 Main unit</t>
  </si>
  <si>
    <t>855ST00549</t>
  </si>
  <si>
    <t>TASKalfa MZ4001i</t>
  </si>
  <si>
    <t>A4 Main unit</t>
  </si>
  <si>
    <t>855ST00550</t>
  </si>
  <si>
    <t>TASKalfa MZ5001i</t>
  </si>
  <si>
    <t>A5 Main unit</t>
  </si>
  <si>
    <t>855ST00551</t>
  </si>
  <si>
    <t>TASKalfa MZ6001i</t>
  </si>
  <si>
    <t>A6 Main unit</t>
  </si>
  <si>
    <t>855ST00552</t>
  </si>
  <si>
    <t>TASKalfa MZ7001i</t>
  </si>
  <si>
    <t>A2 Main unit</t>
  </si>
  <si>
    <t>855ST00543</t>
  </si>
  <si>
    <t>TASKalfa MZ2501ci</t>
  </si>
  <si>
    <t>855ST00544</t>
  </si>
  <si>
    <t>TASKalfa MZ3501ci</t>
  </si>
  <si>
    <t>855ST00545</t>
  </si>
  <si>
    <t>TASKalfa MZ4001ci</t>
  </si>
  <si>
    <t>855ST00546</t>
  </si>
  <si>
    <t>TASKalfa MZ5001ci</t>
  </si>
  <si>
    <t>855ST00547</t>
  </si>
  <si>
    <t>TASKalfa MZ6001ci</t>
  </si>
  <si>
    <t>855ST00548</t>
  </si>
  <si>
    <t>TASKalfa MZ7001ci</t>
  </si>
  <si>
    <t>1T0C2GCUS0</t>
  </si>
  <si>
    <t>TK-8597C - Cyan Toner</t>
  </si>
  <si>
    <t>1T0C2GBUS0</t>
  </si>
  <si>
    <t xml:space="preserve">TK-8597M - Magenta Toner </t>
  </si>
  <si>
    <t>1T0C2GAUS0</t>
  </si>
  <si>
    <t xml:space="preserve">TK-8597Y - Yellow Toner </t>
  </si>
  <si>
    <t>1T0C2G0US0</t>
  </si>
  <si>
    <t xml:space="preserve">TK-8597K - Black Toner </t>
  </si>
  <si>
    <t>1702YL0KL0</t>
  </si>
  <si>
    <t xml:space="preserve">MK-8535A-MK Kit A  MZ6001ci/MZ5001ci/MZ4001ci (Black) </t>
  </si>
  <si>
    <t>1702YL0KL1</t>
  </si>
  <si>
    <t>MK-8535B-600K MK Kit B  MZ7001ci/MZ6001ci/MZ5001ci/MZ4001ci C,M,Y)</t>
  </si>
  <si>
    <t>1702XC0KL0</t>
  </si>
  <si>
    <t xml:space="preserve">MK-8545A-600K MK Kit A - MZ7001ci  (Black) </t>
  </si>
  <si>
    <t>1T0C2LCUS0</t>
  </si>
  <si>
    <t>TK-8467C - Cyan Tone</t>
  </si>
  <si>
    <t>1T0C2LBUS0</t>
  </si>
  <si>
    <t>TK-8467M - Magenta Toner</t>
  </si>
  <si>
    <t>1T0C2LAUS0</t>
  </si>
  <si>
    <t>TK-8467Y - Yellow Toner</t>
  </si>
  <si>
    <t>1T0C2L0US0</t>
  </si>
  <si>
    <t>TK-8467K - Black Toner</t>
  </si>
  <si>
    <t xml:space="preserve">MK-8335A- MZ3501ci/MZ2501ci </t>
  </si>
  <si>
    <t xml:space="preserve">MK-8335B- MZ3501ci/MZ2501ci </t>
  </si>
  <si>
    <t>1702YP0KL0</t>
  </si>
  <si>
    <t xml:space="preserve">MK-8345D- MZ3501ci/MZ2501ci </t>
  </si>
  <si>
    <t>1702YP0KL1</t>
  </si>
  <si>
    <t xml:space="preserve">MK-8345E-MZ3501ci/MZ2501ci </t>
  </si>
  <si>
    <t>1T0C2N0US0</t>
  </si>
  <si>
    <t xml:space="preserve">TK-6357K - Black Toner </t>
  </si>
  <si>
    <t>1702XF0KL0</t>
  </si>
  <si>
    <t>MK-6345</t>
  </si>
  <si>
    <t>Cloud Solution</t>
  </si>
  <si>
    <t>1603X80UN1</t>
  </si>
  <si>
    <t>KCC Entry</t>
  </si>
  <si>
    <t>1603X80UN2</t>
  </si>
  <si>
    <t>1603X80UN3</t>
  </si>
  <si>
    <t>KCC Basic</t>
  </si>
  <si>
    <t>1603X80UN4</t>
  </si>
  <si>
    <t>1603X80UN5</t>
  </si>
  <si>
    <t>TASKalfa MZ2501ci (Color)</t>
  </si>
  <si>
    <t>TASKalfa MZ3501ci (Color)</t>
  </si>
  <si>
    <t>TASKalfa MZ4001ci (Color)</t>
  </si>
  <si>
    <t xml:space="preserve">40/40 PPM A3 Color MFP </t>
  </si>
  <si>
    <t>TASKalfa MZ5001ci (Color)</t>
  </si>
  <si>
    <t>TASKalfa MZ6001ci (Color)</t>
  </si>
  <si>
    <t>TASKalfa MZ7001ci (Color)</t>
  </si>
  <si>
    <t>Toner Containers for the TASKalfa MZ7001ci/MZ6001ci/MZ5001ci/MZ4001ci</t>
  </si>
  <si>
    <t>600K -</t>
  </si>
  <si>
    <t>Toner Containers  for the TASKalfa MZ3501ci &amp; MZ2501ci</t>
  </si>
  <si>
    <t>Yield: 20K @ 5%)</t>
  </si>
  <si>
    <t>(Yield: 20K @ 5%)</t>
  </si>
  <si>
    <t xml:space="preserve"> (Yield: 20K @ 5%)</t>
  </si>
  <si>
    <t xml:space="preserve"> (Yield: 30K @ 5%)</t>
  </si>
  <si>
    <t>200K MK Kit A -</t>
  </si>
  <si>
    <t>200K MK Kit B -</t>
  </si>
  <si>
    <t>600K MK Kit D -</t>
  </si>
  <si>
    <t xml:space="preserve">600K MK Kit E - </t>
  </si>
  <si>
    <t>Toner Containers for the TASKalfa MZ7001i/MZ6001i/MZ5001i/MZ4001i</t>
  </si>
  <si>
    <t xml:space="preserve"> (Yield: 40K @ 6%)</t>
  </si>
  <si>
    <t>600K MK Kit</t>
  </si>
  <si>
    <t>KYOCERA</t>
  </si>
  <si>
    <t>Kyocera Cloud Capture (KCC)</t>
  </si>
  <si>
    <t>Your Bridge to a Paperless Future—Scan, Route, and Store with Ease</t>
  </si>
  <si>
    <r>
      <t xml:space="preserve">Launch Date: </t>
    </r>
    <r>
      <rPr>
        <sz val="9"/>
        <color theme="2"/>
        <rFont val="Calibri"/>
        <family val="2"/>
        <scheme val="minor"/>
      </rPr>
      <t>June 3rd, 2025</t>
    </r>
  </si>
  <si>
    <r>
      <t xml:space="preserve">Pricing Effective Date: </t>
    </r>
    <r>
      <rPr>
        <sz val="9"/>
        <color theme="2"/>
        <rFont val="Calibri"/>
        <family val="2"/>
        <scheme val="minor"/>
      </rPr>
      <t>June 3rd, 2025</t>
    </r>
  </si>
  <si>
    <t xml:space="preserve"> + Digitizing paper documents to searchable or editable documents</t>
  </si>
  <si>
    <t xml:space="preserve"> + Can index your documents at the MFP to get high searchability</t>
  </si>
  <si>
    <t xml:space="preserve"> + Routing your documents to KCIM and major cloud storage</t>
  </si>
  <si>
    <t xml:space="preserve"> + Can try cloud-based document capture for free</t>
  </si>
  <si>
    <t xml:space="preserve"> + Easy implementation and no IT expertise needed</t>
  </si>
  <si>
    <t>Monthly Based Entry Plan</t>
  </si>
  <si>
    <t>Item Code</t>
  </si>
  <si>
    <t>Item</t>
  </si>
  <si>
    <t>SRP</t>
  </si>
  <si>
    <t>KCC Entry &lt;1&gt;&lt;2&gt;&lt;3&gt;&lt;4&gt;</t>
  </si>
  <si>
    <t>KCC Entry add device &lt;1&gt;&lt;2&gt;</t>
  </si>
  <si>
    <t>&lt;2&gt; KCC items cannot be ordered from PCS. Once the subscription plan is selected in your Provider Portal,</t>
  </si>
  <si>
    <t>the license is activated.</t>
  </si>
  <si>
    <t>This is equivalent to placing an order for the item. You will be billed for it in arrears.</t>
  </si>
  <si>
    <t>&lt;3&gt; Unlimited OCR pages to searchable PDF without any additional cost</t>
  </si>
  <si>
    <t>&lt;4&gt; Include 1 device connectivity</t>
  </si>
  <si>
    <t>Monthly Based Basic Plan</t>
  </si>
  <si>
    <t>KCC Basic &lt;1&gt;&lt;2&gt;&lt;3&gt;</t>
  </si>
  <si>
    <t>KCC Basic add device &lt;1&gt;&lt;2&gt;</t>
  </si>
  <si>
    <t>KCC Basic add Image processing &lt;1&gt;&lt;4&gt;</t>
  </si>
  <si>
    <t>&lt;3&gt; Include 1 device connectivity and 100 OCR pages as standard</t>
  </si>
  <si>
    <t>&lt;4&gt; If OCR count reaches 100 pages, an additional image processing fee will be charged automatically.</t>
  </si>
  <si>
    <t>855D200946</t>
  </si>
  <si>
    <t>855ST00423</t>
  </si>
  <si>
    <t>855ST00425</t>
  </si>
  <si>
    <t>NEW CONTRACT PRICE</t>
  </si>
  <si>
    <t xml:space="preserve"> MSRP</t>
  </si>
  <si>
    <t xml:space="preserve"> Awarded Discount % off MSRP</t>
  </si>
  <si>
    <t>1505M30UN0</t>
  </si>
  <si>
    <t>IB-53</t>
  </si>
  <si>
    <t>1505M40US0</t>
  </si>
  <si>
    <t>IB-54</t>
  </si>
  <si>
    <t>Dual band 5GHz/2.4GHz Wi-Fi 5</t>
  </si>
  <si>
    <t>1503WN2US0</t>
  </si>
  <si>
    <t>Fax System 14</t>
  </si>
  <si>
    <t>110C052US0</t>
  </si>
  <si>
    <t>TASKalfa MZ7500i</t>
  </si>
  <si>
    <t>75 ppm A3  Mono MFP</t>
  </si>
  <si>
    <t xml:space="preserve">855ST00692 </t>
  </si>
  <si>
    <t>TASKalfa MZ8500i</t>
  </si>
  <si>
    <t>85 ppm A3  Mono MFP</t>
  </si>
  <si>
    <t>110C022US0</t>
  </si>
  <si>
    <t>TASKalfa MZ7500ci</t>
  </si>
  <si>
    <t>75/70 ppm A3  Color MFP</t>
  </si>
  <si>
    <t>TASKalfa MZ7500ci (Color)</t>
  </si>
  <si>
    <t xml:space="preserve">855ST00690 </t>
  </si>
  <si>
    <t>TASKalfa MZ8500ci</t>
  </si>
  <si>
    <t>85/75 ppm A3  Color MFP</t>
  </si>
  <si>
    <t>TASKalfa MZ8500ci (Color)</t>
  </si>
  <si>
    <t>NEW % off MSRP</t>
  </si>
  <si>
    <t>855D200950</t>
  </si>
  <si>
    <t>1203VK0US0</t>
  </si>
  <si>
    <t>DF-7200</t>
  </si>
  <si>
    <t>4,000 Sheet Finisher (65 Sheet Staple) &lt;2&gt;</t>
  </si>
  <si>
    <t>1203TX0US0</t>
  </si>
  <si>
    <t>DF-7210</t>
  </si>
  <si>
    <t>4,000 Sheet Finisher (100 Sheet Staple) &lt;2&gt;</t>
  </si>
  <si>
    <t>1203VF0US0</t>
  </si>
  <si>
    <t>PF-7200</t>
  </si>
  <si>
    <t>3,000 (80gsm) Sheet Large Capacity Side Tray - Letter &lt;1&gt;</t>
  </si>
  <si>
    <t>1203VG7US0</t>
  </si>
  <si>
    <t>PF-7210</t>
  </si>
  <si>
    <t>3,200 (80gsm) Sheet Large Capacity Side Tray - Up to 13' x 19" &lt;1&gt;</t>
  </si>
  <si>
    <t>1203VL6US0</t>
  </si>
  <si>
    <t>BF-7200</t>
  </si>
  <si>
    <t>Booklet &amp; Tri Folding Unit for DF-7200 / DF-7210</t>
  </si>
  <si>
    <t>1203VN0UN0</t>
  </si>
  <si>
    <t>MT-7200</t>
  </si>
  <si>
    <t>7 Bin Mailbox for DF-7200 / DF-7210</t>
  </si>
  <si>
    <t>1209A00UN0</t>
  </si>
  <si>
    <t>Banner Guide 12</t>
  </si>
  <si>
    <t>1203VP0US0</t>
  </si>
  <si>
    <t>IS-7200</t>
  </si>
  <si>
    <t>Inserter Unit for DF-7200 / DF-7210</t>
  </si>
  <si>
    <t>1203VR0UN0</t>
  </si>
  <si>
    <t>ZF-7200</t>
  </si>
  <si>
    <t>Z-Fold Unit for DF-7200 / DF-7210</t>
  </si>
  <si>
    <t>A6 Main Unit</t>
  </si>
  <si>
    <t>A7 Main Unit</t>
  </si>
  <si>
    <t>855D200945</t>
  </si>
  <si>
    <t>855ST00577</t>
  </si>
  <si>
    <t>855ST00579</t>
  </si>
  <si>
    <t>855ST00580</t>
  </si>
  <si>
    <t>1T0C020US0</t>
  </si>
  <si>
    <t>TK-8837K - Black</t>
  </si>
  <si>
    <t>1T0C02CUS0</t>
  </si>
  <si>
    <t>TK-8837C - Cyan</t>
  </si>
  <si>
    <t>1T0C02AUS0</t>
  </si>
  <si>
    <t>TK-8837M - Magenta</t>
  </si>
  <si>
    <t>1T0C02BUS0</t>
  </si>
  <si>
    <t>TK-8837Y - Yellow</t>
  </si>
  <si>
    <t>1T0C050US0</t>
  </si>
  <si>
    <t>TK-6837K - Black</t>
  </si>
  <si>
    <t>Toner Containers  for the TASKalfa MZ7500ci &amp; MZ8500ci</t>
  </si>
  <si>
    <t>Toner Containers  for the TASKalfa MZ7500i &amp; MZ8500i</t>
  </si>
  <si>
    <t>(Yield: 42.5K @ 5%)</t>
  </si>
  <si>
    <t>(Yield: 24K @ 5%</t>
  </si>
  <si>
    <t xml:space="preserve">(Yield: 40K @ 6% </t>
  </si>
  <si>
    <t>New Accessories</t>
  </si>
  <si>
    <t>(New Accessories added Price file)</t>
  </si>
  <si>
    <t>PF-5150 / A</t>
  </si>
  <si>
    <t>550 Sheet Paper Tray - Legal &lt;1&gt; &lt;2&gt; &lt;3&gt;</t>
  </si>
  <si>
    <t>1203V00KL1</t>
  </si>
  <si>
    <t>UG-51</t>
  </si>
  <si>
    <t>TPM (Trusted Platform Module) &lt;4&gt;</t>
  </si>
  <si>
    <t>1503X40UN0</t>
  </si>
  <si>
    <t>Accessory-Group A_B_D</t>
  </si>
  <si>
    <t>Accessory-Group E</t>
  </si>
  <si>
    <t>1609A40UN0</t>
  </si>
  <si>
    <t>Color Management</t>
  </si>
  <si>
    <t>1609A40UN1</t>
  </si>
  <si>
    <t>Color Management support MNT</t>
  </si>
  <si>
    <t>1609A20UN0</t>
  </si>
  <si>
    <t>Variable Designer</t>
  </si>
  <si>
    <t>1609A20UN1</t>
  </si>
  <si>
    <t>Variable Designer support MNT</t>
  </si>
  <si>
    <t>1503VW0KL0</t>
  </si>
  <si>
    <t>Printing System 18</t>
  </si>
  <si>
    <t>1503VX0KL0</t>
  </si>
  <si>
    <t>Printing System Interface Kit 18</t>
  </si>
  <si>
    <t>Color Management Software Support and Maintenance License</t>
  </si>
  <si>
    <t>Variable Data Printing Software Support and Maintenance License</t>
  </si>
  <si>
    <t>EFI Fiery Controller &lt;7&gt;</t>
  </si>
  <si>
    <t>Interface Kit for EFI Printing System 18 &lt;8&gt;</t>
  </si>
  <si>
    <t>855ST00689</t>
  </si>
  <si>
    <t>TWN4 MultiTech 2 BLE-PI DT-U45-b (M option - HID Mobile)</t>
  </si>
  <si>
    <t>855D302265</t>
  </si>
  <si>
    <t>TCPConv kit with 0.5 m patch cable (RJ45) and power supply US2)</t>
  </si>
  <si>
    <t>855ST00589</t>
  </si>
  <si>
    <t>WAVE ID Plus Mini Keystroke Black USB Reader
&amp; 241C Kit</t>
  </si>
  <si>
    <t>855ST00590</t>
  </si>
  <si>
    <t>WAVE ID Plus Keystroke V2 w/iCLASS ID Black USB Reader &amp; 241C</t>
  </si>
  <si>
    <t>L FACI Furniture Kit Option</t>
  </si>
  <si>
    <t>1T02Z7CUS0</t>
  </si>
  <si>
    <t>1T02Z7BUS0</t>
  </si>
  <si>
    <t>1T02Z7AUS0</t>
  </si>
  <si>
    <t>1T02Z70US0</t>
  </si>
  <si>
    <t>1T02Z0CUS0</t>
  </si>
  <si>
    <t>1T02Z0BUS0</t>
  </si>
  <si>
    <t>1T02Z0AUS0</t>
  </si>
  <si>
    <t>1T02Z00US0</t>
  </si>
  <si>
    <t>1T02YJCUS0</t>
  </si>
  <si>
    <t>1T02YJBUS0</t>
  </si>
  <si>
    <t>1T02YJAUS0</t>
  </si>
  <si>
    <t>1T02YJ0US0</t>
  </si>
  <si>
    <t>ECOSYS MA3500cifx/ ECOSYS PA3500cx</t>
  </si>
  <si>
    <t>ECOSYS MA4000cifx/MA4000cix/ECOSYS PA4000cx</t>
  </si>
  <si>
    <t>TASKalfa MA4500ci/TASKalfa PA4500ci</t>
  </si>
  <si>
    <t xml:space="preserve">TK-5417C </t>
  </si>
  <si>
    <t xml:space="preserve">TK-5417M </t>
  </si>
  <si>
    <t xml:space="preserve">TK-5417Y </t>
  </si>
  <si>
    <t>TK-5417K</t>
  </si>
  <si>
    <t xml:space="preserve">TK-5382C </t>
  </si>
  <si>
    <t xml:space="preserve">TK-5382M </t>
  </si>
  <si>
    <t xml:space="preserve">TK-5382Y </t>
  </si>
  <si>
    <t>TK-5382K</t>
  </si>
  <si>
    <t xml:space="preserve">TK-5372C </t>
  </si>
  <si>
    <t xml:space="preserve">TK-5372M </t>
  </si>
  <si>
    <t xml:space="preserve">TK-5372Y </t>
  </si>
  <si>
    <t>TK-5372K-</t>
  </si>
  <si>
    <r>
      <t xml:space="preserve">Products in Group A, B, D and E are being increased by approximately 9.38% due to tariffs on equipment imported from China, Japan , Vietnam, Taiwan and Germany. All increases are reflected in </t>
    </r>
    <r>
      <rPr>
        <b/>
        <sz val="11"/>
        <color rgb="FF0000FF"/>
        <rFont val="Trebuchet MS"/>
        <family val="2"/>
      </rPr>
      <t>blue</t>
    </r>
    <r>
      <rPr>
        <b/>
        <sz val="11"/>
        <color theme="1"/>
        <rFont val="Trebuchet MS"/>
        <family val="2"/>
      </rPr>
      <t xml:space="preserve"> font."</t>
    </r>
  </si>
  <si>
    <r>
      <t>1,000 Sheets Finisher (</t>
    </r>
    <r>
      <rPr>
        <b/>
        <sz val="11"/>
        <rFont val="Verdana"/>
        <family val="2"/>
      </rPr>
      <t>Requires AK-740 for installation</t>
    </r>
    <r>
      <rPr>
        <sz val="11"/>
        <rFont val="Verdana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</si>
</sst>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0_);_(&quot;$&quot;* \(#,##0.0000\);_(&quot;$&quot;* &quot;-&quot;??_);_(@_)"/>
    <numFmt numFmtId="166" formatCode="_(* #,##0_);_(* \(#,##0\);_(* &quot;-&quot;??_);_(@_)"/>
    <numFmt numFmtId="167" formatCode="General_)"/>
    <numFmt numFmtId="168" formatCode="0.0%"/>
    <numFmt numFmtId="169" formatCode="0.0000"/>
    <numFmt numFmtId="170" formatCode="mm/dd/yy;@"/>
    <numFmt numFmtId="171" formatCode="0.00000"/>
    <numFmt numFmtId="172" formatCode="0.0000%"/>
    <numFmt numFmtId="173" formatCode="_(&quot;$&quot;* #,##0.0000_);_(&quot;$&quot;* \(#,##0.0000\);_(&quot;$&quot;* &quot;-&quot;????_);_(@_)"/>
    <numFmt numFmtId="174" formatCode="_(&quot;$&quot;* #,##0.00_);_(&quot;$&quot;* \(#,##0.00\);_(&quot;$&quot;* &quot;-&quot;????_);_(@_)"/>
    <numFmt numFmtId="175" formatCode="\$0"/>
    <numFmt numFmtId="176" formatCode="\$0.00"/>
    <numFmt numFmtId="177" formatCode="\$#,##0"/>
    <numFmt numFmtId="178" formatCode="0.000"/>
    <numFmt numFmtId="179" formatCode="&quot;$&quot;#,##0"/>
    <numFmt numFmtId="180" formatCode="[$-409]mmmm\ d\,\ yyyy;@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Arial"/>
      <family val="2"/>
    </font>
    <font>
      <b/>
      <sz val="10"/>
      <color indexed="10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18"/>
      <name val="Verdana"/>
      <family val="2"/>
    </font>
    <font>
      <sz val="11"/>
      <color theme="1"/>
      <name val="Calibri"/>
      <family val="3"/>
      <charset val="129"/>
      <scheme val="minor"/>
    </font>
    <font>
      <b/>
      <sz val="10"/>
      <name val="Arial"/>
      <family val="2"/>
    </font>
    <font>
      <sz val="8"/>
      <name val="Helv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Verdan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9"/>
      <name val="Calibri"/>
      <family val="2"/>
    </font>
    <font>
      <b/>
      <sz val="16"/>
      <color theme="0"/>
      <name val="Calibri"/>
      <family val="2"/>
    </font>
    <font>
      <sz val="10"/>
      <color rgb="FFFF0000"/>
      <name val="Verdana"/>
      <family val="2"/>
    </font>
    <font>
      <b/>
      <sz val="11"/>
      <color theme="0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4"/>
      <color theme="0"/>
      <name val="Aharoni"/>
      <charset val="177"/>
    </font>
    <font>
      <vertAlign val="superscript"/>
      <sz val="11"/>
      <color indexed="8"/>
      <name val="Calibri"/>
      <family val="2"/>
    </font>
    <font>
      <vertAlign val="superscript"/>
      <sz val="11"/>
      <name val="Calibri"/>
      <family val="2"/>
    </font>
    <font>
      <sz val="11"/>
      <name val="Calibri"/>
      <family val="2"/>
    </font>
    <font>
      <b/>
      <vertAlign val="superscript"/>
      <sz val="11"/>
      <name val="Calibri"/>
      <family val="2"/>
    </font>
    <font>
      <b/>
      <sz val="11"/>
      <name val="Calibri"/>
      <family val="2"/>
    </font>
    <font>
      <sz val="10"/>
      <color theme="1"/>
      <name val="Arial"/>
      <family val="2"/>
    </font>
    <font>
      <b/>
      <sz val="16"/>
      <color indexed="9"/>
      <name val="Calibri"/>
      <family val="2"/>
    </font>
    <font>
      <b/>
      <sz val="20"/>
      <color indexed="9"/>
      <name val="Calibri"/>
      <family val="2"/>
    </font>
    <font>
      <b/>
      <i/>
      <sz val="11"/>
      <color rgb="FF000000"/>
      <name val="Calibri"/>
      <family val="2"/>
    </font>
    <font>
      <vertAlign val="superscript"/>
      <sz val="11"/>
      <color rgb="FF000000"/>
      <name val="Calibri"/>
      <family val="2"/>
    </font>
    <font>
      <vertAlign val="superscript"/>
      <sz val="11"/>
      <name val="Calibri"/>
      <family val="2"/>
      <scheme val="minor"/>
    </font>
    <font>
      <sz val="11"/>
      <color rgb="FFFF0000"/>
      <name val="Calibri"/>
      <family val="2"/>
    </font>
    <font>
      <b/>
      <sz val="14"/>
      <color theme="0"/>
      <name val="Aharoni"/>
      <charset val="177"/>
    </font>
    <font>
      <b/>
      <sz val="10"/>
      <color rgb="FF000000"/>
      <name val="Verdana"/>
      <family val="2"/>
    </font>
    <font>
      <b/>
      <sz val="11"/>
      <name val="Arial"/>
      <family val="2"/>
    </font>
    <font>
      <b/>
      <sz val="11"/>
      <color rgb="FF231F20"/>
      <name val="Arial"/>
      <family val="2"/>
    </font>
    <font>
      <b/>
      <sz val="11"/>
      <name val="Franklin Gothic Demi"/>
      <family val="2"/>
    </font>
    <font>
      <b/>
      <sz val="11"/>
      <color rgb="FF231F20"/>
      <name val="Franklin Gothic Demi"/>
      <family val="2"/>
    </font>
    <font>
      <b/>
      <sz val="11"/>
      <name val="Franklin Gothic Book"/>
      <family val="2"/>
    </font>
    <font>
      <b/>
      <sz val="11"/>
      <color rgb="FF231F20"/>
      <name val="Franklin Gothic Book"/>
      <family val="2"/>
    </font>
    <font>
      <b/>
      <sz val="14"/>
      <color rgb="FFFF0000"/>
      <name val="Aharoni"/>
      <charset val="177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vertAlign val="superscript"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2"/>
      <name val="Calibri"/>
      <family val="2"/>
      <scheme val="minor"/>
    </font>
    <font>
      <sz val="9"/>
      <color theme="2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i/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9"/>
      <color theme="3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Trebuchet MS"/>
      <family val="2"/>
    </font>
    <font>
      <b/>
      <sz val="11"/>
      <color rgb="FF0000FF"/>
      <name val="Trebuchet MS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sz val="11"/>
      <color rgb="FFED0000"/>
      <name val="Verdana"/>
      <family val="2"/>
    </font>
    <font>
      <sz val="11"/>
      <color rgb="FFFF0000"/>
      <name val="Verdana"/>
      <family val="2"/>
    </font>
    <font>
      <b/>
      <sz val="11"/>
      <name val="Verdana"/>
      <family val="2"/>
    </font>
    <font>
      <b/>
      <sz val="11"/>
      <color indexed="18"/>
      <name val="Verdana"/>
      <family val="2"/>
    </font>
    <font>
      <sz val="11"/>
      <color indexed="12"/>
      <name val="Verdana"/>
      <family val="2"/>
    </font>
    <font>
      <b/>
      <sz val="11"/>
      <color theme="0"/>
      <name val="Verdana"/>
      <family val="2"/>
    </font>
    <font>
      <b/>
      <sz val="11"/>
      <color indexed="10"/>
      <name val="Verdana"/>
      <family val="2"/>
    </font>
    <font>
      <sz val="11"/>
      <color indexed="8"/>
      <name val="Verdana"/>
      <family val="2"/>
    </font>
    <font>
      <b/>
      <sz val="11"/>
      <color theme="4"/>
      <name val="Verdana"/>
      <family val="2"/>
    </font>
    <font>
      <b/>
      <sz val="11"/>
      <color indexed="8"/>
      <name val="Verdana"/>
      <family val="2"/>
    </font>
    <font>
      <b/>
      <sz val="11"/>
      <color rgb="FFED0000"/>
      <name val="Verdana"/>
      <family val="2"/>
    </font>
    <font>
      <b/>
      <sz val="11"/>
      <color rgb="FFFF0000"/>
      <name val="Verdana"/>
      <family val="2"/>
    </font>
    <font>
      <sz val="11"/>
      <color indexed="18"/>
      <name val="Verdana"/>
      <family val="2"/>
    </font>
    <font>
      <b/>
      <sz val="11"/>
      <color rgb="FF388600"/>
      <name val="Verdana"/>
      <family val="2"/>
    </font>
    <font>
      <b/>
      <sz val="8"/>
      <color theme="1"/>
      <name val="Verdana"/>
      <family val="2"/>
    </font>
    <font>
      <sz val="8"/>
      <name val="Verdana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Aharoni"/>
      <charset val="177"/>
    </font>
    <font>
      <b/>
      <sz val="11"/>
      <color theme="0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indexed="54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538ED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82828"/>
      </left>
      <right style="thin">
        <color rgb="FF282828"/>
      </right>
      <top style="thin">
        <color rgb="FFDADADA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282828"/>
      </left>
      <right style="thin">
        <color rgb="FF282828"/>
      </right>
      <top/>
      <bottom style="thin">
        <color rgb="FFDADADA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5DAA"/>
      </bottom>
      <diagonal/>
    </border>
    <border>
      <left/>
      <right/>
      <top style="thin">
        <color rgb="FF005DAA"/>
      </top>
      <bottom/>
      <diagonal/>
    </border>
    <border>
      <left/>
      <right/>
      <top/>
      <bottom style="thin">
        <color rgb="FF0073CD"/>
      </bottom>
      <diagonal/>
    </border>
    <border>
      <left/>
      <right/>
      <top/>
      <bottom style="thin">
        <color rgb="FF0060A8"/>
      </bottom>
      <diagonal/>
    </border>
    <border>
      <left/>
      <right/>
      <top style="thin">
        <color rgb="FF0073CD"/>
      </top>
      <bottom/>
      <diagonal/>
    </border>
    <border>
      <left/>
      <right/>
      <top style="thin">
        <color rgb="FF0060A8"/>
      </top>
      <bottom/>
      <diagonal/>
    </border>
    <border>
      <left/>
      <right/>
      <top style="thin">
        <color rgb="FF0060A8"/>
      </top>
      <bottom style="thin">
        <color rgb="FF231F20"/>
      </bottom>
      <diagonal/>
    </border>
    <border>
      <left/>
      <right/>
      <top style="thin">
        <color rgb="FF0073CD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0073CD"/>
      </bottom>
      <diagonal/>
    </border>
    <border>
      <left/>
      <right/>
      <top style="thin">
        <color rgb="FF231F20"/>
      </top>
      <bottom/>
      <diagonal/>
    </border>
    <border>
      <left/>
      <right/>
      <top/>
      <bottom style="thin">
        <color rgb="FF231F20"/>
      </bottom>
      <diagonal/>
    </border>
    <border>
      <left/>
      <right/>
      <top style="thin">
        <color rgb="FF005DAA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0060A8"/>
      </bottom>
      <diagonal/>
    </border>
    <border>
      <left/>
      <right/>
      <top style="thin">
        <color rgb="FF231F20"/>
      </top>
      <bottom style="thin">
        <color rgb="FF005DAA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3"/>
      </left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3"/>
      </right>
      <top/>
      <bottom/>
      <diagonal/>
    </border>
    <border>
      <left style="thin">
        <color indexed="64"/>
      </left>
      <right style="thin">
        <color theme="2"/>
      </right>
      <top/>
      <bottom/>
      <diagonal/>
    </border>
    <border>
      <left style="thin">
        <color theme="2"/>
      </left>
      <right style="thin">
        <color indexed="64"/>
      </right>
      <top/>
      <bottom/>
      <diagonal/>
    </border>
  </borders>
  <cellStyleXfs count="5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5" fillId="0" borderId="0"/>
    <xf numFmtId="167" fontId="13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7" fillId="0" borderId="0"/>
    <xf numFmtId="0" fontId="17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3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64" fillId="30" borderId="0" applyNumberFormat="0" applyBorder="0" applyAlignment="0" applyProtection="0"/>
    <xf numFmtId="0" fontId="64" fillId="27" borderId="0" applyNumberFormat="0" applyBorder="0" applyAlignment="0" applyProtection="0"/>
    <xf numFmtId="0" fontId="64" fillId="28" borderId="0" applyNumberFormat="0" applyBorder="0" applyAlignment="0" applyProtection="0"/>
    <xf numFmtId="0" fontId="64" fillId="31" borderId="0" applyNumberFormat="0" applyBorder="0" applyAlignment="0" applyProtection="0"/>
    <xf numFmtId="0" fontId="64" fillId="32" borderId="0" applyNumberFormat="0" applyBorder="0" applyAlignment="0" applyProtection="0"/>
    <xf numFmtId="0" fontId="64" fillId="33" borderId="0" applyNumberFormat="0" applyBorder="0" applyAlignment="0" applyProtection="0"/>
    <xf numFmtId="0" fontId="64" fillId="34" borderId="0" applyNumberFormat="0" applyBorder="0" applyAlignment="0" applyProtection="0"/>
    <xf numFmtId="0" fontId="64" fillId="35" borderId="0" applyNumberFormat="0" applyBorder="0" applyAlignment="0" applyProtection="0"/>
    <xf numFmtId="0" fontId="64" fillId="36" borderId="0" applyNumberFormat="0" applyBorder="0" applyAlignment="0" applyProtection="0"/>
    <xf numFmtId="0" fontId="64" fillId="31" borderId="0" applyNumberFormat="0" applyBorder="0" applyAlignment="0" applyProtection="0"/>
    <xf numFmtId="0" fontId="64" fillId="32" borderId="0" applyNumberFormat="0" applyBorder="0" applyAlignment="0" applyProtection="0"/>
    <xf numFmtId="0" fontId="64" fillId="37" borderId="0" applyNumberFormat="0" applyBorder="0" applyAlignment="0" applyProtection="0"/>
    <xf numFmtId="0" fontId="65" fillId="21" borderId="0" applyNumberFormat="0" applyBorder="0" applyAlignment="0" applyProtection="0"/>
    <xf numFmtId="0" fontId="66" fillId="38" borderId="42" applyNumberFormat="0" applyAlignment="0" applyProtection="0"/>
    <xf numFmtId="0" fontId="22" fillId="39" borderId="43" applyNumberFormat="0" applyAlignment="0" applyProtection="0"/>
    <xf numFmtId="0" fontId="67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69" fillId="0" borderId="44" applyNumberFormat="0" applyFill="0" applyAlignment="0" applyProtection="0"/>
    <xf numFmtId="0" fontId="70" fillId="0" borderId="45" applyNumberFormat="0" applyFill="0" applyAlignment="0" applyProtection="0"/>
    <xf numFmtId="0" fontId="71" fillId="0" borderId="46" applyNumberFormat="0" applyFill="0" applyAlignment="0" applyProtection="0"/>
    <xf numFmtId="0" fontId="71" fillId="0" borderId="0" applyNumberFormat="0" applyFill="0" applyBorder="0" applyAlignment="0" applyProtection="0"/>
    <xf numFmtId="0" fontId="72" fillId="25" borderId="42" applyNumberFormat="0" applyAlignment="0" applyProtection="0"/>
    <xf numFmtId="0" fontId="73" fillId="0" borderId="47" applyNumberFormat="0" applyFill="0" applyAlignment="0" applyProtection="0"/>
    <xf numFmtId="0" fontId="74" fillId="40" borderId="0" applyNumberFormat="0" applyBorder="0" applyAlignment="0" applyProtection="0"/>
    <xf numFmtId="0" fontId="17" fillId="41" borderId="48" applyNumberFormat="0" applyFont="0" applyAlignment="0" applyProtection="0"/>
    <xf numFmtId="0" fontId="75" fillId="38" borderId="49" applyNumberFormat="0" applyAlignment="0" applyProtection="0"/>
    <xf numFmtId="9" fontId="17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8" fillId="0" borderId="50" applyNumberFormat="0" applyFill="0" applyAlignment="0" applyProtection="0"/>
    <xf numFmtId="0" fontId="77" fillId="0" borderId="0" applyNumberFormat="0" applyFill="0" applyBorder="0" applyAlignment="0" applyProtection="0"/>
  </cellStyleXfs>
  <cellXfs count="753">
    <xf numFmtId="0" fontId="0" fillId="0" borderId="0" xfId="0"/>
    <xf numFmtId="0" fontId="6" fillId="2" borderId="3" xfId="0" applyFont="1" applyFill="1" applyBorder="1" applyAlignment="1">
      <alignment horizontal="center"/>
    </xf>
    <xf numFmtId="0" fontId="4" fillId="0" borderId="0" xfId="0" applyFont="1"/>
    <xf numFmtId="49" fontId="8" fillId="0" borderId="3" xfId="0" quotePrefix="1" applyNumberFormat="1" applyFont="1" applyBorder="1"/>
    <xf numFmtId="0" fontId="9" fillId="0" borderId="3" xfId="0" applyFont="1" applyBorder="1"/>
    <xf numFmtId="49" fontId="8" fillId="0" borderId="3" xfId="0" quotePrefix="1" applyNumberFormat="1" applyFont="1" applyBorder="1" applyAlignment="1">
      <alignment horizontal="left"/>
    </xf>
    <xf numFmtId="44" fontId="8" fillId="0" borderId="2" xfId="2" applyFont="1" applyFill="1" applyBorder="1" applyProtection="1">
      <protection locked="0"/>
    </xf>
    <xf numFmtId="44" fontId="8" fillId="0" borderId="3" xfId="2" applyFont="1" applyFill="1" applyBorder="1" applyProtection="1">
      <protection locked="0"/>
    </xf>
    <xf numFmtId="164" fontId="8" fillId="0" borderId="3" xfId="2" applyNumberFormat="1" applyFont="1" applyFill="1" applyBorder="1" applyProtection="1">
      <protection locked="0"/>
    </xf>
    <xf numFmtId="10" fontId="8" fillId="0" borderId="3" xfId="3" applyNumberFormat="1" applyFont="1" applyFill="1" applyBorder="1" applyProtection="1">
      <protection locked="0"/>
    </xf>
    <xf numFmtId="44" fontId="8" fillId="6" borderId="3" xfId="2" applyFont="1" applyFill="1" applyBorder="1" applyAlignment="1" applyProtection="1">
      <alignment horizontal="center"/>
      <protection locked="0"/>
    </xf>
    <xf numFmtId="0" fontId="3" fillId="8" borderId="1" xfId="5" applyFont="1" applyFill="1" applyBorder="1" applyAlignment="1">
      <alignment horizontal="center" vertical="center" wrapText="1"/>
    </xf>
    <xf numFmtId="49" fontId="10" fillId="0" borderId="3" xfId="0" quotePrefix="1" applyNumberFormat="1" applyFont="1" applyBorder="1"/>
    <xf numFmtId="165" fontId="8" fillId="0" borderId="2" xfId="1" applyNumberFormat="1" applyFont="1" applyFill="1" applyBorder="1" applyAlignment="1" applyProtection="1">
      <alignment horizontal="center"/>
    </xf>
    <xf numFmtId="164" fontId="8" fillId="6" borderId="3" xfId="2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" fillId="0" borderId="0" xfId="0" applyFont="1"/>
    <xf numFmtId="167" fontId="1" fillId="0" borderId="3" xfId="6" applyFont="1" applyBorder="1" applyAlignment="1">
      <alignment horizontal="center"/>
    </xf>
    <xf numFmtId="167" fontId="1" fillId="0" borderId="3" xfId="6" applyFont="1" applyBorder="1"/>
    <xf numFmtId="44" fontId="1" fillId="0" borderId="3" xfId="9" applyFont="1" applyFill="1" applyBorder="1"/>
    <xf numFmtId="0" fontId="2" fillId="0" borderId="0" xfId="0" applyFont="1"/>
    <xf numFmtId="0" fontId="16" fillId="9" borderId="9" xfId="0" applyFont="1" applyFill="1" applyBorder="1" applyAlignment="1" applyProtection="1">
      <alignment vertical="center"/>
      <protection locked="0"/>
    </xf>
    <xf numFmtId="0" fontId="16" fillId="9" borderId="10" xfId="0" applyFont="1" applyFill="1" applyBorder="1" applyAlignment="1" applyProtection="1">
      <alignment vertical="center"/>
      <protection locked="0"/>
    </xf>
    <xf numFmtId="0" fontId="16" fillId="5" borderId="11" xfId="0" applyFont="1" applyFill="1" applyBorder="1" applyAlignment="1" applyProtection="1">
      <alignment vertical="center"/>
      <protection locked="0"/>
    </xf>
    <xf numFmtId="0" fontId="16" fillId="5" borderId="0" xfId="0" applyFont="1" applyFill="1" applyAlignment="1" applyProtection="1">
      <alignment vertical="center"/>
      <protection locked="0"/>
    </xf>
    <xf numFmtId="9" fontId="1" fillId="0" borderId="3" xfId="8" applyFont="1" applyBorder="1" applyAlignment="1">
      <alignment horizontal="center"/>
    </xf>
    <xf numFmtId="167" fontId="1" fillId="0" borderId="3" xfId="6" applyFont="1" applyBorder="1" applyAlignment="1">
      <alignment wrapText="1"/>
    </xf>
    <xf numFmtId="44" fontId="1" fillId="0" borderId="3" xfId="2" applyFont="1" applyBorder="1"/>
    <xf numFmtId="44" fontId="1" fillId="0" borderId="3" xfId="9" applyFont="1" applyBorder="1"/>
    <xf numFmtId="0" fontId="17" fillId="0" borderId="0" xfId="10"/>
    <xf numFmtId="0" fontId="18" fillId="0" borderId="0" xfId="10" applyFont="1"/>
    <xf numFmtId="0" fontId="21" fillId="11" borderId="6" xfId="10" applyFont="1" applyFill="1" applyBorder="1"/>
    <xf numFmtId="0" fontId="22" fillId="7" borderId="3" xfId="10" applyFont="1" applyFill="1" applyBorder="1" applyAlignment="1">
      <alignment horizontal="center" vertical="center" wrapText="1"/>
    </xf>
    <xf numFmtId="0" fontId="22" fillId="7" borderId="14" xfId="10" applyFont="1" applyFill="1" applyBorder="1" applyAlignment="1">
      <alignment horizontal="center" vertical="center" wrapText="1"/>
    </xf>
    <xf numFmtId="0" fontId="22" fillId="7" borderId="4" xfId="10" applyFont="1" applyFill="1" applyBorder="1" applyAlignment="1">
      <alignment horizontal="center" vertical="center" wrapText="1"/>
    </xf>
    <xf numFmtId="0" fontId="18" fillId="3" borderId="3" xfId="10" applyFont="1" applyFill="1" applyBorder="1" applyAlignment="1">
      <alignment horizontal="center"/>
    </xf>
    <xf numFmtId="2" fontId="17" fillId="0" borderId="3" xfId="10" applyNumberFormat="1" applyBorder="1" applyAlignment="1">
      <alignment horizontal="center"/>
    </xf>
    <xf numFmtId="170" fontId="17" fillId="0" borderId="3" xfId="10" applyNumberFormat="1" applyBorder="1" applyAlignment="1">
      <alignment horizontal="center"/>
    </xf>
    <xf numFmtId="0" fontId="17" fillId="0" borderId="3" xfId="10" applyBorder="1"/>
    <xf numFmtId="171" fontId="17" fillId="0" borderId="3" xfId="10" applyNumberFormat="1" applyBorder="1" applyAlignment="1">
      <alignment horizontal="center" vertical="center"/>
    </xf>
    <xf numFmtId="49" fontId="18" fillId="3" borderId="3" xfId="10" applyNumberFormat="1" applyFont="1" applyFill="1" applyBorder="1" applyAlignment="1">
      <alignment horizontal="center" vertical="center"/>
    </xf>
    <xf numFmtId="172" fontId="17" fillId="0" borderId="3" xfId="11" applyNumberFormat="1" applyBorder="1" applyAlignment="1">
      <alignment horizontal="center"/>
    </xf>
    <xf numFmtId="172" fontId="17" fillId="0" borderId="3" xfId="10" applyNumberFormat="1" applyBorder="1" applyAlignment="1">
      <alignment horizontal="center"/>
    </xf>
    <xf numFmtId="0" fontId="17" fillId="0" borderId="0" xfId="10" applyAlignment="1">
      <alignment horizontal="center"/>
    </xf>
    <xf numFmtId="0" fontId="18" fillId="0" borderId="0" xfId="10" applyFont="1" applyAlignment="1">
      <alignment horizontal="center"/>
    </xf>
    <xf numFmtId="0" fontId="17" fillId="0" borderId="0" xfId="10" applyAlignment="1">
      <alignment horizontal="left" vertical="top"/>
    </xf>
    <xf numFmtId="0" fontId="18" fillId="0" borderId="10" xfId="10" applyFont="1" applyBorder="1"/>
    <xf numFmtId="0" fontId="17" fillId="0" borderId="10" xfId="10" applyBorder="1"/>
    <xf numFmtId="49" fontId="21" fillId="11" borderId="7" xfId="10" applyNumberFormat="1" applyFont="1" applyFill="1" applyBorder="1" applyAlignment="1">
      <alignment horizontal="left"/>
    </xf>
    <xf numFmtId="49" fontId="21" fillId="11" borderId="8" xfId="10" applyNumberFormat="1" applyFont="1" applyFill="1" applyBorder="1" applyAlignment="1">
      <alignment horizontal="left"/>
    </xf>
    <xf numFmtId="0" fontId="26" fillId="0" borderId="0" xfId="10" applyFont="1"/>
    <xf numFmtId="44" fontId="17" fillId="0" borderId="8" xfId="10" applyNumberFormat="1" applyBorder="1" applyAlignment="1">
      <alignment horizontal="center"/>
    </xf>
    <xf numFmtId="44" fontId="17" fillId="0" borderId="6" xfId="10" applyNumberFormat="1" applyBorder="1" applyAlignment="1">
      <alignment horizontal="center"/>
    </xf>
    <xf numFmtId="44" fontId="17" fillId="0" borderId="3" xfId="10" applyNumberFormat="1" applyBorder="1"/>
    <xf numFmtId="0" fontId="19" fillId="0" borderId="8" xfId="10" applyFont="1" applyBorder="1" applyAlignment="1">
      <alignment horizontal="left"/>
    </xf>
    <xf numFmtId="0" fontId="19" fillId="0" borderId="6" xfId="10" applyFont="1" applyBorder="1" applyAlignment="1">
      <alignment horizontal="left"/>
    </xf>
    <xf numFmtId="0" fontId="17" fillId="10" borderId="8" xfId="10" applyFill="1" applyBorder="1"/>
    <xf numFmtId="0" fontId="17" fillId="10" borderId="7" xfId="10" applyFill="1" applyBorder="1"/>
    <xf numFmtId="0" fontId="17" fillId="10" borderId="6" xfId="10" applyFill="1" applyBorder="1"/>
    <xf numFmtId="0" fontId="17" fillId="0" borderId="3" xfId="10" applyBorder="1" applyAlignment="1">
      <alignment vertical="center"/>
    </xf>
    <xf numFmtId="0" fontId="17" fillId="0" borderId="0" xfId="10" applyAlignment="1">
      <alignment vertical="center"/>
    </xf>
    <xf numFmtId="44" fontId="17" fillId="0" borderId="8" xfId="10" applyNumberFormat="1" applyBorder="1" applyAlignment="1">
      <alignment horizontal="center" vertical="center"/>
    </xf>
    <xf numFmtId="44" fontId="17" fillId="0" borderId="6" xfId="10" applyNumberFormat="1" applyBorder="1" applyAlignment="1">
      <alignment horizontal="center" vertical="center"/>
    </xf>
    <xf numFmtId="44" fontId="17" fillId="0" borderId="3" xfId="10" applyNumberFormat="1" applyBorder="1" applyAlignment="1">
      <alignment vertical="center"/>
    </xf>
    <xf numFmtId="0" fontId="17" fillId="0" borderId="3" xfId="10" applyBorder="1" applyAlignment="1">
      <alignment horizontal="left" vertical="center"/>
    </xf>
    <xf numFmtId="0" fontId="18" fillId="0" borderId="3" xfId="10" applyFont="1" applyBorder="1" applyAlignment="1">
      <alignment horizontal="center" vertical="center" wrapText="1"/>
    </xf>
    <xf numFmtId="0" fontId="17" fillId="0" borderId="3" xfId="10" applyBorder="1" applyAlignment="1">
      <alignment horizontal="left"/>
    </xf>
    <xf numFmtId="0" fontId="18" fillId="0" borderId="12" xfId="10" applyFont="1" applyBorder="1" applyAlignment="1">
      <alignment horizontal="center" vertical="center" wrapText="1"/>
    </xf>
    <xf numFmtId="0" fontId="18" fillId="0" borderId="14" xfId="10" applyFont="1" applyBorder="1" applyAlignment="1">
      <alignment horizontal="center" vertical="center" wrapText="1"/>
    </xf>
    <xf numFmtId="0" fontId="18" fillId="0" borderId="15" xfId="10" applyFont="1" applyBorder="1" applyAlignment="1">
      <alignment horizontal="center" vertical="center" wrapText="1"/>
    </xf>
    <xf numFmtId="169" fontId="17" fillId="12" borderId="8" xfId="10" applyNumberFormat="1" applyFill="1" applyBorder="1"/>
    <xf numFmtId="169" fontId="17" fillId="12" borderId="7" xfId="10" applyNumberFormat="1" applyFill="1" applyBorder="1"/>
    <xf numFmtId="0" fontId="17" fillId="12" borderId="3" xfId="10" applyFill="1" applyBorder="1"/>
    <xf numFmtId="0" fontId="27" fillId="7" borderId="7" xfId="10" applyFont="1" applyFill="1" applyBorder="1" applyAlignment="1">
      <alignment vertical="center"/>
    </xf>
    <xf numFmtId="0" fontId="27" fillId="7" borderId="7" xfId="10" applyFont="1" applyFill="1" applyBorder="1" applyAlignment="1">
      <alignment horizontal="center" vertical="center"/>
    </xf>
    <xf numFmtId="0" fontId="20" fillId="0" borderId="8" xfId="10" applyFont="1" applyBorder="1" applyAlignment="1">
      <alignment horizontal="left"/>
    </xf>
    <xf numFmtId="0" fontId="20" fillId="0" borderId="6" xfId="10" applyFont="1" applyBorder="1" applyAlignment="1">
      <alignment horizontal="left"/>
    </xf>
    <xf numFmtId="0" fontId="18" fillId="0" borderId="8" xfId="10" applyFont="1" applyBorder="1" applyAlignment="1">
      <alignment horizontal="left"/>
    </xf>
    <xf numFmtId="0" fontId="18" fillId="0" borderId="6" xfId="10" applyFont="1" applyBorder="1" applyAlignment="1">
      <alignment horizontal="left"/>
    </xf>
    <xf numFmtId="0" fontId="18" fillId="0" borderId="3" xfId="10" applyFont="1" applyBorder="1" applyAlignment="1">
      <alignment horizontal="center" vertical="center"/>
    </xf>
    <xf numFmtId="0" fontId="15" fillId="0" borderId="3" xfId="10" applyFont="1" applyBorder="1" applyAlignment="1">
      <alignment horizontal="left" vertical="center"/>
    </xf>
    <xf numFmtId="0" fontId="25" fillId="0" borderId="2" xfId="10" applyFont="1" applyBorder="1" applyAlignment="1">
      <alignment horizontal="center" vertical="center" wrapText="1"/>
    </xf>
    <xf numFmtId="0" fontId="25" fillId="0" borderId="4" xfId="10" applyFont="1" applyBorder="1" applyAlignment="1">
      <alignment horizontal="center" vertical="center" wrapText="1"/>
    </xf>
    <xf numFmtId="0" fontId="14" fillId="0" borderId="1" xfId="10" applyFont="1" applyBorder="1" applyAlignment="1">
      <alignment horizontal="center" vertical="center" wrapText="1"/>
    </xf>
    <xf numFmtId="6" fontId="17" fillId="0" borderId="3" xfId="10" applyNumberFormat="1" applyBorder="1"/>
    <xf numFmtId="8" fontId="17" fillId="0" borderId="3" xfId="10" applyNumberFormat="1" applyBorder="1"/>
    <xf numFmtId="10" fontId="17" fillId="0" borderId="3" xfId="10" applyNumberFormat="1" applyBorder="1"/>
    <xf numFmtId="0" fontId="30" fillId="0" borderId="3" xfId="10" applyFont="1" applyBorder="1" applyAlignment="1">
      <alignment horizontal="left" vertical="center" wrapText="1"/>
    </xf>
    <xf numFmtId="173" fontId="17" fillId="0" borderId="2" xfId="10" applyNumberFormat="1" applyBorder="1"/>
    <xf numFmtId="44" fontId="17" fillId="0" borderId="6" xfId="10" applyNumberFormat="1" applyBorder="1"/>
    <xf numFmtId="41" fontId="17" fillId="0" borderId="3" xfId="10" applyNumberFormat="1" applyBorder="1"/>
    <xf numFmtId="0" fontId="18" fillId="0" borderId="1" xfId="10" applyFont="1" applyBorder="1" applyAlignment="1">
      <alignment horizontal="center" vertical="center" wrapText="1"/>
    </xf>
    <xf numFmtId="169" fontId="17" fillId="13" borderId="7" xfId="10" applyNumberFormat="1" applyFill="1" applyBorder="1"/>
    <xf numFmtId="0" fontId="17" fillId="13" borderId="3" xfId="10" applyFill="1" applyBorder="1"/>
    <xf numFmtId="165" fontId="33" fillId="0" borderId="3" xfId="12" applyNumberFormat="1" applyFont="1" applyFill="1" applyBorder="1" applyProtection="1"/>
    <xf numFmtId="37" fontId="33" fillId="0" borderId="2" xfId="13" applyNumberFormat="1" applyFont="1" applyFill="1" applyBorder="1" applyAlignment="1" applyProtection="1">
      <alignment horizontal="center"/>
    </xf>
    <xf numFmtId="174" fontId="17" fillId="0" borderId="2" xfId="10" applyNumberFormat="1" applyBorder="1"/>
    <xf numFmtId="44" fontId="0" fillId="0" borderId="2" xfId="14" applyFont="1" applyBorder="1"/>
    <xf numFmtId="0" fontId="30" fillId="0" borderId="3" xfId="10" applyFont="1" applyBorder="1"/>
    <xf numFmtId="0" fontId="17" fillId="10" borderId="10" xfId="10" applyFill="1" applyBorder="1"/>
    <xf numFmtId="0" fontId="17" fillId="10" borderId="15" xfId="10" applyFill="1" applyBorder="1"/>
    <xf numFmtId="0" fontId="17" fillId="0" borderId="1" xfId="10" applyBorder="1"/>
    <xf numFmtId="0" fontId="30" fillId="0" borderId="1" xfId="10" applyFont="1" applyBorder="1" applyAlignment="1">
      <alignment horizontal="left" vertical="center" wrapText="1"/>
    </xf>
    <xf numFmtId="49" fontId="32" fillId="6" borderId="3" xfId="10" applyNumberFormat="1" applyFont="1" applyFill="1" applyBorder="1" applyAlignment="1">
      <alignment horizontal="center" vertical="center" wrapText="1"/>
    </xf>
    <xf numFmtId="0" fontId="32" fillId="6" borderId="8" xfId="10" applyFont="1" applyFill="1" applyBorder="1" applyAlignment="1">
      <alignment horizontal="center" vertical="center" wrapText="1"/>
    </xf>
    <xf numFmtId="0" fontId="32" fillId="6" borderId="6" xfId="10" applyFont="1" applyFill="1" applyBorder="1" applyAlignment="1">
      <alignment horizontal="center" vertical="center" wrapText="1"/>
    </xf>
    <xf numFmtId="0" fontId="17" fillId="0" borderId="3" xfId="10" applyBorder="1" applyAlignment="1">
      <alignment wrapText="1"/>
    </xf>
    <xf numFmtId="0" fontId="17" fillId="0" borderId="0" xfId="10" applyAlignment="1">
      <alignment wrapText="1"/>
    </xf>
    <xf numFmtId="0" fontId="22" fillId="14" borderId="3" xfId="10" applyFont="1" applyFill="1" applyBorder="1" applyAlignment="1">
      <alignment horizontal="center" vertical="center" wrapText="1"/>
    </xf>
    <xf numFmtId="0" fontId="22" fillId="14" borderId="2" xfId="10" applyFont="1" applyFill="1" applyBorder="1" applyAlignment="1">
      <alignment horizontal="center" vertical="center" wrapText="1"/>
    </xf>
    <xf numFmtId="0" fontId="34" fillId="14" borderId="13" xfId="10" applyFont="1" applyFill="1" applyBorder="1" applyAlignment="1">
      <alignment horizontal="center" vertical="center" wrapText="1"/>
    </xf>
    <xf numFmtId="0" fontId="34" fillId="14" borderId="12" xfId="10" applyFont="1" applyFill="1" applyBorder="1" applyAlignment="1">
      <alignment horizontal="center" vertical="center" wrapText="1"/>
    </xf>
    <xf numFmtId="0" fontId="22" fillId="14" borderId="13" xfId="10" applyFont="1" applyFill="1" applyBorder="1" applyAlignment="1">
      <alignment horizontal="center" vertical="center"/>
    </xf>
    <xf numFmtId="0" fontId="22" fillId="14" borderId="12" xfId="10" applyFont="1" applyFill="1" applyBorder="1" applyAlignment="1">
      <alignment horizontal="center" vertical="center"/>
    </xf>
    <xf numFmtId="0" fontId="22" fillId="14" borderId="2" xfId="10" applyFont="1" applyFill="1" applyBorder="1" applyAlignment="1">
      <alignment horizontal="center" vertical="center"/>
    </xf>
    <xf numFmtId="0" fontId="34" fillId="14" borderId="17" xfId="10" applyFont="1" applyFill="1" applyBorder="1" applyAlignment="1">
      <alignment horizontal="center" vertical="center" wrapText="1"/>
    </xf>
    <xf numFmtId="0" fontId="34" fillId="14" borderId="14" xfId="10" applyFont="1" applyFill="1" applyBorder="1" applyAlignment="1">
      <alignment horizontal="center" vertical="center" wrapText="1"/>
    </xf>
    <xf numFmtId="0" fontId="22" fillId="14" borderId="16" xfId="10" applyFont="1" applyFill="1" applyBorder="1" applyAlignment="1">
      <alignment horizontal="center" vertical="center"/>
    </xf>
    <xf numFmtId="0" fontId="22" fillId="14" borderId="15" xfId="10" applyFont="1" applyFill="1" applyBorder="1" applyAlignment="1">
      <alignment horizontal="center" vertical="center"/>
    </xf>
    <xf numFmtId="0" fontId="22" fillId="14" borderId="1" xfId="10" applyFont="1" applyFill="1" applyBorder="1" applyAlignment="1">
      <alignment horizontal="center" vertical="center"/>
    </xf>
    <xf numFmtId="0" fontId="22" fillId="14" borderId="15" xfId="10" applyFont="1" applyFill="1" applyBorder="1" applyAlignment="1">
      <alignment horizontal="center" vertical="center" wrapText="1"/>
    </xf>
    <xf numFmtId="0" fontId="34" fillId="14" borderId="16" xfId="10" applyFont="1" applyFill="1" applyBorder="1" applyAlignment="1">
      <alignment horizontal="center" vertical="center" wrapText="1"/>
    </xf>
    <xf numFmtId="0" fontId="34" fillId="14" borderId="15" xfId="10" applyFont="1" applyFill="1" applyBorder="1" applyAlignment="1">
      <alignment horizontal="center" vertical="center" wrapText="1"/>
    </xf>
    <xf numFmtId="41" fontId="21" fillId="11" borderId="7" xfId="10" applyNumberFormat="1" applyFont="1" applyFill="1" applyBorder="1"/>
    <xf numFmtId="0" fontId="28" fillId="0" borderId="0" xfId="0" applyFont="1"/>
    <xf numFmtId="0" fontId="17" fillId="0" borderId="5" xfId="10" applyBorder="1"/>
    <xf numFmtId="0" fontId="18" fillId="0" borderId="1" xfId="10" applyFont="1" applyBorder="1" applyAlignment="1">
      <alignment vertical="center"/>
    </xf>
    <xf numFmtId="0" fontId="27" fillId="7" borderId="6" xfId="10" applyFont="1" applyFill="1" applyBorder="1" applyAlignment="1">
      <alignment vertical="center"/>
    </xf>
    <xf numFmtId="10" fontId="17" fillId="0" borderId="3" xfId="10" applyNumberFormat="1" applyBorder="1" applyAlignment="1">
      <alignment wrapText="1"/>
    </xf>
    <xf numFmtId="173" fontId="17" fillId="0" borderId="2" xfId="10" applyNumberFormat="1" applyBorder="1" applyAlignment="1">
      <alignment wrapText="1"/>
    </xf>
    <xf numFmtId="44" fontId="17" fillId="0" borderId="3" xfId="10" applyNumberFormat="1" applyBorder="1" applyAlignment="1">
      <alignment wrapText="1"/>
    </xf>
    <xf numFmtId="41" fontId="17" fillId="0" borderId="3" xfId="10" applyNumberFormat="1" applyBorder="1" applyAlignment="1">
      <alignment wrapText="1"/>
    </xf>
    <xf numFmtId="44" fontId="30" fillId="0" borderId="3" xfId="10" applyNumberFormat="1" applyFont="1" applyBorder="1" applyAlignment="1">
      <alignment wrapText="1"/>
    </xf>
    <xf numFmtId="44" fontId="17" fillId="0" borderId="0" xfId="10" applyNumberFormat="1"/>
    <xf numFmtId="10" fontId="17" fillId="0" borderId="0" xfId="3" applyNumberFormat="1" applyFont="1"/>
    <xf numFmtId="10" fontId="17" fillId="0" borderId="3" xfId="3" applyNumberFormat="1" applyFont="1" applyBorder="1" applyAlignment="1">
      <alignment wrapText="1"/>
    </xf>
    <xf numFmtId="173" fontId="17" fillId="0" borderId="0" xfId="10" applyNumberFormat="1"/>
    <xf numFmtId="10" fontId="17" fillId="0" borderId="0" xfId="10" applyNumberFormat="1"/>
    <xf numFmtId="173" fontId="17" fillId="0" borderId="0" xfId="3" applyNumberFormat="1" applyFont="1"/>
    <xf numFmtId="0" fontId="30" fillId="0" borderId="1" xfId="10" applyFont="1" applyBorder="1" applyAlignment="1">
      <alignment horizontal="left" vertical="center"/>
    </xf>
    <xf numFmtId="0" fontId="30" fillId="0" borderId="3" xfId="10" applyFont="1" applyBorder="1" applyAlignment="1">
      <alignment horizontal="left" vertical="center"/>
    </xf>
    <xf numFmtId="0" fontId="7" fillId="0" borderId="0" xfId="0" applyFont="1"/>
    <xf numFmtId="0" fontId="8" fillId="0" borderId="3" xfId="0" quotePrefix="1" applyFont="1" applyBorder="1" applyAlignment="1">
      <alignment horizontal="left"/>
    </xf>
    <xf numFmtId="9" fontId="8" fillId="0" borderId="3" xfId="3" applyFont="1" applyFill="1" applyBorder="1" applyProtection="1">
      <protection locked="0"/>
    </xf>
    <xf numFmtId="9" fontId="22" fillId="14" borderId="2" xfId="10" applyNumberFormat="1" applyFont="1" applyFill="1" applyBorder="1" applyAlignment="1">
      <alignment horizontal="center" vertical="center" wrapText="1"/>
    </xf>
    <xf numFmtId="9" fontId="22" fillId="14" borderId="3" xfId="10" applyNumberFormat="1" applyFont="1" applyFill="1" applyBorder="1" applyAlignment="1">
      <alignment horizontal="center" vertical="center" wrapText="1"/>
    </xf>
    <xf numFmtId="49" fontId="32" fillId="6" borderId="6" xfId="10" applyNumberFormat="1" applyFont="1" applyFill="1" applyBorder="1" applyAlignment="1">
      <alignment horizontal="center" vertical="center" wrapText="1"/>
    </xf>
    <xf numFmtId="49" fontId="32" fillId="6" borderId="8" xfId="10" applyNumberFormat="1" applyFont="1" applyFill="1" applyBorder="1" applyAlignment="1">
      <alignment horizontal="center" vertical="center" wrapText="1"/>
    </xf>
    <xf numFmtId="49" fontId="32" fillId="6" borderId="6" xfId="10" applyNumberFormat="1" applyFont="1" applyFill="1" applyBorder="1" applyAlignment="1">
      <alignment vertical="center" wrapText="1"/>
    </xf>
    <xf numFmtId="49" fontId="32" fillId="6" borderId="8" xfId="10" applyNumberFormat="1" applyFont="1" applyFill="1" applyBorder="1" applyAlignment="1">
      <alignment vertical="center" wrapText="1"/>
    </xf>
    <xf numFmtId="0" fontId="40" fillId="7" borderId="6" xfId="10" applyFont="1" applyFill="1" applyBorder="1" applyAlignment="1">
      <alignment horizontal="center" vertical="center"/>
    </xf>
    <xf numFmtId="0" fontId="40" fillId="7" borderId="7" xfId="10" applyFont="1" applyFill="1" applyBorder="1" applyAlignment="1">
      <alignment horizontal="center" vertical="center"/>
    </xf>
    <xf numFmtId="0" fontId="40" fillId="7" borderId="7" xfId="10" applyFont="1" applyFill="1" applyBorder="1" applyAlignment="1">
      <alignment vertical="center"/>
    </xf>
    <xf numFmtId="0" fontId="40" fillId="7" borderId="8" xfId="10" applyFont="1" applyFill="1" applyBorder="1" applyAlignment="1">
      <alignment vertical="center"/>
    </xf>
    <xf numFmtId="173" fontId="17" fillId="0" borderId="6" xfId="10" applyNumberFormat="1" applyBorder="1" applyAlignment="1">
      <alignment horizontal="center"/>
    </xf>
    <xf numFmtId="173" fontId="17" fillId="0" borderId="8" xfId="10" applyNumberFormat="1" applyBorder="1" applyAlignment="1">
      <alignment horizontal="center"/>
    </xf>
    <xf numFmtId="10" fontId="17" fillId="0" borderId="6" xfId="10" applyNumberFormat="1" applyBorder="1" applyAlignment="1">
      <alignment horizontal="center"/>
    </xf>
    <xf numFmtId="10" fontId="17" fillId="0" borderId="8" xfId="10" applyNumberFormat="1" applyBorder="1" applyAlignment="1">
      <alignment horizontal="center"/>
    </xf>
    <xf numFmtId="174" fontId="17" fillId="0" borderId="6" xfId="10" applyNumberFormat="1" applyBorder="1" applyAlignment="1">
      <alignment horizontal="center"/>
    </xf>
    <xf numFmtId="0" fontId="17" fillId="0" borderId="6" xfId="10" applyBorder="1" applyAlignment="1">
      <alignment horizontal="left"/>
    </xf>
    <xf numFmtId="0" fontId="17" fillId="0" borderId="8" xfId="10" applyBorder="1" applyAlignment="1">
      <alignment horizontal="left"/>
    </xf>
    <xf numFmtId="2" fontId="9" fillId="0" borderId="18" xfId="0" quotePrefix="1" applyNumberFormat="1" applyFont="1" applyBorder="1" applyAlignment="1">
      <alignment horizontal="left"/>
    </xf>
    <xf numFmtId="0" fontId="41" fillId="15" borderId="3" xfId="0" applyFont="1" applyFill="1" applyBorder="1" applyAlignment="1">
      <alignment vertical="center" readingOrder="1"/>
    </xf>
    <xf numFmtId="0" fontId="41" fillId="15" borderId="18" xfId="0" applyFont="1" applyFill="1" applyBorder="1" applyAlignment="1">
      <alignment vertical="center" readingOrder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46" fillId="0" borderId="19" xfId="0" applyFont="1" applyBorder="1" applyAlignment="1">
      <alignment horizontal="left" vertical="top" wrapText="1" indent="2"/>
    </xf>
    <xf numFmtId="0" fontId="3" fillId="0" borderId="20" xfId="0" applyFont="1" applyBorder="1" applyAlignment="1">
      <alignment horizontal="left" wrapText="1"/>
    </xf>
    <xf numFmtId="0" fontId="46" fillId="0" borderId="20" xfId="0" applyFont="1" applyBorder="1" applyAlignment="1">
      <alignment horizontal="center" vertical="top" wrapText="1"/>
    </xf>
    <xf numFmtId="0" fontId="46" fillId="0" borderId="0" xfId="0" applyFont="1" applyAlignment="1">
      <alignment horizontal="left" vertical="top" wrapText="1"/>
    </xf>
    <xf numFmtId="0" fontId="3" fillId="0" borderId="21" xfId="0" applyFont="1" applyBorder="1" applyAlignment="1">
      <alignment horizontal="left" wrapText="1"/>
    </xf>
    <xf numFmtId="0" fontId="46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left" wrapText="1"/>
    </xf>
    <xf numFmtId="0" fontId="46" fillId="0" borderId="24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46" fillId="0" borderId="0" xfId="0" applyFont="1" applyAlignment="1">
      <alignment horizontal="center" vertical="top" wrapText="1"/>
    </xf>
    <xf numFmtId="0" fontId="46" fillId="0" borderId="2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6" fillId="0" borderId="2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left" vertical="top" wrapText="1" indent="1"/>
    </xf>
    <xf numFmtId="0" fontId="46" fillId="0" borderId="30" xfId="0" applyFont="1" applyBorder="1" applyAlignment="1">
      <alignment horizontal="left" vertical="top" wrapText="1" indent="1"/>
    </xf>
    <xf numFmtId="0" fontId="3" fillId="0" borderId="30" xfId="0" applyFont="1" applyBorder="1" applyAlignment="1">
      <alignment horizontal="left" wrapText="1"/>
    </xf>
    <xf numFmtId="0" fontId="46" fillId="0" borderId="27" xfId="0" applyFont="1" applyBorder="1" applyAlignment="1">
      <alignment horizontal="left" vertical="top" wrapText="1" indent="1"/>
    </xf>
    <xf numFmtId="0" fontId="3" fillId="0" borderId="19" xfId="0" applyFont="1" applyBorder="1" applyAlignment="1">
      <alignment horizontal="left" wrapText="1"/>
    </xf>
    <xf numFmtId="0" fontId="46" fillId="0" borderId="31" xfId="0" applyFont="1" applyBorder="1" applyAlignment="1">
      <alignment horizontal="left" vertical="top" wrapText="1" indent="2"/>
    </xf>
    <xf numFmtId="0" fontId="46" fillId="0" borderId="27" xfId="0" applyFont="1" applyBorder="1" applyAlignment="1">
      <alignment horizontal="left" vertical="top" wrapText="1" indent="2"/>
    </xf>
    <xf numFmtId="0" fontId="3" fillId="0" borderId="22" xfId="0" applyFont="1" applyBorder="1" applyAlignment="1">
      <alignment horizontal="left" wrapText="1"/>
    </xf>
    <xf numFmtId="0" fontId="46" fillId="0" borderId="32" xfId="0" applyFont="1" applyBorder="1" applyAlignment="1">
      <alignment horizontal="left" vertical="top" wrapText="1" indent="2"/>
    </xf>
    <xf numFmtId="0" fontId="3" fillId="0" borderId="24" xfId="0" applyFont="1" applyBorder="1" applyAlignment="1">
      <alignment horizontal="left" wrapText="1"/>
    </xf>
    <xf numFmtId="0" fontId="46" fillId="0" borderId="25" xfId="0" applyFont="1" applyBorder="1" applyAlignment="1">
      <alignment horizontal="left" vertical="top" wrapText="1" indent="2"/>
    </xf>
    <xf numFmtId="0" fontId="3" fillId="0" borderId="0" xfId="0" applyFont="1" applyAlignment="1">
      <alignment horizontal="left" vertical="top"/>
    </xf>
    <xf numFmtId="0" fontId="46" fillId="0" borderId="31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left" vertical="top" wrapText="1"/>
    </xf>
    <xf numFmtId="0" fontId="46" fillId="0" borderId="32" xfId="0" applyFont="1" applyBorder="1" applyAlignment="1">
      <alignment horizontal="center" vertical="top" wrapText="1"/>
    </xf>
    <xf numFmtId="2" fontId="8" fillId="0" borderId="18" xfId="0" quotePrefix="1" applyNumberFormat="1" applyFont="1" applyBorder="1" applyAlignment="1">
      <alignment horizontal="left"/>
    </xf>
    <xf numFmtId="0" fontId="8" fillId="0" borderId="3" xfId="0" applyFont="1" applyBorder="1"/>
    <xf numFmtId="0" fontId="48" fillId="7" borderId="7" xfId="10" applyFont="1" applyFill="1" applyBorder="1" applyAlignment="1">
      <alignment vertical="center"/>
    </xf>
    <xf numFmtId="0" fontId="39" fillId="10" borderId="7" xfId="10" applyFont="1" applyFill="1" applyBorder="1"/>
    <xf numFmtId="169" fontId="39" fillId="13" borderId="7" xfId="10" applyNumberFormat="1" applyFont="1" applyFill="1" applyBorder="1"/>
    <xf numFmtId="169" fontId="39" fillId="12" borderId="7" xfId="10" applyNumberFormat="1" applyFont="1" applyFill="1" applyBorder="1"/>
    <xf numFmtId="49" fontId="30" fillId="6" borderId="3" xfId="10" applyNumberFormat="1" applyFont="1" applyFill="1" applyBorder="1" applyAlignment="1">
      <alignment horizontal="center" vertical="center" wrapText="1"/>
    </xf>
    <xf numFmtId="49" fontId="32" fillId="6" borderId="3" xfId="10" applyNumberFormat="1" applyFont="1" applyFill="1" applyBorder="1" applyAlignment="1">
      <alignment horizontal="center" wrapText="1"/>
    </xf>
    <xf numFmtId="0" fontId="51" fillId="0" borderId="3" xfId="0" applyFont="1" applyBorder="1" applyAlignment="1">
      <alignment horizontal="center" wrapText="1"/>
    </xf>
    <xf numFmtId="0" fontId="17" fillId="0" borderId="3" xfId="10" applyBorder="1" applyAlignment="1">
      <alignment horizontal="center"/>
    </xf>
    <xf numFmtId="173" fontId="30" fillId="0" borderId="2" xfId="10" applyNumberFormat="1" applyFont="1" applyBorder="1"/>
    <xf numFmtId="10" fontId="17" fillId="0" borderId="2" xfId="3" applyNumberFormat="1" applyFont="1" applyBorder="1"/>
    <xf numFmtId="0" fontId="50" fillId="0" borderId="3" xfId="10" applyFont="1" applyBorder="1" applyAlignment="1">
      <alignment wrapText="1"/>
    </xf>
    <xf numFmtId="44" fontId="17" fillId="0" borderId="2" xfId="2" applyFont="1" applyBorder="1"/>
    <xf numFmtId="0" fontId="26" fillId="0" borderId="0" xfId="0" applyFont="1"/>
    <xf numFmtId="0" fontId="48" fillId="7" borderId="7" xfId="10" applyFont="1" applyFill="1" applyBorder="1" applyAlignment="1">
      <alignment horizontal="center" vertical="center"/>
    </xf>
    <xf numFmtId="0" fontId="56" fillId="16" borderId="0" xfId="0" applyFont="1" applyFill="1" applyAlignment="1" applyProtection="1">
      <alignment vertical="center"/>
      <protection locked="0"/>
    </xf>
    <xf numFmtId="0" fontId="56" fillId="16" borderId="0" xfId="0" applyFont="1" applyFill="1" applyAlignment="1" applyProtection="1">
      <alignment horizontal="center" vertical="center"/>
      <protection locked="0"/>
    </xf>
    <xf numFmtId="179" fontId="56" fillId="16" borderId="0" xfId="0" applyNumberFormat="1" applyFont="1" applyFill="1" applyAlignment="1" applyProtection="1">
      <alignment horizontal="center" vertical="center"/>
      <protection locked="0"/>
    </xf>
    <xf numFmtId="179" fontId="56" fillId="16" borderId="35" xfId="0" applyNumberFormat="1" applyFont="1" applyFill="1" applyBorder="1" applyAlignment="1" applyProtection="1">
      <alignment horizontal="center" vertical="center"/>
      <protection locked="0"/>
    </xf>
    <xf numFmtId="0" fontId="58" fillId="16" borderId="34" xfId="0" applyFont="1" applyFill="1" applyBorder="1" applyAlignment="1" applyProtection="1">
      <alignment vertical="center"/>
      <protection locked="0"/>
    </xf>
    <xf numFmtId="0" fontId="58" fillId="16" borderId="0" xfId="0" applyFont="1" applyFill="1" applyAlignment="1" applyProtection="1">
      <alignment vertical="center"/>
      <protection locked="0"/>
    </xf>
    <xf numFmtId="0" fontId="57" fillId="16" borderId="34" xfId="0" applyFont="1" applyFill="1" applyBorder="1" applyAlignment="1" applyProtection="1">
      <alignment vertical="center"/>
      <protection locked="0"/>
    </xf>
    <xf numFmtId="0" fontId="56" fillId="0" borderId="0" xfId="0" applyFont="1" applyAlignment="1" applyProtection="1">
      <alignment vertical="center"/>
      <protection locked="0"/>
    </xf>
    <xf numFmtId="0" fontId="56" fillId="0" borderId="0" xfId="0" applyFont="1" applyAlignment="1" applyProtection="1">
      <alignment horizontal="center" vertical="center"/>
      <protection locked="0"/>
    </xf>
    <xf numFmtId="179" fontId="56" fillId="0" borderId="0" xfId="0" applyNumberFormat="1" applyFont="1" applyAlignment="1" applyProtection="1">
      <alignment horizontal="center" vertical="center"/>
      <protection locked="0"/>
    </xf>
    <xf numFmtId="0" fontId="54" fillId="17" borderId="36" xfId="15" applyFont="1" applyFill="1" applyBorder="1" applyAlignment="1" applyProtection="1">
      <alignment horizontal="left" vertical="center"/>
      <protection locked="0"/>
    </xf>
    <xf numFmtId="0" fontId="55" fillId="17" borderId="37" xfId="0" applyFont="1" applyFill="1" applyBorder="1" applyAlignment="1" applyProtection="1">
      <alignment horizontal="right" vertical="center"/>
      <protection locked="0"/>
    </xf>
    <xf numFmtId="0" fontId="55" fillId="17" borderId="38" xfId="0" applyFont="1" applyFill="1" applyBorder="1" applyAlignment="1" applyProtection="1">
      <alignment horizontal="right" vertical="center"/>
      <protection locked="0"/>
    </xf>
    <xf numFmtId="0" fontId="49" fillId="17" borderId="0" xfId="0" applyFont="1" applyFill="1" applyAlignment="1" applyProtection="1">
      <alignment horizontal="right" vertical="center"/>
      <protection locked="0"/>
    </xf>
    <xf numFmtId="0" fontId="49" fillId="17" borderId="40" xfId="0" applyFont="1" applyFill="1" applyBorder="1" applyAlignment="1" applyProtection="1">
      <alignment horizontal="right" vertical="center"/>
      <protection locked="0"/>
    </xf>
    <xf numFmtId="0" fontId="59" fillId="18" borderId="0" xfId="0" applyFont="1" applyFill="1" applyAlignment="1" applyProtection="1">
      <alignment horizontal="center" vertical="center"/>
      <protection locked="0"/>
    </xf>
    <xf numFmtId="0" fontId="59" fillId="18" borderId="0" xfId="0" applyFont="1" applyFill="1" applyAlignment="1" applyProtection="1">
      <alignment vertical="center"/>
      <protection locked="0"/>
    </xf>
    <xf numFmtId="179" fontId="59" fillId="18" borderId="0" xfId="0" applyNumberFormat="1" applyFont="1" applyFill="1" applyAlignment="1" applyProtection="1">
      <alignment horizontal="center" vertical="center"/>
      <protection locked="0"/>
    </xf>
    <xf numFmtId="0" fontId="59" fillId="19" borderId="0" xfId="0" applyFont="1" applyFill="1" applyAlignment="1" applyProtection="1">
      <alignment vertical="center"/>
      <protection locked="0"/>
    </xf>
    <xf numFmtId="0" fontId="59" fillId="19" borderId="0" xfId="0" applyFont="1" applyFill="1" applyAlignment="1" applyProtection="1">
      <alignment horizontal="center" vertical="center"/>
      <protection locked="0"/>
    </xf>
    <xf numFmtId="179" fontId="59" fillId="19" borderId="0" xfId="0" applyNumberFormat="1" applyFont="1" applyFill="1" applyAlignment="1" applyProtection="1">
      <alignment horizontal="center" vertical="center"/>
      <protection locked="0"/>
    </xf>
    <xf numFmtId="0" fontId="62" fillId="16" borderId="34" xfId="0" applyFont="1" applyFill="1" applyBorder="1" applyAlignment="1" applyProtection="1">
      <alignment vertical="center"/>
      <protection locked="0"/>
    </xf>
    <xf numFmtId="0" fontId="63" fillId="16" borderId="34" xfId="0" applyFont="1" applyFill="1" applyBorder="1" applyAlignment="1" applyProtection="1">
      <alignment vertical="center"/>
      <protection locked="0"/>
    </xf>
    <xf numFmtId="0" fontId="17" fillId="0" borderId="16" xfId="10" applyBorder="1"/>
    <xf numFmtId="0" fontId="17" fillId="0" borderId="17" xfId="10" applyBorder="1"/>
    <xf numFmtId="0" fontId="17" fillId="0" borderId="12" xfId="10" applyBorder="1"/>
    <xf numFmtId="0" fontId="17" fillId="0" borderId="13" xfId="10" applyBorder="1"/>
    <xf numFmtId="0" fontId="18" fillId="0" borderId="15" xfId="10" applyFont="1" applyBorder="1"/>
    <xf numFmtId="0" fontId="18" fillId="0" borderId="14" xfId="10" applyFont="1" applyBorder="1"/>
    <xf numFmtId="44" fontId="17" fillId="0" borderId="0" xfId="2" applyFont="1"/>
    <xf numFmtId="44" fontId="17" fillId="0" borderId="41" xfId="2" applyFont="1" applyBorder="1"/>
    <xf numFmtId="0" fontId="30" fillId="0" borderId="0" xfId="10" applyFont="1" applyAlignment="1">
      <alignment horizontal="left" vertical="center" wrapText="1"/>
    </xf>
    <xf numFmtId="0" fontId="4" fillId="0" borderId="3" xfId="0" applyFont="1" applyBorder="1"/>
    <xf numFmtId="49" fontId="32" fillId="0" borderId="3" xfId="10" applyNumberFormat="1" applyFont="1" applyBorder="1" applyAlignment="1">
      <alignment horizontal="center" vertical="center" wrapText="1"/>
    </xf>
    <xf numFmtId="10" fontId="17" fillId="0" borderId="3" xfId="3" applyNumberFormat="1" applyFont="1" applyFill="1" applyBorder="1" applyAlignment="1">
      <alignment wrapText="1"/>
    </xf>
    <xf numFmtId="8" fontId="17" fillId="0" borderId="6" xfId="10" applyNumberFormat="1" applyBorder="1"/>
    <xf numFmtId="6" fontId="17" fillId="0" borderId="6" xfId="10" applyNumberFormat="1" applyBorder="1"/>
    <xf numFmtId="44" fontId="17" fillId="0" borderId="6" xfId="10" applyNumberFormat="1" applyBorder="1" applyAlignment="1">
      <alignment vertical="center"/>
    </xf>
    <xf numFmtId="49" fontId="32" fillId="0" borderId="3" xfId="10" applyNumberFormat="1" applyFont="1" applyBorder="1" applyAlignment="1">
      <alignment horizontal="center" wrapText="1"/>
    </xf>
    <xf numFmtId="44" fontId="17" fillId="0" borderId="2" xfId="2" applyFont="1" applyFill="1" applyBorder="1"/>
    <xf numFmtId="0" fontId="12" fillId="0" borderId="3" xfId="0" applyFont="1" applyBorder="1" applyAlignment="1">
      <alignment horizontal="center" wrapText="1"/>
    </xf>
    <xf numFmtId="0" fontId="30" fillId="0" borderId="3" xfId="10" applyFont="1" applyBorder="1" applyAlignment="1">
      <alignment wrapText="1"/>
    </xf>
    <xf numFmtId="14" fontId="3" fillId="0" borderId="0" xfId="0" applyNumberFormat="1" applyFont="1" applyAlignment="1">
      <alignment horizontal="center"/>
    </xf>
    <xf numFmtId="0" fontId="46" fillId="0" borderId="19" xfId="0" applyFont="1" applyBorder="1" applyAlignment="1">
      <alignment horizontal="center" vertical="top" wrapText="1"/>
    </xf>
    <xf numFmtId="0" fontId="7" fillId="0" borderId="3" xfId="0" applyFont="1" applyBorder="1"/>
    <xf numFmtId="0" fontId="46" fillId="0" borderId="19" xfId="0" applyFont="1" applyBorder="1" applyAlignment="1">
      <alignment horizontal="left" vertical="top" wrapText="1"/>
    </xf>
    <xf numFmtId="0" fontId="79" fillId="0" borderId="25" xfId="0" applyFont="1" applyBorder="1" applyAlignment="1">
      <alignment horizontal="center" vertical="top" wrapText="1"/>
    </xf>
    <xf numFmtId="0" fontId="79" fillId="0" borderId="27" xfId="0" applyFont="1" applyBorder="1" applyAlignment="1">
      <alignment horizontal="center" vertical="top" wrapText="1"/>
    </xf>
    <xf numFmtId="0" fontId="56" fillId="16" borderId="34" xfId="0" applyFont="1" applyFill="1" applyBorder="1" applyAlignment="1" applyProtection="1">
      <alignment vertical="center"/>
      <protection locked="0"/>
    </xf>
    <xf numFmtId="0" fontId="57" fillId="16" borderId="34" xfId="0" applyFont="1" applyFill="1" applyBorder="1" applyAlignment="1" applyProtection="1">
      <alignment horizontal="left" vertical="center"/>
      <protection locked="0"/>
    </xf>
    <xf numFmtId="180" fontId="58" fillId="16" borderId="0" xfId="0" applyNumberFormat="1" applyFont="1" applyFill="1" applyAlignment="1" applyProtection="1">
      <alignment horizontal="left" vertical="center"/>
      <protection locked="0"/>
    </xf>
    <xf numFmtId="0" fontId="56" fillId="17" borderId="0" xfId="0" applyFont="1" applyFill="1" applyAlignment="1" applyProtection="1">
      <alignment horizontal="center" vertical="center"/>
      <protection locked="0"/>
    </xf>
    <xf numFmtId="0" fontId="80" fillId="17" borderId="0" xfId="0" applyFont="1" applyFill="1" applyAlignment="1" applyProtection="1">
      <alignment vertical="center"/>
      <protection locked="0"/>
    </xf>
    <xf numFmtId="0" fontId="56" fillId="17" borderId="0" xfId="0" applyFont="1" applyFill="1" applyAlignment="1" applyProtection="1">
      <alignment vertical="center"/>
      <protection locked="0"/>
    </xf>
    <xf numFmtId="179" fontId="56" fillId="17" borderId="0" xfId="0" applyNumberFormat="1" applyFont="1" applyFill="1" applyAlignment="1" applyProtection="1">
      <alignment horizontal="center" vertical="center"/>
      <protection locked="0"/>
    </xf>
    <xf numFmtId="0" fontId="57" fillId="16" borderId="51" xfId="0" applyFont="1" applyFill="1" applyBorder="1" applyAlignment="1" applyProtection="1">
      <alignment horizontal="center" vertical="center"/>
      <protection locked="0"/>
    </xf>
    <xf numFmtId="0" fontId="57" fillId="16" borderId="52" xfId="0" applyFont="1" applyFill="1" applyBorder="1" applyAlignment="1" applyProtection="1">
      <alignment horizontal="left" vertical="center"/>
      <protection locked="0"/>
    </xf>
    <xf numFmtId="0" fontId="57" fillId="16" borderId="53" xfId="0" applyFont="1" applyFill="1" applyBorder="1" applyAlignment="1" applyProtection="1">
      <alignment horizontal="left" vertical="center"/>
      <protection locked="0"/>
    </xf>
    <xf numFmtId="0" fontId="57" fillId="16" borderId="0" xfId="0" applyFont="1" applyFill="1" applyAlignment="1" applyProtection="1">
      <alignment horizontal="left" vertical="center"/>
      <protection locked="0"/>
    </xf>
    <xf numFmtId="179" fontId="57" fillId="16" borderId="54" xfId="0" applyNumberFormat="1" applyFont="1" applyFill="1" applyBorder="1" applyAlignment="1" applyProtection="1">
      <alignment horizontal="center" vertical="center"/>
      <protection locked="0"/>
    </xf>
    <xf numFmtId="0" fontId="57" fillId="16" borderId="55" xfId="0" applyFont="1" applyFill="1" applyBorder="1" applyAlignment="1" applyProtection="1">
      <alignment horizontal="left" vertical="center"/>
      <protection locked="0"/>
    </xf>
    <xf numFmtId="179" fontId="57" fillId="16" borderId="56" xfId="0" applyNumberFormat="1" applyFont="1" applyFill="1" applyBorder="1" applyAlignment="1" applyProtection="1">
      <alignment horizontal="center" vertical="center"/>
      <protection locked="0"/>
    </xf>
    <xf numFmtId="165" fontId="17" fillId="0" borderId="3" xfId="10" applyNumberFormat="1" applyBorder="1"/>
    <xf numFmtId="44" fontId="0" fillId="0" borderId="2" xfId="14" applyFont="1" applyFill="1" applyBorder="1"/>
    <xf numFmtId="44" fontId="1" fillId="0" borderId="3" xfId="2" applyFont="1" applyFill="1" applyBorder="1"/>
    <xf numFmtId="9" fontId="1" fillId="0" borderId="3" xfId="8" applyFont="1" applyFill="1" applyBorder="1" applyAlignment="1">
      <alignment horizontal="center"/>
    </xf>
    <xf numFmtId="44" fontId="41" fillId="15" borderId="8" xfId="2" applyFont="1" applyFill="1" applyBorder="1" applyAlignment="1">
      <alignment vertical="center" readingOrder="1"/>
    </xf>
    <xf numFmtId="44" fontId="41" fillId="15" borderId="3" xfId="2" applyFont="1" applyFill="1" applyBorder="1" applyAlignment="1">
      <alignment vertical="center" readingOrder="1"/>
    </xf>
    <xf numFmtId="44" fontId="9" fillId="0" borderId="3" xfId="2" applyFont="1" applyBorder="1" applyAlignment="1">
      <alignment wrapText="1"/>
    </xf>
    <xf numFmtId="44" fontId="9" fillId="0" borderId="3" xfId="2" applyFont="1" applyBorder="1" applyAlignment="1">
      <alignment horizontal="center" wrapText="1"/>
    </xf>
    <xf numFmtId="44" fontId="8" fillId="0" borderId="3" xfId="2" applyFont="1" applyBorder="1" applyAlignment="1">
      <alignment horizontal="center"/>
    </xf>
    <xf numFmtId="44" fontId="41" fillId="15" borderId="3" xfId="2" applyFont="1" applyFill="1" applyBorder="1" applyAlignment="1">
      <alignment horizontal="center" vertical="center" readingOrder="1"/>
    </xf>
    <xf numFmtId="44" fontId="9" fillId="0" borderId="3" xfId="2" applyFont="1" applyBorder="1" applyAlignment="1">
      <alignment horizontal="center"/>
    </xf>
    <xf numFmtId="44" fontId="8" fillId="0" borderId="3" xfId="2" applyFont="1" applyFill="1" applyBorder="1" applyAlignment="1">
      <alignment horizontal="center"/>
    </xf>
    <xf numFmtId="49" fontId="8" fillId="0" borderId="18" xfId="0" quotePrefix="1" applyNumberFormat="1" applyFont="1" applyBorder="1" applyAlignment="1">
      <alignment horizontal="left"/>
    </xf>
    <xf numFmtId="0" fontId="82" fillId="0" borderId="0" xfId="0" applyFont="1"/>
    <xf numFmtId="0" fontId="54" fillId="17" borderId="0" xfId="15" applyFont="1" applyFill="1" applyBorder="1" applyAlignment="1" applyProtection="1">
      <alignment horizontal="left" vertical="center"/>
      <protection locked="0"/>
    </xf>
    <xf numFmtId="0" fontId="55" fillId="17" borderId="0" xfId="0" applyFont="1" applyFill="1" applyAlignment="1" applyProtection="1">
      <alignment horizontal="right" vertical="center"/>
      <protection locked="0"/>
    </xf>
    <xf numFmtId="0" fontId="49" fillId="17" borderId="0" xfId="0" applyFont="1" applyFill="1" applyAlignment="1" applyProtection="1">
      <alignment horizontal="right" vertical="center"/>
      <protection locked="0"/>
    </xf>
    <xf numFmtId="0" fontId="54" fillId="17" borderId="36" xfId="15" applyFont="1" applyFill="1" applyBorder="1" applyAlignment="1" applyProtection="1">
      <alignment horizontal="left" vertical="center"/>
      <protection locked="0"/>
    </xf>
    <xf numFmtId="0" fontId="54" fillId="17" borderId="39" xfId="15" applyFont="1" applyFill="1" applyBorder="1" applyAlignment="1" applyProtection="1">
      <alignment horizontal="left" vertical="center"/>
      <protection locked="0"/>
    </xf>
    <xf numFmtId="0" fontId="20" fillId="0" borderId="3" xfId="11" applyFont="1" applyBorder="1" applyAlignment="1">
      <alignment horizontal="left" vertical="top" wrapText="1"/>
    </xf>
    <xf numFmtId="49" fontId="21" fillId="11" borderId="7" xfId="10" applyNumberFormat="1" applyFont="1" applyFill="1" applyBorder="1" applyAlignment="1">
      <alignment horizontal="left"/>
    </xf>
    <xf numFmtId="49" fontId="21" fillId="11" borderId="8" xfId="10" applyNumberFormat="1" applyFont="1" applyFill="1" applyBorder="1" applyAlignment="1">
      <alignment horizontal="left"/>
    </xf>
    <xf numFmtId="0" fontId="22" fillId="7" borderId="2" xfId="10" applyFont="1" applyFill="1" applyBorder="1" applyAlignment="1">
      <alignment horizontal="center" vertical="center" wrapText="1"/>
    </xf>
    <xf numFmtId="0" fontId="22" fillId="7" borderId="3" xfId="10" applyFont="1" applyFill="1" applyBorder="1" applyAlignment="1">
      <alignment horizontal="center" vertical="center" wrapText="1"/>
    </xf>
    <xf numFmtId="0" fontId="23" fillId="7" borderId="12" xfId="10" applyFont="1" applyFill="1" applyBorder="1" applyAlignment="1">
      <alignment horizontal="center"/>
    </xf>
    <xf numFmtId="0" fontId="23" fillId="7" borderId="10" xfId="10" applyFont="1" applyFill="1" applyBorder="1" applyAlignment="1">
      <alignment horizontal="center"/>
    </xf>
    <xf numFmtId="0" fontId="23" fillId="7" borderId="13" xfId="10" applyFont="1" applyFill="1" applyBorder="1" applyAlignment="1">
      <alignment horizontal="center"/>
    </xf>
    <xf numFmtId="0" fontId="23" fillId="7" borderId="2" xfId="10" applyFont="1" applyFill="1" applyBorder="1" applyAlignment="1">
      <alignment horizontal="center"/>
    </xf>
    <xf numFmtId="171" fontId="17" fillId="7" borderId="1" xfId="10" applyNumberFormat="1" applyFill="1" applyBorder="1" applyAlignment="1">
      <alignment horizontal="center" vertical="center"/>
    </xf>
    <xf numFmtId="171" fontId="17" fillId="7" borderId="4" xfId="10" applyNumberFormat="1" applyFill="1" applyBorder="1" applyAlignment="1">
      <alignment horizontal="center" vertical="center"/>
    </xf>
    <xf numFmtId="171" fontId="17" fillId="7" borderId="2" xfId="10" applyNumberFormat="1" applyFill="1" applyBorder="1" applyAlignment="1">
      <alignment horizontal="center" vertical="center"/>
    </xf>
    <xf numFmtId="171" fontId="17" fillId="7" borderId="1" xfId="11" applyNumberFormat="1" applyFill="1" applyBorder="1" applyAlignment="1">
      <alignment horizontal="center" vertical="center"/>
    </xf>
    <xf numFmtId="171" fontId="17" fillId="7" borderId="4" xfId="11" applyNumberFormat="1" applyFill="1" applyBorder="1" applyAlignment="1">
      <alignment horizontal="center" vertical="center"/>
    </xf>
    <xf numFmtId="171" fontId="17" fillId="7" borderId="2" xfId="11" applyNumberFormat="1" applyFill="1" applyBorder="1" applyAlignment="1">
      <alignment horizontal="center" vertical="center"/>
    </xf>
    <xf numFmtId="44" fontId="17" fillId="0" borderId="6" xfId="10" applyNumberFormat="1" applyBorder="1" applyAlignment="1">
      <alignment horizontal="center" vertical="center"/>
    </xf>
    <xf numFmtId="44" fontId="17" fillId="0" borderId="8" xfId="10" applyNumberFormat="1" applyBorder="1" applyAlignment="1">
      <alignment horizontal="center" vertical="center"/>
    </xf>
    <xf numFmtId="44" fontId="17" fillId="0" borderId="6" xfId="10" applyNumberFormat="1" applyBorder="1" applyAlignment="1">
      <alignment horizontal="center"/>
    </xf>
    <xf numFmtId="44" fontId="17" fillId="0" borderId="8" xfId="10" applyNumberFormat="1" applyBorder="1" applyAlignment="1">
      <alignment horizontal="center"/>
    </xf>
    <xf numFmtId="0" fontId="17" fillId="0" borderId="6" xfId="10" applyBorder="1" applyAlignment="1">
      <alignment horizontal="left"/>
    </xf>
    <xf numFmtId="0" fontId="17" fillId="0" borderId="8" xfId="10" applyBorder="1" applyAlignment="1">
      <alignment horizontal="left"/>
    </xf>
    <xf numFmtId="0" fontId="32" fillId="6" borderId="6" xfId="10" applyFont="1" applyFill="1" applyBorder="1" applyAlignment="1">
      <alignment horizontal="center" vertical="center" wrapText="1"/>
    </xf>
    <xf numFmtId="0" fontId="32" fillId="6" borderId="8" xfId="10" applyFont="1" applyFill="1" applyBorder="1" applyAlignment="1">
      <alignment horizontal="center" vertical="center" wrapText="1"/>
    </xf>
    <xf numFmtId="0" fontId="18" fillId="0" borderId="1" xfId="10" applyFont="1" applyBorder="1" applyAlignment="1">
      <alignment horizontal="center" vertical="center" wrapText="1"/>
    </xf>
    <xf numFmtId="0" fontId="18" fillId="0" borderId="4" xfId="10" applyFont="1" applyBorder="1" applyAlignment="1">
      <alignment horizontal="center" vertical="center" wrapText="1"/>
    </xf>
    <xf numFmtId="0" fontId="18" fillId="0" borderId="2" xfId="10" applyFont="1" applyBorder="1" applyAlignment="1">
      <alignment horizontal="center" vertical="center" wrapText="1"/>
    </xf>
    <xf numFmtId="0" fontId="34" fillId="14" borderId="15" xfId="10" applyFont="1" applyFill="1" applyBorder="1" applyAlignment="1">
      <alignment horizontal="center" vertical="center" wrapText="1"/>
    </xf>
    <xf numFmtId="0" fontId="34" fillId="14" borderId="16" xfId="10" applyFont="1" applyFill="1" applyBorder="1" applyAlignment="1">
      <alignment horizontal="center" vertical="center" wrapText="1"/>
    </xf>
    <xf numFmtId="0" fontId="34" fillId="14" borderId="14" xfId="10" applyFont="1" applyFill="1" applyBorder="1" applyAlignment="1">
      <alignment horizontal="center" vertical="center" wrapText="1"/>
    </xf>
    <xf numFmtId="0" fontId="34" fillId="14" borderId="17" xfId="10" applyFont="1" applyFill="1" applyBorder="1" applyAlignment="1">
      <alignment horizontal="center" vertical="center" wrapText="1"/>
    </xf>
    <xf numFmtId="0" fontId="34" fillId="14" borderId="12" xfId="10" applyFont="1" applyFill="1" applyBorder="1" applyAlignment="1">
      <alignment horizontal="center" vertical="center" wrapText="1"/>
    </xf>
    <xf numFmtId="0" fontId="34" fillId="14" borderId="13" xfId="10" applyFont="1" applyFill="1" applyBorder="1" applyAlignment="1">
      <alignment horizontal="center" vertical="center" wrapText="1"/>
    </xf>
    <xf numFmtId="0" fontId="27" fillId="7" borderId="6" xfId="10" applyFont="1" applyFill="1" applyBorder="1" applyAlignment="1">
      <alignment horizontal="center" vertical="center"/>
    </xf>
    <xf numFmtId="0" fontId="27" fillId="7" borderId="7" xfId="10" applyFont="1" applyFill="1" applyBorder="1" applyAlignment="1">
      <alignment horizontal="center" vertical="center"/>
    </xf>
    <xf numFmtId="0" fontId="14" fillId="0" borderId="1" xfId="10" applyFont="1" applyBorder="1" applyAlignment="1">
      <alignment horizontal="center" vertical="center" wrapText="1"/>
    </xf>
    <xf numFmtId="0" fontId="25" fillId="0" borderId="4" xfId="10" applyFont="1" applyBorder="1" applyAlignment="1">
      <alignment horizontal="center" vertical="center" wrapText="1"/>
    </xf>
    <xf numFmtId="0" fontId="25" fillId="0" borderId="2" xfId="10" applyFont="1" applyBorder="1" applyAlignment="1">
      <alignment horizontal="center" vertical="center" wrapText="1"/>
    </xf>
    <xf numFmtId="0" fontId="22" fillId="14" borderId="12" xfId="10" applyFont="1" applyFill="1" applyBorder="1" applyAlignment="1">
      <alignment horizontal="center" vertical="center"/>
    </xf>
    <xf numFmtId="0" fontId="22" fillId="14" borderId="13" xfId="10" applyFont="1" applyFill="1" applyBorder="1" applyAlignment="1">
      <alignment horizontal="center" vertical="center"/>
    </xf>
    <xf numFmtId="0" fontId="18" fillId="0" borderId="15" xfId="10" applyFont="1" applyBorder="1" applyAlignment="1">
      <alignment horizontal="center" vertical="center" wrapText="1"/>
    </xf>
    <xf numFmtId="0" fontId="18" fillId="0" borderId="14" xfId="10" applyFont="1" applyBorder="1" applyAlignment="1">
      <alignment horizontal="center" vertical="center" wrapText="1"/>
    </xf>
    <xf numFmtId="0" fontId="18" fillId="0" borderId="12" xfId="10" applyFont="1" applyBorder="1" applyAlignment="1">
      <alignment horizontal="center" vertical="center" wrapText="1"/>
    </xf>
    <xf numFmtId="0" fontId="19" fillId="0" borderId="6" xfId="10" applyFont="1" applyBorder="1" applyAlignment="1">
      <alignment horizontal="left"/>
    </xf>
    <xf numFmtId="0" fontId="19" fillId="0" borderId="8" xfId="10" applyFont="1" applyBorder="1" applyAlignment="1">
      <alignment horizontal="left"/>
    </xf>
    <xf numFmtId="0" fontId="18" fillId="0" borderId="6" xfId="10" applyFont="1" applyBorder="1" applyAlignment="1">
      <alignment horizontal="left"/>
    </xf>
    <xf numFmtId="0" fontId="18" fillId="0" borderId="8" xfId="10" applyFont="1" applyBorder="1" applyAlignment="1">
      <alignment horizontal="left"/>
    </xf>
    <xf numFmtId="0" fontId="22" fillId="14" borderId="5" xfId="10" applyFont="1" applyFill="1" applyBorder="1" applyAlignment="1">
      <alignment horizontal="center" vertical="center"/>
    </xf>
    <xf numFmtId="0" fontId="22" fillId="14" borderId="16" xfId="10" applyFont="1" applyFill="1" applyBorder="1" applyAlignment="1">
      <alignment horizontal="center" vertical="center"/>
    </xf>
    <xf numFmtId="0" fontId="22" fillId="14" borderId="10" xfId="10" applyFont="1" applyFill="1" applyBorder="1" applyAlignment="1">
      <alignment horizontal="center" vertical="center"/>
    </xf>
    <xf numFmtId="0" fontId="22" fillId="14" borderId="15" xfId="10" applyFont="1" applyFill="1" applyBorder="1" applyAlignment="1">
      <alignment horizontal="center" vertical="center"/>
    </xf>
    <xf numFmtId="0" fontId="18" fillId="0" borderId="1" xfId="10" applyFont="1" applyBorder="1" applyAlignment="1">
      <alignment horizontal="center" vertical="center"/>
    </xf>
    <xf numFmtId="0" fontId="18" fillId="0" borderId="4" xfId="10" applyFont="1" applyBorder="1" applyAlignment="1">
      <alignment horizontal="center" vertical="center"/>
    </xf>
    <xf numFmtId="0" fontId="18" fillId="0" borderId="2" xfId="10" applyFont="1" applyBorder="1" applyAlignment="1">
      <alignment horizontal="center" vertical="center"/>
    </xf>
    <xf numFmtId="0" fontId="35" fillId="14" borderId="15" xfId="10" applyFont="1" applyFill="1" applyBorder="1" applyAlignment="1">
      <alignment horizontal="center" vertical="center"/>
    </xf>
    <xf numFmtId="0" fontId="35" fillId="14" borderId="5" xfId="10" applyFont="1" applyFill="1" applyBorder="1" applyAlignment="1">
      <alignment horizontal="center" vertical="center"/>
    </xf>
    <xf numFmtId="0" fontId="35" fillId="14" borderId="16" xfId="10" applyFont="1" applyFill="1" applyBorder="1" applyAlignment="1">
      <alignment horizontal="center" vertical="center"/>
    </xf>
    <xf numFmtId="0" fontId="35" fillId="14" borderId="14" xfId="10" applyFont="1" applyFill="1" applyBorder="1" applyAlignment="1">
      <alignment horizontal="center" vertical="center"/>
    </xf>
    <xf numFmtId="0" fontId="35" fillId="14" borderId="0" xfId="10" applyFont="1" applyFill="1" applyAlignment="1">
      <alignment horizontal="center" vertical="center"/>
    </xf>
    <xf numFmtId="0" fontId="35" fillId="14" borderId="17" xfId="10" applyFont="1" applyFill="1" applyBorder="1" applyAlignment="1">
      <alignment horizontal="center" vertical="center"/>
    </xf>
    <xf numFmtId="0" fontId="35" fillId="14" borderId="12" xfId="10" applyFont="1" applyFill="1" applyBorder="1" applyAlignment="1">
      <alignment horizontal="center" vertical="center"/>
    </xf>
    <xf numFmtId="0" fontId="35" fillId="14" borderId="10" xfId="10" applyFont="1" applyFill="1" applyBorder="1" applyAlignment="1">
      <alignment horizontal="center" vertical="center"/>
    </xf>
    <xf numFmtId="0" fontId="35" fillId="14" borderId="13" xfId="10" applyFont="1" applyFill="1" applyBorder="1" applyAlignment="1">
      <alignment horizontal="center" vertical="center"/>
    </xf>
    <xf numFmtId="0" fontId="20" fillId="0" borderId="6" xfId="10" applyFont="1" applyBorder="1" applyAlignment="1">
      <alignment horizontal="left"/>
    </xf>
    <xf numFmtId="0" fontId="20" fillId="0" borderId="8" xfId="10" applyFont="1" applyBorder="1" applyAlignment="1">
      <alignment horizontal="left"/>
    </xf>
    <xf numFmtId="0" fontId="32" fillId="6" borderId="6" xfId="10" applyFont="1" applyFill="1" applyBorder="1" applyAlignment="1">
      <alignment horizontal="center" wrapText="1"/>
    </xf>
    <xf numFmtId="0" fontId="32" fillId="6" borderId="8" xfId="10" applyFont="1" applyFill="1" applyBorder="1" applyAlignment="1">
      <alignment horizontal="center" wrapText="1"/>
    </xf>
    <xf numFmtId="0" fontId="46" fillId="0" borderId="27" xfId="0" applyFont="1" applyBorder="1" applyAlignment="1">
      <alignment horizontal="left" vertical="top" wrapText="1"/>
    </xf>
    <xf numFmtId="0" fontId="46" fillId="0" borderId="27" xfId="0" applyFont="1" applyBorder="1" applyAlignment="1">
      <alignment horizontal="center" vertical="top" wrapText="1"/>
    </xf>
    <xf numFmtId="175" fontId="47" fillId="0" borderId="27" xfId="0" applyNumberFormat="1" applyFont="1" applyBorder="1" applyAlignment="1">
      <alignment horizontal="center" vertical="top" shrinkToFit="1"/>
    </xf>
    <xf numFmtId="0" fontId="3" fillId="0" borderId="0" xfId="0" applyFont="1" applyAlignment="1">
      <alignment horizontal="left" wrapText="1"/>
    </xf>
    <xf numFmtId="0" fontId="79" fillId="0" borderId="27" xfId="0" applyFont="1" applyBorder="1" applyAlignment="1">
      <alignment horizontal="left" vertical="top" wrapText="1"/>
    </xf>
    <xf numFmtId="0" fontId="79" fillId="0" borderId="27" xfId="0" applyFont="1" applyBorder="1" applyAlignment="1">
      <alignment horizontal="center" vertical="top" wrapText="1"/>
    </xf>
    <xf numFmtId="175" fontId="79" fillId="0" borderId="27" xfId="0" applyNumberFormat="1" applyFont="1" applyBorder="1" applyAlignment="1">
      <alignment horizontal="center" vertical="top" shrinkToFit="1"/>
    </xf>
    <xf numFmtId="0" fontId="78" fillId="0" borderId="33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78" fillId="0" borderId="32" xfId="0" applyFont="1" applyBorder="1" applyAlignment="1">
      <alignment horizontal="left" vertical="top" wrapText="1"/>
    </xf>
    <xf numFmtId="0" fontId="79" fillId="0" borderId="25" xfId="0" applyFont="1" applyBorder="1" applyAlignment="1">
      <alignment horizontal="left" vertical="top" wrapText="1"/>
    </xf>
    <xf numFmtId="0" fontId="79" fillId="0" borderId="25" xfId="0" applyFont="1" applyBorder="1" applyAlignment="1">
      <alignment horizontal="center" vertical="top" wrapText="1"/>
    </xf>
    <xf numFmtId="175" fontId="79" fillId="0" borderId="25" xfId="0" applyNumberFormat="1" applyFont="1" applyBorder="1" applyAlignment="1">
      <alignment horizontal="center" vertical="top" shrinkToFit="1"/>
    </xf>
    <xf numFmtId="0" fontId="79" fillId="0" borderId="31" xfId="0" applyFont="1" applyBorder="1" applyAlignment="1">
      <alignment horizontal="left" vertical="top" wrapText="1"/>
    </xf>
    <xf numFmtId="175" fontId="79" fillId="0" borderId="31" xfId="0" applyNumberFormat="1" applyFont="1" applyBorder="1" applyAlignment="1">
      <alignment horizontal="center" vertical="top" shrinkToFit="1"/>
    </xf>
    <xf numFmtId="0" fontId="79" fillId="0" borderId="31" xfId="0" applyFont="1" applyBorder="1" applyAlignment="1">
      <alignment horizontal="center" vertical="top" wrapText="1"/>
    </xf>
    <xf numFmtId="3" fontId="47" fillId="0" borderId="27" xfId="0" applyNumberFormat="1" applyFont="1" applyBorder="1" applyAlignment="1">
      <alignment horizontal="center" vertical="top" shrinkToFit="1"/>
    </xf>
    <xf numFmtId="176" fontId="47" fillId="0" borderId="27" xfId="0" applyNumberFormat="1" applyFont="1" applyBorder="1" applyAlignment="1">
      <alignment horizontal="center" vertical="top" shrinkToFit="1"/>
    </xf>
    <xf numFmtId="0" fontId="3" fillId="0" borderId="30" xfId="0" applyFont="1" applyBorder="1" applyAlignment="1">
      <alignment horizontal="left" wrapText="1"/>
    </xf>
    <xf numFmtId="177" fontId="47" fillId="0" borderId="27" xfId="0" applyNumberFormat="1" applyFont="1" applyBorder="1" applyAlignment="1">
      <alignment horizontal="center" vertical="top" shrinkToFit="1"/>
    </xf>
    <xf numFmtId="0" fontId="3" fillId="0" borderId="0" xfId="0" applyFont="1" applyAlignment="1">
      <alignment horizontal="left" vertical="center" wrapText="1"/>
    </xf>
    <xf numFmtId="0" fontId="3" fillId="0" borderId="24" xfId="0" applyFont="1" applyBorder="1" applyAlignment="1">
      <alignment horizontal="left" wrapText="1"/>
    </xf>
    <xf numFmtId="3" fontId="47" fillId="0" borderId="25" xfId="0" applyNumberFormat="1" applyFont="1" applyBorder="1" applyAlignment="1">
      <alignment horizontal="center" vertical="top" shrinkToFit="1"/>
    </xf>
    <xf numFmtId="175" fontId="47" fillId="0" borderId="25" xfId="0" applyNumberFormat="1" applyFont="1" applyBorder="1" applyAlignment="1">
      <alignment horizontal="center" vertical="top" shrinkToFit="1"/>
    </xf>
    <xf numFmtId="176" fontId="47" fillId="0" borderId="25" xfId="0" applyNumberFormat="1" applyFont="1" applyBorder="1" applyAlignment="1">
      <alignment horizontal="center" vertical="top" shrinkToFit="1"/>
    </xf>
    <xf numFmtId="0" fontId="3" fillId="0" borderId="22" xfId="0" applyFont="1" applyBorder="1" applyAlignment="1">
      <alignment horizontal="left" wrapText="1"/>
    </xf>
    <xf numFmtId="3" fontId="47" fillId="0" borderId="32" xfId="0" applyNumberFormat="1" applyFont="1" applyBorder="1" applyAlignment="1">
      <alignment horizontal="center" vertical="top" shrinkToFit="1"/>
    </xf>
    <xf numFmtId="177" fontId="47" fillId="0" borderId="32" xfId="0" applyNumberFormat="1" applyFont="1" applyBorder="1" applyAlignment="1">
      <alignment horizontal="center" vertical="top" shrinkToFit="1"/>
    </xf>
    <xf numFmtId="176" fontId="47" fillId="0" borderId="32" xfId="0" applyNumberFormat="1" applyFont="1" applyBorder="1" applyAlignment="1">
      <alignment horizontal="center" vertical="top" shrinkToFit="1"/>
    </xf>
    <xf numFmtId="0" fontId="46" fillId="0" borderId="0" xfId="0" applyFont="1" applyAlignment="1">
      <alignment horizontal="left" vertical="top" wrapText="1"/>
    </xf>
    <xf numFmtId="0" fontId="42" fillId="0" borderId="32" xfId="0" applyFont="1" applyBorder="1" applyAlignment="1">
      <alignment horizontal="left" vertical="center" wrapText="1"/>
    </xf>
    <xf numFmtId="175" fontId="47" fillId="0" borderId="32" xfId="0" applyNumberFormat="1" applyFont="1" applyBorder="1" applyAlignment="1">
      <alignment horizontal="center" vertical="top" shrinkToFit="1"/>
    </xf>
    <xf numFmtId="0" fontId="3" fillId="0" borderId="20" xfId="0" applyFont="1" applyBorder="1" applyAlignment="1">
      <alignment horizontal="left" wrapText="1"/>
    </xf>
    <xf numFmtId="0" fontId="44" fillId="0" borderId="33" xfId="0" applyFont="1" applyBorder="1" applyAlignment="1">
      <alignment horizontal="left" vertical="center" wrapText="1"/>
    </xf>
    <xf numFmtId="0" fontId="42" fillId="0" borderId="19" xfId="0" applyFont="1" applyBorder="1" applyAlignment="1">
      <alignment horizontal="left" vertical="top" wrapText="1"/>
    </xf>
    <xf numFmtId="0" fontId="46" fillId="0" borderId="19" xfId="0" applyFont="1" applyBorder="1" applyAlignment="1">
      <alignment horizontal="center" vertical="top" wrapText="1"/>
    </xf>
    <xf numFmtId="1" fontId="47" fillId="0" borderId="31" xfId="0" applyNumberFormat="1" applyFont="1" applyBorder="1" applyAlignment="1">
      <alignment horizontal="center" vertical="top" shrinkToFit="1"/>
    </xf>
    <xf numFmtId="175" fontId="47" fillId="0" borderId="31" xfId="0" applyNumberFormat="1" applyFont="1" applyBorder="1" applyAlignment="1">
      <alignment horizontal="center" vertical="top" shrinkToFit="1"/>
    </xf>
    <xf numFmtId="176" fontId="47" fillId="0" borderId="31" xfId="0" applyNumberFormat="1" applyFont="1" applyBorder="1" applyAlignment="1">
      <alignment horizontal="center" vertical="top" shrinkToFit="1"/>
    </xf>
    <xf numFmtId="178" fontId="47" fillId="0" borderId="27" xfId="0" applyNumberFormat="1" applyFont="1" applyBorder="1" applyAlignment="1">
      <alignment horizontal="center" vertical="top" shrinkToFit="1"/>
    </xf>
    <xf numFmtId="1" fontId="47" fillId="0" borderId="25" xfId="0" applyNumberFormat="1" applyFont="1" applyBorder="1" applyAlignment="1">
      <alignment horizontal="center" vertical="top" shrinkToFit="1"/>
    </xf>
    <xf numFmtId="0" fontId="42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top" wrapText="1" indent="6"/>
    </xf>
    <xf numFmtId="175" fontId="47" fillId="0" borderId="30" xfId="0" applyNumberFormat="1" applyFont="1" applyBorder="1" applyAlignment="1">
      <alignment horizontal="center" vertical="top" shrinkToFit="1"/>
    </xf>
    <xf numFmtId="0" fontId="46" fillId="0" borderId="30" xfId="0" applyFont="1" applyBorder="1" applyAlignment="1">
      <alignment horizontal="center" vertical="top" wrapText="1"/>
    </xf>
    <xf numFmtId="175" fontId="47" fillId="0" borderId="29" xfId="0" applyNumberFormat="1" applyFont="1" applyBorder="1" applyAlignment="1">
      <alignment horizontal="center" vertical="top" shrinkToFit="1"/>
    </xf>
    <xf numFmtId="0" fontId="46" fillId="0" borderId="29" xfId="0" applyFont="1" applyBorder="1" applyAlignment="1">
      <alignment horizontal="center" vertical="top" wrapText="1"/>
    </xf>
    <xf numFmtId="0" fontId="46" fillId="0" borderId="23" xfId="0" applyFont="1" applyBorder="1" applyAlignment="1">
      <alignment horizontal="left" vertical="top" wrapText="1" indent="7"/>
    </xf>
    <xf numFmtId="175" fontId="47" fillId="0" borderId="26" xfId="0" applyNumberFormat="1" applyFont="1" applyBorder="1" applyAlignment="1">
      <alignment horizontal="center" vertical="top" shrinkToFit="1"/>
    </xf>
    <xf numFmtId="0" fontId="46" fillId="0" borderId="26" xfId="0" applyFont="1" applyBorder="1" applyAlignment="1">
      <alignment horizontal="center" vertical="top" wrapText="1"/>
    </xf>
    <xf numFmtId="175" fontId="47" fillId="0" borderId="28" xfId="0" applyNumberFormat="1" applyFont="1" applyBorder="1" applyAlignment="1">
      <alignment horizontal="center" vertical="top" shrinkToFit="1"/>
    </xf>
    <xf numFmtId="3" fontId="47" fillId="0" borderId="28" xfId="0" applyNumberFormat="1" applyFont="1" applyBorder="1" applyAlignment="1">
      <alignment horizontal="center" vertical="top" shrinkToFit="1"/>
    </xf>
    <xf numFmtId="176" fontId="47" fillId="0" borderId="28" xfId="0" applyNumberFormat="1" applyFont="1" applyBorder="1" applyAlignment="1">
      <alignment horizontal="center" vertical="top" shrinkToFit="1"/>
    </xf>
    <xf numFmtId="175" fontId="47" fillId="0" borderId="21" xfId="0" applyNumberFormat="1" applyFont="1" applyBorder="1" applyAlignment="1">
      <alignment horizontal="center" vertical="top" shrinkToFit="1"/>
    </xf>
    <xf numFmtId="3" fontId="47" fillId="0" borderId="21" xfId="0" applyNumberFormat="1" applyFont="1" applyBorder="1" applyAlignment="1">
      <alignment horizontal="center" vertical="top" shrinkToFit="1"/>
    </xf>
    <xf numFmtId="176" fontId="47" fillId="0" borderId="21" xfId="0" applyNumberFormat="1" applyFont="1" applyBorder="1" applyAlignment="1">
      <alignment horizontal="center" vertical="top" shrinkToFit="1"/>
    </xf>
    <xf numFmtId="3" fontId="47" fillId="0" borderId="26" xfId="0" applyNumberFormat="1" applyFont="1" applyBorder="1" applyAlignment="1">
      <alignment horizontal="center" vertical="top" shrinkToFit="1"/>
    </xf>
    <xf numFmtId="176" fontId="47" fillId="0" borderId="26" xfId="0" applyNumberFormat="1" applyFont="1" applyBorder="1" applyAlignment="1">
      <alignment horizontal="center" vertical="top" shrinkToFit="1"/>
    </xf>
    <xf numFmtId="175" fontId="47" fillId="0" borderId="23" xfId="0" applyNumberFormat="1" applyFont="1" applyBorder="1" applyAlignment="1">
      <alignment horizontal="center" vertical="top" shrinkToFit="1"/>
    </xf>
    <xf numFmtId="3" fontId="47" fillId="0" borderId="23" xfId="0" applyNumberFormat="1" applyFont="1" applyBorder="1" applyAlignment="1">
      <alignment horizontal="center" vertical="top" shrinkToFit="1"/>
    </xf>
    <xf numFmtId="176" fontId="47" fillId="0" borderId="23" xfId="0" applyNumberFormat="1" applyFont="1" applyBorder="1" applyAlignment="1">
      <alignment horizontal="center" vertical="top" shrinkToFit="1"/>
    </xf>
    <xf numFmtId="175" fontId="47" fillId="0" borderId="0" xfId="0" applyNumberFormat="1" applyFont="1" applyAlignment="1">
      <alignment horizontal="center" vertical="top" shrinkToFit="1"/>
    </xf>
    <xf numFmtId="3" fontId="47" fillId="0" borderId="0" xfId="0" applyNumberFormat="1" applyFont="1" applyAlignment="1">
      <alignment horizontal="center" vertical="top" shrinkToFit="1"/>
    </xf>
    <xf numFmtId="176" fontId="47" fillId="0" borderId="0" xfId="0" applyNumberFormat="1" applyFont="1" applyAlignment="1">
      <alignment horizontal="center" vertical="top" shrinkToFit="1"/>
    </xf>
    <xf numFmtId="175" fontId="47" fillId="0" borderId="20" xfId="0" applyNumberFormat="1" applyFont="1" applyBorder="1" applyAlignment="1">
      <alignment horizontal="center" vertical="top" shrinkToFit="1"/>
    </xf>
    <xf numFmtId="3" fontId="47" fillId="0" borderId="20" xfId="0" applyNumberFormat="1" applyFont="1" applyBorder="1" applyAlignment="1">
      <alignment horizontal="center" vertical="top" shrinkToFit="1"/>
    </xf>
    <xf numFmtId="176" fontId="47" fillId="0" borderId="20" xfId="0" applyNumberFormat="1" applyFont="1" applyBorder="1" applyAlignment="1">
      <alignment horizontal="center" vertical="top" shrinkToFit="1"/>
    </xf>
    <xf numFmtId="0" fontId="46" fillId="0" borderId="19" xfId="0" applyFont="1" applyBorder="1" applyAlignment="1">
      <alignment horizontal="left" vertical="top" wrapText="1" indent="1"/>
    </xf>
    <xf numFmtId="0" fontId="46" fillId="0" borderId="19" xfId="0" applyFont="1" applyBorder="1" applyAlignment="1">
      <alignment horizontal="left" vertical="top" wrapText="1" indent="3"/>
    </xf>
    <xf numFmtId="0" fontId="3" fillId="0" borderId="19" xfId="0" applyFont="1" applyBorder="1" applyAlignment="1">
      <alignment horizontal="center" vertical="top" wrapText="1"/>
    </xf>
    <xf numFmtId="0" fontId="40" fillId="7" borderId="6" xfId="10" applyFont="1" applyFill="1" applyBorder="1" applyAlignment="1">
      <alignment horizontal="center" vertical="center"/>
    </xf>
    <xf numFmtId="0" fontId="40" fillId="7" borderId="7" xfId="10" applyFont="1" applyFill="1" applyBorder="1" applyAlignment="1">
      <alignment horizontal="center" vertical="center"/>
    </xf>
    <xf numFmtId="0" fontId="40" fillId="7" borderId="8" xfId="10" applyFont="1" applyFill="1" applyBorder="1" applyAlignment="1">
      <alignment horizontal="center" vertical="center"/>
    </xf>
    <xf numFmtId="49" fontId="32" fillId="6" borderId="6" xfId="10" applyNumberFormat="1" applyFont="1" applyFill="1" applyBorder="1" applyAlignment="1">
      <alignment horizontal="center" vertical="center" wrapText="1"/>
    </xf>
    <xf numFmtId="49" fontId="32" fillId="6" borderId="8" xfId="1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center"/>
    </xf>
    <xf numFmtId="0" fontId="84" fillId="0" borderId="0" xfId="0" applyFont="1"/>
    <xf numFmtId="0" fontId="85" fillId="8" borderId="1" xfId="5" applyFont="1" applyFill="1" applyBorder="1" applyAlignment="1">
      <alignment horizontal="center" vertical="center" wrapText="1"/>
    </xf>
    <xf numFmtId="0" fontId="85" fillId="8" borderId="3" xfId="5" applyFont="1" applyFill="1" applyBorder="1" applyAlignment="1">
      <alignment horizontal="center" vertical="center" wrapText="1"/>
    </xf>
    <xf numFmtId="44" fontId="85" fillId="8" borderId="3" xfId="5" applyNumberFormat="1" applyFont="1" applyFill="1" applyBorder="1" applyAlignment="1">
      <alignment horizontal="center" vertical="center" wrapText="1"/>
    </xf>
    <xf numFmtId="164" fontId="85" fillId="8" borderId="3" xfId="5" applyNumberFormat="1" applyFont="1" applyFill="1" applyBorder="1" applyAlignment="1">
      <alignment horizontal="center" vertical="center" wrapText="1"/>
    </xf>
    <xf numFmtId="165" fontId="85" fillId="8" borderId="3" xfId="5" applyNumberFormat="1" applyFont="1" applyFill="1" applyBorder="1" applyAlignment="1">
      <alignment horizontal="center" vertical="center" wrapText="1"/>
    </xf>
    <xf numFmtId="10" fontId="84" fillId="8" borderId="1" xfId="3" applyNumberFormat="1" applyFont="1" applyFill="1" applyBorder="1" applyAlignment="1">
      <alignment horizontal="center" vertical="center" wrapText="1"/>
    </xf>
    <xf numFmtId="44" fontId="85" fillId="8" borderId="1" xfId="5" applyNumberFormat="1" applyFont="1" applyFill="1" applyBorder="1" applyAlignment="1">
      <alignment horizontal="center" vertical="center" wrapText="1"/>
    </xf>
    <xf numFmtId="164" fontId="85" fillId="8" borderId="1" xfId="5" applyNumberFormat="1" applyFont="1" applyFill="1" applyBorder="1" applyAlignment="1">
      <alignment horizontal="center" vertical="center" wrapText="1"/>
    </xf>
    <xf numFmtId="165" fontId="85" fillId="8" borderId="1" xfId="5" applyNumberFormat="1" applyFont="1" applyFill="1" applyBorder="1" applyAlignment="1">
      <alignment horizontal="center" vertical="center" wrapText="1"/>
    </xf>
    <xf numFmtId="0" fontId="86" fillId="0" borderId="0" xfId="0" applyFont="1"/>
    <xf numFmtId="0" fontId="86" fillId="0" borderId="3" xfId="0" applyFont="1" applyBorder="1"/>
    <xf numFmtId="10" fontId="84" fillId="0" borderId="3" xfId="3" applyNumberFormat="1" applyFont="1" applyBorder="1"/>
    <xf numFmtId="0" fontId="87" fillId="0" borderId="0" xfId="0" applyFont="1"/>
    <xf numFmtId="0" fontId="88" fillId="0" borderId="0" xfId="0" applyFont="1"/>
    <xf numFmtId="10" fontId="84" fillId="0" borderId="0" xfId="3" applyNumberFormat="1" applyFont="1"/>
    <xf numFmtId="44" fontId="86" fillId="0" borderId="3" xfId="2" applyFont="1" applyFill="1" applyBorder="1"/>
    <xf numFmtId="44" fontId="86" fillId="0" borderId="0" xfId="0" applyNumberFormat="1" applyFont="1"/>
    <xf numFmtId="164" fontId="86" fillId="0" borderId="0" xfId="0" applyNumberFormat="1" applyFont="1"/>
    <xf numFmtId="165" fontId="86" fillId="0" borderId="0" xfId="0" applyNumberFormat="1" applyFont="1"/>
    <xf numFmtId="44" fontId="84" fillId="0" borderId="0" xfId="0" applyNumberFormat="1" applyFont="1"/>
    <xf numFmtId="164" fontId="84" fillId="0" borderId="0" xfId="0" applyNumberFormat="1" applyFont="1"/>
    <xf numFmtId="165" fontId="84" fillId="0" borderId="0" xfId="0" applyNumberFormat="1" applyFont="1"/>
    <xf numFmtId="0" fontId="89" fillId="0" borderId="0" xfId="0" applyFont="1" applyAlignment="1">
      <alignment horizontal="center" wrapText="1"/>
    </xf>
    <xf numFmtId="49" fontId="90" fillId="0" borderId="0" xfId="0" applyNumberFormat="1" applyFont="1" applyAlignment="1">
      <alignment horizontal="left"/>
    </xf>
    <xf numFmtId="0" fontId="89" fillId="0" borderId="0" xfId="0" applyFont="1"/>
    <xf numFmtId="0" fontId="91" fillId="0" borderId="0" xfId="0" quotePrefix="1" applyFont="1" applyProtection="1">
      <protection locked="0"/>
    </xf>
    <xf numFmtId="44" fontId="89" fillId="0" borderId="0" xfId="2" applyFont="1" applyFill="1" applyBorder="1"/>
    <xf numFmtId="10" fontId="84" fillId="0" borderId="0" xfId="3" applyNumberFormat="1" applyFont="1" applyFill="1" applyBorder="1"/>
    <xf numFmtId="164" fontId="89" fillId="0" borderId="0" xfId="2" applyNumberFormat="1" applyFont="1" applyFill="1" applyBorder="1"/>
    <xf numFmtId="165" fontId="89" fillId="0" borderId="0" xfId="2" applyNumberFormat="1" applyFont="1" applyFill="1"/>
    <xf numFmtId="49" fontId="89" fillId="0" borderId="0" xfId="0" applyNumberFormat="1" applyFont="1"/>
    <xf numFmtId="0" fontId="92" fillId="0" borderId="0" xfId="0" applyFont="1" applyAlignment="1">
      <alignment vertical="center"/>
    </xf>
    <xf numFmtId="10" fontId="84" fillId="0" borderId="0" xfId="3" applyNumberFormat="1" applyFont="1" applyAlignment="1">
      <alignment vertical="center"/>
    </xf>
    <xf numFmtId="44" fontId="92" fillId="0" borderId="0" xfId="0" applyNumberFormat="1" applyFont="1" applyAlignment="1">
      <alignment vertical="center"/>
    </xf>
    <xf numFmtId="164" fontId="92" fillId="0" borderId="0" xfId="0" applyNumberFormat="1" applyFont="1" applyAlignment="1">
      <alignment vertical="center"/>
    </xf>
    <xf numFmtId="165" fontId="92" fillId="0" borderId="0" xfId="0" applyNumberFormat="1" applyFont="1" applyAlignment="1">
      <alignment horizontal="center" vertical="center"/>
    </xf>
    <xf numFmtId="49" fontId="86" fillId="0" borderId="2" xfId="0" quotePrefix="1" applyNumberFormat="1" applyFont="1" applyBorder="1"/>
    <xf numFmtId="0" fontId="89" fillId="0" borderId="3" xfId="0" applyFont="1" applyBorder="1"/>
    <xf numFmtId="44" fontId="86" fillId="0" borderId="2" xfId="2" applyFont="1" applyFill="1" applyBorder="1" applyProtection="1">
      <protection locked="0"/>
    </xf>
    <xf numFmtId="164" fontId="86" fillId="0" borderId="3" xfId="2" applyNumberFormat="1" applyFont="1" applyFill="1" applyBorder="1" applyProtection="1">
      <protection locked="0"/>
    </xf>
    <xf numFmtId="10" fontId="84" fillId="0" borderId="3" xfId="3" applyNumberFormat="1" applyFont="1" applyFill="1" applyBorder="1" applyProtection="1">
      <protection locked="0"/>
    </xf>
    <xf numFmtId="44" fontId="86" fillId="0" borderId="3" xfId="2" applyFont="1" applyFill="1" applyBorder="1" applyProtection="1">
      <protection locked="0"/>
    </xf>
    <xf numFmtId="164" fontId="86" fillId="0" borderId="2" xfId="1" applyNumberFormat="1" applyFont="1" applyFill="1" applyBorder="1" applyAlignment="1" applyProtection="1">
      <alignment horizontal="center"/>
    </xf>
    <xf numFmtId="165" fontId="86" fillId="0" borderId="2" xfId="1" applyNumberFormat="1" applyFont="1" applyFill="1" applyBorder="1" applyAlignment="1" applyProtection="1">
      <alignment horizontal="center"/>
    </xf>
    <xf numFmtId="37" fontId="86" fillId="0" borderId="2" xfId="1" applyNumberFormat="1" applyFont="1" applyFill="1" applyBorder="1" applyAlignment="1" applyProtection="1">
      <alignment horizontal="center"/>
    </xf>
    <xf numFmtId="49" fontId="86" fillId="0" borderId="3" xfId="0" quotePrefix="1" applyNumberFormat="1" applyFont="1" applyBorder="1"/>
    <xf numFmtId="6" fontId="86" fillId="0" borderId="2" xfId="2" applyNumberFormat="1" applyFont="1" applyFill="1" applyBorder="1" applyProtection="1">
      <protection locked="0"/>
    </xf>
    <xf numFmtId="44" fontId="84" fillId="0" borderId="3" xfId="2" applyFont="1" applyFill="1" applyBorder="1" applyProtection="1">
      <protection locked="0"/>
    </xf>
    <xf numFmtId="10" fontId="86" fillId="0" borderId="3" xfId="3" applyNumberFormat="1" applyFont="1" applyFill="1" applyBorder="1" applyProtection="1">
      <protection locked="0"/>
    </xf>
    <xf numFmtId="165" fontId="86" fillId="0" borderId="3" xfId="2" applyNumberFormat="1" applyFont="1" applyFill="1" applyBorder="1" applyProtection="1"/>
    <xf numFmtId="165" fontId="86" fillId="0" borderId="3" xfId="2" applyNumberFormat="1" applyFont="1" applyFill="1" applyBorder="1" applyAlignment="1" applyProtection="1">
      <alignment horizontal="center"/>
    </xf>
    <xf numFmtId="0" fontId="93" fillId="2" borderId="3" xfId="0" applyFont="1" applyFill="1" applyBorder="1" applyAlignment="1">
      <alignment horizontal="center"/>
    </xf>
    <xf numFmtId="164" fontId="94" fillId="2" borderId="3" xfId="2" applyNumberFormat="1" applyFont="1" applyFill="1" applyBorder="1" applyProtection="1">
      <protection locked="0"/>
    </xf>
    <xf numFmtId="10" fontId="84" fillId="2" borderId="3" xfId="3" applyNumberFormat="1" applyFont="1" applyFill="1" applyBorder="1" applyProtection="1">
      <protection locked="0"/>
    </xf>
    <xf numFmtId="44" fontId="94" fillId="2" borderId="3" xfId="2" applyFont="1" applyFill="1" applyBorder="1" applyProtection="1">
      <protection locked="0"/>
    </xf>
    <xf numFmtId="165" fontId="94" fillId="2" borderId="3" xfId="2" applyNumberFormat="1" applyFont="1" applyFill="1" applyBorder="1" applyProtection="1">
      <protection locked="0"/>
    </xf>
    <xf numFmtId="164" fontId="86" fillId="0" borderId="8" xfId="2" applyNumberFormat="1" applyFont="1" applyFill="1" applyBorder="1" applyProtection="1">
      <protection locked="0"/>
    </xf>
    <xf numFmtId="10" fontId="84" fillId="0" borderId="8" xfId="3" applyNumberFormat="1" applyFont="1" applyFill="1" applyBorder="1" applyProtection="1">
      <protection locked="0"/>
    </xf>
    <xf numFmtId="49" fontId="89" fillId="4" borderId="2" xfId="0" applyNumberFormat="1" applyFont="1" applyFill="1" applyBorder="1" applyAlignment="1">
      <alignment horizontal="center"/>
    </xf>
    <xf numFmtId="0" fontId="89" fillId="4" borderId="3" xfId="0" applyFont="1" applyFill="1" applyBorder="1" applyAlignment="1">
      <alignment horizontal="left"/>
    </xf>
    <xf numFmtId="164" fontId="86" fillId="4" borderId="3" xfId="2" applyNumberFormat="1" applyFont="1" applyFill="1" applyBorder="1" applyProtection="1">
      <protection locked="0"/>
    </xf>
    <xf numFmtId="10" fontId="84" fillId="4" borderId="3" xfId="3" applyNumberFormat="1" applyFont="1" applyFill="1" applyBorder="1" applyProtection="1">
      <protection locked="0"/>
    </xf>
    <xf numFmtId="44" fontId="86" fillId="4" borderId="3" xfId="2" applyFont="1" applyFill="1" applyBorder="1" applyProtection="1">
      <protection locked="0"/>
    </xf>
    <xf numFmtId="164" fontId="86" fillId="4" borderId="2" xfId="1" applyNumberFormat="1" applyFont="1" applyFill="1" applyBorder="1" applyAlignment="1" applyProtection="1">
      <alignment horizontal="center"/>
    </xf>
    <xf numFmtId="165" fontId="86" fillId="4" borderId="3" xfId="2" applyNumberFormat="1" applyFont="1" applyFill="1" applyBorder="1" applyProtection="1"/>
    <xf numFmtId="49" fontId="86" fillId="0" borderId="3" xfId="0" applyNumberFormat="1" applyFont="1" applyBorder="1"/>
    <xf numFmtId="44" fontId="95" fillId="0" borderId="3" xfId="2" applyFont="1" applyFill="1" applyBorder="1" applyProtection="1">
      <protection locked="0"/>
    </xf>
    <xf numFmtId="44" fontId="86" fillId="6" borderId="3" xfId="2" applyFont="1" applyFill="1" applyBorder="1" applyAlignment="1" applyProtection="1">
      <alignment horizontal="center"/>
      <protection locked="0"/>
    </xf>
    <xf numFmtId="164" fontId="86" fillId="6" borderId="3" xfId="2" applyNumberFormat="1" applyFont="1" applyFill="1" applyBorder="1" applyAlignment="1" applyProtection="1">
      <alignment horizontal="center"/>
      <protection locked="0"/>
    </xf>
    <xf numFmtId="165" fontId="86" fillId="6" borderId="3" xfId="2" applyNumberFormat="1" applyFont="1" applyFill="1" applyBorder="1" applyAlignment="1" applyProtection="1">
      <alignment horizontal="center"/>
      <protection locked="0"/>
    </xf>
    <xf numFmtId="49" fontId="86" fillId="0" borderId="3" xfId="0" quotePrefix="1" applyNumberFormat="1" applyFont="1" applyBorder="1" applyAlignment="1">
      <alignment horizontal="left"/>
    </xf>
    <xf numFmtId="0" fontId="89" fillId="0" borderId="3" xfId="0" applyFont="1" applyBorder="1" applyAlignment="1">
      <alignment horizontal="left"/>
    </xf>
    <xf numFmtId="49" fontId="86" fillId="0" borderId="3" xfId="0" applyNumberFormat="1" applyFont="1" applyBorder="1" applyAlignment="1">
      <alignment horizontal="left"/>
    </xf>
    <xf numFmtId="0" fontId="89" fillId="0" borderId="3" xfId="0" applyFont="1" applyBorder="1" applyAlignment="1">
      <alignment horizontal="center"/>
    </xf>
    <xf numFmtId="10" fontId="84" fillId="0" borderId="3" xfId="3" applyNumberFormat="1" applyFont="1" applyBorder="1" applyAlignment="1">
      <alignment horizontal="center"/>
    </xf>
    <xf numFmtId="44" fontId="89" fillId="0" borderId="3" xfId="0" applyNumberFormat="1" applyFont="1" applyBorder="1" applyAlignment="1">
      <alignment horizontal="center"/>
    </xf>
    <xf numFmtId="164" fontId="89" fillId="0" borderId="3" xfId="0" applyNumberFormat="1" applyFont="1" applyBorder="1" applyAlignment="1">
      <alignment horizontal="center"/>
    </xf>
    <xf numFmtId="165" fontId="89" fillId="0" borderId="3" xfId="0" applyNumberFormat="1" applyFont="1" applyBorder="1" applyAlignment="1">
      <alignment horizontal="center"/>
    </xf>
    <xf numFmtId="10" fontId="84" fillId="2" borderId="3" xfId="3" applyNumberFormat="1" applyFont="1" applyFill="1" applyBorder="1" applyAlignment="1">
      <alignment horizontal="center"/>
    </xf>
    <xf numFmtId="44" fontId="93" fillId="2" borderId="3" xfId="0" applyNumberFormat="1" applyFont="1" applyFill="1" applyBorder="1" applyAlignment="1">
      <alignment horizontal="center"/>
    </xf>
    <xf numFmtId="164" fontId="93" fillId="2" borderId="3" xfId="0" applyNumberFormat="1" applyFont="1" applyFill="1" applyBorder="1" applyAlignment="1">
      <alignment horizontal="center"/>
    </xf>
    <xf numFmtId="165" fontId="93" fillId="2" borderId="3" xfId="0" applyNumberFormat="1" applyFont="1" applyFill="1" applyBorder="1" applyAlignment="1">
      <alignment horizontal="center"/>
    </xf>
    <xf numFmtId="49" fontId="86" fillId="0" borderId="2" xfId="0" quotePrefix="1" applyNumberFormat="1" applyFont="1" applyBorder="1" applyAlignment="1">
      <alignment horizontal="left"/>
    </xf>
    <xf numFmtId="0" fontId="89" fillId="5" borderId="3" xfId="0" applyFont="1" applyFill="1" applyBorder="1"/>
    <xf numFmtId="0" fontId="89" fillId="2" borderId="3" xfId="0" applyFont="1" applyFill="1" applyBorder="1" applyAlignment="1">
      <alignment horizontal="center"/>
    </xf>
    <xf numFmtId="164" fontId="86" fillId="2" borderId="3" xfId="2" applyNumberFormat="1" applyFont="1" applyFill="1" applyBorder="1" applyProtection="1">
      <protection locked="0"/>
    </xf>
    <xf numFmtId="44" fontId="86" fillId="2" borderId="3" xfId="2" applyFont="1" applyFill="1" applyBorder="1" applyProtection="1">
      <protection locked="0"/>
    </xf>
    <xf numFmtId="165" fontId="86" fillId="2" borderId="3" xfId="2" applyNumberFormat="1" applyFont="1" applyFill="1" applyBorder="1" applyProtection="1">
      <protection locked="0"/>
    </xf>
    <xf numFmtId="49" fontId="96" fillId="4" borderId="2" xfId="0" applyNumberFormat="1" applyFont="1" applyFill="1" applyBorder="1" applyAlignment="1">
      <alignment horizontal="center"/>
    </xf>
    <xf numFmtId="0" fontId="96" fillId="4" borderId="3" xfId="0" applyFont="1" applyFill="1" applyBorder="1" applyAlignment="1">
      <alignment horizontal="center"/>
    </xf>
    <xf numFmtId="49" fontId="96" fillId="4" borderId="3" xfId="0" applyNumberFormat="1" applyFont="1" applyFill="1" applyBorder="1" applyAlignment="1">
      <alignment horizontal="center"/>
    </xf>
    <xf numFmtId="10" fontId="84" fillId="4" borderId="3" xfId="3" applyNumberFormat="1" applyFont="1" applyFill="1" applyBorder="1" applyAlignment="1">
      <alignment horizontal="center"/>
    </xf>
    <xf numFmtId="44" fontId="96" fillId="4" borderId="3" xfId="0" applyNumberFormat="1" applyFont="1" applyFill="1" applyBorder="1" applyAlignment="1">
      <alignment horizontal="center"/>
    </xf>
    <xf numFmtId="164" fontId="96" fillId="4" borderId="3" xfId="0" applyNumberFormat="1" applyFont="1" applyFill="1" applyBorder="1" applyAlignment="1">
      <alignment horizontal="center"/>
    </xf>
    <xf numFmtId="165" fontId="96" fillId="4" borderId="3" xfId="0" applyNumberFormat="1" applyFont="1" applyFill="1" applyBorder="1" applyAlignment="1">
      <alignment horizontal="center"/>
    </xf>
    <xf numFmtId="44" fontId="86" fillId="0" borderId="3" xfId="2" applyFont="1" applyFill="1" applyBorder="1" applyAlignment="1" applyProtection="1">
      <alignment horizontal="center" vertical="center"/>
      <protection locked="0"/>
    </xf>
    <xf numFmtId="164" fontId="86" fillId="0" borderId="3" xfId="2" applyNumberFormat="1" applyFont="1" applyFill="1" applyBorder="1" applyAlignment="1" applyProtection="1">
      <alignment horizontal="center" vertical="center"/>
      <protection locked="0"/>
    </xf>
    <xf numFmtId="165" fontId="86" fillId="0" borderId="3" xfId="2" applyNumberFormat="1" applyFont="1" applyFill="1" applyBorder="1" applyAlignment="1" applyProtection="1">
      <alignment horizontal="center" vertical="center"/>
      <protection locked="0"/>
    </xf>
    <xf numFmtId="44" fontId="86" fillId="0" borderId="3" xfId="2" applyFont="1" applyFill="1" applyBorder="1" applyAlignment="1" applyProtection="1">
      <alignment horizontal="center"/>
      <protection locked="0"/>
    </xf>
    <xf numFmtId="164" fontId="86" fillId="0" borderId="3" xfId="2" applyNumberFormat="1" applyFont="1" applyFill="1" applyBorder="1" applyAlignment="1" applyProtection="1">
      <alignment horizontal="center"/>
      <protection locked="0"/>
    </xf>
    <xf numFmtId="165" fontId="86" fillId="0" borderId="3" xfId="2" applyNumberFormat="1" applyFont="1" applyFill="1" applyBorder="1" applyAlignment="1" applyProtection="1">
      <alignment horizontal="center"/>
      <protection locked="0"/>
    </xf>
    <xf numFmtId="0" fontId="97" fillId="0" borderId="0" xfId="0" applyFont="1"/>
    <xf numFmtId="44" fontId="87" fillId="6" borderId="3" xfId="2" applyFont="1" applyFill="1" applyBorder="1" applyAlignment="1" applyProtection="1">
      <alignment horizontal="center"/>
      <protection locked="0"/>
    </xf>
    <xf numFmtId="49" fontId="86" fillId="0" borderId="3" xfId="0" quotePrefix="1" applyNumberFormat="1" applyFont="1" applyBorder="1" applyAlignment="1">
      <alignment wrapText="1"/>
    </xf>
    <xf numFmtId="0" fontId="98" fillId="0" borderId="0" xfId="0" applyFont="1"/>
    <xf numFmtId="0" fontId="98" fillId="2" borderId="3" xfId="0" applyFont="1" applyFill="1" applyBorder="1" applyAlignment="1">
      <alignment horizontal="left"/>
    </xf>
    <xf numFmtId="0" fontId="98" fillId="2" borderId="3" xfId="0" applyFont="1" applyFill="1" applyBorder="1" applyAlignment="1">
      <alignment horizontal="center"/>
    </xf>
    <xf numFmtId="49" fontId="88" fillId="2" borderId="3" xfId="0" applyNumberFormat="1" applyFont="1" applyFill="1" applyBorder="1" applyAlignment="1">
      <alignment horizontal="left"/>
    </xf>
    <xf numFmtId="164" fontId="88" fillId="2" borderId="3" xfId="2" applyNumberFormat="1" applyFont="1" applyFill="1" applyBorder="1" applyProtection="1">
      <protection locked="0"/>
    </xf>
    <xf numFmtId="44" fontId="88" fillId="2" borderId="3" xfId="2" applyFont="1" applyFill="1" applyBorder="1" applyProtection="1">
      <protection locked="0"/>
    </xf>
    <xf numFmtId="165" fontId="88" fillId="2" borderId="3" xfId="2" applyNumberFormat="1" applyFont="1" applyFill="1" applyBorder="1" applyProtection="1">
      <protection locked="0"/>
    </xf>
    <xf numFmtId="49" fontId="86" fillId="0" borderId="3" xfId="0" quotePrefix="1" applyNumberFormat="1" applyFont="1" applyBorder="1" applyAlignment="1">
      <alignment horizontal="left" wrapText="1"/>
    </xf>
    <xf numFmtId="10" fontId="86" fillId="0" borderId="3" xfId="3" applyNumberFormat="1" applyFont="1" applyFill="1" applyBorder="1" applyAlignment="1" applyProtection="1">
      <alignment horizontal="center"/>
      <protection locked="0"/>
    </xf>
    <xf numFmtId="44" fontId="86" fillId="6" borderId="3" xfId="2" applyFont="1" applyFill="1" applyBorder="1" applyProtection="1">
      <protection locked="0"/>
    </xf>
    <xf numFmtId="0" fontId="89" fillId="2" borderId="3" xfId="0" applyFont="1" applyFill="1" applyBorder="1" applyAlignment="1">
      <alignment horizontal="left"/>
    </xf>
    <xf numFmtId="49" fontId="86" fillId="2" borderId="3" xfId="0" applyNumberFormat="1" applyFont="1" applyFill="1" applyBorder="1" applyAlignment="1">
      <alignment horizontal="left"/>
    </xf>
    <xf numFmtId="164" fontId="86" fillId="2" borderId="3" xfId="2" applyNumberFormat="1" applyFont="1" applyFill="1" applyBorder="1" applyAlignment="1" applyProtection="1">
      <alignment horizontal="center"/>
      <protection locked="0"/>
    </xf>
    <xf numFmtId="44" fontId="86" fillId="2" borderId="3" xfId="2" applyFont="1" applyFill="1" applyBorder="1" applyAlignment="1" applyProtection="1">
      <alignment horizontal="center"/>
      <protection locked="0"/>
    </xf>
    <xf numFmtId="49" fontId="86" fillId="0" borderId="2" xfId="0" quotePrefix="1" applyNumberFormat="1" applyFont="1" applyBorder="1" applyAlignment="1">
      <alignment wrapText="1"/>
    </xf>
    <xf numFmtId="44" fontId="86" fillId="6" borderId="2" xfId="2" applyFont="1" applyFill="1" applyBorder="1" applyProtection="1">
      <protection locked="0"/>
    </xf>
    <xf numFmtId="0" fontId="93" fillId="2" borderId="3" xfId="0" applyFont="1" applyFill="1" applyBorder="1" applyAlignment="1">
      <alignment horizontal="left"/>
    </xf>
    <xf numFmtId="49" fontId="99" fillId="2" borderId="3" xfId="0" applyNumberFormat="1" applyFont="1" applyFill="1" applyBorder="1" applyAlignment="1">
      <alignment horizontal="left"/>
    </xf>
    <xf numFmtId="0" fontId="89" fillId="4" borderId="3" xfId="0" applyFont="1" applyFill="1" applyBorder="1" applyAlignment="1">
      <alignment horizontal="center"/>
    </xf>
    <xf numFmtId="164" fontId="84" fillId="0" borderId="3" xfId="2" applyNumberFormat="1" applyFont="1" applyFill="1" applyBorder="1" applyProtection="1">
      <protection locked="0"/>
    </xf>
    <xf numFmtId="49" fontId="90" fillId="4" borderId="2" xfId="0" applyNumberFormat="1" applyFont="1" applyFill="1" applyBorder="1" applyAlignment="1">
      <alignment horizontal="center"/>
    </xf>
    <xf numFmtId="164" fontId="94" fillId="4" borderId="3" xfId="2" applyNumberFormat="1" applyFont="1" applyFill="1" applyBorder="1" applyProtection="1">
      <protection locked="0"/>
    </xf>
    <xf numFmtId="44" fontId="94" fillId="4" borderId="3" xfId="2" applyFont="1" applyFill="1" applyBorder="1" applyProtection="1">
      <protection locked="0"/>
    </xf>
    <xf numFmtId="164" fontId="94" fillId="4" borderId="2" xfId="1" applyNumberFormat="1" applyFont="1" applyFill="1" applyBorder="1" applyAlignment="1" applyProtection="1">
      <alignment horizontal="center"/>
    </xf>
    <xf numFmtId="165" fontId="94" fillId="4" borderId="3" xfId="2" applyNumberFormat="1" applyFont="1" applyFill="1" applyBorder="1" applyProtection="1"/>
    <xf numFmtId="0" fontId="89" fillId="0" borderId="3" xfId="0" quotePrefix="1" applyFont="1" applyBorder="1" applyAlignment="1">
      <alignment horizontal="left"/>
    </xf>
    <xf numFmtId="0" fontId="89" fillId="0" borderId="3" xfId="0" applyFont="1" applyBorder="1" applyAlignment="1">
      <alignment horizontal="left" wrapText="1"/>
    </xf>
    <xf numFmtId="44" fontId="86" fillId="0" borderId="2" xfId="1" applyNumberFormat="1" applyFont="1" applyFill="1" applyBorder="1" applyAlignment="1" applyProtection="1">
      <alignment horizontal="center"/>
    </xf>
    <xf numFmtId="44" fontId="86" fillId="0" borderId="4" xfId="2" applyFont="1" applyFill="1" applyBorder="1" applyProtection="1">
      <protection locked="0"/>
    </xf>
    <xf numFmtId="44" fontId="95" fillId="0" borderId="1" xfId="2" applyFont="1" applyFill="1" applyBorder="1" applyProtection="1">
      <protection locked="0"/>
    </xf>
    <xf numFmtId="49" fontId="86" fillId="0" borderId="6" xfId="0" applyNumberFormat="1" applyFont="1" applyBorder="1" applyAlignment="1">
      <alignment horizontal="left"/>
    </xf>
    <xf numFmtId="164" fontId="86" fillId="0" borderId="2" xfId="2" applyNumberFormat="1" applyFont="1" applyFill="1" applyBorder="1" applyProtection="1">
      <protection locked="0"/>
    </xf>
    <xf numFmtId="2" fontId="86" fillId="0" borderId="3" xfId="0" quotePrefix="1" applyNumberFormat="1" applyFont="1" applyBorder="1"/>
    <xf numFmtId="49" fontId="94" fillId="0" borderId="3" xfId="0" quotePrefix="1" applyNumberFormat="1" applyFont="1" applyBorder="1"/>
    <xf numFmtId="0" fontId="96" fillId="0" borderId="3" xfId="0" applyFont="1" applyBorder="1"/>
    <xf numFmtId="49" fontId="99" fillId="0" borderId="3" xfId="0" quotePrefix="1" applyNumberFormat="1" applyFont="1" applyBorder="1" applyAlignment="1">
      <alignment horizontal="left"/>
    </xf>
    <xf numFmtId="44" fontId="94" fillId="0" borderId="2" xfId="2" applyFont="1" applyFill="1" applyBorder="1" applyProtection="1">
      <protection locked="0"/>
    </xf>
    <xf numFmtId="164" fontId="94" fillId="0" borderId="3" xfId="2" applyNumberFormat="1" applyFont="1" applyFill="1" applyBorder="1" applyProtection="1">
      <protection locked="0"/>
    </xf>
    <xf numFmtId="44" fontId="94" fillId="0" borderId="3" xfId="2" applyFont="1" applyFill="1" applyBorder="1" applyProtection="1">
      <protection locked="0"/>
    </xf>
    <xf numFmtId="164" fontId="94" fillId="0" borderId="2" xfId="1" applyNumberFormat="1" applyFont="1" applyFill="1" applyBorder="1" applyAlignment="1" applyProtection="1">
      <alignment horizontal="center"/>
    </xf>
    <xf numFmtId="165" fontId="94" fillId="0" borderId="3" xfId="2" applyNumberFormat="1" applyFont="1" applyFill="1" applyBorder="1" applyProtection="1"/>
    <xf numFmtId="37" fontId="94" fillId="0" borderId="2" xfId="1" applyNumberFormat="1" applyFont="1" applyFill="1" applyBorder="1" applyAlignment="1" applyProtection="1">
      <alignment horizontal="center"/>
    </xf>
    <xf numFmtId="0" fontId="96" fillId="2" borderId="3" xfId="0" applyFont="1" applyFill="1" applyBorder="1" applyAlignment="1">
      <alignment horizontal="left"/>
    </xf>
    <xf numFmtId="44" fontId="86" fillId="0" borderId="3" xfId="2" applyFont="1" applyFill="1" applyBorder="1" applyAlignment="1" applyProtection="1">
      <alignment wrapText="1"/>
      <protection locked="0"/>
    </xf>
    <xf numFmtId="49" fontId="86" fillId="6" borderId="3" xfId="0" quotePrefix="1" applyNumberFormat="1" applyFont="1" applyFill="1" applyBorder="1"/>
    <xf numFmtId="49" fontId="89" fillId="4" borderId="2" xfId="0" applyNumberFormat="1" applyFont="1" applyFill="1" applyBorder="1" applyAlignment="1">
      <alignment horizontal="left"/>
    </xf>
    <xf numFmtId="10" fontId="84" fillId="4" borderId="2" xfId="3" applyNumberFormat="1" applyFont="1" applyFill="1" applyBorder="1" applyAlignment="1">
      <alignment horizontal="left"/>
    </xf>
    <xf numFmtId="44" fontId="89" fillId="4" borderId="2" xfId="0" applyNumberFormat="1" applyFont="1" applyFill="1" applyBorder="1" applyAlignment="1">
      <alignment horizontal="left"/>
    </xf>
    <xf numFmtId="164" fontId="89" fillId="4" borderId="2" xfId="0" applyNumberFormat="1" applyFont="1" applyFill="1" applyBorder="1" applyAlignment="1">
      <alignment horizontal="left"/>
    </xf>
    <xf numFmtId="165" fontId="89" fillId="4" borderId="2" xfId="0" applyNumberFormat="1" applyFont="1" applyFill="1" applyBorder="1" applyAlignment="1">
      <alignment horizontal="left"/>
    </xf>
    <xf numFmtId="49" fontId="89" fillId="2" borderId="3" xfId="0" applyNumberFormat="1" applyFont="1" applyFill="1" applyBorder="1" applyAlignment="1">
      <alignment horizontal="center"/>
    </xf>
    <xf numFmtId="44" fontId="89" fillId="2" borderId="3" xfId="0" applyNumberFormat="1" applyFont="1" applyFill="1" applyBorder="1" applyAlignment="1">
      <alignment horizontal="center"/>
    </xf>
    <xf numFmtId="164" fontId="89" fillId="2" borderId="3" xfId="0" applyNumberFormat="1" applyFont="1" applyFill="1" applyBorder="1" applyAlignment="1">
      <alignment horizontal="center"/>
    </xf>
    <xf numFmtId="165" fontId="89" fillId="2" borderId="3" xfId="0" applyNumberFormat="1" applyFont="1" applyFill="1" applyBorder="1" applyAlignment="1">
      <alignment horizontal="center"/>
    </xf>
    <xf numFmtId="9" fontId="86" fillId="0" borderId="3" xfId="3" applyFont="1" applyFill="1" applyBorder="1" applyProtection="1">
      <protection locked="0"/>
    </xf>
    <xf numFmtId="49" fontId="86" fillId="0" borderId="2" xfId="0" applyNumberFormat="1" applyFont="1" applyBorder="1" applyAlignment="1">
      <alignment horizontal="left"/>
    </xf>
    <xf numFmtId="49" fontId="89" fillId="2" borderId="3" xfId="0" applyNumberFormat="1" applyFont="1" applyFill="1" applyBorder="1" applyAlignment="1">
      <alignment horizontal="left"/>
    </xf>
    <xf numFmtId="164" fontId="86" fillId="2" borderId="2" xfId="2" applyNumberFormat="1" applyFont="1" applyFill="1" applyBorder="1" applyProtection="1">
      <protection locked="0"/>
    </xf>
    <xf numFmtId="164" fontId="86" fillId="6" borderId="2" xfId="2" applyNumberFormat="1" applyFont="1" applyFill="1" applyBorder="1" applyAlignment="1" applyProtection="1">
      <alignment horizontal="center"/>
      <protection locked="0"/>
    </xf>
    <xf numFmtId="0" fontId="86" fillId="2" borderId="3" xfId="0" applyFont="1" applyFill="1" applyBorder="1" applyAlignment="1" applyProtection="1">
      <alignment horizontal="center"/>
      <protection locked="0"/>
    </xf>
    <xf numFmtId="44" fontId="100" fillId="0" borderId="3" xfId="2" applyFont="1" applyFill="1" applyBorder="1" applyProtection="1">
      <protection locked="0"/>
    </xf>
    <xf numFmtId="0" fontId="85" fillId="0" borderId="0" xfId="0" applyFont="1"/>
    <xf numFmtId="49" fontId="84" fillId="0" borderId="3" xfId="0" quotePrefix="1" applyNumberFormat="1" applyFont="1" applyBorder="1"/>
    <xf numFmtId="0" fontId="85" fillId="0" borderId="3" xfId="0" applyFont="1" applyBorder="1" applyAlignment="1">
      <alignment horizontal="left"/>
    </xf>
    <xf numFmtId="44" fontId="84" fillId="0" borderId="2" xfId="2" applyFont="1" applyFill="1" applyBorder="1" applyProtection="1">
      <protection locked="0"/>
    </xf>
    <xf numFmtId="164" fontId="84" fillId="0" borderId="2" xfId="1" applyNumberFormat="1" applyFont="1" applyFill="1" applyBorder="1" applyAlignment="1" applyProtection="1">
      <alignment horizontal="center"/>
    </xf>
    <xf numFmtId="165" fontId="84" fillId="0" borderId="3" xfId="2" applyNumberFormat="1" applyFont="1" applyFill="1" applyBorder="1" applyProtection="1"/>
    <xf numFmtId="37" fontId="84" fillId="0" borderId="2" xfId="1" applyNumberFormat="1" applyFont="1" applyFill="1" applyBorder="1" applyAlignment="1" applyProtection="1">
      <alignment horizontal="center"/>
    </xf>
    <xf numFmtId="49" fontId="84" fillId="0" borderId="3" xfId="0" quotePrefix="1" applyNumberFormat="1" applyFont="1" applyBorder="1" applyAlignment="1">
      <alignment horizontal="left"/>
    </xf>
    <xf numFmtId="49" fontId="84" fillId="0" borderId="3" xfId="0" applyNumberFormat="1" applyFont="1" applyBorder="1" applyAlignment="1">
      <alignment horizontal="left"/>
    </xf>
    <xf numFmtId="44" fontId="84" fillId="6" borderId="3" xfId="2" applyFont="1" applyFill="1" applyBorder="1" applyAlignment="1" applyProtection="1">
      <alignment horizontal="center"/>
      <protection locked="0"/>
    </xf>
    <xf numFmtId="0" fontId="85" fillId="2" borderId="3" xfId="0" applyFont="1" applyFill="1" applyBorder="1" applyAlignment="1">
      <alignment horizontal="center"/>
    </xf>
    <xf numFmtId="164" fontId="84" fillId="2" borderId="3" xfId="2" applyNumberFormat="1" applyFont="1" applyFill="1" applyBorder="1" applyProtection="1">
      <protection locked="0"/>
    </xf>
    <xf numFmtId="44" fontId="84" fillId="2" borderId="3" xfId="2" applyFont="1" applyFill="1" applyBorder="1" applyProtection="1">
      <protection locked="0"/>
    </xf>
    <xf numFmtId="165" fontId="84" fillId="2" borderId="3" xfId="2" applyNumberFormat="1" applyFont="1" applyFill="1" applyBorder="1" applyProtection="1">
      <protection locked="0"/>
    </xf>
    <xf numFmtId="0" fontId="85" fillId="0" borderId="3" xfId="0" applyFont="1" applyBorder="1"/>
    <xf numFmtId="49" fontId="84" fillId="0" borderId="3" xfId="0" quotePrefix="1" applyNumberFormat="1" applyFont="1" applyBorder="1" applyAlignment="1">
      <alignment horizontal="left" wrapText="1"/>
    </xf>
    <xf numFmtId="44" fontId="84" fillId="0" borderId="3" xfId="2" applyFont="1" applyFill="1" applyBorder="1" applyAlignment="1" applyProtection="1">
      <alignment wrapText="1"/>
      <protection locked="0"/>
    </xf>
    <xf numFmtId="0" fontId="84" fillId="0" borderId="3" xfId="4" applyFont="1" applyBorder="1"/>
    <xf numFmtId="0" fontId="85" fillId="0" borderId="3" xfId="0" applyFont="1" applyBorder="1" applyAlignment="1">
      <alignment horizontal="left" wrapText="1"/>
    </xf>
    <xf numFmtId="164" fontId="84" fillId="6" borderId="3" xfId="2" applyNumberFormat="1" applyFont="1" applyFill="1" applyBorder="1" applyAlignment="1" applyProtection="1">
      <alignment horizontal="center"/>
      <protection locked="0"/>
    </xf>
    <xf numFmtId="165" fontId="84" fillId="6" borderId="3" xfId="2" applyNumberFormat="1" applyFont="1" applyFill="1" applyBorder="1" applyAlignment="1" applyProtection="1">
      <alignment horizontal="center"/>
      <protection locked="0"/>
    </xf>
    <xf numFmtId="0" fontId="85" fillId="2" borderId="3" xfId="0" applyFont="1" applyFill="1" applyBorder="1" applyAlignment="1">
      <alignment horizontal="left"/>
    </xf>
    <xf numFmtId="49" fontId="84" fillId="2" borderId="3" xfId="0" applyNumberFormat="1" applyFont="1" applyFill="1" applyBorder="1" applyAlignment="1">
      <alignment horizontal="left"/>
    </xf>
    <xf numFmtId="0" fontId="85" fillId="0" borderId="3" xfId="0" quotePrefix="1" applyFont="1" applyBorder="1" applyAlignment="1">
      <alignment horizontal="left"/>
    </xf>
    <xf numFmtId="49" fontId="84" fillId="0" borderId="3" xfId="0" applyNumberFormat="1" applyFont="1" applyBorder="1"/>
    <xf numFmtId="49" fontId="88" fillId="0" borderId="3" xfId="0" quotePrefix="1" applyNumberFormat="1" applyFont="1" applyBorder="1" applyAlignment="1">
      <alignment horizontal="left"/>
    </xf>
    <xf numFmtId="0" fontId="98" fillId="0" borderId="3" xfId="0" applyFont="1" applyBorder="1" applyAlignment="1">
      <alignment horizontal="left"/>
    </xf>
    <xf numFmtId="49" fontId="88" fillId="0" borderId="3" xfId="0" applyNumberFormat="1" applyFont="1" applyBorder="1" applyAlignment="1">
      <alignment horizontal="left"/>
    </xf>
    <xf numFmtId="44" fontId="88" fillId="0" borderId="2" xfId="2" applyFont="1" applyFill="1" applyBorder="1" applyProtection="1">
      <protection locked="0"/>
    </xf>
    <xf numFmtId="44" fontId="98" fillId="0" borderId="3" xfId="2" applyFont="1" applyFill="1" applyBorder="1" applyProtection="1">
      <protection locked="0"/>
    </xf>
    <xf numFmtId="10" fontId="88" fillId="0" borderId="3" xfId="3" applyNumberFormat="1" applyFont="1" applyFill="1" applyBorder="1" applyProtection="1">
      <protection locked="0"/>
    </xf>
    <xf numFmtId="44" fontId="88" fillId="6" borderId="3" xfId="2" applyFont="1" applyFill="1" applyBorder="1" applyAlignment="1" applyProtection="1">
      <alignment horizontal="center"/>
      <protection locked="0"/>
    </xf>
    <xf numFmtId="164" fontId="88" fillId="6" borderId="3" xfId="2" applyNumberFormat="1" applyFont="1" applyFill="1" applyBorder="1" applyAlignment="1" applyProtection="1">
      <alignment horizontal="center"/>
      <protection locked="0"/>
    </xf>
    <xf numFmtId="165" fontId="88" fillId="6" borderId="3" xfId="2" applyNumberFormat="1" applyFont="1" applyFill="1" applyBorder="1" applyAlignment="1" applyProtection="1">
      <alignment horizontal="center"/>
      <protection locked="0"/>
    </xf>
    <xf numFmtId="49" fontId="88" fillId="0" borderId="3" xfId="0" applyNumberFormat="1" applyFont="1" applyBorder="1"/>
    <xf numFmtId="165" fontId="86" fillId="4" borderId="3" xfId="2" applyNumberFormat="1" applyFont="1" applyFill="1" applyBorder="1" applyProtection="1">
      <protection locked="0"/>
    </xf>
    <xf numFmtId="1" fontId="86" fillId="0" borderId="3" xfId="0" quotePrefix="1" applyNumberFormat="1" applyFont="1" applyBorder="1" applyAlignment="1">
      <alignment vertical="center"/>
    </xf>
    <xf numFmtId="44" fontId="86" fillId="0" borderId="3" xfId="2" applyFont="1" applyFill="1" applyBorder="1" applyAlignment="1" applyProtection="1">
      <alignment horizontal="center"/>
    </xf>
    <xf numFmtId="164" fontId="86" fillId="0" borderId="3" xfId="2" applyNumberFormat="1" applyFont="1" applyFill="1" applyBorder="1" applyAlignment="1" applyProtection="1">
      <alignment horizontal="center"/>
    </xf>
    <xf numFmtId="164" fontId="86" fillId="0" borderId="3" xfId="1" applyNumberFormat="1" applyFont="1" applyFill="1" applyBorder="1" applyAlignment="1" applyProtection="1">
      <alignment horizontal="center"/>
    </xf>
    <xf numFmtId="9" fontId="85" fillId="0" borderId="3" xfId="3" applyFont="1" applyFill="1" applyBorder="1"/>
    <xf numFmtId="44" fontId="95" fillId="0" borderId="3" xfId="2" applyFont="1" applyFill="1" applyBorder="1"/>
    <xf numFmtId="9" fontId="84" fillId="0" borderId="3" xfId="3" applyFont="1" applyFill="1" applyBorder="1"/>
    <xf numFmtId="44" fontId="84" fillId="0" borderId="3" xfId="2" applyFont="1" applyFill="1" applyBorder="1"/>
    <xf numFmtId="0" fontId="84" fillId="0" borderId="0" xfId="0" applyFont="1" applyAlignment="1">
      <alignment horizontal="center"/>
    </xf>
    <xf numFmtId="167" fontId="89" fillId="0" borderId="3" xfId="6" applyFont="1" applyBorder="1" applyAlignment="1">
      <alignment horizontal="center"/>
    </xf>
    <xf numFmtId="167" fontId="89" fillId="0" borderId="3" xfId="6" applyFont="1" applyBorder="1"/>
    <xf numFmtId="166" fontId="85" fillId="0" borderId="3" xfId="7" applyNumberFormat="1" applyFont="1" applyFill="1" applyBorder="1" applyAlignment="1">
      <alignment horizontal="center"/>
    </xf>
    <xf numFmtId="167" fontId="89" fillId="0" borderId="3" xfId="6" applyFont="1" applyBorder="1" applyAlignment="1">
      <alignment horizontal="right"/>
    </xf>
    <xf numFmtId="9" fontId="85" fillId="0" borderId="3" xfId="8" applyFont="1" applyBorder="1"/>
    <xf numFmtId="44" fontId="85" fillId="0" borderId="3" xfId="9" applyFont="1" applyFill="1" applyBorder="1"/>
    <xf numFmtId="167" fontId="86" fillId="0" borderId="3" xfId="6" applyFont="1" applyBorder="1" applyAlignment="1">
      <alignment horizontal="center"/>
    </xf>
    <xf numFmtId="167" fontId="86" fillId="0" borderId="3" xfId="6" applyFont="1" applyBorder="1"/>
    <xf numFmtId="166" fontId="84" fillId="0" borderId="3" xfId="7" applyNumberFormat="1" applyFont="1" applyFill="1" applyBorder="1" applyAlignment="1">
      <alignment horizontal="center"/>
    </xf>
    <xf numFmtId="44" fontId="84" fillId="0" borderId="3" xfId="9" applyFont="1" applyFill="1" applyBorder="1" applyAlignment="1">
      <alignment horizontal="right"/>
    </xf>
    <xf numFmtId="168" fontId="84" fillId="0" borderId="3" xfId="8" applyNumberFormat="1" applyFont="1" applyBorder="1"/>
    <xf numFmtId="44" fontId="84" fillId="0" borderId="3" xfId="9" applyFont="1" applyFill="1" applyBorder="1"/>
    <xf numFmtId="167" fontId="85" fillId="0" borderId="3" xfId="6" applyFont="1" applyBorder="1" applyAlignment="1">
      <alignment horizontal="center"/>
    </xf>
    <xf numFmtId="167" fontId="85" fillId="0" borderId="3" xfId="6" applyFont="1" applyBorder="1"/>
    <xf numFmtId="44" fontId="85" fillId="0" borderId="3" xfId="9" applyFont="1" applyFill="1" applyBorder="1" applyAlignment="1">
      <alignment horizontal="right"/>
    </xf>
    <xf numFmtId="168" fontId="85" fillId="0" borderId="3" xfId="8" applyNumberFormat="1" applyFont="1" applyBorder="1"/>
    <xf numFmtId="167" fontId="84" fillId="0" borderId="3" xfId="6" applyFont="1" applyBorder="1" applyAlignment="1">
      <alignment horizontal="center"/>
    </xf>
    <xf numFmtId="167" fontId="84" fillId="0" borderId="3" xfId="6" applyFont="1" applyBorder="1"/>
    <xf numFmtId="167" fontId="86" fillId="0" borderId="3" xfId="6" applyFont="1" applyBorder="1" applyAlignment="1">
      <alignment horizontal="center" vertical="center"/>
    </xf>
    <xf numFmtId="167" fontId="86" fillId="0" borderId="3" xfId="6" applyFont="1" applyBorder="1" applyAlignment="1">
      <alignment vertical="center" wrapText="1"/>
    </xf>
    <xf numFmtId="166" fontId="84" fillId="0" borderId="3" xfId="7" applyNumberFormat="1" applyFont="1" applyFill="1" applyBorder="1" applyAlignment="1">
      <alignment horizontal="center" vertical="center"/>
    </xf>
    <xf numFmtId="44" fontId="84" fillId="0" borderId="3" xfId="9" applyFont="1" applyFill="1" applyBorder="1" applyAlignment="1">
      <alignment horizontal="right" vertical="center"/>
    </xf>
    <xf numFmtId="168" fontId="84" fillId="0" borderId="3" xfId="8" applyNumberFormat="1" applyFont="1" applyBorder="1" applyAlignment="1">
      <alignment vertical="center"/>
    </xf>
    <xf numFmtId="44" fontId="84" fillId="0" borderId="3" xfId="9" applyFont="1" applyFill="1" applyBorder="1" applyAlignment="1">
      <alignment vertical="center"/>
    </xf>
    <xf numFmtId="0" fontId="84" fillId="0" borderId="0" xfId="0" applyFont="1" applyAlignment="1">
      <alignment vertical="center"/>
    </xf>
    <xf numFmtId="44" fontId="84" fillId="0" borderId="3" xfId="9" applyFont="1" applyFill="1" applyBorder="1" applyAlignment="1">
      <alignment vertical="center" wrapText="1"/>
    </xf>
    <xf numFmtId="44" fontId="89" fillId="0" borderId="3" xfId="9" applyFont="1" applyFill="1" applyBorder="1"/>
    <xf numFmtId="168" fontId="84" fillId="0" borderId="3" xfId="3" applyNumberFormat="1" applyFont="1" applyBorder="1"/>
    <xf numFmtId="168" fontId="85" fillId="0" borderId="3" xfId="0" applyNumberFormat="1" applyFont="1" applyBorder="1"/>
    <xf numFmtId="168" fontId="85" fillId="0" borderId="3" xfId="3" applyNumberFormat="1" applyFont="1" applyBorder="1"/>
    <xf numFmtId="168" fontId="84" fillId="0" borderId="3" xfId="3" applyNumberFormat="1" applyFont="1" applyBorder="1" applyAlignment="1">
      <alignment vertical="center"/>
    </xf>
    <xf numFmtId="44" fontId="86" fillId="0" borderId="3" xfId="9" applyFont="1" applyFill="1" applyBorder="1"/>
    <xf numFmtId="44" fontId="84" fillId="0" borderId="3" xfId="9" applyFont="1" applyFill="1" applyBorder="1" applyAlignment="1"/>
    <xf numFmtId="167" fontId="86" fillId="0" borderId="3" xfId="6" applyFont="1" applyBorder="1" applyAlignment="1">
      <alignment wrapText="1"/>
    </xf>
    <xf numFmtId="44" fontId="84" fillId="0" borderId="3" xfId="9" applyFont="1" applyFill="1" applyBorder="1" applyAlignment="1">
      <alignment wrapText="1"/>
    </xf>
    <xf numFmtId="167" fontId="84" fillId="0" borderId="3" xfId="6" applyFont="1" applyBorder="1" applyAlignment="1">
      <alignment horizontal="center" vertical="center"/>
    </xf>
    <xf numFmtId="167" fontId="84" fillId="0" borderId="3" xfId="6" applyFont="1" applyBorder="1" applyAlignment="1">
      <alignment vertical="center" wrapText="1"/>
    </xf>
    <xf numFmtId="167" fontId="101" fillId="0" borderId="3" xfId="6" applyFont="1" applyBorder="1"/>
    <xf numFmtId="167" fontId="85" fillId="0" borderId="5" xfId="6" applyFont="1" applyBorder="1"/>
    <xf numFmtId="167" fontId="102" fillId="0" borderId="0" xfId="6" applyFont="1"/>
    <xf numFmtId="166" fontId="84" fillId="0" borderId="0" xfId="7" applyNumberFormat="1" applyFont="1" applyFill="1" applyAlignment="1">
      <alignment horizontal="center"/>
    </xf>
    <xf numFmtId="44" fontId="84" fillId="0" borderId="0" xfId="9" applyFont="1" applyFill="1"/>
    <xf numFmtId="44" fontId="102" fillId="0" borderId="0" xfId="9" applyFont="1" applyFill="1"/>
    <xf numFmtId="166" fontId="84" fillId="0" borderId="0" xfId="7" applyNumberFormat="1" applyFont="1" applyAlignment="1">
      <alignment horizontal="center"/>
    </xf>
    <xf numFmtId="44" fontId="84" fillId="0" borderId="0" xfId="9" applyFont="1"/>
    <xf numFmtId="0" fontId="24" fillId="0" borderId="0" xfId="0" applyFont="1"/>
    <xf numFmtId="0" fontId="4" fillId="0" borderId="2" xfId="0" applyFont="1" applyBorder="1"/>
    <xf numFmtId="0" fontId="84" fillId="0" borderId="6" xfId="0" applyFont="1" applyBorder="1" applyAlignment="1">
      <alignment horizontal="center"/>
    </xf>
    <xf numFmtId="0" fontId="84" fillId="0" borderId="7" xfId="0" applyFont="1" applyBorder="1" applyAlignment="1">
      <alignment horizontal="center"/>
    </xf>
    <xf numFmtId="0" fontId="84" fillId="0" borderId="8" xfId="0" applyFont="1" applyBorder="1"/>
    <xf numFmtId="0" fontId="84" fillId="0" borderId="3" xfId="0" applyFont="1" applyBorder="1"/>
    <xf numFmtId="166" fontId="86" fillId="0" borderId="3" xfId="7" applyNumberFormat="1" applyFont="1" applyFill="1" applyBorder="1" applyAlignment="1">
      <alignment horizontal="center"/>
    </xf>
    <xf numFmtId="168" fontId="86" fillId="0" borderId="3" xfId="3" applyNumberFormat="1" applyFont="1" applyBorder="1"/>
    <xf numFmtId="168" fontId="84" fillId="0" borderId="3" xfId="3" applyNumberFormat="1" applyFont="1" applyFill="1" applyBorder="1"/>
    <xf numFmtId="168" fontId="85" fillId="0" borderId="3" xfId="3" applyNumberFormat="1" applyFont="1" applyFill="1" applyBorder="1"/>
    <xf numFmtId="167" fontId="86" fillId="0" borderId="3" xfId="6" applyFont="1" applyBorder="1" applyAlignment="1">
      <alignment vertical="center"/>
    </xf>
    <xf numFmtId="44" fontId="86" fillId="0" borderId="3" xfId="2" applyFont="1" applyBorder="1"/>
    <xf numFmtId="9" fontId="84" fillId="0" borderId="3" xfId="8" applyFont="1" applyBorder="1" applyAlignment="1">
      <alignment horizontal="center"/>
    </xf>
    <xf numFmtId="44" fontId="84" fillId="0" borderId="3" xfId="9" applyFont="1" applyBorder="1"/>
    <xf numFmtId="167" fontId="84" fillId="0" borderId="3" xfId="6" applyFont="1" applyBorder="1" applyAlignment="1">
      <alignment wrapText="1"/>
    </xf>
    <xf numFmtId="44" fontId="84" fillId="0" borderId="3" xfId="2" applyFont="1" applyBorder="1"/>
    <xf numFmtId="167" fontId="84" fillId="15" borderId="3" xfId="6" applyFont="1" applyFill="1" applyBorder="1" applyAlignment="1">
      <alignment horizontal="center"/>
    </xf>
    <xf numFmtId="167" fontId="84" fillId="15" borderId="3" xfId="6" applyFont="1" applyFill="1" applyBorder="1"/>
    <xf numFmtId="167" fontId="84" fillId="15" borderId="3" xfId="6" applyFont="1" applyFill="1" applyBorder="1" applyAlignment="1">
      <alignment wrapText="1"/>
    </xf>
    <xf numFmtId="44" fontId="84" fillId="15" borderId="3" xfId="2" applyFont="1" applyFill="1" applyBorder="1"/>
    <xf numFmtId="9" fontId="84" fillId="15" borderId="3" xfId="8" applyFont="1" applyFill="1" applyBorder="1" applyAlignment="1">
      <alignment horizontal="center"/>
    </xf>
    <xf numFmtId="44" fontId="84" fillId="15" borderId="3" xfId="9" applyFont="1" applyFill="1" applyBorder="1"/>
    <xf numFmtId="0" fontId="84" fillId="15" borderId="0" xfId="0" applyFont="1" applyFill="1"/>
    <xf numFmtId="41" fontId="103" fillId="11" borderId="7" xfId="10" applyNumberFormat="1" applyFont="1" applyFill="1" applyBorder="1"/>
    <xf numFmtId="41" fontId="103" fillId="11" borderId="8" xfId="10" applyNumberFormat="1" applyFont="1" applyFill="1" applyBorder="1"/>
    <xf numFmtId="49" fontId="104" fillId="0" borderId="3" xfId="10" applyNumberFormat="1" applyFont="1" applyBorder="1" applyAlignment="1">
      <alignment horizontal="center" vertical="center" wrapText="1"/>
    </xf>
    <xf numFmtId="49" fontId="104" fillId="6" borderId="3" xfId="10" applyNumberFormat="1" applyFont="1" applyFill="1" applyBorder="1" applyAlignment="1">
      <alignment horizontal="center" vertical="center" wrapText="1"/>
    </xf>
    <xf numFmtId="0" fontId="105" fillId="7" borderId="7" xfId="10" applyFont="1" applyFill="1" applyBorder="1" applyAlignment="1">
      <alignment vertical="center"/>
    </xf>
    <xf numFmtId="0" fontId="105" fillId="7" borderId="8" xfId="10" applyFont="1" applyFill="1" applyBorder="1" applyAlignment="1">
      <alignment vertical="center"/>
    </xf>
    <xf numFmtId="173" fontId="50" fillId="0" borderId="2" xfId="10" applyNumberFormat="1" applyFont="1" applyBorder="1"/>
    <xf numFmtId="173" fontId="50" fillId="0" borderId="3" xfId="10" applyNumberFormat="1" applyFont="1" applyBorder="1"/>
    <xf numFmtId="10" fontId="50" fillId="0" borderId="3" xfId="10" applyNumberFormat="1" applyFont="1" applyBorder="1"/>
    <xf numFmtId="0" fontId="50" fillId="10" borderId="7" xfId="10" applyFont="1" applyFill="1" applyBorder="1"/>
    <xf numFmtId="0" fontId="50" fillId="10" borderId="8" xfId="10" applyFont="1" applyFill="1" applyBorder="1"/>
    <xf numFmtId="0" fontId="50" fillId="10" borderId="10" xfId="10" applyFont="1" applyFill="1" applyBorder="1"/>
    <xf numFmtId="0" fontId="50" fillId="10" borderId="13" xfId="10" applyFont="1" applyFill="1" applyBorder="1"/>
    <xf numFmtId="44" fontId="1" fillId="0" borderId="2" xfId="14" applyFont="1" applyFill="1" applyBorder="1"/>
    <xf numFmtId="44" fontId="1" fillId="0" borderId="2" xfId="14" applyFont="1" applyBorder="1"/>
    <xf numFmtId="44" fontId="50" fillId="0" borderId="3" xfId="10" applyNumberFormat="1" applyFont="1" applyBorder="1"/>
    <xf numFmtId="174" fontId="50" fillId="0" borderId="2" xfId="10" applyNumberFormat="1" applyFont="1" applyBorder="1"/>
    <xf numFmtId="41" fontId="50" fillId="0" borderId="3" xfId="10" applyNumberFormat="1" applyFont="1" applyBorder="1"/>
    <xf numFmtId="169" fontId="50" fillId="13" borderId="7" xfId="10" applyNumberFormat="1" applyFont="1" applyFill="1" applyBorder="1"/>
    <xf numFmtId="169" fontId="50" fillId="13" borderId="8" xfId="10" applyNumberFormat="1" applyFont="1" applyFill="1" applyBorder="1"/>
    <xf numFmtId="169" fontId="50" fillId="12" borderId="7" xfId="10" applyNumberFormat="1" applyFont="1" applyFill="1" applyBorder="1"/>
    <xf numFmtId="169" fontId="50" fillId="12" borderId="8" xfId="10" applyNumberFormat="1" applyFont="1" applyFill="1" applyBorder="1"/>
    <xf numFmtId="8" fontId="50" fillId="0" borderId="3" xfId="10" applyNumberFormat="1" applyFont="1" applyBorder="1"/>
    <xf numFmtId="44" fontId="50" fillId="0" borderId="6" xfId="10" applyNumberFormat="1" applyFont="1" applyBorder="1" applyAlignment="1">
      <alignment horizontal="center"/>
    </xf>
    <xf numFmtId="44" fontId="50" fillId="0" borderId="8" xfId="10" applyNumberFormat="1" applyFont="1" applyBorder="1" applyAlignment="1">
      <alignment horizontal="center"/>
    </xf>
    <xf numFmtId="6" fontId="50" fillId="0" borderId="3" xfId="10" applyNumberFormat="1" applyFont="1" applyBorder="1"/>
    <xf numFmtId="44" fontId="50" fillId="0" borderId="3" xfId="10" applyNumberFormat="1" applyFont="1" applyBorder="1" applyAlignment="1">
      <alignment vertical="center"/>
    </xf>
    <xf numFmtId="44" fontId="50" fillId="0" borderId="6" xfId="10" applyNumberFormat="1" applyFont="1" applyBorder="1" applyAlignment="1">
      <alignment horizontal="center" vertical="center"/>
    </xf>
    <xf numFmtId="44" fontId="50" fillId="0" borderId="8" xfId="10" applyNumberFormat="1" applyFont="1" applyBorder="1" applyAlignment="1">
      <alignment horizontal="center" vertical="center"/>
    </xf>
    <xf numFmtId="0" fontId="50" fillId="0" borderId="0" xfId="10" applyFont="1"/>
    <xf numFmtId="0" fontId="50" fillId="0" borderId="3" xfId="10" applyFont="1" applyBorder="1"/>
    <xf numFmtId="0" fontId="106" fillId="14" borderId="16" xfId="10" applyFont="1" applyFill="1" applyBorder="1" applyAlignment="1">
      <alignment horizontal="center" vertical="center"/>
    </xf>
    <xf numFmtId="0" fontId="106" fillId="14" borderId="5" xfId="10" applyFont="1" applyFill="1" applyBorder="1" applyAlignment="1">
      <alignment horizontal="center" vertical="center"/>
    </xf>
    <xf numFmtId="0" fontId="106" fillId="14" borderId="16" xfId="10" applyFont="1" applyFill="1" applyBorder="1" applyAlignment="1">
      <alignment horizontal="center" vertical="center"/>
    </xf>
    <xf numFmtId="0" fontId="106" fillId="14" borderId="13" xfId="10" applyFont="1" applyFill="1" applyBorder="1" applyAlignment="1">
      <alignment horizontal="center" vertical="center"/>
    </xf>
    <xf numFmtId="0" fontId="106" fillId="14" borderId="10" xfId="10" applyFont="1" applyFill="1" applyBorder="1" applyAlignment="1">
      <alignment horizontal="center" vertical="center"/>
    </xf>
    <xf numFmtId="0" fontId="106" fillId="14" borderId="13" xfId="10" applyFont="1" applyFill="1" applyBorder="1" applyAlignment="1">
      <alignment horizontal="center" vertical="center"/>
    </xf>
    <xf numFmtId="0" fontId="106" fillId="14" borderId="3" xfId="10" applyFont="1" applyFill="1" applyBorder="1" applyAlignment="1">
      <alignment horizontal="center" vertical="center" wrapText="1"/>
    </xf>
  </cellXfs>
  <cellStyles count="59">
    <cellStyle name="=C:\WINDOWS\SYSTEM32\COMMAND.COM" xfId="16" xr:uid="{00000000-0005-0000-0000-000000000000}"/>
    <cellStyle name="20% - Accent1 2" xfId="17" xr:uid="{00000000-0005-0000-0000-000001000000}"/>
    <cellStyle name="20% - Accent2 2" xfId="18" xr:uid="{00000000-0005-0000-0000-000002000000}"/>
    <cellStyle name="20% - Accent3 2" xfId="19" xr:uid="{00000000-0005-0000-0000-000003000000}"/>
    <cellStyle name="20% - Accent4 2" xfId="20" xr:uid="{00000000-0005-0000-0000-000004000000}"/>
    <cellStyle name="20% - Accent5 2" xfId="21" xr:uid="{00000000-0005-0000-0000-000005000000}"/>
    <cellStyle name="20% - Accent6 2" xfId="22" xr:uid="{00000000-0005-0000-0000-000006000000}"/>
    <cellStyle name="40% - Accent1 2" xfId="23" xr:uid="{00000000-0005-0000-0000-000007000000}"/>
    <cellStyle name="40% - Accent2 2" xfId="24" xr:uid="{00000000-0005-0000-0000-000008000000}"/>
    <cellStyle name="40% - Accent3 2" xfId="25" xr:uid="{00000000-0005-0000-0000-000009000000}"/>
    <cellStyle name="40% - Accent4 2" xfId="26" xr:uid="{00000000-0005-0000-0000-00000A000000}"/>
    <cellStyle name="40% - Accent5 2" xfId="27" xr:uid="{00000000-0005-0000-0000-00000B000000}"/>
    <cellStyle name="40% - Accent6 2" xfId="28" xr:uid="{00000000-0005-0000-0000-00000C000000}"/>
    <cellStyle name="60% - Accent1 2" xfId="29" xr:uid="{00000000-0005-0000-0000-00000D000000}"/>
    <cellStyle name="60% - Accent2 2" xfId="30" xr:uid="{00000000-0005-0000-0000-00000E000000}"/>
    <cellStyle name="60% - Accent3 2" xfId="31" xr:uid="{00000000-0005-0000-0000-00000F000000}"/>
    <cellStyle name="60% - Accent4 2" xfId="32" xr:uid="{00000000-0005-0000-0000-000010000000}"/>
    <cellStyle name="60% - Accent5 2" xfId="33" xr:uid="{00000000-0005-0000-0000-000011000000}"/>
    <cellStyle name="60% - Accent6 2" xfId="34" xr:uid="{00000000-0005-0000-0000-000012000000}"/>
    <cellStyle name="Accent1 2" xfId="35" xr:uid="{00000000-0005-0000-0000-000013000000}"/>
    <cellStyle name="Accent2 2" xfId="36" xr:uid="{00000000-0005-0000-0000-000014000000}"/>
    <cellStyle name="Accent3 2" xfId="37" xr:uid="{00000000-0005-0000-0000-000015000000}"/>
    <cellStyle name="Accent4 2" xfId="38" xr:uid="{00000000-0005-0000-0000-000016000000}"/>
    <cellStyle name="Accent5 2" xfId="39" xr:uid="{00000000-0005-0000-0000-000017000000}"/>
    <cellStyle name="Accent6 2" xfId="40" xr:uid="{00000000-0005-0000-0000-000018000000}"/>
    <cellStyle name="Bad 2" xfId="41" xr:uid="{00000000-0005-0000-0000-000019000000}"/>
    <cellStyle name="Calculation 2" xfId="42" xr:uid="{00000000-0005-0000-0000-00001A000000}"/>
    <cellStyle name="Check Cell 2" xfId="43" xr:uid="{00000000-0005-0000-0000-00001B000000}"/>
    <cellStyle name="Comma" xfId="1" builtinId="3"/>
    <cellStyle name="Comma 2" xfId="7" xr:uid="{00000000-0005-0000-0000-00001D000000}"/>
    <cellStyle name="Comma 3" xfId="13" xr:uid="{00000000-0005-0000-0000-00001E000000}"/>
    <cellStyle name="Currency" xfId="2" builtinId="4"/>
    <cellStyle name="Currency 2" xfId="9" xr:uid="{00000000-0005-0000-0000-000020000000}"/>
    <cellStyle name="Currency 3" xfId="12" xr:uid="{00000000-0005-0000-0000-000021000000}"/>
    <cellStyle name="Currency 4" xfId="14" xr:uid="{00000000-0005-0000-0000-000022000000}"/>
    <cellStyle name="Explanatory Text 2" xfId="44" xr:uid="{00000000-0005-0000-0000-000023000000}"/>
    <cellStyle name="Good 2" xfId="45" xr:uid="{00000000-0005-0000-0000-000024000000}"/>
    <cellStyle name="Heading 1 2" xfId="46" xr:uid="{00000000-0005-0000-0000-000025000000}"/>
    <cellStyle name="Heading 2 2" xfId="47" xr:uid="{00000000-0005-0000-0000-000026000000}"/>
    <cellStyle name="Heading 3 2" xfId="48" xr:uid="{00000000-0005-0000-0000-000027000000}"/>
    <cellStyle name="Heading 4 2" xfId="49" xr:uid="{00000000-0005-0000-0000-000028000000}"/>
    <cellStyle name="Hyperlink" xfId="15" builtinId="8"/>
    <cellStyle name="Input 2" xfId="50" xr:uid="{00000000-0005-0000-0000-00002A000000}"/>
    <cellStyle name="Linked Cell 2" xfId="51" xr:uid="{00000000-0005-0000-0000-00002B000000}"/>
    <cellStyle name="Neutral 2" xfId="52" xr:uid="{00000000-0005-0000-0000-00002C000000}"/>
    <cellStyle name="Normal" xfId="0" builtinId="0"/>
    <cellStyle name="Normal 2" xfId="5" xr:uid="{00000000-0005-0000-0000-00002E000000}"/>
    <cellStyle name="Normal 2 2" xfId="10" xr:uid="{00000000-0005-0000-0000-00002F000000}"/>
    <cellStyle name="Normal 3" xfId="6" xr:uid="{00000000-0005-0000-0000-000030000000}"/>
    <cellStyle name="Normal_Lease and Rental Rates" xfId="11" xr:uid="{00000000-0005-0000-0000-000032000000}"/>
    <cellStyle name="Note 2" xfId="53" xr:uid="{00000000-0005-0000-0000-000033000000}"/>
    <cellStyle name="Output 2" xfId="54" xr:uid="{00000000-0005-0000-0000-000034000000}"/>
    <cellStyle name="Percent" xfId="3" builtinId="5"/>
    <cellStyle name="Percent 2" xfId="8" xr:uid="{00000000-0005-0000-0000-000036000000}"/>
    <cellStyle name="Percent 2 2" xfId="55" xr:uid="{00000000-0005-0000-0000-000037000000}"/>
    <cellStyle name="Title 2" xfId="56" xr:uid="{00000000-0005-0000-0000-000038000000}"/>
    <cellStyle name="Total 2" xfId="57" xr:uid="{00000000-0005-0000-0000-000039000000}"/>
    <cellStyle name="Warning Text 2" xfId="58" xr:uid="{00000000-0005-0000-0000-00003A000000}"/>
    <cellStyle name="標準 2" xfId="4" xr:uid="{00000000-0005-0000-0000-00003B000000}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color rgb="FF9C0006"/>
      </font>
      <fill>
        <patternFill>
          <bgColor rgb="FFCCFFCC"/>
        </patternFill>
      </fill>
    </dxf>
    <dxf>
      <font>
        <b/>
        <i val="0"/>
        <condense val="0"/>
        <extend val="0"/>
        <color indexed="8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</xdr:row>
      <xdr:rowOff>43878</xdr:rowOff>
    </xdr:from>
    <xdr:ext cx="6226175" cy="3175"/>
    <xdr:grpSp>
      <xdr:nvGrpSpPr>
        <xdr:cNvPr id="2" name="Group 8">
          <a:extLst>
            <a:ext uri="{FF2B5EF4-FFF2-40B4-BE49-F238E27FC236}">
              <a16:creationId xmlns:a16="http://schemas.microsoft.com/office/drawing/2014/main" id="{2F520BDD-DC48-4873-A07C-B4900E1D8E60}"/>
            </a:ext>
          </a:extLst>
        </xdr:cNvPr>
        <xdr:cNvGrpSpPr/>
      </xdr:nvGrpSpPr>
      <xdr:grpSpPr>
        <a:xfrm>
          <a:off x="18440400" y="1442372"/>
          <a:ext cx="6226175" cy="3175"/>
          <a:chOff x="0" y="0"/>
          <a:chExt cx="6226175" cy="3175"/>
        </a:xfrm>
      </xdr:grpSpPr>
      <xdr:sp macro="" textlink="">
        <xdr:nvSpPr>
          <xdr:cNvPr id="3" name="Shape 9">
            <a:extLst>
              <a:ext uri="{FF2B5EF4-FFF2-40B4-BE49-F238E27FC236}">
                <a16:creationId xmlns:a16="http://schemas.microsoft.com/office/drawing/2014/main" id="{19C47D86-4F0C-D4AC-40C8-7116851A7F0D}"/>
              </a:ext>
            </a:extLst>
          </xdr:cNvPr>
          <xdr:cNvSpPr/>
        </xdr:nvSpPr>
        <xdr:spPr>
          <a:xfrm>
            <a:off x="0" y="1587"/>
            <a:ext cx="878205" cy="0"/>
          </a:xfrm>
          <a:custGeom>
            <a:avLst/>
            <a:gdLst/>
            <a:ahLst/>
            <a:cxnLst/>
            <a:rect l="0" t="0" r="0" b="0"/>
            <a:pathLst>
              <a:path w="878205">
                <a:moveTo>
                  <a:pt x="0" y="0"/>
                </a:moveTo>
                <a:lnTo>
                  <a:pt x="877824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4" name="Shape 10">
            <a:extLst>
              <a:ext uri="{FF2B5EF4-FFF2-40B4-BE49-F238E27FC236}">
                <a16:creationId xmlns:a16="http://schemas.microsoft.com/office/drawing/2014/main" id="{FC4179E8-C880-EFAC-F0BF-3378217CEEC8}"/>
              </a:ext>
            </a:extLst>
          </xdr:cNvPr>
          <xdr:cNvSpPr/>
        </xdr:nvSpPr>
        <xdr:spPr>
          <a:xfrm>
            <a:off x="877824" y="1587"/>
            <a:ext cx="1079500" cy="0"/>
          </a:xfrm>
          <a:custGeom>
            <a:avLst/>
            <a:gdLst/>
            <a:ahLst/>
            <a:cxnLst/>
            <a:rect l="0" t="0" r="0" b="0"/>
            <a:pathLst>
              <a:path w="1079500">
                <a:moveTo>
                  <a:pt x="0" y="0"/>
                </a:moveTo>
                <a:lnTo>
                  <a:pt x="107899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5" name="Shape 11">
            <a:extLst>
              <a:ext uri="{FF2B5EF4-FFF2-40B4-BE49-F238E27FC236}">
                <a16:creationId xmlns:a16="http://schemas.microsoft.com/office/drawing/2014/main" id="{ADF8435D-9397-A8DC-8A68-77E7AA96876B}"/>
              </a:ext>
            </a:extLst>
          </xdr:cNvPr>
          <xdr:cNvSpPr/>
        </xdr:nvSpPr>
        <xdr:spPr>
          <a:xfrm>
            <a:off x="1956816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6" name="Shape 12">
            <a:extLst>
              <a:ext uri="{FF2B5EF4-FFF2-40B4-BE49-F238E27FC236}">
                <a16:creationId xmlns:a16="http://schemas.microsoft.com/office/drawing/2014/main" id="{F8374446-95C6-8F75-E576-060BC221FDCC}"/>
              </a:ext>
            </a:extLst>
          </xdr:cNvPr>
          <xdr:cNvSpPr/>
        </xdr:nvSpPr>
        <xdr:spPr>
          <a:xfrm>
            <a:off x="3379834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7" name="Shape 13">
            <a:extLst>
              <a:ext uri="{FF2B5EF4-FFF2-40B4-BE49-F238E27FC236}">
                <a16:creationId xmlns:a16="http://schemas.microsoft.com/office/drawing/2014/main" id="{D9B5BFC3-0093-5C58-339D-F57DADF48938}"/>
              </a:ext>
            </a:extLst>
          </xdr:cNvPr>
          <xdr:cNvSpPr/>
        </xdr:nvSpPr>
        <xdr:spPr>
          <a:xfrm>
            <a:off x="4802851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</xdr:grpSp>
    <xdr:clientData/>
  </xdr:oneCellAnchor>
  <xdr:oneCellAnchor>
    <xdr:from>
      <xdr:col>8</xdr:col>
      <xdr:colOff>0</xdr:colOff>
      <xdr:row>6</xdr:row>
      <xdr:rowOff>31178</xdr:rowOff>
    </xdr:from>
    <xdr:ext cx="6226175" cy="3175"/>
    <xdr:grpSp>
      <xdr:nvGrpSpPr>
        <xdr:cNvPr id="8" name="Group 14">
          <a:extLst>
            <a:ext uri="{FF2B5EF4-FFF2-40B4-BE49-F238E27FC236}">
              <a16:creationId xmlns:a16="http://schemas.microsoft.com/office/drawing/2014/main" id="{AE54B765-C8C9-4EF8-9DC7-195FF9273EE5}"/>
            </a:ext>
          </a:extLst>
        </xdr:cNvPr>
        <xdr:cNvGrpSpPr/>
      </xdr:nvGrpSpPr>
      <xdr:grpSpPr>
        <a:xfrm>
          <a:off x="18440400" y="2424754"/>
          <a:ext cx="6226175" cy="3175"/>
          <a:chOff x="0" y="0"/>
          <a:chExt cx="6226175" cy="3175"/>
        </a:xfrm>
      </xdr:grpSpPr>
      <xdr:sp macro="" textlink="">
        <xdr:nvSpPr>
          <xdr:cNvPr id="9" name="Shape 15">
            <a:extLst>
              <a:ext uri="{FF2B5EF4-FFF2-40B4-BE49-F238E27FC236}">
                <a16:creationId xmlns:a16="http://schemas.microsoft.com/office/drawing/2014/main" id="{153629FD-748D-4157-CFAB-E78F2AD8223C}"/>
              </a:ext>
            </a:extLst>
          </xdr:cNvPr>
          <xdr:cNvSpPr/>
        </xdr:nvSpPr>
        <xdr:spPr>
          <a:xfrm>
            <a:off x="0" y="1587"/>
            <a:ext cx="878205" cy="0"/>
          </a:xfrm>
          <a:custGeom>
            <a:avLst/>
            <a:gdLst/>
            <a:ahLst/>
            <a:cxnLst/>
            <a:rect l="0" t="0" r="0" b="0"/>
            <a:pathLst>
              <a:path w="878205">
                <a:moveTo>
                  <a:pt x="0" y="0"/>
                </a:moveTo>
                <a:lnTo>
                  <a:pt x="877824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10" name="Shape 16">
            <a:extLst>
              <a:ext uri="{FF2B5EF4-FFF2-40B4-BE49-F238E27FC236}">
                <a16:creationId xmlns:a16="http://schemas.microsoft.com/office/drawing/2014/main" id="{06D76D5E-489D-E3E0-C776-5F62317969B7}"/>
              </a:ext>
            </a:extLst>
          </xdr:cNvPr>
          <xdr:cNvSpPr/>
        </xdr:nvSpPr>
        <xdr:spPr>
          <a:xfrm>
            <a:off x="877824" y="1587"/>
            <a:ext cx="1079500" cy="0"/>
          </a:xfrm>
          <a:custGeom>
            <a:avLst/>
            <a:gdLst/>
            <a:ahLst/>
            <a:cxnLst/>
            <a:rect l="0" t="0" r="0" b="0"/>
            <a:pathLst>
              <a:path w="1079500">
                <a:moveTo>
                  <a:pt x="0" y="0"/>
                </a:moveTo>
                <a:lnTo>
                  <a:pt x="107899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11" name="Shape 17">
            <a:extLst>
              <a:ext uri="{FF2B5EF4-FFF2-40B4-BE49-F238E27FC236}">
                <a16:creationId xmlns:a16="http://schemas.microsoft.com/office/drawing/2014/main" id="{2D0079D9-F207-5D28-C223-3F4C0B45F72F}"/>
              </a:ext>
            </a:extLst>
          </xdr:cNvPr>
          <xdr:cNvSpPr/>
        </xdr:nvSpPr>
        <xdr:spPr>
          <a:xfrm>
            <a:off x="1956816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12" name="Shape 18">
            <a:extLst>
              <a:ext uri="{FF2B5EF4-FFF2-40B4-BE49-F238E27FC236}">
                <a16:creationId xmlns:a16="http://schemas.microsoft.com/office/drawing/2014/main" id="{FD1E8708-99EC-58EF-532F-13CF752D49BC}"/>
              </a:ext>
            </a:extLst>
          </xdr:cNvPr>
          <xdr:cNvSpPr/>
        </xdr:nvSpPr>
        <xdr:spPr>
          <a:xfrm>
            <a:off x="3379834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13" name="Shape 19">
            <a:extLst>
              <a:ext uri="{FF2B5EF4-FFF2-40B4-BE49-F238E27FC236}">
                <a16:creationId xmlns:a16="http://schemas.microsoft.com/office/drawing/2014/main" id="{C0EF97F3-7DC9-BC78-8CED-175FFC08B500}"/>
              </a:ext>
            </a:extLst>
          </xdr:cNvPr>
          <xdr:cNvSpPr/>
        </xdr:nvSpPr>
        <xdr:spPr>
          <a:xfrm>
            <a:off x="4802851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</xdr:grpSp>
    <xdr:clientData/>
  </xdr:oneCellAnchor>
  <xdr:oneCellAnchor>
    <xdr:from>
      <xdr:col>8</xdr:col>
      <xdr:colOff>0</xdr:colOff>
      <xdr:row>6</xdr:row>
      <xdr:rowOff>202628</xdr:rowOff>
    </xdr:from>
    <xdr:ext cx="6226175" cy="3175"/>
    <xdr:grpSp>
      <xdr:nvGrpSpPr>
        <xdr:cNvPr id="14" name="Group 20">
          <a:extLst>
            <a:ext uri="{FF2B5EF4-FFF2-40B4-BE49-F238E27FC236}">
              <a16:creationId xmlns:a16="http://schemas.microsoft.com/office/drawing/2014/main" id="{8CAF0268-13E4-41ED-8B52-6E3EDFF84ECD}"/>
            </a:ext>
          </a:extLst>
        </xdr:cNvPr>
        <xdr:cNvGrpSpPr/>
      </xdr:nvGrpSpPr>
      <xdr:grpSpPr>
        <a:xfrm>
          <a:off x="18440400" y="2596204"/>
          <a:ext cx="6226175" cy="3175"/>
          <a:chOff x="0" y="0"/>
          <a:chExt cx="6226175" cy="3175"/>
        </a:xfrm>
      </xdr:grpSpPr>
      <xdr:sp macro="" textlink="">
        <xdr:nvSpPr>
          <xdr:cNvPr id="15" name="Shape 21">
            <a:extLst>
              <a:ext uri="{FF2B5EF4-FFF2-40B4-BE49-F238E27FC236}">
                <a16:creationId xmlns:a16="http://schemas.microsoft.com/office/drawing/2014/main" id="{52D10AC4-3488-62F3-D986-7CB1BA3DBD70}"/>
              </a:ext>
            </a:extLst>
          </xdr:cNvPr>
          <xdr:cNvSpPr/>
        </xdr:nvSpPr>
        <xdr:spPr>
          <a:xfrm>
            <a:off x="0" y="1587"/>
            <a:ext cx="878205" cy="0"/>
          </a:xfrm>
          <a:custGeom>
            <a:avLst/>
            <a:gdLst/>
            <a:ahLst/>
            <a:cxnLst/>
            <a:rect l="0" t="0" r="0" b="0"/>
            <a:pathLst>
              <a:path w="878205">
                <a:moveTo>
                  <a:pt x="0" y="0"/>
                </a:moveTo>
                <a:lnTo>
                  <a:pt x="877824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16" name="Shape 22">
            <a:extLst>
              <a:ext uri="{FF2B5EF4-FFF2-40B4-BE49-F238E27FC236}">
                <a16:creationId xmlns:a16="http://schemas.microsoft.com/office/drawing/2014/main" id="{30696AA5-C5B2-6444-8BA1-D30C2CD0ED6F}"/>
              </a:ext>
            </a:extLst>
          </xdr:cNvPr>
          <xdr:cNvSpPr/>
        </xdr:nvSpPr>
        <xdr:spPr>
          <a:xfrm>
            <a:off x="877824" y="1587"/>
            <a:ext cx="1079500" cy="0"/>
          </a:xfrm>
          <a:custGeom>
            <a:avLst/>
            <a:gdLst/>
            <a:ahLst/>
            <a:cxnLst/>
            <a:rect l="0" t="0" r="0" b="0"/>
            <a:pathLst>
              <a:path w="1079500">
                <a:moveTo>
                  <a:pt x="0" y="0"/>
                </a:moveTo>
                <a:lnTo>
                  <a:pt x="107899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17" name="Shape 23">
            <a:extLst>
              <a:ext uri="{FF2B5EF4-FFF2-40B4-BE49-F238E27FC236}">
                <a16:creationId xmlns:a16="http://schemas.microsoft.com/office/drawing/2014/main" id="{B5B775C0-A1E6-2855-1A6E-0A5EF737A7D0}"/>
              </a:ext>
            </a:extLst>
          </xdr:cNvPr>
          <xdr:cNvSpPr/>
        </xdr:nvSpPr>
        <xdr:spPr>
          <a:xfrm>
            <a:off x="1956816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18" name="Shape 24">
            <a:extLst>
              <a:ext uri="{FF2B5EF4-FFF2-40B4-BE49-F238E27FC236}">
                <a16:creationId xmlns:a16="http://schemas.microsoft.com/office/drawing/2014/main" id="{859B24D0-A963-3F2A-DFB6-EFDDE6F8379A}"/>
              </a:ext>
            </a:extLst>
          </xdr:cNvPr>
          <xdr:cNvSpPr/>
        </xdr:nvSpPr>
        <xdr:spPr>
          <a:xfrm>
            <a:off x="3379834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19" name="Shape 25">
            <a:extLst>
              <a:ext uri="{FF2B5EF4-FFF2-40B4-BE49-F238E27FC236}">
                <a16:creationId xmlns:a16="http://schemas.microsoft.com/office/drawing/2014/main" id="{4B26C66F-5D87-841E-EDA8-03ADF2D0105C}"/>
              </a:ext>
            </a:extLst>
          </xdr:cNvPr>
          <xdr:cNvSpPr/>
        </xdr:nvSpPr>
        <xdr:spPr>
          <a:xfrm>
            <a:off x="4802851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</xdr:grpSp>
    <xdr:clientData/>
  </xdr:oneCellAnchor>
  <xdr:oneCellAnchor>
    <xdr:from>
      <xdr:col>8</xdr:col>
      <xdr:colOff>0</xdr:colOff>
      <xdr:row>13</xdr:row>
      <xdr:rowOff>37528</xdr:rowOff>
    </xdr:from>
    <xdr:ext cx="6226175" cy="3175"/>
    <xdr:grpSp>
      <xdr:nvGrpSpPr>
        <xdr:cNvPr id="20" name="Group 26">
          <a:extLst>
            <a:ext uri="{FF2B5EF4-FFF2-40B4-BE49-F238E27FC236}">
              <a16:creationId xmlns:a16="http://schemas.microsoft.com/office/drawing/2014/main" id="{B4A7ACA6-E48F-42DE-8F2F-981A91BB16D8}"/>
            </a:ext>
          </a:extLst>
        </xdr:cNvPr>
        <xdr:cNvGrpSpPr/>
      </xdr:nvGrpSpPr>
      <xdr:grpSpPr>
        <a:xfrm>
          <a:off x="18440400" y="4143363"/>
          <a:ext cx="6226175" cy="3175"/>
          <a:chOff x="0" y="0"/>
          <a:chExt cx="6226175" cy="3175"/>
        </a:xfrm>
      </xdr:grpSpPr>
      <xdr:sp macro="" textlink="">
        <xdr:nvSpPr>
          <xdr:cNvPr id="21" name="Shape 27">
            <a:extLst>
              <a:ext uri="{FF2B5EF4-FFF2-40B4-BE49-F238E27FC236}">
                <a16:creationId xmlns:a16="http://schemas.microsoft.com/office/drawing/2014/main" id="{32B90BF5-04B7-BC35-E1D8-02D42BF40129}"/>
              </a:ext>
            </a:extLst>
          </xdr:cNvPr>
          <xdr:cNvSpPr/>
        </xdr:nvSpPr>
        <xdr:spPr>
          <a:xfrm>
            <a:off x="0" y="1587"/>
            <a:ext cx="878205" cy="0"/>
          </a:xfrm>
          <a:custGeom>
            <a:avLst/>
            <a:gdLst/>
            <a:ahLst/>
            <a:cxnLst/>
            <a:rect l="0" t="0" r="0" b="0"/>
            <a:pathLst>
              <a:path w="878205">
                <a:moveTo>
                  <a:pt x="0" y="0"/>
                </a:moveTo>
                <a:lnTo>
                  <a:pt x="877824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22" name="Shape 28">
            <a:extLst>
              <a:ext uri="{FF2B5EF4-FFF2-40B4-BE49-F238E27FC236}">
                <a16:creationId xmlns:a16="http://schemas.microsoft.com/office/drawing/2014/main" id="{AA548B9F-7F4B-62D6-CCE8-E8DF395A1E85}"/>
              </a:ext>
            </a:extLst>
          </xdr:cNvPr>
          <xdr:cNvSpPr/>
        </xdr:nvSpPr>
        <xdr:spPr>
          <a:xfrm>
            <a:off x="877824" y="1587"/>
            <a:ext cx="1079500" cy="0"/>
          </a:xfrm>
          <a:custGeom>
            <a:avLst/>
            <a:gdLst/>
            <a:ahLst/>
            <a:cxnLst/>
            <a:rect l="0" t="0" r="0" b="0"/>
            <a:pathLst>
              <a:path w="1079500">
                <a:moveTo>
                  <a:pt x="0" y="0"/>
                </a:moveTo>
                <a:lnTo>
                  <a:pt x="107899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23" name="Shape 29">
            <a:extLst>
              <a:ext uri="{FF2B5EF4-FFF2-40B4-BE49-F238E27FC236}">
                <a16:creationId xmlns:a16="http://schemas.microsoft.com/office/drawing/2014/main" id="{C8448E51-DA09-B397-731A-7DA949F141F8}"/>
              </a:ext>
            </a:extLst>
          </xdr:cNvPr>
          <xdr:cNvSpPr/>
        </xdr:nvSpPr>
        <xdr:spPr>
          <a:xfrm>
            <a:off x="1956816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24" name="Shape 30">
            <a:extLst>
              <a:ext uri="{FF2B5EF4-FFF2-40B4-BE49-F238E27FC236}">
                <a16:creationId xmlns:a16="http://schemas.microsoft.com/office/drawing/2014/main" id="{95944D9F-5AF8-805F-E1CE-683CBC4023AB}"/>
              </a:ext>
            </a:extLst>
          </xdr:cNvPr>
          <xdr:cNvSpPr/>
        </xdr:nvSpPr>
        <xdr:spPr>
          <a:xfrm>
            <a:off x="3379834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25" name="Shape 31">
            <a:extLst>
              <a:ext uri="{FF2B5EF4-FFF2-40B4-BE49-F238E27FC236}">
                <a16:creationId xmlns:a16="http://schemas.microsoft.com/office/drawing/2014/main" id="{A3C9F355-EA71-60CA-D217-49BC8266561D}"/>
              </a:ext>
            </a:extLst>
          </xdr:cNvPr>
          <xdr:cNvSpPr/>
        </xdr:nvSpPr>
        <xdr:spPr>
          <a:xfrm>
            <a:off x="4802851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785553</xdr:colOff>
      <xdr:row>14</xdr:row>
      <xdr:rowOff>0</xdr:rowOff>
    </xdr:from>
    <xdr:to>
      <xdr:col>6</xdr:col>
      <xdr:colOff>0</xdr:colOff>
      <xdr:row>15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D16E173-F1FE-40D7-A86C-E3B357452784}"/>
            </a:ext>
          </a:extLst>
        </xdr:cNvPr>
        <xdr:cNvGrpSpPr/>
      </xdr:nvGrpSpPr>
      <xdr:grpSpPr>
        <a:xfrm>
          <a:off x="11354941" y="3119718"/>
          <a:ext cx="2827224" cy="179294"/>
          <a:chOff x="2638179" y="1077889"/>
          <a:chExt cx="1371600" cy="1398611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B8C8F6D-4796-9F3B-BB26-1AF2A43EB6CB}"/>
              </a:ext>
            </a:extLst>
          </xdr:cNvPr>
          <xdr:cNvGrpSpPr/>
        </xdr:nvGrpSpPr>
        <xdr:grpSpPr>
          <a:xfrm>
            <a:off x="2804747" y="1077889"/>
            <a:ext cx="1038464" cy="1080981"/>
            <a:chOff x="2670055" y="1077889"/>
            <a:chExt cx="1038464" cy="1080981"/>
          </a:xfrm>
        </xdr:grpSpPr>
        <xdr:pic>
          <xdr:nvPicPr>
            <xdr:cNvPr id="5" name="Picture 4" descr="KCIM Mobile - Apps on Google Play">
              <a:extLst>
                <a:ext uri="{FF2B5EF4-FFF2-40B4-BE49-F238E27FC236}">
                  <a16:creationId xmlns:a16="http://schemas.microsoft.com/office/drawing/2014/main" id="{FCE25E25-6EDA-D76E-2D01-C759F424948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773033" y="1077889"/>
              <a:ext cx="832509" cy="83250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TextBox 15">
              <a:extLst>
                <a:ext uri="{FF2B5EF4-FFF2-40B4-BE49-F238E27FC236}">
                  <a16:creationId xmlns:a16="http://schemas.microsoft.com/office/drawing/2014/main" id="{C9EF17ED-C13C-366F-BD4D-A09845DD8515}"/>
                </a:ext>
              </a:extLst>
            </xdr:cNvPr>
            <xdr:cNvSpPr txBox="1"/>
          </xdr:nvSpPr>
          <xdr:spPr>
            <a:xfrm>
              <a:off x="2670055" y="1784729"/>
              <a:ext cx="1038464" cy="37414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377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189" algn="l" defTabSz="914377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377" algn="l" defTabSz="914377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566" algn="l" defTabSz="914377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754" algn="l" defTabSz="914377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5943" algn="l" defTabSz="914377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131" algn="l" defTabSz="914377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320" algn="l" defTabSz="914377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509" algn="l" defTabSz="914377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b="1">
                  <a:solidFill>
                    <a:schemeClr val="bg1"/>
                  </a:solidFill>
                  <a:latin typeface="GT Eesti Pro Display Medium" panose="00000600000000000000" pitchFamily="50" charset="0"/>
                </a:rPr>
                <a:t>KCIM</a:t>
              </a:r>
            </a:p>
          </xdr:txBody>
        </xdr:sp>
      </xdr:grp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297B1A77-26C2-B5A7-9B16-64BBAE66E6CB}"/>
              </a:ext>
            </a:extLst>
          </xdr:cNvPr>
          <xdr:cNvSpPr/>
        </xdr:nvSpPr>
        <xdr:spPr>
          <a:xfrm>
            <a:off x="2638179" y="1102391"/>
            <a:ext cx="1371600" cy="1374109"/>
          </a:xfrm>
          <a:prstGeom prst="rect">
            <a:avLst/>
          </a:prstGeom>
          <a:noFill/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377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189" algn="l" defTabSz="914377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377" algn="l" defTabSz="914377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566" algn="l" defTabSz="914377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754" algn="l" defTabSz="914377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5943" algn="l" defTabSz="914377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131" algn="l" defTabSz="914377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320" algn="l" defTabSz="914377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509" algn="l" defTabSz="914377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4</xdr:col>
      <xdr:colOff>101593</xdr:colOff>
      <xdr:row>76</xdr:row>
      <xdr:rowOff>173355</xdr:rowOff>
    </xdr:from>
    <xdr:to>
      <xdr:col>5</xdr:col>
      <xdr:colOff>708659</xdr:colOff>
      <xdr:row>84</xdr:row>
      <xdr:rowOff>68580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457034D-24E1-42CD-808B-163C5B7C72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5313"/>
        <a:stretch/>
      </xdr:blipFill>
      <xdr:spPr>
        <a:xfrm>
          <a:off x="11798293" y="15306675"/>
          <a:ext cx="2009146" cy="1358265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74</xdr:row>
      <xdr:rowOff>0</xdr:rowOff>
    </xdr:from>
    <xdr:to>
      <xdr:col>5</xdr:col>
      <xdr:colOff>556258</xdr:colOff>
      <xdr:row>78</xdr:row>
      <xdr:rowOff>102893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5EA5D74-1993-4C51-95B0-C6BBD15F68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350" r="-6946"/>
        <a:stretch/>
      </xdr:blipFill>
      <xdr:spPr>
        <a:xfrm>
          <a:off x="10852785" y="14767560"/>
          <a:ext cx="2802253" cy="834413"/>
        </a:xfrm>
        <a:prstGeom prst="rect">
          <a:avLst/>
        </a:prstGeom>
      </xdr:spPr>
    </xdr:pic>
    <xdr:clientData/>
  </xdr:twoCellAnchor>
  <xdr:twoCellAnchor>
    <xdr:from>
      <xdr:col>3</xdr:col>
      <xdr:colOff>265091</xdr:colOff>
      <xdr:row>77</xdr:row>
      <xdr:rowOff>72317</xdr:rowOff>
    </xdr:from>
    <xdr:to>
      <xdr:col>4</xdr:col>
      <xdr:colOff>246819</xdr:colOff>
      <xdr:row>84</xdr:row>
      <xdr:rowOff>21113</xdr:rowOff>
    </xdr:to>
    <xdr:grpSp>
      <xdr:nvGrpSpPr>
        <xdr:cNvPr id="9" name="グループ化 27">
          <a:extLst>
            <a:ext uri="{FF2B5EF4-FFF2-40B4-BE49-F238E27FC236}">
              <a16:creationId xmlns:a16="http://schemas.microsoft.com/office/drawing/2014/main" id="{119BE5F4-902F-4C25-82CD-A5E089467F85}"/>
            </a:ext>
          </a:extLst>
        </xdr:cNvPr>
        <xdr:cNvGrpSpPr>
          <a:grpSpLocks noChangeAspect="1"/>
        </xdr:cNvGrpSpPr>
      </xdr:nvGrpSpPr>
      <xdr:grpSpPr>
        <a:xfrm rot="19800000">
          <a:off x="10834479" y="15150952"/>
          <a:ext cx="1102316" cy="1203855"/>
          <a:chOff x="698501" y="932656"/>
          <a:chExt cx="1041400" cy="1441450"/>
        </a:xfrm>
        <a:solidFill>
          <a:schemeClr val="accent2"/>
        </a:solidFill>
      </xdr:grpSpPr>
      <xdr:sp macro="" textlink="">
        <xdr:nvSpPr>
          <xdr:cNvPr id="10" name="Freeform 5">
            <a:extLst>
              <a:ext uri="{FF2B5EF4-FFF2-40B4-BE49-F238E27FC236}">
                <a16:creationId xmlns:a16="http://schemas.microsoft.com/office/drawing/2014/main" id="{AC144E42-EF9F-7BF3-746F-C93E15E9F2A8}"/>
              </a:ext>
            </a:extLst>
          </xdr:cNvPr>
          <xdr:cNvSpPr>
            <a:spLocks/>
          </xdr:cNvSpPr>
        </xdr:nvSpPr>
        <xdr:spPr bwMode="auto">
          <a:xfrm>
            <a:off x="1100138" y="2243931"/>
            <a:ext cx="273050" cy="57150"/>
          </a:xfrm>
          <a:custGeom>
            <a:avLst/>
            <a:gdLst>
              <a:gd name="T0" fmla="*/ 138 w 140"/>
              <a:gd name="T1" fmla="*/ 0 h 29"/>
              <a:gd name="T2" fmla="*/ 131 w 140"/>
              <a:gd name="T3" fmla="*/ 4 h 29"/>
              <a:gd name="T4" fmla="*/ 123 w 140"/>
              <a:gd name="T5" fmla="*/ 6 h 29"/>
              <a:gd name="T6" fmla="*/ 119 w 140"/>
              <a:gd name="T7" fmla="*/ 7 h 29"/>
              <a:gd name="T8" fmla="*/ 115 w 140"/>
              <a:gd name="T9" fmla="*/ 8 h 29"/>
              <a:gd name="T10" fmla="*/ 107 w 140"/>
              <a:gd name="T11" fmla="*/ 10 h 29"/>
              <a:gd name="T12" fmla="*/ 98 w 140"/>
              <a:gd name="T13" fmla="*/ 11 h 29"/>
              <a:gd name="T14" fmla="*/ 94 w 140"/>
              <a:gd name="T15" fmla="*/ 11 h 29"/>
              <a:gd name="T16" fmla="*/ 89 w 140"/>
              <a:gd name="T17" fmla="*/ 11 h 29"/>
              <a:gd name="T18" fmla="*/ 81 w 140"/>
              <a:gd name="T19" fmla="*/ 11 h 29"/>
              <a:gd name="T20" fmla="*/ 74 w 140"/>
              <a:gd name="T21" fmla="*/ 12 h 29"/>
              <a:gd name="T22" fmla="*/ 65 w 140"/>
              <a:gd name="T23" fmla="*/ 11 h 29"/>
              <a:gd name="T24" fmla="*/ 57 w 140"/>
              <a:gd name="T25" fmla="*/ 11 h 29"/>
              <a:gd name="T26" fmla="*/ 51 w 140"/>
              <a:gd name="T27" fmla="*/ 11 h 29"/>
              <a:gd name="T28" fmla="*/ 48 w 140"/>
              <a:gd name="T29" fmla="*/ 11 h 29"/>
              <a:gd name="T30" fmla="*/ 44 w 140"/>
              <a:gd name="T31" fmla="*/ 10 h 29"/>
              <a:gd name="T32" fmla="*/ 39 w 140"/>
              <a:gd name="T33" fmla="*/ 10 h 29"/>
              <a:gd name="T34" fmla="*/ 33 w 140"/>
              <a:gd name="T35" fmla="*/ 10 h 29"/>
              <a:gd name="T36" fmla="*/ 27 w 140"/>
              <a:gd name="T37" fmla="*/ 9 h 29"/>
              <a:gd name="T38" fmla="*/ 21 w 140"/>
              <a:gd name="T39" fmla="*/ 8 h 29"/>
              <a:gd name="T40" fmla="*/ 15 w 140"/>
              <a:gd name="T41" fmla="*/ 7 h 29"/>
              <a:gd name="T42" fmla="*/ 8 w 140"/>
              <a:gd name="T43" fmla="*/ 7 h 29"/>
              <a:gd name="T44" fmla="*/ 6 w 140"/>
              <a:gd name="T45" fmla="*/ 8 h 29"/>
              <a:gd name="T46" fmla="*/ 3 w 140"/>
              <a:gd name="T47" fmla="*/ 12 h 29"/>
              <a:gd name="T48" fmla="*/ 1 w 140"/>
              <a:gd name="T49" fmla="*/ 16 h 29"/>
              <a:gd name="T50" fmla="*/ 1 w 140"/>
              <a:gd name="T51" fmla="*/ 19 h 29"/>
              <a:gd name="T52" fmla="*/ 3 w 140"/>
              <a:gd name="T53" fmla="*/ 22 h 29"/>
              <a:gd name="T54" fmla="*/ 11 w 140"/>
              <a:gd name="T55" fmla="*/ 25 h 29"/>
              <a:gd name="T56" fmla="*/ 15 w 140"/>
              <a:gd name="T57" fmla="*/ 26 h 29"/>
              <a:gd name="T58" fmla="*/ 21 w 140"/>
              <a:gd name="T59" fmla="*/ 27 h 29"/>
              <a:gd name="T60" fmla="*/ 28 w 140"/>
              <a:gd name="T61" fmla="*/ 27 h 29"/>
              <a:gd name="T62" fmla="*/ 34 w 140"/>
              <a:gd name="T63" fmla="*/ 28 h 29"/>
              <a:gd name="T64" fmla="*/ 41 w 140"/>
              <a:gd name="T65" fmla="*/ 28 h 29"/>
              <a:gd name="T66" fmla="*/ 48 w 140"/>
              <a:gd name="T67" fmla="*/ 29 h 29"/>
              <a:gd name="T68" fmla="*/ 67 w 140"/>
              <a:gd name="T69" fmla="*/ 29 h 29"/>
              <a:gd name="T70" fmla="*/ 71 w 140"/>
              <a:gd name="T71" fmla="*/ 29 h 29"/>
              <a:gd name="T72" fmla="*/ 75 w 140"/>
              <a:gd name="T73" fmla="*/ 28 h 29"/>
              <a:gd name="T74" fmla="*/ 84 w 140"/>
              <a:gd name="T75" fmla="*/ 26 h 29"/>
              <a:gd name="T76" fmla="*/ 94 w 140"/>
              <a:gd name="T77" fmla="*/ 23 h 29"/>
              <a:gd name="T78" fmla="*/ 103 w 140"/>
              <a:gd name="T79" fmla="*/ 21 h 29"/>
              <a:gd name="T80" fmla="*/ 112 w 140"/>
              <a:gd name="T81" fmla="*/ 19 h 29"/>
              <a:gd name="T82" fmla="*/ 117 w 140"/>
              <a:gd name="T83" fmla="*/ 17 h 29"/>
              <a:gd name="T84" fmla="*/ 121 w 140"/>
              <a:gd name="T85" fmla="*/ 15 h 29"/>
              <a:gd name="T86" fmla="*/ 126 w 140"/>
              <a:gd name="T87" fmla="*/ 14 h 29"/>
              <a:gd name="T88" fmla="*/ 130 w 140"/>
              <a:gd name="T89" fmla="*/ 11 h 29"/>
              <a:gd name="T90" fmla="*/ 134 w 140"/>
              <a:gd name="T91" fmla="*/ 9 h 29"/>
              <a:gd name="T92" fmla="*/ 138 w 140"/>
              <a:gd name="T93" fmla="*/ 6 h 29"/>
              <a:gd name="T94" fmla="*/ 139 w 140"/>
              <a:gd name="T95" fmla="*/ 4 h 29"/>
              <a:gd name="T96" fmla="*/ 140 w 140"/>
              <a:gd name="T97" fmla="*/ 4 h 29"/>
              <a:gd name="T98" fmla="*/ 140 w 140"/>
              <a:gd name="T99" fmla="*/ 3 h 29"/>
              <a:gd name="T100" fmla="*/ 140 w 140"/>
              <a:gd name="T101" fmla="*/ 2 h 29"/>
              <a:gd name="T102" fmla="*/ 138 w 140"/>
              <a:gd name="T103" fmla="*/ 0 h 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140" h="29">
                <a:moveTo>
                  <a:pt x="138" y="0"/>
                </a:moveTo>
                <a:cubicBezTo>
                  <a:pt x="136" y="1"/>
                  <a:pt x="133" y="2"/>
                  <a:pt x="131" y="4"/>
                </a:cubicBezTo>
                <a:cubicBezTo>
                  <a:pt x="128" y="5"/>
                  <a:pt x="126" y="6"/>
                  <a:pt x="123" y="6"/>
                </a:cubicBezTo>
                <a:cubicBezTo>
                  <a:pt x="122" y="6"/>
                  <a:pt x="120" y="7"/>
                  <a:pt x="119" y="7"/>
                </a:cubicBezTo>
                <a:cubicBezTo>
                  <a:pt x="115" y="8"/>
                  <a:pt x="115" y="8"/>
                  <a:pt x="115" y="8"/>
                </a:cubicBezTo>
                <a:cubicBezTo>
                  <a:pt x="112" y="9"/>
                  <a:pt x="109" y="9"/>
                  <a:pt x="107" y="10"/>
                </a:cubicBezTo>
                <a:cubicBezTo>
                  <a:pt x="104" y="10"/>
                  <a:pt x="101" y="11"/>
                  <a:pt x="98" y="11"/>
                </a:cubicBezTo>
                <a:cubicBezTo>
                  <a:pt x="97" y="11"/>
                  <a:pt x="96" y="11"/>
                  <a:pt x="94" y="11"/>
                </a:cubicBezTo>
                <a:cubicBezTo>
                  <a:pt x="93" y="11"/>
                  <a:pt x="91" y="11"/>
                  <a:pt x="89" y="11"/>
                </a:cubicBezTo>
                <a:cubicBezTo>
                  <a:pt x="86" y="11"/>
                  <a:pt x="84" y="11"/>
                  <a:pt x="81" y="11"/>
                </a:cubicBezTo>
                <a:cubicBezTo>
                  <a:pt x="79" y="12"/>
                  <a:pt x="76" y="12"/>
                  <a:pt x="74" y="12"/>
                </a:cubicBezTo>
                <a:cubicBezTo>
                  <a:pt x="71" y="11"/>
                  <a:pt x="68" y="11"/>
                  <a:pt x="65" y="11"/>
                </a:cubicBezTo>
                <a:cubicBezTo>
                  <a:pt x="57" y="11"/>
                  <a:pt x="57" y="11"/>
                  <a:pt x="57" y="11"/>
                </a:cubicBezTo>
                <a:cubicBezTo>
                  <a:pt x="55" y="11"/>
                  <a:pt x="53" y="11"/>
                  <a:pt x="51" y="11"/>
                </a:cubicBezTo>
                <a:cubicBezTo>
                  <a:pt x="48" y="11"/>
                  <a:pt x="48" y="11"/>
                  <a:pt x="48" y="11"/>
                </a:cubicBezTo>
                <a:cubicBezTo>
                  <a:pt x="44" y="10"/>
                  <a:pt x="44" y="10"/>
                  <a:pt x="44" y="10"/>
                </a:cubicBezTo>
                <a:cubicBezTo>
                  <a:pt x="42" y="10"/>
                  <a:pt x="40" y="10"/>
                  <a:pt x="39" y="10"/>
                </a:cubicBezTo>
                <a:cubicBezTo>
                  <a:pt x="33" y="10"/>
                  <a:pt x="33" y="10"/>
                  <a:pt x="33" y="10"/>
                </a:cubicBezTo>
                <a:cubicBezTo>
                  <a:pt x="31" y="10"/>
                  <a:pt x="29" y="9"/>
                  <a:pt x="27" y="9"/>
                </a:cubicBezTo>
                <a:cubicBezTo>
                  <a:pt x="25" y="9"/>
                  <a:pt x="23" y="9"/>
                  <a:pt x="21" y="8"/>
                </a:cubicBezTo>
                <a:cubicBezTo>
                  <a:pt x="15" y="7"/>
                  <a:pt x="15" y="7"/>
                  <a:pt x="15" y="7"/>
                </a:cubicBezTo>
                <a:cubicBezTo>
                  <a:pt x="13" y="7"/>
                  <a:pt x="11" y="6"/>
                  <a:pt x="8" y="7"/>
                </a:cubicBezTo>
                <a:cubicBezTo>
                  <a:pt x="8" y="7"/>
                  <a:pt x="7" y="7"/>
                  <a:pt x="6" y="8"/>
                </a:cubicBezTo>
                <a:cubicBezTo>
                  <a:pt x="5" y="10"/>
                  <a:pt x="4" y="11"/>
                  <a:pt x="3" y="12"/>
                </a:cubicBezTo>
                <a:cubicBezTo>
                  <a:pt x="2" y="13"/>
                  <a:pt x="2" y="14"/>
                  <a:pt x="1" y="16"/>
                </a:cubicBezTo>
                <a:cubicBezTo>
                  <a:pt x="0" y="17"/>
                  <a:pt x="1" y="18"/>
                  <a:pt x="1" y="19"/>
                </a:cubicBezTo>
                <a:cubicBezTo>
                  <a:pt x="1" y="21"/>
                  <a:pt x="2" y="21"/>
                  <a:pt x="3" y="22"/>
                </a:cubicBezTo>
                <a:cubicBezTo>
                  <a:pt x="6" y="23"/>
                  <a:pt x="8" y="24"/>
                  <a:pt x="11" y="25"/>
                </a:cubicBezTo>
                <a:cubicBezTo>
                  <a:pt x="12" y="25"/>
                  <a:pt x="14" y="26"/>
                  <a:pt x="15" y="26"/>
                </a:cubicBezTo>
                <a:cubicBezTo>
                  <a:pt x="17" y="26"/>
                  <a:pt x="19" y="26"/>
                  <a:pt x="21" y="27"/>
                </a:cubicBezTo>
                <a:cubicBezTo>
                  <a:pt x="24" y="27"/>
                  <a:pt x="26" y="27"/>
                  <a:pt x="28" y="27"/>
                </a:cubicBezTo>
                <a:cubicBezTo>
                  <a:pt x="34" y="28"/>
                  <a:pt x="34" y="28"/>
                  <a:pt x="34" y="28"/>
                </a:cubicBezTo>
                <a:cubicBezTo>
                  <a:pt x="36" y="28"/>
                  <a:pt x="39" y="28"/>
                  <a:pt x="41" y="28"/>
                </a:cubicBezTo>
                <a:cubicBezTo>
                  <a:pt x="44" y="29"/>
                  <a:pt x="46" y="29"/>
                  <a:pt x="48" y="29"/>
                </a:cubicBezTo>
                <a:cubicBezTo>
                  <a:pt x="54" y="29"/>
                  <a:pt x="61" y="29"/>
                  <a:pt x="67" y="29"/>
                </a:cubicBezTo>
                <a:cubicBezTo>
                  <a:pt x="71" y="29"/>
                  <a:pt x="71" y="29"/>
                  <a:pt x="71" y="29"/>
                </a:cubicBezTo>
                <a:cubicBezTo>
                  <a:pt x="72" y="29"/>
                  <a:pt x="74" y="28"/>
                  <a:pt x="75" y="28"/>
                </a:cubicBezTo>
                <a:cubicBezTo>
                  <a:pt x="78" y="27"/>
                  <a:pt x="81" y="27"/>
                  <a:pt x="84" y="26"/>
                </a:cubicBezTo>
                <a:cubicBezTo>
                  <a:pt x="88" y="25"/>
                  <a:pt x="91" y="24"/>
                  <a:pt x="94" y="23"/>
                </a:cubicBezTo>
                <a:cubicBezTo>
                  <a:pt x="97" y="22"/>
                  <a:pt x="100" y="22"/>
                  <a:pt x="103" y="21"/>
                </a:cubicBezTo>
                <a:cubicBezTo>
                  <a:pt x="106" y="21"/>
                  <a:pt x="109" y="20"/>
                  <a:pt x="112" y="19"/>
                </a:cubicBezTo>
                <a:cubicBezTo>
                  <a:pt x="114" y="18"/>
                  <a:pt x="115" y="18"/>
                  <a:pt x="117" y="17"/>
                </a:cubicBezTo>
                <a:cubicBezTo>
                  <a:pt x="118" y="17"/>
                  <a:pt x="120" y="16"/>
                  <a:pt x="121" y="15"/>
                </a:cubicBezTo>
                <a:cubicBezTo>
                  <a:pt x="123" y="15"/>
                  <a:pt x="124" y="14"/>
                  <a:pt x="126" y="14"/>
                </a:cubicBezTo>
                <a:cubicBezTo>
                  <a:pt x="127" y="13"/>
                  <a:pt x="129" y="12"/>
                  <a:pt x="130" y="11"/>
                </a:cubicBezTo>
                <a:cubicBezTo>
                  <a:pt x="131" y="10"/>
                  <a:pt x="133" y="10"/>
                  <a:pt x="134" y="9"/>
                </a:cubicBezTo>
                <a:cubicBezTo>
                  <a:pt x="135" y="8"/>
                  <a:pt x="136" y="7"/>
                  <a:pt x="138" y="6"/>
                </a:cubicBezTo>
                <a:cubicBezTo>
                  <a:pt x="138" y="5"/>
                  <a:pt x="139" y="4"/>
                  <a:pt x="139" y="4"/>
                </a:cubicBezTo>
                <a:cubicBezTo>
                  <a:pt x="140" y="4"/>
                  <a:pt x="140" y="4"/>
                  <a:pt x="140" y="4"/>
                </a:cubicBezTo>
                <a:cubicBezTo>
                  <a:pt x="140" y="3"/>
                  <a:pt x="140" y="3"/>
                  <a:pt x="140" y="3"/>
                </a:cubicBezTo>
                <a:cubicBezTo>
                  <a:pt x="140" y="3"/>
                  <a:pt x="140" y="2"/>
                  <a:pt x="140" y="2"/>
                </a:cubicBezTo>
                <a:cubicBezTo>
                  <a:pt x="139" y="1"/>
                  <a:pt x="138" y="0"/>
                  <a:pt x="138" y="0"/>
                </a:cubicBezTo>
              </a:path>
            </a:pathLst>
          </a:custGeom>
          <a:grpFill/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11" name="Freeform 6">
            <a:extLst>
              <a:ext uri="{FF2B5EF4-FFF2-40B4-BE49-F238E27FC236}">
                <a16:creationId xmlns:a16="http://schemas.microsoft.com/office/drawing/2014/main" id="{5614709E-BDCB-F299-1934-D82D10333411}"/>
              </a:ext>
            </a:extLst>
          </xdr:cNvPr>
          <xdr:cNvSpPr>
            <a:spLocks/>
          </xdr:cNvSpPr>
        </xdr:nvSpPr>
        <xdr:spPr bwMode="auto">
          <a:xfrm>
            <a:off x="698501" y="1135856"/>
            <a:ext cx="182563" cy="146050"/>
          </a:xfrm>
          <a:custGeom>
            <a:avLst/>
            <a:gdLst>
              <a:gd name="T0" fmla="*/ 58 w 94"/>
              <a:gd name="T1" fmla="*/ 53 h 75"/>
              <a:gd name="T2" fmla="*/ 62 w 94"/>
              <a:gd name="T3" fmla="*/ 58 h 75"/>
              <a:gd name="T4" fmla="*/ 68 w 94"/>
              <a:gd name="T5" fmla="*/ 63 h 75"/>
              <a:gd name="T6" fmla="*/ 74 w 94"/>
              <a:gd name="T7" fmla="*/ 67 h 75"/>
              <a:gd name="T8" fmla="*/ 80 w 94"/>
              <a:gd name="T9" fmla="*/ 71 h 75"/>
              <a:gd name="T10" fmla="*/ 87 w 94"/>
              <a:gd name="T11" fmla="*/ 74 h 75"/>
              <a:gd name="T12" fmla="*/ 89 w 94"/>
              <a:gd name="T13" fmla="*/ 75 h 75"/>
              <a:gd name="T14" fmla="*/ 89 w 94"/>
              <a:gd name="T15" fmla="*/ 75 h 75"/>
              <a:gd name="T16" fmla="*/ 90 w 94"/>
              <a:gd name="T17" fmla="*/ 75 h 75"/>
              <a:gd name="T18" fmla="*/ 91 w 94"/>
              <a:gd name="T19" fmla="*/ 74 h 75"/>
              <a:gd name="T20" fmla="*/ 93 w 94"/>
              <a:gd name="T21" fmla="*/ 71 h 75"/>
              <a:gd name="T22" fmla="*/ 84 w 94"/>
              <a:gd name="T23" fmla="*/ 62 h 75"/>
              <a:gd name="T24" fmla="*/ 82 w 94"/>
              <a:gd name="T25" fmla="*/ 59 h 75"/>
              <a:gd name="T26" fmla="*/ 80 w 94"/>
              <a:gd name="T27" fmla="*/ 57 h 75"/>
              <a:gd name="T28" fmla="*/ 76 w 94"/>
              <a:gd name="T29" fmla="*/ 52 h 75"/>
              <a:gd name="T30" fmla="*/ 72 w 94"/>
              <a:gd name="T31" fmla="*/ 47 h 75"/>
              <a:gd name="T32" fmla="*/ 70 w 94"/>
              <a:gd name="T33" fmla="*/ 44 h 75"/>
              <a:gd name="T34" fmla="*/ 68 w 94"/>
              <a:gd name="T35" fmla="*/ 40 h 75"/>
              <a:gd name="T36" fmla="*/ 59 w 94"/>
              <a:gd name="T37" fmla="*/ 31 h 75"/>
              <a:gd name="T38" fmla="*/ 50 w 94"/>
              <a:gd name="T39" fmla="*/ 21 h 75"/>
              <a:gd name="T40" fmla="*/ 42 w 94"/>
              <a:gd name="T41" fmla="*/ 15 h 75"/>
              <a:gd name="T42" fmla="*/ 34 w 94"/>
              <a:gd name="T43" fmla="*/ 10 h 75"/>
              <a:gd name="T44" fmla="*/ 25 w 94"/>
              <a:gd name="T45" fmla="*/ 5 h 75"/>
              <a:gd name="T46" fmla="*/ 21 w 94"/>
              <a:gd name="T47" fmla="*/ 2 h 75"/>
              <a:gd name="T48" fmla="*/ 16 w 94"/>
              <a:gd name="T49" fmla="*/ 0 h 75"/>
              <a:gd name="T50" fmla="*/ 12 w 94"/>
              <a:gd name="T51" fmla="*/ 2 h 75"/>
              <a:gd name="T52" fmla="*/ 8 w 94"/>
              <a:gd name="T53" fmla="*/ 5 h 75"/>
              <a:gd name="T54" fmla="*/ 3 w 94"/>
              <a:gd name="T55" fmla="*/ 9 h 75"/>
              <a:gd name="T56" fmla="*/ 1 w 94"/>
              <a:gd name="T57" fmla="*/ 13 h 75"/>
              <a:gd name="T58" fmla="*/ 1 w 94"/>
              <a:gd name="T59" fmla="*/ 16 h 75"/>
              <a:gd name="T60" fmla="*/ 5 w 94"/>
              <a:gd name="T61" fmla="*/ 20 h 75"/>
              <a:gd name="T62" fmla="*/ 8 w 94"/>
              <a:gd name="T63" fmla="*/ 22 h 75"/>
              <a:gd name="T64" fmla="*/ 12 w 94"/>
              <a:gd name="T65" fmla="*/ 24 h 75"/>
              <a:gd name="T66" fmla="*/ 16 w 94"/>
              <a:gd name="T67" fmla="*/ 26 h 75"/>
              <a:gd name="T68" fmla="*/ 20 w 94"/>
              <a:gd name="T69" fmla="*/ 28 h 75"/>
              <a:gd name="T70" fmla="*/ 28 w 94"/>
              <a:gd name="T71" fmla="*/ 35 h 75"/>
              <a:gd name="T72" fmla="*/ 39 w 94"/>
              <a:gd name="T73" fmla="*/ 43 h 75"/>
              <a:gd name="T74" fmla="*/ 41 w 94"/>
              <a:gd name="T75" fmla="*/ 45 h 75"/>
              <a:gd name="T76" fmla="*/ 44 w 94"/>
              <a:gd name="T77" fmla="*/ 46 h 75"/>
              <a:gd name="T78" fmla="*/ 51 w 94"/>
              <a:gd name="T79" fmla="*/ 50 h 75"/>
              <a:gd name="T80" fmla="*/ 58 w 94"/>
              <a:gd name="T81" fmla="*/ 53 h 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94" h="75">
                <a:moveTo>
                  <a:pt x="58" y="53"/>
                </a:moveTo>
                <a:cubicBezTo>
                  <a:pt x="60" y="54"/>
                  <a:pt x="61" y="56"/>
                  <a:pt x="62" y="58"/>
                </a:cubicBezTo>
                <a:cubicBezTo>
                  <a:pt x="64" y="60"/>
                  <a:pt x="66" y="61"/>
                  <a:pt x="68" y="63"/>
                </a:cubicBezTo>
                <a:cubicBezTo>
                  <a:pt x="70" y="64"/>
                  <a:pt x="72" y="66"/>
                  <a:pt x="74" y="67"/>
                </a:cubicBezTo>
                <a:cubicBezTo>
                  <a:pt x="76" y="69"/>
                  <a:pt x="78" y="70"/>
                  <a:pt x="80" y="71"/>
                </a:cubicBezTo>
                <a:cubicBezTo>
                  <a:pt x="82" y="72"/>
                  <a:pt x="84" y="74"/>
                  <a:pt x="87" y="74"/>
                </a:cubicBezTo>
                <a:cubicBezTo>
                  <a:pt x="87" y="74"/>
                  <a:pt x="88" y="75"/>
                  <a:pt x="89" y="75"/>
                </a:cubicBezTo>
                <a:cubicBezTo>
                  <a:pt x="89" y="75"/>
                  <a:pt x="89" y="75"/>
                  <a:pt x="89" y="75"/>
                </a:cubicBezTo>
                <a:cubicBezTo>
                  <a:pt x="89" y="75"/>
                  <a:pt x="89" y="75"/>
                  <a:pt x="90" y="75"/>
                </a:cubicBezTo>
                <a:cubicBezTo>
                  <a:pt x="90" y="75"/>
                  <a:pt x="91" y="74"/>
                  <a:pt x="91" y="74"/>
                </a:cubicBezTo>
                <a:cubicBezTo>
                  <a:pt x="92" y="73"/>
                  <a:pt x="94" y="71"/>
                  <a:pt x="93" y="71"/>
                </a:cubicBezTo>
                <a:cubicBezTo>
                  <a:pt x="90" y="68"/>
                  <a:pt x="86" y="66"/>
                  <a:pt x="84" y="62"/>
                </a:cubicBezTo>
                <a:cubicBezTo>
                  <a:pt x="83" y="61"/>
                  <a:pt x="83" y="60"/>
                  <a:pt x="82" y="59"/>
                </a:cubicBezTo>
                <a:cubicBezTo>
                  <a:pt x="82" y="59"/>
                  <a:pt x="81" y="58"/>
                  <a:pt x="80" y="57"/>
                </a:cubicBezTo>
                <a:cubicBezTo>
                  <a:pt x="79" y="55"/>
                  <a:pt x="77" y="54"/>
                  <a:pt x="76" y="52"/>
                </a:cubicBezTo>
                <a:cubicBezTo>
                  <a:pt x="74" y="50"/>
                  <a:pt x="73" y="49"/>
                  <a:pt x="72" y="47"/>
                </a:cubicBezTo>
                <a:cubicBezTo>
                  <a:pt x="71" y="46"/>
                  <a:pt x="70" y="45"/>
                  <a:pt x="70" y="44"/>
                </a:cubicBezTo>
                <a:cubicBezTo>
                  <a:pt x="69" y="43"/>
                  <a:pt x="68" y="41"/>
                  <a:pt x="68" y="40"/>
                </a:cubicBezTo>
                <a:cubicBezTo>
                  <a:pt x="65" y="36"/>
                  <a:pt x="62" y="34"/>
                  <a:pt x="59" y="31"/>
                </a:cubicBezTo>
                <a:cubicBezTo>
                  <a:pt x="57" y="27"/>
                  <a:pt x="53" y="24"/>
                  <a:pt x="50" y="21"/>
                </a:cubicBezTo>
                <a:cubicBezTo>
                  <a:pt x="47" y="19"/>
                  <a:pt x="45" y="17"/>
                  <a:pt x="42" y="15"/>
                </a:cubicBezTo>
                <a:cubicBezTo>
                  <a:pt x="39" y="13"/>
                  <a:pt x="36" y="11"/>
                  <a:pt x="34" y="10"/>
                </a:cubicBezTo>
                <a:cubicBezTo>
                  <a:pt x="31" y="8"/>
                  <a:pt x="28" y="6"/>
                  <a:pt x="25" y="5"/>
                </a:cubicBezTo>
                <a:cubicBezTo>
                  <a:pt x="24" y="4"/>
                  <a:pt x="22" y="3"/>
                  <a:pt x="21" y="2"/>
                </a:cubicBezTo>
                <a:cubicBezTo>
                  <a:pt x="19" y="2"/>
                  <a:pt x="18" y="0"/>
                  <a:pt x="16" y="0"/>
                </a:cubicBezTo>
                <a:cubicBezTo>
                  <a:pt x="15" y="0"/>
                  <a:pt x="14" y="0"/>
                  <a:pt x="12" y="2"/>
                </a:cubicBezTo>
                <a:cubicBezTo>
                  <a:pt x="11" y="3"/>
                  <a:pt x="9" y="4"/>
                  <a:pt x="8" y="5"/>
                </a:cubicBezTo>
                <a:cubicBezTo>
                  <a:pt x="6" y="6"/>
                  <a:pt x="5" y="8"/>
                  <a:pt x="3" y="9"/>
                </a:cubicBezTo>
                <a:cubicBezTo>
                  <a:pt x="2" y="11"/>
                  <a:pt x="1" y="12"/>
                  <a:pt x="1" y="13"/>
                </a:cubicBezTo>
                <a:cubicBezTo>
                  <a:pt x="0" y="14"/>
                  <a:pt x="1" y="15"/>
                  <a:pt x="1" y="16"/>
                </a:cubicBezTo>
                <a:cubicBezTo>
                  <a:pt x="2" y="17"/>
                  <a:pt x="3" y="19"/>
                  <a:pt x="5" y="20"/>
                </a:cubicBezTo>
                <a:cubicBezTo>
                  <a:pt x="6" y="21"/>
                  <a:pt x="7" y="21"/>
                  <a:pt x="8" y="22"/>
                </a:cubicBezTo>
                <a:cubicBezTo>
                  <a:pt x="9" y="22"/>
                  <a:pt x="10" y="23"/>
                  <a:pt x="12" y="24"/>
                </a:cubicBezTo>
                <a:cubicBezTo>
                  <a:pt x="13" y="25"/>
                  <a:pt x="14" y="25"/>
                  <a:pt x="16" y="26"/>
                </a:cubicBezTo>
                <a:cubicBezTo>
                  <a:pt x="17" y="27"/>
                  <a:pt x="18" y="28"/>
                  <a:pt x="20" y="28"/>
                </a:cubicBezTo>
                <a:cubicBezTo>
                  <a:pt x="23" y="30"/>
                  <a:pt x="25" y="33"/>
                  <a:pt x="28" y="35"/>
                </a:cubicBezTo>
                <a:cubicBezTo>
                  <a:pt x="32" y="37"/>
                  <a:pt x="35" y="40"/>
                  <a:pt x="39" y="43"/>
                </a:cubicBezTo>
                <a:cubicBezTo>
                  <a:pt x="39" y="44"/>
                  <a:pt x="40" y="44"/>
                  <a:pt x="41" y="45"/>
                </a:cubicBezTo>
                <a:cubicBezTo>
                  <a:pt x="42" y="45"/>
                  <a:pt x="43" y="46"/>
                  <a:pt x="44" y="46"/>
                </a:cubicBezTo>
                <a:cubicBezTo>
                  <a:pt x="46" y="47"/>
                  <a:pt x="48" y="49"/>
                  <a:pt x="51" y="50"/>
                </a:cubicBezTo>
                <a:cubicBezTo>
                  <a:pt x="53" y="51"/>
                  <a:pt x="55" y="52"/>
                  <a:pt x="58" y="53"/>
                </a:cubicBezTo>
              </a:path>
            </a:pathLst>
          </a:custGeom>
          <a:grpFill/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12" name="Freeform 7">
            <a:extLst>
              <a:ext uri="{FF2B5EF4-FFF2-40B4-BE49-F238E27FC236}">
                <a16:creationId xmlns:a16="http://schemas.microsoft.com/office/drawing/2014/main" id="{DF0C03DF-2CBA-FFDE-F587-FE4F14F1547F}"/>
              </a:ext>
            </a:extLst>
          </xdr:cNvPr>
          <xdr:cNvSpPr>
            <a:spLocks noEditPoints="1"/>
          </xdr:cNvSpPr>
        </xdr:nvSpPr>
        <xdr:spPr bwMode="auto">
          <a:xfrm>
            <a:off x="977901" y="1472406"/>
            <a:ext cx="488950" cy="641350"/>
          </a:xfrm>
          <a:custGeom>
            <a:avLst/>
            <a:gdLst>
              <a:gd name="T0" fmla="*/ 195 w 251"/>
              <a:gd name="T1" fmla="*/ 157 h 331"/>
              <a:gd name="T2" fmla="*/ 145 w 251"/>
              <a:gd name="T3" fmla="*/ 241 h 331"/>
              <a:gd name="T4" fmla="*/ 127 w 251"/>
              <a:gd name="T5" fmla="*/ 302 h 331"/>
              <a:gd name="T6" fmla="*/ 141 w 251"/>
              <a:gd name="T7" fmla="*/ 308 h 331"/>
              <a:gd name="T8" fmla="*/ 182 w 251"/>
              <a:gd name="T9" fmla="*/ 224 h 331"/>
              <a:gd name="T10" fmla="*/ 239 w 251"/>
              <a:gd name="T11" fmla="*/ 124 h 331"/>
              <a:gd name="T12" fmla="*/ 234 w 251"/>
              <a:gd name="T13" fmla="*/ 37 h 331"/>
              <a:gd name="T14" fmla="*/ 212 w 251"/>
              <a:gd name="T15" fmla="*/ 25 h 331"/>
              <a:gd name="T16" fmla="*/ 191 w 251"/>
              <a:gd name="T17" fmla="*/ 27 h 331"/>
              <a:gd name="T18" fmla="*/ 172 w 251"/>
              <a:gd name="T19" fmla="*/ 7 h 331"/>
              <a:gd name="T20" fmla="*/ 138 w 251"/>
              <a:gd name="T21" fmla="*/ 0 h 331"/>
              <a:gd name="T22" fmla="*/ 98 w 251"/>
              <a:gd name="T23" fmla="*/ 13 h 331"/>
              <a:gd name="T24" fmla="*/ 75 w 251"/>
              <a:gd name="T25" fmla="*/ 37 h 331"/>
              <a:gd name="T26" fmla="*/ 66 w 251"/>
              <a:gd name="T27" fmla="*/ 46 h 331"/>
              <a:gd name="T28" fmla="*/ 16 w 251"/>
              <a:gd name="T29" fmla="*/ 61 h 331"/>
              <a:gd name="T30" fmla="*/ 0 w 251"/>
              <a:gd name="T31" fmla="*/ 112 h 331"/>
              <a:gd name="T32" fmla="*/ 12 w 251"/>
              <a:gd name="T33" fmla="*/ 174 h 331"/>
              <a:gd name="T34" fmla="*/ 47 w 251"/>
              <a:gd name="T35" fmla="*/ 226 h 331"/>
              <a:gd name="T36" fmla="*/ 90 w 251"/>
              <a:gd name="T37" fmla="*/ 285 h 331"/>
              <a:gd name="T38" fmla="*/ 94 w 251"/>
              <a:gd name="T39" fmla="*/ 317 h 331"/>
              <a:gd name="T40" fmla="*/ 93 w 251"/>
              <a:gd name="T41" fmla="*/ 330 h 331"/>
              <a:gd name="T42" fmla="*/ 93 w 251"/>
              <a:gd name="T43" fmla="*/ 274 h 331"/>
              <a:gd name="T44" fmla="*/ 52 w 251"/>
              <a:gd name="T45" fmla="*/ 219 h 331"/>
              <a:gd name="T46" fmla="*/ 24 w 251"/>
              <a:gd name="T47" fmla="*/ 173 h 331"/>
              <a:gd name="T48" fmla="*/ 12 w 251"/>
              <a:gd name="T49" fmla="*/ 119 h 331"/>
              <a:gd name="T50" fmla="*/ 24 w 251"/>
              <a:gd name="T51" fmla="*/ 71 h 331"/>
              <a:gd name="T52" fmla="*/ 63 w 251"/>
              <a:gd name="T53" fmla="*/ 67 h 331"/>
              <a:gd name="T54" fmla="*/ 61 w 251"/>
              <a:gd name="T55" fmla="*/ 111 h 331"/>
              <a:gd name="T56" fmla="*/ 93 w 251"/>
              <a:gd name="T57" fmla="*/ 135 h 331"/>
              <a:gd name="T58" fmla="*/ 103 w 251"/>
              <a:gd name="T59" fmla="*/ 120 h 331"/>
              <a:gd name="T60" fmla="*/ 99 w 251"/>
              <a:gd name="T61" fmla="*/ 73 h 331"/>
              <a:gd name="T62" fmla="*/ 103 w 251"/>
              <a:gd name="T63" fmla="*/ 35 h 331"/>
              <a:gd name="T64" fmla="*/ 145 w 251"/>
              <a:gd name="T65" fmla="*/ 23 h 331"/>
              <a:gd name="T66" fmla="*/ 169 w 251"/>
              <a:gd name="T67" fmla="*/ 36 h 331"/>
              <a:gd name="T68" fmla="*/ 134 w 251"/>
              <a:gd name="T69" fmla="*/ 98 h 331"/>
              <a:gd name="T70" fmla="*/ 139 w 251"/>
              <a:gd name="T71" fmla="*/ 121 h 331"/>
              <a:gd name="T72" fmla="*/ 147 w 251"/>
              <a:gd name="T73" fmla="*/ 133 h 331"/>
              <a:gd name="T74" fmla="*/ 168 w 251"/>
              <a:gd name="T75" fmla="*/ 138 h 331"/>
              <a:gd name="T76" fmla="*/ 185 w 251"/>
              <a:gd name="T77" fmla="*/ 128 h 331"/>
              <a:gd name="T78" fmla="*/ 204 w 251"/>
              <a:gd name="T79" fmla="*/ 77 h 331"/>
              <a:gd name="T80" fmla="*/ 205 w 251"/>
              <a:gd name="T81" fmla="*/ 49 h 331"/>
              <a:gd name="T82" fmla="*/ 211 w 251"/>
              <a:gd name="T83" fmla="*/ 50 h 331"/>
              <a:gd name="T84" fmla="*/ 224 w 251"/>
              <a:gd name="T85" fmla="*/ 65 h 331"/>
              <a:gd name="T86" fmla="*/ 87 w 251"/>
              <a:gd name="T87" fmla="*/ 81 h 331"/>
              <a:gd name="T88" fmla="*/ 88 w 251"/>
              <a:gd name="T89" fmla="*/ 118 h 331"/>
              <a:gd name="T90" fmla="*/ 87 w 251"/>
              <a:gd name="T91" fmla="*/ 120 h 331"/>
              <a:gd name="T92" fmla="*/ 83 w 251"/>
              <a:gd name="T93" fmla="*/ 120 h 331"/>
              <a:gd name="T94" fmla="*/ 80 w 251"/>
              <a:gd name="T95" fmla="*/ 117 h 331"/>
              <a:gd name="T96" fmla="*/ 81 w 251"/>
              <a:gd name="T97" fmla="*/ 72 h 331"/>
              <a:gd name="T98" fmla="*/ 177 w 251"/>
              <a:gd name="T99" fmla="*/ 96 h 331"/>
              <a:gd name="T100" fmla="*/ 164 w 251"/>
              <a:gd name="T101" fmla="*/ 113 h 331"/>
              <a:gd name="T102" fmla="*/ 163 w 251"/>
              <a:gd name="T103" fmla="*/ 114 h 331"/>
              <a:gd name="T104" fmla="*/ 163 w 251"/>
              <a:gd name="T105" fmla="*/ 114 h 331"/>
              <a:gd name="T106" fmla="*/ 161 w 251"/>
              <a:gd name="T107" fmla="*/ 110 h 331"/>
              <a:gd name="T108" fmla="*/ 177 w 251"/>
              <a:gd name="T109" fmla="*/ 60 h 331"/>
              <a:gd name="T110" fmla="*/ 180 w 251"/>
              <a:gd name="T111" fmla="*/ 72 h 3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</a:cxnLst>
            <a:rect l="0" t="0" r="r" b="b"/>
            <a:pathLst>
              <a:path w="251" h="331">
                <a:moveTo>
                  <a:pt x="219" y="110"/>
                </a:moveTo>
                <a:cubicBezTo>
                  <a:pt x="215" y="118"/>
                  <a:pt x="212" y="126"/>
                  <a:pt x="208" y="134"/>
                </a:cubicBezTo>
                <a:cubicBezTo>
                  <a:pt x="204" y="142"/>
                  <a:pt x="200" y="149"/>
                  <a:pt x="195" y="157"/>
                </a:cubicBezTo>
                <a:cubicBezTo>
                  <a:pt x="190" y="165"/>
                  <a:pt x="186" y="173"/>
                  <a:pt x="181" y="180"/>
                </a:cubicBezTo>
                <a:cubicBezTo>
                  <a:pt x="171" y="196"/>
                  <a:pt x="161" y="211"/>
                  <a:pt x="152" y="228"/>
                </a:cubicBezTo>
                <a:cubicBezTo>
                  <a:pt x="150" y="232"/>
                  <a:pt x="147" y="237"/>
                  <a:pt x="145" y="241"/>
                </a:cubicBezTo>
                <a:cubicBezTo>
                  <a:pt x="143" y="246"/>
                  <a:pt x="141" y="251"/>
                  <a:pt x="139" y="256"/>
                </a:cubicBezTo>
                <a:cubicBezTo>
                  <a:pt x="135" y="265"/>
                  <a:pt x="131" y="275"/>
                  <a:pt x="129" y="285"/>
                </a:cubicBezTo>
                <a:cubicBezTo>
                  <a:pt x="127" y="290"/>
                  <a:pt x="125" y="297"/>
                  <a:pt x="127" y="302"/>
                </a:cubicBezTo>
                <a:cubicBezTo>
                  <a:pt x="127" y="305"/>
                  <a:pt x="128" y="308"/>
                  <a:pt x="129" y="311"/>
                </a:cubicBezTo>
                <a:cubicBezTo>
                  <a:pt x="130" y="313"/>
                  <a:pt x="132" y="315"/>
                  <a:pt x="134" y="315"/>
                </a:cubicBezTo>
                <a:cubicBezTo>
                  <a:pt x="137" y="315"/>
                  <a:pt x="139" y="311"/>
                  <a:pt x="141" y="308"/>
                </a:cubicBezTo>
                <a:cubicBezTo>
                  <a:pt x="145" y="300"/>
                  <a:pt x="148" y="292"/>
                  <a:pt x="151" y="284"/>
                </a:cubicBezTo>
                <a:cubicBezTo>
                  <a:pt x="155" y="274"/>
                  <a:pt x="160" y="264"/>
                  <a:pt x="165" y="254"/>
                </a:cubicBezTo>
                <a:cubicBezTo>
                  <a:pt x="170" y="244"/>
                  <a:pt x="176" y="234"/>
                  <a:pt x="182" y="224"/>
                </a:cubicBezTo>
                <a:cubicBezTo>
                  <a:pt x="188" y="215"/>
                  <a:pt x="194" y="205"/>
                  <a:pt x="200" y="195"/>
                </a:cubicBezTo>
                <a:cubicBezTo>
                  <a:pt x="209" y="180"/>
                  <a:pt x="219" y="165"/>
                  <a:pt x="227" y="149"/>
                </a:cubicBezTo>
                <a:cubicBezTo>
                  <a:pt x="231" y="141"/>
                  <a:pt x="235" y="132"/>
                  <a:pt x="239" y="124"/>
                </a:cubicBezTo>
                <a:cubicBezTo>
                  <a:pt x="242" y="115"/>
                  <a:pt x="245" y="106"/>
                  <a:pt x="248" y="97"/>
                </a:cubicBezTo>
                <a:cubicBezTo>
                  <a:pt x="250" y="87"/>
                  <a:pt x="251" y="77"/>
                  <a:pt x="249" y="66"/>
                </a:cubicBezTo>
                <a:cubicBezTo>
                  <a:pt x="247" y="55"/>
                  <a:pt x="242" y="45"/>
                  <a:pt x="234" y="37"/>
                </a:cubicBezTo>
                <a:cubicBezTo>
                  <a:pt x="231" y="35"/>
                  <a:pt x="229" y="33"/>
                  <a:pt x="226" y="31"/>
                </a:cubicBezTo>
                <a:cubicBezTo>
                  <a:pt x="223" y="29"/>
                  <a:pt x="220" y="28"/>
                  <a:pt x="217" y="27"/>
                </a:cubicBezTo>
                <a:cubicBezTo>
                  <a:pt x="215" y="26"/>
                  <a:pt x="213" y="26"/>
                  <a:pt x="212" y="25"/>
                </a:cubicBezTo>
                <a:cubicBezTo>
                  <a:pt x="210" y="25"/>
                  <a:pt x="208" y="25"/>
                  <a:pt x="207" y="25"/>
                </a:cubicBezTo>
                <a:cubicBezTo>
                  <a:pt x="203" y="25"/>
                  <a:pt x="200" y="25"/>
                  <a:pt x="197" y="25"/>
                </a:cubicBezTo>
                <a:cubicBezTo>
                  <a:pt x="195" y="26"/>
                  <a:pt x="193" y="26"/>
                  <a:pt x="191" y="27"/>
                </a:cubicBezTo>
                <a:cubicBezTo>
                  <a:pt x="191" y="26"/>
                  <a:pt x="191" y="26"/>
                  <a:pt x="191" y="26"/>
                </a:cubicBezTo>
                <a:cubicBezTo>
                  <a:pt x="187" y="20"/>
                  <a:pt x="182" y="14"/>
                  <a:pt x="176" y="10"/>
                </a:cubicBezTo>
                <a:cubicBezTo>
                  <a:pt x="175" y="9"/>
                  <a:pt x="174" y="8"/>
                  <a:pt x="172" y="7"/>
                </a:cubicBezTo>
                <a:cubicBezTo>
                  <a:pt x="170" y="7"/>
                  <a:pt x="169" y="6"/>
                  <a:pt x="167" y="5"/>
                </a:cubicBezTo>
                <a:cubicBezTo>
                  <a:pt x="164" y="4"/>
                  <a:pt x="161" y="3"/>
                  <a:pt x="157" y="2"/>
                </a:cubicBezTo>
                <a:cubicBezTo>
                  <a:pt x="151" y="0"/>
                  <a:pt x="144" y="0"/>
                  <a:pt x="138" y="0"/>
                </a:cubicBezTo>
                <a:cubicBezTo>
                  <a:pt x="131" y="1"/>
                  <a:pt x="125" y="2"/>
                  <a:pt x="118" y="3"/>
                </a:cubicBezTo>
                <a:cubicBezTo>
                  <a:pt x="115" y="4"/>
                  <a:pt x="111" y="6"/>
                  <a:pt x="108" y="7"/>
                </a:cubicBezTo>
                <a:cubicBezTo>
                  <a:pt x="104" y="9"/>
                  <a:pt x="101" y="11"/>
                  <a:pt x="98" y="13"/>
                </a:cubicBezTo>
                <a:cubicBezTo>
                  <a:pt x="95" y="15"/>
                  <a:pt x="92" y="17"/>
                  <a:pt x="89" y="20"/>
                </a:cubicBezTo>
                <a:cubicBezTo>
                  <a:pt x="86" y="22"/>
                  <a:pt x="84" y="25"/>
                  <a:pt x="81" y="28"/>
                </a:cubicBezTo>
                <a:cubicBezTo>
                  <a:pt x="79" y="31"/>
                  <a:pt x="77" y="34"/>
                  <a:pt x="75" y="37"/>
                </a:cubicBezTo>
                <a:cubicBezTo>
                  <a:pt x="73" y="40"/>
                  <a:pt x="71" y="43"/>
                  <a:pt x="70" y="46"/>
                </a:cubicBezTo>
                <a:cubicBezTo>
                  <a:pt x="69" y="47"/>
                  <a:pt x="69" y="47"/>
                  <a:pt x="69" y="47"/>
                </a:cubicBezTo>
                <a:cubicBezTo>
                  <a:pt x="68" y="47"/>
                  <a:pt x="67" y="47"/>
                  <a:pt x="66" y="46"/>
                </a:cubicBezTo>
                <a:cubicBezTo>
                  <a:pt x="59" y="45"/>
                  <a:pt x="52" y="45"/>
                  <a:pt x="45" y="46"/>
                </a:cubicBezTo>
                <a:cubicBezTo>
                  <a:pt x="37" y="47"/>
                  <a:pt x="30" y="50"/>
                  <a:pt x="24" y="54"/>
                </a:cubicBezTo>
                <a:cubicBezTo>
                  <a:pt x="21" y="56"/>
                  <a:pt x="19" y="58"/>
                  <a:pt x="16" y="61"/>
                </a:cubicBezTo>
                <a:cubicBezTo>
                  <a:pt x="14" y="64"/>
                  <a:pt x="12" y="67"/>
                  <a:pt x="10" y="70"/>
                </a:cubicBezTo>
                <a:cubicBezTo>
                  <a:pt x="6" y="76"/>
                  <a:pt x="4" y="83"/>
                  <a:pt x="2" y="90"/>
                </a:cubicBezTo>
                <a:cubicBezTo>
                  <a:pt x="1" y="97"/>
                  <a:pt x="0" y="104"/>
                  <a:pt x="0" y="112"/>
                </a:cubicBezTo>
                <a:cubicBezTo>
                  <a:pt x="0" y="119"/>
                  <a:pt x="1" y="126"/>
                  <a:pt x="2" y="133"/>
                </a:cubicBezTo>
                <a:cubicBezTo>
                  <a:pt x="2" y="140"/>
                  <a:pt x="4" y="147"/>
                  <a:pt x="6" y="154"/>
                </a:cubicBezTo>
                <a:cubicBezTo>
                  <a:pt x="7" y="161"/>
                  <a:pt x="10" y="167"/>
                  <a:pt x="12" y="174"/>
                </a:cubicBezTo>
                <a:cubicBezTo>
                  <a:pt x="15" y="180"/>
                  <a:pt x="18" y="187"/>
                  <a:pt x="21" y="193"/>
                </a:cubicBezTo>
                <a:cubicBezTo>
                  <a:pt x="25" y="199"/>
                  <a:pt x="29" y="205"/>
                  <a:pt x="33" y="211"/>
                </a:cubicBezTo>
                <a:cubicBezTo>
                  <a:pt x="37" y="216"/>
                  <a:pt x="42" y="221"/>
                  <a:pt x="47" y="226"/>
                </a:cubicBezTo>
                <a:cubicBezTo>
                  <a:pt x="56" y="237"/>
                  <a:pt x="67" y="246"/>
                  <a:pt x="75" y="257"/>
                </a:cubicBezTo>
                <a:cubicBezTo>
                  <a:pt x="79" y="263"/>
                  <a:pt x="83" y="269"/>
                  <a:pt x="86" y="275"/>
                </a:cubicBezTo>
                <a:cubicBezTo>
                  <a:pt x="88" y="279"/>
                  <a:pt x="89" y="282"/>
                  <a:pt x="90" y="285"/>
                </a:cubicBezTo>
                <a:cubicBezTo>
                  <a:pt x="91" y="289"/>
                  <a:pt x="92" y="292"/>
                  <a:pt x="93" y="296"/>
                </a:cubicBezTo>
                <a:cubicBezTo>
                  <a:pt x="93" y="299"/>
                  <a:pt x="94" y="303"/>
                  <a:pt x="94" y="306"/>
                </a:cubicBezTo>
                <a:cubicBezTo>
                  <a:pt x="94" y="310"/>
                  <a:pt x="94" y="313"/>
                  <a:pt x="94" y="317"/>
                </a:cubicBezTo>
                <a:cubicBezTo>
                  <a:pt x="94" y="319"/>
                  <a:pt x="93" y="320"/>
                  <a:pt x="93" y="322"/>
                </a:cubicBezTo>
                <a:cubicBezTo>
                  <a:pt x="93" y="324"/>
                  <a:pt x="92" y="326"/>
                  <a:pt x="92" y="328"/>
                </a:cubicBezTo>
                <a:cubicBezTo>
                  <a:pt x="92" y="328"/>
                  <a:pt x="93" y="329"/>
                  <a:pt x="93" y="330"/>
                </a:cubicBezTo>
                <a:cubicBezTo>
                  <a:pt x="95" y="331"/>
                  <a:pt x="97" y="329"/>
                  <a:pt x="98" y="326"/>
                </a:cubicBezTo>
                <a:cubicBezTo>
                  <a:pt x="101" y="312"/>
                  <a:pt x="100" y="298"/>
                  <a:pt x="97" y="284"/>
                </a:cubicBezTo>
                <a:cubicBezTo>
                  <a:pt x="96" y="281"/>
                  <a:pt x="95" y="277"/>
                  <a:pt x="93" y="274"/>
                </a:cubicBezTo>
                <a:cubicBezTo>
                  <a:pt x="92" y="271"/>
                  <a:pt x="91" y="268"/>
                  <a:pt x="89" y="265"/>
                </a:cubicBezTo>
                <a:cubicBezTo>
                  <a:pt x="85" y="258"/>
                  <a:pt x="82" y="253"/>
                  <a:pt x="77" y="248"/>
                </a:cubicBezTo>
                <a:cubicBezTo>
                  <a:pt x="69" y="237"/>
                  <a:pt x="60" y="228"/>
                  <a:pt x="52" y="219"/>
                </a:cubicBezTo>
                <a:cubicBezTo>
                  <a:pt x="48" y="214"/>
                  <a:pt x="44" y="210"/>
                  <a:pt x="41" y="205"/>
                </a:cubicBezTo>
                <a:cubicBezTo>
                  <a:pt x="37" y="200"/>
                  <a:pt x="34" y="195"/>
                  <a:pt x="31" y="190"/>
                </a:cubicBezTo>
                <a:cubicBezTo>
                  <a:pt x="28" y="184"/>
                  <a:pt x="26" y="179"/>
                  <a:pt x="24" y="173"/>
                </a:cubicBezTo>
                <a:cubicBezTo>
                  <a:pt x="21" y="167"/>
                  <a:pt x="20" y="161"/>
                  <a:pt x="18" y="156"/>
                </a:cubicBezTo>
                <a:cubicBezTo>
                  <a:pt x="16" y="150"/>
                  <a:pt x="15" y="144"/>
                  <a:pt x="14" y="138"/>
                </a:cubicBezTo>
                <a:cubicBezTo>
                  <a:pt x="13" y="132"/>
                  <a:pt x="13" y="126"/>
                  <a:pt x="12" y="119"/>
                </a:cubicBezTo>
                <a:cubicBezTo>
                  <a:pt x="12" y="107"/>
                  <a:pt x="13" y="95"/>
                  <a:pt x="17" y="85"/>
                </a:cubicBezTo>
                <a:cubicBezTo>
                  <a:pt x="18" y="82"/>
                  <a:pt x="19" y="80"/>
                  <a:pt x="20" y="78"/>
                </a:cubicBezTo>
                <a:cubicBezTo>
                  <a:pt x="21" y="75"/>
                  <a:pt x="23" y="73"/>
                  <a:pt x="24" y="71"/>
                </a:cubicBezTo>
                <a:cubicBezTo>
                  <a:pt x="28" y="67"/>
                  <a:pt x="31" y="65"/>
                  <a:pt x="36" y="62"/>
                </a:cubicBezTo>
                <a:cubicBezTo>
                  <a:pt x="45" y="59"/>
                  <a:pt x="55" y="58"/>
                  <a:pt x="64" y="61"/>
                </a:cubicBezTo>
                <a:cubicBezTo>
                  <a:pt x="64" y="63"/>
                  <a:pt x="63" y="65"/>
                  <a:pt x="63" y="67"/>
                </a:cubicBezTo>
                <a:cubicBezTo>
                  <a:pt x="61" y="74"/>
                  <a:pt x="60" y="82"/>
                  <a:pt x="60" y="89"/>
                </a:cubicBezTo>
                <a:cubicBezTo>
                  <a:pt x="60" y="93"/>
                  <a:pt x="60" y="96"/>
                  <a:pt x="60" y="100"/>
                </a:cubicBezTo>
                <a:cubicBezTo>
                  <a:pt x="60" y="103"/>
                  <a:pt x="60" y="107"/>
                  <a:pt x="61" y="111"/>
                </a:cubicBezTo>
                <a:cubicBezTo>
                  <a:pt x="62" y="118"/>
                  <a:pt x="65" y="126"/>
                  <a:pt x="71" y="132"/>
                </a:cubicBezTo>
                <a:cubicBezTo>
                  <a:pt x="74" y="134"/>
                  <a:pt x="77" y="136"/>
                  <a:pt x="81" y="137"/>
                </a:cubicBezTo>
                <a:cubicBezTo>
                  <a:pt x="85" y="138"/>
                  <a:pt x="90" y="137"/>
                  <a:pt x="93" y="135"/>
                </a:cubicBezTo>
                <a:cubicBezTo>
                  <a:pt x="94" y="135"/>
                  <a:pt x="94" y="134"/>
                  <a:pt x="95" y="134"/>
                </a:cubicBezTo>
                <a:cubicBezTo>
                  <a:pt x="98" y="132"/>
                  <a:pt x="100" y="128"/>
                  <a:pt x="101" y="125"/>
                </a:cubicBezTo>
                <a:cubicBezTo>
                  <a:pt x="102" y="123"/>
                  <a:pt x="103" y="121"/>
                  <a:pt x="103" y="120"/>
                </a:cubicBezTo>
                <a:cubicBezTo>
                  <a:pt x="104" y="118"/>
                  <a:pt x="104" y="116"/>
                  <a:pt x="105" y="114"/>
                </a:cubicBezTo>
                <a:cubicBezTo>
                  <a:pt x="106" y="107"/>
                  <a:pt x="106" y="100"/>
                  <a:pt x="105" y="93"/>
                </a:cubicBezTo>
                <a:cubicBezTo>
                  <a:pt x="105" y="86"/>
                  <a:pt x="103" y="79"/>
                  <a:pt x="99" y="73"/>
                </a:cubicBezTo>
                <a:cubicBezTo>
                  <a:pt x="96" y="67"/>
                  <a:pt x="92" y="61"/>
                  <a:pt x="87" y="57"/>
                </a:cubicBezTo>
                <a:cubicBezTo>
                  <a:pt x="88" y="53"/>
                  <a:pt x="91" y="49"/>
                  <a:pt x="93" y="45"/>
                </a:cubicBezTo>
                <a:cubicBezTo>
                  <a:pt x="96" y="41"/>
                  <a:pt x="99" y="38"/>
                  <a:pt x="103" y="35"/>
                </a:cubicBezTo>
                <a:cubicBezTo>
                  <a:pt x="107" y="32"/>
                  <a:pt x="111" y="29"/>
                  <a:pt x="115" y="27"/>
                </a:cubicBezTo>
                <a:cubicBezTo>
                  <a:pt x="119" y="25"/>
                  <a:pt x="124" y="24"/>
                  <a:pt x="129" y="23"/>
                </a:cubicBezTo>
                <a:cubicBezTo>
                  <a:pt x="134" y="23"/>
                  <a:pt x="140" y="23"/>
                  <a:pt x="145" y="23"/>
                </a:cubicBezTo>
                <a:cubicBezTo>
                  <a:pt x="151" y="24"/>
                  <a:pt x="155" y="25"/>
                  <a:pt x="159" y="27"/>
                </a:cubicBezTo>
                <a:cubicBezTo>
                  <a:pt x="163" y="28"/>
                  <a:pt x="166" y="31"/>
                  <a:pt x="168" y="35"/>
                </a:cubicBezTo>
                <a:cubicBezTo>
                  <a:pt x="169" y="35"/>
                  <a:pt x="169" y="35"/>
                  <a:pt x="169" y="36"/>
                </a:cubicBezTo>
                <a:cubicBezTo>
                  <a:pt x="168" y="36"/>
                  <a:pt x="166" y="37"/>
                  <a:pt x="165" y="38"/>
                </a:cubicBezTo>
                <a:cubicBezTo>
                  <a:pt x="156" y="45"/>
                  <a:pt x="148" y="54"/>
                  <a:pt x="142" y="64"/>
                </a:cubicBezTo>
                <a:cubicBezTo>
                  <a:pt x="136" y="75"/>
                  <a:pt x="134" y="86"/>
                  <a:pt x="134" y="98"/>
                </a:cubicBezTo>
                <a:cubicBezTo>
                  <a:pt x="135" y="102"/>
                  <a:pt x="135" y="106"/>
                  <a:pt x="136" y="110"/>
                </a:cubicBezTo>
                <a:cubicBezTo>
                  <a:pt x="136" y="112"/>
                  <a:pt x="137" y="113"/>
                  <a:pt x="137" y="115"/>
                </a:cubicBezTo>
                <a:cubicBezTo>
                  <a:pt x="138" y="117"/>
                  <a:pt x="139" y="119"/>
                  <a:pt x="139" y="121"/>
                </a:cubicBezTo>
                <a:cubicBezTo>
                  <a:pt x="140" y="122"/>
                  <a:pt x="140" y="122"/>
                  <a:pt x="141" y="123"/>
                </a:cubicBezTo>
                <a:cubicBezTo>
                  <a:pt x="142" y="126"/>
                  <a:pt x="142" y="126"/>
                  <a:pt x="142" y="126"/>
                </a:cubicBezTo>
                <a:cubicBezTo>
                  <a:pt x="143" y="129"/>
                  <a:pt x="145" y="131"/>
                  <a:pt x="147" y="133"/>
                </a:cubicBezTo>
                <a:cubicBezTo>
                  <a:pt x="148" y="135"/>
                  <a:pt x="150" y="136"/>
                  <a:pt x="153" y="137"/>
                </a:cubicBezTo>
                <a:cubicBezTo>
                  <a:pt x="155" y="138"/>
                  <a:pt x="158" y="139"/>
                  <a:pt x="160" y="139"/>
                </a:cubicBezTo>
                <a:cubicBezTo>
                  <a:pt x="163" y="139"/>
                  <a:pt x="165" y="138"/>
                  <a:pt x="168" y="138"/>
                </a:cubicBezTo>
                <a:cubicBezTo>
                  <a:pt x="169" y="137"/>
                  <a:pt x="170" y="137"/>
                  <a:pt x="172" y="137"/>
                </a:cubicBezTo>
                <a:cubicBezTo>
                  <a:pt x="173" y="136"/>
                  <a:pt x="174" y="136"/>
                  <a:pt x="175" y="135"/>
                </a:cubicBezTo>
                <a:cubicBezTo>
                  <a:pt x="178" y="133"/>
                  <a:pt x="182" y="131"/>
                  <a:pt x="185" y="128"/>
                </a:cubicBezTo>
                <a:cubicBezTo>
                  <a:pt x="191" y="123"/>
                  <a:pt x="195" y="116"/>
                  <a:pt x="198" y="109"/>
                </a:cubicBezTo>
                <a:cubicBezTo>
                  <a:pt x="201" y="102"/>
                  <a:pt x="203" y="95"/>
                  <a:pt x="203" y="88"/>
                </a:cubicBezTo>
                <a:cubicBezTo>
                  <a:pt x="203" y="84"/>
                  <a:pt x="204" y="80"/>
                  <a:pt x="204" y="77"/>
                </a:cubicBezTo>
                <a:cubicBezTo>
                  <a:pt x="204" y="73"/>
                  <a:pt x="203" y="70"/>
                  <a:pt x="203" y="66"/>
                </a:cubicBezTo>
                <a:cubicBezTo>
                  <a:pt x="203" y="61"/>
                  <a:pt x="202" y="55"/>
                  <a:pt x="200" y="49"/>
                </a:cubicBezTo>
                <a:cubicBezTo>
                  <a:pt x="202" y="49"/>
                  <a:pt x="204" y="49"/>
                  <a:pt x="205" y="49"/>
                </a:cubicBezTo>
                <a:cubicBezTo>
                  <a:pt x="206" y="49"/>
                  <a:pt x="207" y="49"/>
                  <a:pt x="207" y="49"/>
                </a:cubicBezTo>
                <a:cubicBezTo>
                  <a:pt x="208" y="49"/>
                  <a:pt x="209" y="49"/>
                  <a:pt x="209" y="49"/>
                </a:cubicBezTo>
                <a:cubicBezTo>
                  <a:pt x="210" y="50"/>
                  <a:pt x="210" y="50"/>
                  <a:pt x="211" y="50"/>
                </a:cubicBezTo>
                <a:cubicBezTo>
                  <a:pt x="212" y="50"/>
                  <a:pt x="212" y="50"/>
                  <a:pt x="212" y="50"/>
                </a:cubicBezTo>
                <a:cubicBezTo>
                  <a:pt x="213" y="51"/>
                  <a:pt x="213" y="51"/>
                  <a:pt x="213" y="51"/>
                </a:cubicBezTo>
                <a:cubicBezTo>
                  <a:pt x="217" y="53"/>
                  <a:pt x="221" y="59"/>
                  <a:pt x="224" y="65"/>
                </a:cubicBezTo>
                <a:cubicBezTo>
                  <a:pt x="226" y="71"/>
                  <a:pt x="226" y="78"/>
                  <a:pt x="225" y="86"/>
                </a:cubicBezTo>
                <a:cubicBezTo>
                  <a:pt x="224" y="94"/>
                  <a:pt x="222" y="102"/>
                  <a:pt x="219" y="110"/>
                </a:cubicBezTo>
                <a:moveTo>
                  <a:pt x="87" y="81"/>
                </a:moveTo>
                <a:cubicBezTo>
                  <a:pt x="92" y="91"/>
                  <a:pt x="93" y="102"/>
                  <a:pt x="90" y="112"/>
                </a:cubicBezTo>
                <a:cubicBezTo>
                  <a:pt x="90" y="113"/>
                  <a:pt x="89" y="114"/>
                  <a:pt x="89" y="115"/>
                </a:cubicBezTo>
                <a:cubicBezTo>
                  <a:pt x="89" y="116"/>
                  <a:pt x="88" y="117"/>
                  <a:pt x="88" y="118"/>
                </a:cubicBezTo>
                <a:cubicBezTo>
                  <a:pt x="88" y="119"/>
                  <a:pt x="87" y="119"/>
                  <a:pt x="87" y="120"/>
                </a:cubicBezTo>
                <a:cubicBezTo>
                  <a:pt x="87" y="120"/>
                  <a:pt x="87" y="120"/>
                  <a:pt x="87" y="120"/>
                </a:cubicBezTo>
                <a:cubicBezTo>
                  <a:pt x="87" y="120"/>
                  <a:pt x="87" y="120"/>
                  <a:pt x="87" y="120"/>
                </a:cubicBezTo>
                <a:cubicBezTo>
                  <a:pt x="86" y="121"/>
                  <a:pt x="86" y="121"/>
                  <a:pt x="86" y="121"/>
                </a:cubicBezTo>
                <a:cubicBezTo>
                  <a:pt x="85" y="121"/>
                  <a:pt x="85" y="121"/>
                  <a:pt x="84" y="121"/>
                </a:cubicBezTo>
                <a:cubicBezTo>
                  <a:pt x="84" y="121"/>
                  <a:pt x="83" y="121"/>
                  <a:pt x="83" y="120"/>
                </a:cubicBezTo>
                <a:cubicBezTo>
                  <a:pt x="83" y="120"/>
                  <a:pt x="82" y="120"/>
                  <a:pt x="82" y="119"/>
                </a:cubicBezTo>
                <a:cubicBezTo>
                  <a:pt x="82" y="119"/>
                  <a:pt x="82" y="119"/>
                  <a:pt x="81" y="119"/>
                </a:cubicBezTo>
                <a:cubicBezTo>
                  <a:pt x="81" y="118"/>
                  <a:pt x="81" y="118"/>
                  <a:pt x="80" y="117"/>
                </a:cubicBezTo>
                <a:cubicBezTo>
                  <a:pt x="79" y="114"/>
                  <a:pt x="78" y="110"/>
                  <a:pt x="78" y="104"/>
                </a:cubicBezTo>
                <a:cubicBezTo>
                  <a:pt x="79" y="88"/>
                  <a:pt x="79" y="88"/>
                  <a:pt x="79" y="88"/>
                </a:cubicBezTo>
                <a:cubicBezTo>
                  <a:pt x="79" y="82"/>
                  <a:pt x="80" y="77"/>
                  <a:pt x="81" y="72"/>
                </a:cubicBezTo>
                <a:cubicBezTo>
                  <a:pt x="84" y="75"/>
                  <a:pt x="86" y="78"/>
                  <a:pt x="87" y="81"/>
                </a:cubicBezTo>
                <a:moveTo>
                  <a:pt x="180" y="81"/>
                </a:moveTo>
                <a:cubicBezTo>
                  <a:pt x="179" y="86"/>
                  <a:pt x="179" y="91"/>
                  <a:pt x="177" y="96"/>
                </a:cubicBezTo>
                <a:cubicBezTo>
                  <a:pt x="177" y="98"/>
                  <a:pt x="176" y="100"/>
                  <a:pt x="175" y="102"/>
                </a:cubicBezTo>
                <a:cubicBezTo>
                  <a:pt x="174" y="104"/>
                  <a:pt x="172" y="106"/>
                  <a:pt x="171" y="108"/>
                </a:cubicBezTo>
                <a:cubicBezTo>
                  <a:pt x="169" y="110"/>
                  <a:pt x="167" y="112"/>
                  <a:pt x="164" y="113"/>
                </a:cubicBezTo>
                <a:cubicBezTo>
                  <a:pt x="163" y="113"/>
                  <a:pt x="163" y="113"/>
                  <a:pt x="163" y="113"/>
                </a:cubicBezTo>
                <a:cubicBezTo>
                  <a:pt x="163" y="114"/>
                  <a:pt x="163" y="114"/>
                  <a:pt x="163" y="114"/>
                </a:cubicBezTo>
                <a:cubicBezTo>
                  <a:pt x="163" y="114"/>
                  <a:pt x="163" y="114"/>
                  <a:pt x="163" y="114"/>
                </a:cubicBezTo>
                <a:cubicBezTo>
                  <a:pt x="163" y="114"/>
                  <a:pt x="163" y="114"/>
                  <a:pt x="163" y="114"/>
                </a:cubicBezTo>
                <a:cubicBezTo>
                  <a:pt x="163" y="114"/>
                  <a:pt x="163" y="114"/>
                  <a:pt x="163" y="114"/>
                </a:cubicBezTo>
                <a:cubicBezTo>
                  <a:pt x="163" y="114"/>
                  <a:pt x="163" y="114"/>
                  <a:pt x="163" y="114"/>
                </a:cubicBezTo>
                <a:cubicBezTo>
                  <a:pt x="163" y="114"/>
                  <a:pt x="163" y="114"/>
                  <a:pt x="163" y="114"/>
                </a:cubicBezTo>
                <a:cubicBezTo>
                  <a:pt x="163" y="113"/>
                  <a:pt x="163" y="113"/>
                  <a:pt x="163" y="113"/>
                </a:cubicBezTo>
                <a:cubicBezTo>
                  <a:pt x="162" y="112"/>
                  <a:pt x="162" y="111"/>
                  <a:pt x="161" y="110"/>
                </a:cubicBezTo>
                <a:cubicBezTo>
                  <a:pt x="160" y="107"/>
                  <a:pt x="159" y="103"/>
                  <a:pt x="159" y="100"/>
                </a:cubicBezTo>
                <a:cubicBezTo>
                  <a:pt x="158" y="92"/>
                  <a:pt x="159" y="85"/>
                  <a:pt x="162" y="78"/>
                </a:cubicBezTo>
                <a:cubicBezTo>
                  <a:pt x="165" y="71"/>
                  <a:pt x="170" y="65"/>
                  <a:pt x="177" y="60"/>
                </a:cubicBezTo>
                <a:cubicBezTo>
                  <a:pt x="177" y="59"/>
                  <a:pt x="178" y="59"/>
                  <a:pt x="178" y="59"/>
                </a:cubicBezTo>
                <a:cubicBezTo>
                  <a:pt x="178" y="60"/>
                  <a:pt x="179" y="62"/>
                  <a:pt x="179" y="64"/>
                </a:cubicBezTo>
                <a:cubicBezTo>
                  <a:pt x="179" y="66"/>
                  <a:pt x="180" y="69"/>
                  <a:pt x="180" y="72"/>
                </a:cubicBezTo>
                <a:cubicBezTo>
                  <a:pt x="180" y="75"/>
                  <a:pt x="180" y="78"/>
                  <a:pt x="180" y="81"/>
                </a:cubicBezTo>
              </a:path>
            </a:pathLst>
          </a:custGeom>
          <a:grpFill/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13" name="Freeform 8">
            <a:extLst>
              <a:ext uri="{FF2B5EF4-FFF2-40B4-BE49-F238E27FC236}">
                <a16:creationId xmlns:a16="http://schemas.microsoft.com/office/drawing/2014/main" id="{6ACB70AF-F5D5-0FCB-6D8D-CD707488AAE5}"/>
              </a:ext>
            </a:extLst>
          </xdr:cNvPr>
          <xdr:cNvSpPr>
            <a:spLocks/>
          </xdr:cNvSpPr>
        </xdr:nvSpPr>
        <xdr:spPr bwMode="auto">
          <a:xfrm>
            <a:off x="1597026" y="1123156"/>
            <a:ext cx="142875" cy="177800"/>
          </a:xfrm>
          <a:custGeom>
            <a:avLst/>
            <a:gdLst>
              <a:gd name="T0" fmla="*/ 73 w 74"/>
              <a:gd name="T1" fmla="*/ 11 h 92"/>
              <a:gd name="T2" fmla="*/ 69 w 74"/>
              <a:gd name="T3" fmla="*/ 7 h 92"/>
              <a:gd name="T4" fmla="*/ 66 w 74"/>
              <a:gd name="T5" fmla="*/ 3 h 92"/>
              <a:gd name="T6" fmla="*/ 62 w 74"/>
              <a:gd name="T7" fmla="*/ 0 h 92"/>
              <a:gd name="T8" fmla="*/ 59 w 74"/>
              <a:gd name="T9" fmla="*/ 0 h 92"/>
              <a:gd name="T10" fmla="*/ 55 w 74"/>
              <a:gd name="T11" fmla="*/ 4 h 92"/>
              <a:gd name="T12" fmla="*/ 53 w 74"/>
              <a:gd name="T13" fmla="*/ 7 h 92"/>
              <a:gd name="T14" fmla="*/ 51 w 74"/>
              <a:gd name="T15" fmla="*/ 11 h 92"/>
              <a:gd name="T16" fmla="*/ 49 w 74"/>
              <a:gd name="T17" fmla="*/ 15 h 92"/>
              <a:gd name="T18" fmla="*/ 46 w 74"/>
              <a:gd name="T19" fmla="*/ 19 h 92"/>
              <a:gd name="T20" fmla="*/ 40 w 74"/>
              <a:gd name="T21" fmla="*/ 27 h 92"/>
              <a:gd name="T22" fmla="*/ 32 w 74"/>
              <a:gd name="T23" fmla="*/ 38 h 92"/>
              <a:gd name="T24" fmla="*/ 30 w 74"/>
              <a:gd name="T25" fmla="*/ 40 h 92"/>
              <a:gd name="T26" fmla="*/ 29 w 74"/>
              <a:gd name="T27" fmla="*/ 43 h 92"/>
              <a:gd name="T28" fmla="*/ 25 w 74"/>
              <a:gd name="T29" fmla="*/ 49 h 92"/>
              <a:gd name="T30" fmla="*/ 22 w 74"/>
              <a:gd name="T31" fmla="*/ 56 h 92"/>
              <a:gd name="T32" fmla="*/ 16 w 74"/>
              <a:gd name="T33" fmla="*/ 61 h 92"/>
              <a:gd name="T34" fmla="*/ 12 w 74"/>
              <a:gd name="T35" fmla="*/ 66 h 92"/>
              <a:gd name="T36" fmla="*/ 8 w 74"/>
              <a:gd name="T37" fmla="*/ 72 h 92"/>
              <a:gd name="T38" fmla="*/ 4 w 74"/>
              <a:gd name="T39" fmla="*/ 78 h 92"/>
              <a:gd name="T40" fmla="*/ 0 w 74"/>
              <a:gd name="T41" fmla="*/ 85 h 92"/>
              <a:gd name="T42" fmla="*/ 0 w 74"/>
              <a:gd name="T43" fmla="*/ 87 h 92"/>
              <a:gd name="T44" fmla="*/ 0 w 74"/>
              <a:gd name="T45" fmla="*/ 87 h 92"/>
              <a:gd name="T46" fmla="*/ 0 w 74"/>
              <a:gd name="T47" fmla="*/ 88 h 92"/>
              <a:gd name="T48" fmla="*/ 1 w 74"/>
              <a:gd name="T49" fmla="*/ 89 h 92"/>
              <a:gd name="T50" fmla="*/ 3 w 74"/>
              <a:gd name="T51" fmla="*/ 91 h 92"/>
              <a:gd name="T52" fmla="*/ 12 w 74"/>
              <a:gd name="T53" fmla="*/ 82 h 92"/>
              <a:gd name="T54" fmla="*/ 15 w 74"/>
              <a:gd name="T55" fmla="*/ 81 h 92"/>
              <a:gd name="T56" fmla="*/ 18 w 74"/>
              <a:gd name="T57" fmla="*/ 78 h 92"/>
              <a:gd name="T58" fmla="*/ 23 w 74"/>
              <a:gd name="T59" fmla="*/ 74 h 92"/>
              <a:gd name="T60" fmla="*/ 28 w 74"/>
              <a:gd name="T61" fmla="*/ 70 h 92"/>
              <a:gd name="T62" fmla="*/ 31 w 74"/>
              <a:gd name="T63" fmla="*/ 68 h 92"/>
              <a:gd name="T64" fmla="*/ 35 w 74"/>
              <a:gd name="T65" fmla="*/ 66 h 92"/>
              <a:gd name="T66" fmla="*/ 44 w 74"/>
              <a:gd name="T67" fmla="*/ 58 h 92"/>
              <a:gd name="T68" fmla="*/ 53 w 74"/>
              <a:gd name="T69" fmla="*/ 49 h 92"/>
              <a:gd name="T70" fmla="*/ 60 w 74"/>
              <a:gd name="T71" fmla="*/ 41 h 92"/>
              <a:gd name="T72" fmla="*/ 65 w 74"/>
              <a:gd name="T73" fmla="*/ 33 h 92"/>
              <a:gd name="T74" fmla="*/ 70 w 74"/>
              <a:gd name="T75" fmla="*/ 24 h 92"/>
              <a:gd name="T76" fmla="*/ 72 w 74"/>
              <a:gd name="T77" fmla="*/ 20 h 92"/>
              <a:gd name="T78" fmla="*/ 74 w 74"/>
              <a:gd name="T79" fmla="*/ 15 h 92"/>
              <a:gd name="T80" fmla="*/ 73 w 74"/>
              <a:gd name="T81" fmla="*/ 11 h 9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74" h="92">
                <a:moveTo>
                  <a:pt x="73" y="11"/>
                </a:moveTo>
                <a:cubicBezTo>
                  <a:pt x="72" y="10"/>
                  <a:pt x="71" y="8"/>
                  <a:pt x="69" y="7"/>
                </a:cubicBezTo>
                <a:cubicBezTo>
                  <a:pt x="68" y="6"/>
                  <a:pt x="67" y="4"/>
                  <a:pt x="66" y="3"/>
                </a:cubicBezTo>
                <a:cubicBezTo>
                  <a:pt x="64" y="1"/>
                  <a:pt x="63" y="1"/>
                  <a:pt x="62" y="0"/>
                </a:cubicBezTo>
                <a:cubicBezTo>
                  <a:pt x="60" y="0"/>
                  <a:pt x="60" y="0"/>
                  <a:pt x="59" y="0"/>
                </a:cubicBezTo>
                <a:cubicBezTo>
                  <a:pt x="58" y="2"/>
                  <a:pt x="56" y="3"/>
                  <a:pt x="55" y="4"/>
                </a:cubicBezTo>
                <a:cubicBezTo>
                  <a:pt x="54" y="5"/>
                  <a:pt x="54" y="6"/>
                  <a:pt x="53" y="7"/>
                </a:cubicBezTo>
                <a:cubicBezTo>
                  <a:pt x="52" y="8"/>
                  <a:pt x="52" y="10"/>
                  <a:pt x="51" y="11"/>
                </a:cubicBezTo>
                <a:cubicBezTo>
                  <a:pt x="50" y="12"/>
                  <a:pt x="49" y="14"/>
                  <a:pt x="49" y="15"/>
                </a:cubicBezTo>
                <a:cubicBezTo>
                  <a:pt x="48" y="16"/>
                  <a:pt x="47" y="18"/>
                  <a:pt x="46" y="19"/>
                </a:cubicBezTo>
                <a:cubicBezTo>
                  <a:pt x="44" y="22"/>
                  <a:pt x="42" y="24"/>
                  <a:pt x="40" y="27"/>
                </a:cubicBezTo>
                <a:cubicBezTo>
                  <a:pt x="37" y="31"/>
                  <a:pt x="34" y="34"/>
                  <a:pt x="32" y="38"/>
                </a:cubicBezTo>
                <a:cubicBezTo>
                  <a:pt x="31" y="38"/>
                  <a:pt x="31" y="39"/>
                  <a:pt x="30" y="40"/>
                </a:cubicBezTo>
                <a:cubicBezTo>
                  <a:pt x="29" y="41"/>
                  <a:pt x="29" y="42"/>
                  <a:pt x="29" y="43"/>
                </a:cubicBezTo>
                <a:cubicBezTo>
                  <a:pt x="27" y="45"/>
                  <a:pt x="26" y="47"/>
                  <a:pt x="25" y="49"/>
                </a:cubicBezTo>
                <a:cubicBezTo>
                  <a:pt x="24" y="52"/>
                  <a:pt x="23" y="54"/>
                  <a:pt x="22" y="56"/>
                </a:cubicBezTo>
                <a:cubicBezTo>
                  <a:pt x="20" y="58"/>
                  <a:pt x="18" y="59"/>
                  <a:pt x="16" y="61"/>
                </a:cubicBezTo>
                <a:cubicBezTo>
                  <a:pt x="15" y="62"/>
                  <a:pt x="14" y="65"/>
                  <a:pt x="12" y="66"/>
                </a:cubicBezTo>
                <a:cubicBezTo>
                  <a:pt x="11" y="68"/>
                  <a:pt x="9" y="70"/>
                  <a:pt x="8" y="72"/>
                </a:cubicBezTo>
                <a:cubicBezTo>
                  <a:pt x="6" y="74"/>
                  <a:pt x="5" y="76"/>
                  <a:pt x="4" y="78"/>
                </a:cubicBezTo>
                <a:cubicBezTo>
                  <a:pt x="2" y="80"/>
                  <a:pt x="1" y="82"/>
                  <a:pt x="0" y="85"/>
                </a:cubicBezTo>
                <a:cubicBezTo>
                  <a:pt x="0" y="86"/>
                  <a:pt x="0" y="86"/>
                  <a:pt x="0" y="87"/>
                </a:cubicBezTo>
                <a:cubicBezTo>
                  <a:pt x="0" y="87"/>
                  <a:pt x="0" y="87"/>
                  <a:pt x="0" y="87"/>
                </a:cubicBezTo>
                <a:cubicBezTo>
                  <a:pt x="0" y="88"/>
                  <a:pt x="0" y="88"/>
                  <a:pt x="0" y="88"/>
                </a:cubicBezTo>
                <a:cubicBezTo>
                  <a:pt x="0" y="88"/>
                  <a:pt x="0" y="89"/>
                  <a:pt x="1" y="89"/>
                </a:cubicBezTo>
                <a:cubicBezTo>
                  <a:pt x="2" y="91"/>
                  <a:pt x="3" y="92"/>
                  <a:pt x="3" y="91"/>
                </a:cubicBezTo>
                <a:cubicBezTo>
                  <a:pt x="6" y="88"/>
                  <a:pt x="8" y="84"/>
                  <a:pt x="12" y="82"/>
                </a:cubicBezTo>
                <a:cubicBezTo>
                  <a:pt x="13" y="82"/>
                  <a:pt x="14" y="81"/>
                  <a:pt x="15" y="81"/>
                </a:cubicBezTo>
                <a:cubicBezTo>
                  <a:pt x="16" y="80"/>
                  <a:pt x="17" y="79"/>
                  <a:pt x="18" y="78"/>
                </a:cubicBezTo>
                <a:cubicBezTo>
                  <a:pt x="19" y="77"/>
                  <a:pt x="21" y="75"/>
                  <a:pt x="23" y="74"/>
                </a:cubicBezTo>
                <a:cubicBezTo>
                  <a:pt x="24" y="73"/>
                  <a:pt x="26" y="71"/>
                  <a:pt x="28" y="70"/>
                </a:cubicBezTo>
                <a:cubicBezTo>
                  <a:pt x="29" y="69"/>
                  <a:pt x="30" y="69"/>
                  <a:pt x="31" y="68"/>
                </a:cubicBezTo>
                <a:cubicBezTo>
                  <a:pt x="32" y="68"/>
                  <a:pt x="33" y="67"/>
                  <a:pt x="35" y="66"/>
                </a:cubicBezTo>
                <a:cubicBezTo>
                  <a:pt x="38" y="63"/>
                  <a:pt x="40" y="61"/>
                  <a:pt x="44" y="58"/>
                </a:cubicBezTo>
                <a:cubicBezTo>
                  <a:pt x="47" y="55"/>
                  <a:pt x="50" y="52"/>
                  <a:pt x="53" y="49"/>
                </a:cubicBezTo>
                <a:cubicBezTo>
                  <a:pt x="56" y="46"/>
                  <a:pt x="58" y="43"/>
                  <a:pt x="60" y="41"/>
                </a:cubicBezTo>
                <a:cubicBezTo>
                  <a:pt x="62" y="38"/>
                  <a:pt x="63" y="35"/>
                  <a:pt x="65" y="33"/>
                </a:cubicBezTo>
                <a:cubicBezTo>
                  <a:pt x="67" y="30"/>
                  <a:pt x="68" y="27"/>
                  <a:pt x="70" y="24"/>
                </a:cubicBezTo>
                <a:cubicBezTo>
                  <a:pt x="71" y="23"/>
                  <a:pt x="71" y="22"/>
                  <a:pt x="72" y="20"/>
                </a:cubicBezTo>
                <a:cubicBezTo>
                  <a:pt x="73" y="19"/>
                  <a:pt x="74" y="17"/>
                  <a:pt x="74" y="15"/>
                </a:cubicBezTo>
                <a:cubicBezTo>
                  <a:pt x="74" y="14"/>
                  <a:pt x="74" y="13"/>
                  <a:pt x="73" y="11"/>
                </a:cubicBezTo>
              </a:path>
            </a:pathLst>
          </a:custGeom>
          <a:grpFill/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14" name="Freeform 9">
            <a:extLst>
              <a:ext uri="{FF2B5EF4-FFF2-40B4-BE49-F238E27FC236}">
                <a16:creationId xmlns:a16="http://schemas.microsoft.com/office/drawing/2014/main" id="{8AB5C1EE-B758-D654-3347-D03CBAFE3054}"/>
              </a:ext>
            </a:extLst>
          </xdr:cNvPr>
          <xdr:cNvSpPr>
            <a:spLocks/>
          </xdr:cNvSpPr>
        </xdr:nvSpPr>
        <xdr:spPr bwMode="auto">
          <a:xfrm>
            <a:off x="1100138" y="2161381"/>
            <a:ext cx="265113" cy="76200"/>
          </a:xfrm>
          <a:custGeom>
            <a:avLst/>
            <a:gdLst>
              <a:gd name="T0" fmla="*/ 22 w 136"/>
              <a:gd name="T1" fmla="*/ 31 h 39"/>
              <a:gd name="T2" fmla="*/ 26 w 136"/>
              <a:gd name="T3" fmla="*/ 32 h 39"/>
              <a:gd name="T4" fmla="*/ 35 w 136"/>
              <a:gd name="T5" fmla="*/ 33 h 39"/>
              <a:gd name="T6" fmla="*/ 44 w 136"/>
              <a:gd name="T7" fmla="*/ 35 h 39"/>
              <a:gd name="T8" fmla="*/ 48 w 136"/>
              <a:gd name="T9" fmla="*/ 36 h 39"/>
              <a:gd name="T10" fmla="*/ 54 w 136"/>
              <a:gd name="T11" fmla="*/ 37 h 39"/>
              <a:gd name="T12" fmla="*/ 69 w 136"/>
              <a:gd name="T13" fmla="*/ 38 h 39"/>
              <a:gd name="T14" fmla="*/ 86 w 136"/>
              <a:gd name="T15" fmla="*/ 38 h 39"/>
              <a:gd name="T16" fmla="*/ 100 w 136"/>
              <a:gd name="T17" fmla="*/ 36 h 39"/>
              <a:gd name="T18" fmla="*/ 112 w 136"/>
              <a:gd name="T19" fmla="*/ 33 h 39"/>
              <a:gd name="T20" fmla="*/ 124 w 136"/>
              <a:gd name="T21" fmla="*/ 27 h 39"/>
              <a:gd name="T22" fmla="*/ 127 w 136"/>
              <a:gd name="T23" fmla="*/ 26 h 39"/>
              <a:gd name="T24" fmla="*/ 130 w 136"/>
              <a:gd name="T25" fmla="*/ 24 h 39"/>
              <a:gd name="T26" fmla="*/ 133 w 136"/>
              <a:gd name="T27" fmla="*/ 22 h 39"/>
              <a:gd name="T28" fmla="*/ 136 w 136"/>
              <a:gd name="T29" fmla="*/ 18 h 39"/>
              <a:gd name="T30" fmla="*/ 135 w 136"/>
              <a:gd name="T31" fmla="*/ 14 h 39"/>
              <a:gd name="T32" fmla="*/ 133 w 136"/>
              <a:gd name="T33" fmla="*/ 9 h 39"/>
              <a:gd name="T34" fmla="*/ 130 w 136"/>
              <a:gd name="T35" fmla="*/ 5 h 39"/>
              <a:gd name="T36" fmla="*/ 127 w 136"/>
              <a:gd name="T37" fmla="*/ 1 h 39"/>
              <a:gd name="T38" fmla="*/ 124 w 136"/>
              <a:gd name="T39" fmla="*/ 1 h 39"/>
              <a:gd name="T40" fmla="*/ 122 w 136"/>
              <a:gd name="T41" fmla="*/ 1 h 39"/>
              <a:gd name="T42" fmla="*/ 119 w 136"/>
              <a:gd name="T43" fmla="*/ 2 h 39"/>
              <a:gd name="T44" fmla="*/ 117 w 136"/>
              <a:gd name="T45" fmla="*/ 4 h 39"/>
              <a:gd name="T46" fmla="*/ 113 w 136"/>
              <a:gd name="T47" fmla="*/ 7 h 39"/>
              <a:gd name="T48" fmla="*/ 108 w 136"/>
              <a:gd name="T49" fmla="*/ 9 h 39"/>
              <a:gd name="T50" fmla="*/ 104 w 136"/>
              <a:gd name="T51" fmla="*/ 11 h 39"/>
              <a:gd name="T52" fmla="*/ 92 w 136"/>
              <a:gd name="T53" fmla="*/ 13 h 39"/>
              <a:gd name="T54" fmla="*/ 76 w 136"/>
              <a:gd name="T55" fmla="*/ 15 h 39"/>
              <a:gd name="T56" fmla="*/ 72 w 136"/>
              <a:gd name="T57" fmla="*/ 15 h 39"/>
              <a:gd name="T58" fmla="*/ 68 w 136"/>
              <a:gd name="T59" fmla="*/ 16 h 39"/>
              <a:gd name="T60" fmla="*/ 60 w 136"/>
              <a:gd name="T61" fmla="*/ 18 h 39"/>
              <a:gd name="T62" fmla="*/ 51 w 136"/>
              <a:gd name="T63" fmla="*/ 21 h 39"/>
              <a:gd name="T64" fmla="*/ 42 w 136"/>
              <a:gd name="T65" fmla="*/ 20 h 39"/>
              <a:gd name="T66" fmla="*/ 33 w 136"/>
              <a:gd name="T67" fmla="*/ 20 h 39"/>
              <a:gd name="T68" fmla="*/ 25 w 136"/>
              <a:gd name="T69" fmla="*/ 19 h 39"/>
              <a:gd name="T70" fmla="*/ 20 w 136"/>
              <a:gd name="T71" fmla="*/ 19 h 39"/>
              <a:gd name="T72" fmla="*/ 16 w 136"/>
              <a:gd name="T73" fmla="*/ 19 h 39"/>
              <a:gd name="T74" fmla="*/ 11 w 136"/>
              <a:gd name="T75" fmla="*/ 18 h 39"/>
              <a:gd name="T76" fmla="*/ 6 w 136"/>
              <a:gd name="T77" fmla="*/ 18 h 39"/>
              <a:gd name="T78" fmla="*/ 4 w 136"/>
              <a:gd name="T79" fmla="*/ 18 h 39"/>
              <a:gd name="T80" fmla="*/ 3 w 136"/>
              <a:gd name="T81" fmla="*/ 18 h 39"/>
              <a:gd name="T82" fmla="*/ 3 w 136"/>
              <a:gd name="T83" fmla="*/ 18 h 39"/>
              <a:gd name="T84" fmla="*/ 2 w 136"/>
              <a:gd name="T85" fmla="*/ 19 h 39"/>
              <a:gd name="T86" fmla="*/ 1 w 136"/>
              <a:gd name="T87" fmla="*/ 23 h 39"/>
              <a:gd name="T88" fmla="*/ 18 w 136"/>
              <a:gd name="T89" fmla="*/ 29 h 39"/>
              <a:gd name="T90" fmla="*/ 22 w 136"/>
              <a:gd name="T91" fmla="*/ 31 h 3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36" h="39">
                <a:moveTo>
                  <a:pt x="22" y="31"/>
                </a:moveTo>
                <a:cubicBezTo>
                  <a:pt x="26" y="32"/>
                  <a:pt x="26" y="32"/>
                  <a:pt x="26" y="32"/>
                </a:cubicBezTo>
                <a:cubicBezTo>
                  <a:pt x="29" y="32"/>
                  <a:pt x="32" y="33"/>
                  <a:pt x="35" y="33"/>
                </a:cubicBezTo>
                <a:cubicBezTo>
                  <a:pt x="38" y="34"/>
                  <a:pt x="41" y="34"/>
                  <a:pt x="44" y="35"/>
                </a:cubicBezTo>
                <a:cubicBezTo>
                  <a:pt x="45" y="35"/>
                  <a:pt x="47" y="35"/>
                  <a:pt x="48" y="36"/>
                </a:cubicBezTo>
                <a:cubicBezTo>
                  <a:pt x="50" y="36"/>
                  <a:pt x="52" y="37"/>
                  <a:pt x="54" y="37"/>
                </a:cubicBezTo>
                <a:cubicBezTo>
                  <a:pt x="59" y="38"/>
                  <a:pt x="64" y="37"/>
                  <a:pt x="69" y="38"/>
                </a:cubicBezTo>
                <a:cubicBezTo>
                  <a:pt x="75" y="39"/>
                  <a:pt x="80" y="39"/>
                  <a:pt x="86" y="38"/>
                </a:cubicBezTo>
                <a:cubicBezTo>
                  <a:pt x="91" y="38"/>
                  <a:pt x="95" y="37"/>
                  <a:pt x="100" y="36"/>
                </a:cubicBezTo>
                <a:cubicBezTo>
                  <a:pt x="104" y="35"/>
                  <a:pt x="108" y="34"/>
                  <a:pt x="112" y="33"/>
                </a:cubicBezTo>
                <a:cubicBezTo>
                  <a:pt x="116" y="31"/>
                  <a:pt x="120" y="30"/>
                  <a:pt x="124" y="27"/>
                </a:cubicBezTo>
                <a:cubicBezTo>
                  <a:pt x="127" y="26"/>
                  <a:pt x="127" y="26"/>
                  <a:pt x="127" y="26"/>
                </a:cubicBezTo>
                <a:cubicBezTo>
                  <a:pt x="128" y="25"/>
                  <a:pt x="129" y="24"/>
                  <a:pt x="130" y="24"/>
                </a:cubicBezTo>
                <a:cubicBezTo>
                  <a:pt x="131" y="23"/>
                  <a:pt x="132" y="22"/>
                  <a:pt x="133" y="22"/>
                </a:cubicBezTo>
                <a:cubicBezTo>
                  <a:pt x="134" y="21"/>
                  <a:pt x="135" y="20"/>
                  <a:pt x="136" y="18"/>
                </a:cubicBezTo>
                <a:cubicBezTo>
                  <a:pt x="136" y="17"/>
                  <a:pt x="136" y="17"/>
                  <a:pt x="135" y="14"/>
                </a:cubicBezTo>
                <a:cubicBezTo>
                  <a:pt x="134" y="12"/>
                  <a:pt x="134" y="11"/>
                  <a:pt x="133" y="9"/>
                </a:cubicBezTo>
                <a:cubicBezTo>
                  <a:pt x="132" y="8"/>
                  <a:pt x="131" y="6"/>
                  <a:pt x="130" y="5"/>
                </a:cubicBezTo>
                <a:cubicBezTo>
                  <a:pt x="128" y="3"/>
                  <a:pt x="127" y="2"/>
                  <a:pt x="127" y="1"/>
                </a:cubicBezTo>
                <a:cubicBezTo>
                  <a:pt x="125" y="0"/>
                  <a:pt x="125" y="0"/>
                  <a:pt x="124" y="1"/>
                </a:cubicBezTo>
                <a:cubicBezTo>
                  <a:pt x="123" y="1"/>
                  <a:pt x="122" y="1"/>
                  <a:pt x="122" y="1"/>
                </a:cubicBezTo>
                <a:cubicBezTo>
                  <a:pt x="121" y="2"/>
                  <a:pt x="120" y="2"/>
                  <a:pt x="119" y="2"/>
                </a:cubicBezTo>
                <a:cubicBezTo>
                  <a:pt x="118" y="3"/>
                  <a:pt x="118" y="3"/>
                  <a:pt x="117" y="4"/>
                </a:cubicBezTo>
                <a:cubicBezTo>
                  <a:pt x="116" y="5"/>
                  <a:pt x="114" y="6"/>
                  <a:pt x="113" y="7"/>
                </a:cubicBezTo>
                <a:cubicBezTo>
                  <a:pt x="111" y="7"/>
                  <a:pt x="110" y="8"/>
                  <a:pt x="108" y="9"/>
                </a:cubicBezTo>
                <a:cubicBezTo>
                  <a:pt x="107" y="9"/>
                  <a:pt x="105" y="10"/>
                  <a:pt x="104" y="11"/>
                </a:cubicBezTo>
                <a:cubicBezTo>
                  <a:pt x="100" y="12"/>
                  <a:pt x="96" y="12"/>
                  <a:pt x="92" y="13"/>
                </a:cubicBezTo>
                <a:cubicBezTo>
                  <a:pt x="87" y="14"/>
                  <a:pt x="81" y="14"/>
                  <a:pt x="76" y="15"/>
                </a:cubicBezTo>
                <a:cubicBezTo>
                  <a:pt x="72" y="15"/>
                  <a:pt x="72" y="15"/>
                  <a:pt x="72" y="15"/>
                </a:cubicBezTo>
                <a:cubicBezTo>
                  <a:pt x="71" y="15"/>
                  <a:pt x="70" y="16"/>
                  <a:pt x="68" y="16"/>
                </a:cubicBezTo>
                <a:cubicBezTo>
                  <a:pt x="65" y="17"/>
                  <a:pt x="63" y="17"/>
                  <a:pt x="60" y="18"/>
                </a:cubicBezTo>
                <a:cubicBezTo>
                  <a:pt x="57" y="19"/>
                  <a:pt x="54" y="20"/>
                  <a:pt x="51" y="21"/>
                </a:cubicBezTo>
                <a:cubicBezTo>
                  <a:pt x="48" y="21"/>
                  <a:pt x="45" y="20"/>
                  <a:pt x="42" y="20"/>
                </a:cubicBezTo>
                <a:cubicBezTo>
                  <a:pt x="39" y="19"/>
                  <a:pt x="36" y="20"/>
                  <a:pt x="33" y="20"/>
                </a:cubicBezTo>
                <a:cubicBezTo>
                  <a:pt x="30" y="20"/>
                  <a:pt x="28" y="20"/>
                  <a:pt x="25" y="19"/>
                </a:cubicBezTo>
                <a:cubicBezTo>
                  <a:pt x="23" y="19"/>
                  <a:pt x="22" y="19"/>
                  <a:pt x="20" y="19"/>
                </a:cubicBezTo>
                <a:cubicBezTo>
                  <a:pt x="19" y="19"/>
                  <a:pt x="17" y="19"/>
                  <a:pt x="16" y="19"/>
                </a:cubicBezTo>
                <a:cubicBezTo>
                  <a:pt x="14" y="18"/>
                  <a:pt x="13" y="18"/>
                  <a:pt x="11" y="18"/>
                </a:cubicBezTo>
                <a:cubicBezTo>
                  <a:pt x="10" y="18"/>
                  <a:pt x="8" y="18"/>
                  <a:pt x="6" y="18"/>
                </a:cubicBezTo>
                <a:cubicBezTo>
                  <a:pt x="6" y="18"/>
                  <a:pt x="5" y="18"/>
                  <a:pt x="4" y="18"/>
                </a:cubicBezTo>
                <a:cubicBezTo>
                  <a:pt x="3" y="18"/>
                  <a:pt x="3" y="18"/>
                  <a:pt x="3" y="18"/>
                </a:cubicBezTo>
                <a:cubicBezTo>
                  <a:pt x="3" y="18"/>
                  <a:pt x="3" y="18"/>
                  <a:pt x="3" y="18"/>
                </a:cubicBezTo>
                <a:cubicBezTo>
                  <a:pt x="3" y="18"/>
                  <a:pt x="2" y="19"/>
                  <a:pt x="2" y="19"/>
                </a:cubicBezTo>
                <a:cubicBezTo>
                  <a:pt x="1" y="21"/>
                  <a:pt x="0" y="23"/>
                  <a:pt x="1" y="23"/>
                </a:cubicBezTo>
                <a:cubicBezTo>
                  <a:pt x="6" y="25"/>
                  <a:pt x="12" y="26"/>
                  <a:pt x="18" y="29"/>
                </a:cubicBezTo>
                <a:cubicBezTo>
                  <a:pt x="19" y="29"/>
                  <a:pt x="21" y="30"/>
                  <a:pt x="22" y="31"/>
                </a:cubicBezTo>
              </a:path>
            </a:pathLst>
          </a:custGeom>
          <a:grpFill/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15" name="Freeform 10">
            <a:extLst>
              <a:ext uri="{FF2B5EF4-FFF2-40B4-BE49-F238E27FC236}">
                <a16:creationId xmlns:a16="http://schemas.microsoft.com/office/drawing/2014/main" id="{A9B9DEAE-B67E-3B5E-DBB7-29F56621F1AF}"/>
              </a:ext>
            </a:extLst>
          </xdr:cNvPr>
          <xdr:cNvSpPr>
            <a:spLocks/>
          </xdr:cNvSpPr>
        </xdr:nvSpPr>
        <xdr:spPr bwMode="auto">
          <a:xfrm>
            <a:off x="788988" y="1185068"/>
            <a:ext cx="838200" cy="977900"/>
          </a:xfrm>
          <a:custGeom>
            <a:avLst/>
            <a:gdLst>
              <a:gd name="T0" fmla="*/ 430 w 431"/>
              <a:gd name="T1" fmla="*/ 209 h 504"/>
              <a:gd name="T2" fmla="*/ 425 w 431"/>
              <a:gd name="T3" fmla="*/ 181 h 504"/>
              <a:gd name="T4" fmla="*/ 418 w 431"/>
              <a:gd name="T5" fmla="*/ 159 h 504"/>
              <a:gd name="T6" fmla="*/ 406 w 431"/>
              <a:gd name="T7" fmla="*/ 130 h 504"/>
              <a:gd name="T8" fmla="*/ 396 w 431"/>
              <a:gd name="T9" fmla="*/ 112 h 504"/>
              <a:gd name="T10" fmla="*/ 361 w 431"/>
              <a:gd name="T11" fmla="*/ 65 h 504"/>
              <a:gd name="T12" fmla="*/ 303 w 431"/>
              <a:gd name="T13" fmla="*/ 21 h 504"/>
              <a:gd name="T14" fmla="*/ 238 w 431"/>
              <a:gd name="T15" fmla="*/ 1 h 504"/>
              <a:gd name="T16" fmla="*/ 126 w 431"/>
              <a:gd name="T17" fmla="*/ 22 h 504"/>
              <a:gd name="T18" fmla="*/ 22 w 431"/>
              <a:gd name="T19" fmla="*/ 125 h 504"/>
              <a:gd name="T20" fmla="*/ 1 w 431"/>
              <a:gd name="T21" fmla="*/ 244 h 504"/>
              <a:gd name="T22" fmla="*/ 21 w 431"/>
              <a:gd name="T23" fmla="*/ 328 h 504"/>
              <a:gd name="T24" fmla="*/ 58 w 431"/>
              <a:gd name="T25" fmla="*/ 382 h 504"/>
              <a:gd name="T26" fmla="*/ 75 w 431"/>
              <a:gd name="T27" fmla="*/ 396 h 504"/>
              <a:gd name="T28" fmla="*/ 131 w 431"/>
              <a:gd name="T29" fmla="*/ 452 h 504"/>
              <a:gd name="T30" fmla="*/ 140 w 431"/>
              <a:gd name="T31" fmla="*/ 480 h 504"/>
              <a:gd name="T32" fmla="*/ 160 w 431"/>
              <a:gd name="T33" fmla="*/ 503 h 504"/>
              <a:gd name="T34" fmla="*/ 154 w 431"/>
              <a:gd name="T35" fmla="*/ 449 h 504"/>
              <a:gd name="T36" fmla="*/ 148 w 431"/>
              <a:gd name="T37" fmla="*/ 435 h 504"/>
              <a:gd name="T38" fmla="*/ 120 w 431"/>
              <a:gd name="T39" fmla="*/ 399 h 504"/>
              <a:gd name="T40" fmla="*/ 77 w 431"/>
              <a:gd name="T41" fmla="*/ 367 h 504"/>
              <a:gd name="T42" fmla="*/ 36 w 431"/>
              <a:gd name="T43" fmla="*/ 300 h 504"/>
              <a:gd name="T44" fmla="*/ 43 w 431"/>
              <a:gd name="T45" fmla="*/ 138 h 504"/>
              <a:gd name="T46" fmla="*/ 115 w 431"/>
              <a:gd name="T47" fmla="*/ 55 h 504"/>
              <a:gd name="T48" fmla="*/ 140 w 431"/>
              <a:gd name="T49" fmla="*/ 42 h 504"/>
              <a:gd name="T50" fmla="*/ 181 w 431"/>
              <a:gd name="T51" fmla="*/ 27 h 504"/>
              <a:gd name="T52" fmla="*/ 255 w 431"/>
              <a:gd name="T53" fmla="*/ 25 h 504"/>
              <a:gd name="T54" fmla="*/ 312 w 431"/>
              <a:gd name="T55" fmla="*/ 48 h 504"/>
              <a:gd name="T56" fmla="*/ 349 w 431"/>
              <a:gd name="T57" fmla="*/ 76 h 504"/>
              <a:gd name="T58" fmla="*/ 384 w 431"/>
              <a:gd name="T59" fmla="*/ 120 h 504"/>
              <a:gd name="T60" fmla="*/ 416 w 431"/>
              <a:gd name="T61" fmla="*/ 207 h 504"/>
              <a:gd name="T62" fmla="*/ 418 w 431"/>
              <a:gd name="T63" fmla="*/ 222 h 504"/>
              <a:gd name="T64" fmla="*/ 418 w 431"/>
              <a:gd name="T65" fmla="*/ 243 h 504"/>
              <a:gd name="T66" fmla="*/ 417 w 431"/>
              <a:gd name="T67" fmla="*/ 258 h 504"/>
              <a:gd name="T68" fmla="*/ 398 w 431"/>
              <a:gd name="T69" fmla="*/ 318 h 504"/>
              <a:gd name="T70" fmla="*/ 360 w 431"/>
              <a:gd name="T71" fmla="*/ 367 h 504"/>
              <a:gd name="T72" fmla="*/ 312 w 431"/>
              <a:gd name="T73" fmla="*/ 435 h 504"/>
              <a:gd name="T74" fmla="*/ 303 w 431"/>
              <a:gd name="T75" fmla="*/ 480 h 504"/>
              <a:gd name="T76" fmla="*/ 308 w 431"/>
              <a:gd name="T77" fmla="*/ 483 h 504"/>
              <a:gd name="T78" fmla="*/ 319 w 431"/>
              <a:gd name="T79" fmla="*/ 438 h 504"/>
              <a:gd name="T80" fmla="*/ 353 w 431"/>
              <a:gd name="T81" fmla="*/ 387 h 504"/>
              <a:gd name="T82" fmla="*/ 381 w 431"/>
              <a:gd name="T83" fmla="*/ 360 h 504"/>
              <a:gd name="T84" fmla="*/ 424 w 431"/>
              <a:gd name="T85" fmla="*/ 285 h 504"/>
              <a:gd name="T86" fmla="*/ 429 w 431"/>
              <a:gd name="T87" fmla="*/ 260 h 504"/>
              <a:gd name="T88" fmla="*/ 431 w 431"/>
              <a:gd name="T89" fmla="*/ 240 h 50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431" h="504">
                <a:moveTo>
                  <a:pt x="431" y="224"/>
                </a:moveTo>
                <a:cubicBezTo>
                  <a:pt x="431" y="219"/>
                  <a:pt x="431" y="219"/>
                  <a:pt x="431" y="219"/>
                </a:cubicBezTo>
                <a:cubicBezTo>
                  <a:pt x="430" y="216"/>
                  <a:pt x="430" y="212"/>
                  <a:pt x="430" y="209"/>
                </a:cubicBezTo>
                <a:cubicBezTo>
                  <a:pt x="429" y="202"/>
                  <a:pt x="428" y="195"/>
                  <a:pt x="426" y="189"/>
                </a:cubicBezTo>
                <a:cubicBezTo>
                  <a:pt x="425" y="183"/>
                  <a:pt x="425" y="183"/>
                  <a:pt x="425" y="183"/>
                </a:cubicBezTo>
                <a:cubicBezTo>
                  <a:pt x="425" y="183"/>
                  <a:pt x="425" y="182"/>
                  <a:pt x="425" y="181"/>
                </a:cubicBezTo>
                <a:cubicBezTo>
                  <a:pt x="424" y="178"/>
                  <a:pt x="424" y="178"/>
                  <a:pt x="424" y="178"/>
                </a:cubicBezTo>
                <a:cubicBezTo>
                  <a:pt x="421" y="169"/>
                  <a:pt x="421" y="169"/>
                  <a:pt x="421" y="169"/>
                </a:cubicBezTo>
                <a:cubicBezTo>
                  <a:pt x="420" y="165"/>
                  <a:pt x="419" y="162"/>
                  <a:pt x="418" y="159"/>
                </a:cubicBezTo>
                <a:cubicBezTo>
                  <a:pt x="417" y="156"/>
                  <a:pt x="416" y="152"/>
                  <a:pt x="414" y="149"/>
                </a:cubicBezTo>
                <a:cubicBezTo>
                  <a:pt x="410" y="140"/>
                  <a:pt x="410" y="140"/>
                  <a:pt x="410" y="140"/>
                </a:cubicBezTo>
                <a:cubicBezTo>
                  <a:pt x="409" y="137"/>
                  <a:pt x="407" y="133"/>
                  <a:pt x="406" y="130"/>
                </a:cubicBezTo>
                <a:cubicBezTo>
                  <a:pt x="404" y="126"/>
                  <a:pt x="404" y="126"/>
                  <a:pt x="404" y="126"/>
                </a:cubicBezTo>
                <a:cubicBezTo>
                  <a:pt x="401" y="121"/>
                  <a:pt x="401" y="121"/>
                  <a:pt x="401" y="121"/>
                </a:cubicBezTo>
                <a:cubicBezTo>
                  <a:pt x="399" y="118"/>
                  <a:pt x="398" y="115"/>
                  <a:pt x="396" y="112"/>
                </a:cubicBezTo>
                <a:cubicBezTo>
                  <a:pt x="392" y="106"/>
                  <a:pt x="389" y="100"/>
                  <a:pt x="385" y="95"/>
                </a:cubicBezTo>
                <a:cubicBezTo>
                  <a:pt x="381" y="89"/>
                  <a:pt x="376" y="82"/>
                  <a:pt x="370" y="75"/>
                </a:cubicBezTo>
                <a:cubicBezTo>
                  <a:pt x="367" y="72"/>
                  <a:pt x="364" y="69"/>
                  <a:pt x="361" y="65"/>
                </a:cubicBezTo>
                <a:cubicBezTo>
                  <a:pt x="357" y="62"/>
                  <a:pt x="354" y="58"/>
                  <a:pt x="351" y="55"/>
                </a:cubicBezTo>
                <a:cubicBezTo>
                  <a:pt x="341" y="46"/>
                  <a:pt x="330" y="38"/>
                  <a:pt x="319" y="31"/>
                </a:cubicBezTo>
                <a:cubicBezTo>
                  <a:pt x="314" y="27"/>
                  <a:pt x="308" y="24"/>
                  <a:pt x="303" y="21"/>
                </a:cubicBezTo>
                <a:cubicBezTo>
                  <a:pt x="297" y="18"/>
                  <a:pt x="291" y="16"/>
                  <a:pt x="285" y="13"/>
                </a:cubicBezTo>
                <a:cubicBezTo>
                  <a:pt x="273" y="8"/>
                  <a:pt x="261" y="5"/>
                  <a:pt x="248" y="3"/>
                </a:cubicBezTo>
                <a:cubicBezTo>
                  <a:pt x="245" y="2"/>
                  <a:pt x="241" y="2"/>
                  <a:pt x="238" y="1"/>
                </a:cubicBezTo>
                <a:cubicBezTo>
                  <a:pt x="235" y="1"/>
                  <a:pt x="231" y="1"/>
                  <a:pt x="228" y="1"/>
                </a:cubicBezTo>
                <a:cubicBezTo>
                  <a:pt x="221" y="0"/>
                  <a:pt x="214" y="0"/>
                  <a:pt x="207" y="1"/>
                </a:cubicBezTo>
                <a:cubicBezTo>
                  <a:pt x="179" y="2"/>
                  <a:pt x="151" y="10"/>
                  <a:pt x="126" y="22"/>
                </a:cubicBezTo>
                <a:cubicBezTo>
                  <a:pt x="114" y="28"/>
                  <a:pt x="101" y="35"/>
                  <a:pt x="90" y="43"/>
                </a:cubicBezTo>
                <a:cubicBezTo>
                  <a:pt x="78" y="51"/>
                  <a:pt x="68" y="61"/>
                  <a:pt x="58" y="71"/>
                </a:cubicBezTo>
                <a:cubicBezTo>
                  <a:pt x="43" y="87"/>
                  <a:pt x="31" y="105"/>
                  <a:pt x="22" y="125"/>
                </a:cubicBezTo>
                <a:cubicBezTo>
                  <a:pt x="13" y="145"/>
                  <a:pt x="6" y="165"/>
                  <a:pt x="3" y="187"/>
                </a:cubicBezTo>
                <a:cubicBezTo>
                  <a:pt x="2" y="196"/>
                  <a:pt x="1" y="206"/>
                  <a:pt x="0" y="215"/>
                </a:cubicBezTo>
                <a:cubicBezTo>
                  <a:pt x="0" y="225"/>
                  <a:pt x="0" y="235"/>
                  <a:pt x="1" y="244"/>
                </a:cubicBezTo>
                <a:cubicBezTo>
                  <a:pt x="1" y="254"/>
                  <a:pt x="3" y="263"/>
                  <a:pt x="4" y="273"/>
                </a:cubicBezTo>
                <a:cubicBezTo>
                  <a:pt x="6" y="282"/>
                  <a:pt x="8" y="291"/>
                  <a:pt x="11" y="301"/>
                </a:cubicBezTo>
                <a:cubicBezTo>
                  <a:pt x="14" y="310"/>
                  <a:pt x="17" y="319"/>
                  <a:pt x="21" y="328"/>
                </a:cubicBezTo>
                <a:cubicBezTo>
                  <a:pt x="25" y="337"/>
                  <a:pt x="30" y="345"/>
                  <a:pt x="35" y="353"/>
                </a:cubicBezTo>
                <a:cubicBezTo>
                  <a:pt x="40" y="362"/>
                  <a:pt x="46" y="369"/>
                  <a:pt x="53" y="377"/>
                </a:cubicBezTo>
                <a:cubicBezTo>
                  <a:pt x="58" y="382"/>
                  <a:pt x="58" y="382"/>
                  <a:pt x="58" y="382"/>
                </a:cubicBezTo>
                <a:cubicBezTo>
                  <a:pt x="60" y="384"/>
                  <a:pt x="62" y="385"/>
                  <a:pt x="64" y="387"/>
                </a:cubicBezTo>
                <a:cubicBezTo>
                  <a:pt x="65" y="389"/>
                  <a:pt x="67" y="390"/>
                  <a:pt x="69" y="392"/>
                </a:cubicBezTo>
                <a:cubicBezTo>
                  <a:pt x="71" y="393"/>
                  <a:pt x="73" y="395"/>
                  <a:pt x="75" y="396"/>
                </a:cubicBezTo>
                <a:cubicBezTo>
                  <a:pt x="90" y="407"/>
                  <a:pt x="105" y="417"/>
                  <a:pt x="116" y="429"/>
                </a:cubicBezTo>
                <a:cubicBezTo>
                  <a:pt x="120" y="432"/>
                  <a:pt x="122" y="436"/>
                  <a:pt x="125" y="440"/>
                </a:cubicBezTo>
                <a:cubicBezTo>
                  <a:pt x="127" y="444"/>
                  <a:pt x="129" y="448"/>
                  <a:pt x="131" y="452"/>
                </a:cubicBezTo>
                <a:cubicBezTo>
                  <a:pt x="132" y="454"/>
                  <a:pt x="132" y="457"/>
                  <a:pt x="133" y="459"/>
                </a:cubicBezTo>
                <a:cubicBezTo>
                  <a:pt x="136" y="466"/>
                  <a:pt x="136" y="466"/>
                  <a:pt x="136" y="466"/>
                </a:cubicBezTo>
                <a:cubicBezTo>
                  <a:pt x="137" y="471"/>
                  <a:pt x="139" y="475"/>
                  <a:pt x="140" y="480"/>
                </a:cubicBezTo>
                <a:cubicBezTo>
                  <a:pt x="142" y="485"/>
                  <a:pt x="144" y="492"/>
                  <a:pt x="148" y="495"/>
                </a:cubicBezTo>
                <a:cubicBezTo>
                  <a:pt x="150" y="498"/>
                  <a:pt x="152" y="500"/>
                  <a:pt x="154" y="502"/>
                </a:cubicBezTo>
                <a:cubicBezTo>
                  <a:pt x="156" y="503"/>
                  <a:pt x="158" y="504"/>
                  <a:pt x="160" y="503"/>
                </a:cubicBezTo>
                <a:cubicBezTo>
                  <a:pt x="162" y="502"/>
                  <a:pt x="163" y="497"/>
                  <a:pt x="163" y="493"/>
                </a:cubicBezTo>
                <a:cubicBezTo>
                  <a:pt x="163" y="484"/>
                  <a:pt x="161" y="475"/>
                  <a:pt x="159" y="467"/>
                </a:cubicBezTo>
                <a:cubicBezTo>
                  <a:pt x="157" y="461"/>
                  <a:pt x="156" y="455"/>
                  <a:pt x="154" y="449"/>
                </a:cubicBezTo>
                <a:cubicBezTo>
                  <a:pt x="153" y="448"/>
                  <a:pt x="153" y="446"/>
                  <a:pt x="152" y="444"/>
                </a:cubicBezTo>
                <a:cubicBezTo>
                  <a:pt x="152" y="443"/>
                  <a:pt x="151" y="441"/>
                  <a:pt x="150" y="439"/>
                </a:cubicBezTo>
                <a:cubicBezTo>
                  <a:pt x="148" y="435"/>
                  <a:pt x="148" y="435"/>
                  <a:pt x="148" y="435"/>
                </a:cubicBezTo>
                <a:cubicBezTo>
                  <a:pt x="148" y="433"/>
                  <a:pt x="147" y="432"/>
                  <a:pt x="146" y="430"/>
                </a:cubicBezTo>
                <a:cubicBezTo>
                  <a:pt x="143" y="424"/>
                  <a:pt x="139" y="418"/>
                  <a:pt x="134" y="413"/>
                </a:cubicBezTo>
                <a:cubicBezTo>
                  <a:pt x="130" y="408"/>
                  <a:pt x="125" y="403"/>
                  <a:pt x="120" y="399"/>
                </a:cubicBezTo>
                <a:cubicBezTo>
                  <a:pt x="110" y="391"/>
                  <a:pt x="100" y="385"/>
                  <a:pt x="91" y="378"/>
                </a:cubicBezTo>
                <a:cubicBezTo>
                  <a:pt x="87" y="375"/>
                  <a:pt x="85" y="373"/>
                  <a:pt x="81" y="370"/>
                </a:cubicBezTo>
                <a:cubicBezTo>
                  <a:pt x="77" y="367"/>
                  <a:pt x="77" y="367"/>
                  <a:pt x="77" y="367"/>
                </a:cubicBezTo>
                <a:cubicBezTo>
                  <a:pt x="76" y="365"/>
                  <a:pt x="74" y="364"/>
                  <a:pt x="73" y="362"/>
                </a:cubicBezTo>
                <a:cubicBezTo>
                  <a:pt x="67" y="357"/>
                  <a:pt x="62" y="351"/>
                  <a:pt x="58" y="344"/>
                </a:cubicBezTo>
                <a:cubicBezTo>
                  <a:pt x="48" y="330"/>
                  <a:pt x="41" y="315"/>
                  <a:pt x="36" y="300"/>
                </a:cubicBezTo>
                <a:cubicBezTo>
                  <a:pt x="33" y="292"/>
                  <a:pt x="31" y="284"/>
                  <a:pt x="29" y="276"/>
                </a:cubicBezTo>
                <a:cubicBezTo>
                  <a:pt x="27" y="268"/>
                  <a:pt x="26" y="259"/>
                  <a:pt x="25" y="251"/>
                </a:cubicBezTo>
                <a:cubicBezTo>
                  <a:pt x="21" y="213"/>
                  <a:pt x="27" y="173"/>
                  <a:pt x="43" y="138"/>
                </a:cubicBezTo>
                <a:cubicBezTo>
                  <a:pt x="48" y="127"/>
                  <a:pt x="54" y="116"/>
                  <a:pt x="61" y="106"/>
                </a:cubicBezTo>
                <a:cubicBezTo>
                  <a:pt x="68" y="96"/>
                  <a:pt x="76" y="86"/>
                  <a:pt x="86" y="78"/>
                </a:cubicBezTo>
                <a:cubicBezTo>
                  <a:pt x="95" y="69"/>
                  <a:pt x="104" y="62"/>
                  <a:pt x="115" y="55"/>
                </a:cubicBezTo>
                <a:cubicBezTo>
                  <a:pt x="118" y="53"/>
                  <a:pt x="120" y="52"/>
                  <a:pt x="123" y="50"/>
                </a:cubicBezTo>
                <a:cubicBezTo>
                  <a:pt x="126" y="49"/>
                  <a:pt x="129" y="47"/>
                  <a:pt x="131" y="46"/>
                </a:cubicBezTo>
                <a:cubicBezTo>
                  <a:pt x="134" y="44"/>
                  <a:pt x="137" y="43"/>
                  <a:pt x="140" y="42"/>
                </a:cubicBezTo>
                <a:cubicBezTo>
                  <a:pt x="144" y="40"/>
                  <a:pt x="144" y="40"/>
                  <a:pt x="144" y="40"/>
                </a:cubicBezTo>
                <a:cubicBezTo>
                  <a:pt x="149" y="38"/>
                  <a:pt x="149" y="38"/>
                  <a:pt x="149" y="38"/>
                </a:cubicBezTo>
                <a:cubicBezTo>
                  <a:pt x="159" y="34"/>
                  <a:pt x="170" y="30"/>
                  <a:pt x="181" y="27"/>
                </a:cubicBezTo>
                <a:cubicBezTo>
                  <a:pt x="193" y="25"/>
                  <a:pt x="204" y="23"/>
                  <a:pt x="216" y="22"/>
                </a:cubicBezTo>
                <a:cubicBezTo>
                  <a:pt x="222" y="21"/>
                  <a:pt x="229" y="22"/>
                  <a:pt x="236" y="22"/>
                </a:cubicBezTo>
                <a:cubicBezTo>
                  <a:pt x="242" y="23"/>
                  <a:pt x="249" y="24"/>
                  <a:pt x="255" y="25"/>
                </a:cubicBezTo>
                <a:cubicBezTo>
                  <a:pt x="262" y="26"/>
                  <a:pt x="268" y="28"/>
                  <a:pt x="275" y="30"/>
                </a:cubicBezTo>
                <a:cubicBezTo>
                  <a:pt x="281" y="33"/>
                  <a:pt x="287" y="35"/>
                  <a:pt x="293" y="38"/>
                </a:cubicBezTo>
                <a:cubicBezTo>
                  <a:pt x="300" y="41"/>
                  <a:pt x="306" y="44"/>
                  <a:pt x="312" y="48"/>
                </a:cubicBezTo>
                <a:cubicBezTo>
                  <a:pt x="317" y="51"/>
                  <a:pt x="323" y="55"/>
                  <a:pt x="329" y="59"/>
                </a:cubicBezTo>
                <a:cubicBezTo>
                  <a:pt x="334" y="63"/>
                  <a:pt x="340" y="68"/>
                  <a:pt x="345" y="73"/>
                </a:cubicBezTo>
                <a:cubicBezTo>
                  <a:pt x="349" y="76"/>
                  <a:pt x="349" y="76"/>
                  <a:pt x="349" y="76"/>
                </a:cubicBezTo>
                <a:cubicBezTo>
                  <a:pt x="350" y="77"/>
                  <a:pt x="351" y="78"/>
                  <a:pt x="352" y="80"/>
                </a:cubicBezTo>
                <a:cubicBezTo>
                  <a:pt x="355" y="82"/>
                  <a:pt x="357" y="85"/>
                  <a:pt x="360" y="87"/>
                </a:cubicBezTo>
                <a:cubicBezTo>
                  <a:pt x="369" y="97"/>
                  <a:pt x="377" y="109"/>
                  <a:pt x="384" y="120"/>
                </a:cubicBezTo>
                <a:cubicBezTo>
                  <a:pt x="391" y="132"/>
                  <a:pt x="397" y="145"/>
                  <a:pt x="402" y="158"/>
                </a:cubicBezTo>
                <a:cubicBezTo>
                  <a:pt x="407" y="170"/>
                  <a:pt x="411" y="183"/>
                  <a:pt x="414" y="197"/>
                </a:cubicBezTo>
                <a:cubicBezTo>
                  <a:pt x="415" y="200"/>
                  <a:pt x="415" y="204"/>
                  <a:pt x="416" y="207"/>
                </a:cubicBezTo>
                <a:cubicBezTo>
                  <a:pt x="417" y="212"/>
                  <a:pt x="417" y="212"/>
                  <a:pt x="417" y="212"/>
                </a:cubicBezTo>
                <a:cubicBezTo>
                  <a:pt x="417" y="217"/>
                  <a:pt x="417" y="217"/>
                  <a:pt x="417" y="217"/>
                </a:cubicBezTo>
                <a:cubicBezTo>
                  <a:pt x="418" y="222"/>
                  <a:pt x="418" y="222"/>
                  <a:pt x="418" y="222"/>
                </a:cubicBezTo>
                <a:cubicBezTo>
                  <a:pt x="418" y="224"/>
                  <a:pt x="418" y="226"/>
                  <a:pt x="418" y="227"/>
                </a:cubicBezTo>
                <a:cubicBezTo>
                  <a:pt x="418" y="238"/>
                  <a:pt x="418" y="238"/>
                  <a:pt x="418" y="238"/>
                </a:cubicBezTo>
                <a:cubicBezTo>
                  <a:pt x="419" y="239"/>
                  <a:pt x="418" y="241"/>
                  <a:pt x="418" y="243"/>
                </a:cubicBezTo>
                <a:cubicBezTo>
                  <a:pt x="418" y="248"/>
                  <a:pt x="418" y="248"/>
                  <a:pt x="418" y="248"/>
                </a:cubicBezTo>
                <a:cubicBezTo>
                  <a:pt x="418" y="253"/>
                  <a:pt x="418" y="253"/>
                  <a:pt x="418" y="253"/>
                </a:cubicBezTo>
                <a:cubicBezTo>
                  <a:pt x="417" y="258"/>
                  <a:pt x="417" y="258"/>
                  <a:pt x="417" y="258"/>
                </a:cubicBezTo>
                <a:cubicBezTo>
                  <a:pt x="417" y="262"/>
                  <a:pt x="416" y="265"/>
                  <a:pt x="416" y="269"/>
                </a:cubicBezTo>
                <a:cubicBezTo>
                  <a:pt x="415" y="272"/>
                  <a:pt x="414" y="276"/>
                  <a:pt x="414" y="279"/>
                </a:cubicBezTo>
                <a:cubicBezTo>
                  <a:pt x="410" y="293"/>
                  <a:pt x="405" y="306"/>
                  <a:pt x="398" y="318"/>
                </a:cubicBezTo>
                <a:cubicBezTo>
                  <a:pt x="395" y="324"/>
                  <a:pt x="391" y="330"/>
                  <a:pt x="387" y="335"/>
                </a:cubicBezTo>
                <a:cubicBezTo>
                  <a:pt x="383" y="341"/>
                  <a:pt x="379" y="347"/>
                  <a:pt x="374" y="352"/>
                </a:cubicBezTo>
                <a:cubicBezTo>
                  <a:pt x="370" y="357"/>
                  <a:pt x="365" y="362"/>
                  <a:pt x="360" y="367"/>
                </a:cubicBezTo>
                <a:cubicBezTo>
                  <a:pt x="355" y="372"/>
                  <a:pt x="350" y="377"/>
                  <a:pt x="345" y="382"/>
                </a:cubicBezTo>
                <a:cubicBezTo>
                  <a:pt x="336" y="392"/>
                  <a:pt x="327" y="404"/>
                  <a:pt x="320" y="416"/>
                </a:cubicBezTo>
                <a:cubicBezTo>
                  <a:pt x="317" y="422"/>
                  <a:pt x="314" y="428"/>
                  <a:pt x="312" y="435"/>
                </a:cubicBezTo>
                <a:cubicBezTo>
                  <a:pt x="310" y="441"/>
                  <a:pt x="308" y="448"/>
                  <a:pt x="307" y="455"/>
                </a:cubicBezTo>
                <a:cubicBezTo>
                  <a:pt x="306" y="461"/>
                  <a:pt x="305" y="468"/>
                  <a:pt x="304" y="474"/>
                </a:cubicBezTo>
                <a:cubicBezTo>
                  <a:pt x="303" y="480"/>
                  <a:pt x="303" y="480"/>
                  <a:pt x="303" y="480"/>
                </a:cubicBezTo>
                <a:cubicBezTo>
                  <a:pt x="303" y="481"/>
                  <a:pt x="302" y="484"/>
                  <a:pt x="302" y="485"/>
                </a:cubicBezTo>
                <a:cubicBezTo>
                  <a:pt x="302" y="486"/>
                  <a:pt x="303" y="486"/>
                  <a:pt x="304" y="487"/>
                </a:cubicBezTo>
                <a:cubicBezTo>
                  <a:pt x="305" y="488"/>
                  <a:pt x="307" y="486"/>
                  <a:pt x="308" y="483"/>
                </a:cubicBezTo>
                <a:cubicBezTo>
                  <a:pt x="310" y="471"/>
                  <a:pt x="313" y="459"/>
                  <a:pt x="316" y="447"/>
                </a:cubicBezTo>
                <a:cubicBezTo>
                  <a:pt x="317" y="443"/>
                  <a:pt x="317" y="443"/>
                  <a:pt x="317" y="443"/>
                </a:cubicBezTo>
                <a:cubicBezTo>
                  <a:pt x="319" y="438"/>
                  <a:pt x="319" y="438"/>
                  <a:pt x="319" y="438"/>
                </a:cubicBezTo>
                <a:cubicBezTo>
                  <a:pt x="320" y="436"/>
                  <a:pt x="321" y="433"/>
                  <a:pt x="322" y="430"/>
                </a:cubicBezTo>
                <a:cubicBezTo>
                  <a:pt x="324" y="425"/>
                  <a:pt x="327" y="420"/>
                  <a:pt x="330" y="415"/>
                </a:cubicBezTo>
                <a:cubicBezTo>
                  <a:pt x="337" y="405"/>
                  <a:pt x="344" y="395"/>
                  <a:pt x="353" y="387"/>
                </a:cubicBezTo>
                <a:cubicBezTo>
                  <a:pt x="355" y="384"/>
                  <a:pt x="357" y="382"/>
                  <a:pt x="360" y="380"/>
                </a:cubicBezTo>
                <a:cubicBezTo>
                  <a:pt x="367" y="374"/>
                  <a:pt x="367" y="374"/>
                  <a:pt x="367" y="374"/>
                </a:cubicBezTo>
                <a:cubicBezTo>
                  <a:pt x="372" y="369"/>
                  <a:pt x="376" y="365"/>
                  <a:pt x="381" y="360"/>
                </a:cubicBezTo>
                <a:cubicBezTo>
                  <a:pt x="390" y="350"/>
                  <a:pt x="399" y="340"/>
                  <a:pt x="406" y="328"/>
                </a:cubicBezTo>
                <a:cubicBezTo>
                  <a:pt x="413" y="316"/>
                  <a:pt x="419" y="304"/>
                  <a:pt x="423" y="290"/>
                </a:cubicBezTo>
                <a:cubicBezTo>
                  <a:pt x="424" y="285"/>
                  <a:pt x="424" y="285"/>
                  <a:pt x="424" y="285"/>
                </a:cubicBezTo>
                <a:cubicBezTo>
                  <a:pt x="426" y="280"/>
                  <a:pt x="426" y="280"/>
                  <a:pt x="426" y="280"/>
                </a:cubicBezTo>
                <a:cubicBezTo>
                  <a:pt x="427" y="277"/>
                  <a:pt x="427" y="274"/>
                  <a:pt x="428" y="270"/>
                </a:cubicBezTo>
                <a:cubicBezTo>
                  <a:pt x="429" y="267"/>
                  <a:pt x="429" y="264"/>
                  <a:pt x="429" y="260"/>
                </a:cubicBezTo>
                <a:cubicBezTo>
                  <a:pt x="430" y="255"/>
                  <a:pt x="430" y="255"/>
                  <a:pt x="430" y="255"/>
                </a:cubicBezTo>
                <a:cubicBezTo>
                  <a:pt x="430" y="253"/>
                  <a:pt x="430" y="252"/>
                  <a:pt x="431" y="250"/>
                </a:cubicBezTo>
                <a:cubicBezTo>
                  <a:pt x="431" y="240"/>
                  <a:pt x="431" y="240"/>
                  <a:pt x="431" y="240"/>
                </a:cubicBezTo>
                <a:cubicBezTo>
                  <a:pt x="431" y="229"/>
                  <a:pt x="431" y="229"/>
                  <a:pt x="431" y="229"/>
                </a:cubicBezTo>
                <a:cubicBezTo>
                  <a:pt x="431" y="228"/>
                  <a:pt x="431" y="226"/>
                  <a:pt x="431" y="224"/>
                </a:cubicBezTo>
              </a:path>
            </a:pathLst>
          </a:custGeom>
          <a:grpFill/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16" name="Freeform 11">
            <a:extLst>
              <a:ext uri="{FF2B5EF4-FFF2-40B4-BE49-F238E27FC236}">
                <a16:creationId xmlns:a16="http://schemas.microsoft.com/office/drawing/2014/main" id="{498CFF8B-7B22-AF9F-0B18-0E7EA0751847}"/>
              </a:ext>
            </a:extLst>
          </xdr:cNvPr>
          <xdr:cNvSpPr>
            <a:spLocks/>
          </xdr:cNvSpPr>
        </xdr:nvSpPr>
        <xdr:spPr bwMode="auto">
          <a:xfrm>
            <a:off x="1192213" y="932656"/>
            <a:ext cx="55563" cy="211138"/>
          </a:xfrm>
          <a:custGeom>
            <a:avLst/>
            <a:gdLst>
              <a:gd name="T0" fmla="*/ 1 w 29"/>
              <a:gd name="T1" fmla="*/ 12 h 109"/>
              <a:gd name="T2" fmla="*/ 2 w 29"/>
              <a:gd name="T3" fmla="*/ 17 h 109"/>
              <a:gd name="T4" fmla="*/ 4 w 29"/>
              <a:gd name="T5" fmla="*/ 21 h 109"/>
              <a:gd name="T6" fmla="*/ 5 w 29"/>
              <a:gd name="T7" fmla="*/ 26 h 109"/>
              <a:gd name="T8" fmla="*/ 6 w 29"/>
              <a:gd name="T9" fmla="*/ 36 h 109"/>
              <a:gd name="T10" fmla="*/ 7 w 29"/>
              <a:gd name="T11" fmla="*/ 50 h 109"/>
              <a:gd name="T12" fmla="*/ 7 w 29"/>
              <a:gd name="T13" fmla="*/ 53 h 109"/>
              <a:gd name="T14" fmla="*/ 8 w 29"/>
              <a:gd name="T15" fmla="*/ 56 h 109"/>
              <a:gd name="T16" fmla="*/ 10 w 29"/>
              <a:gd name="T17" fmla="*/ 63 h 109"/>
              <a:gd name="T18" fmla="*/ 12 w 29"/>
              <a:gd name="T19" fmla="*/ 70 h 109"/>
              <a:gd name="T20" fmla="*/ 12 w 29"/>
              <a:gd name="T21" fmla="*/ 78 h 109"/>
              <a:gd name="T22" fmla="*/ 13 w 29"/>
              <a:gd name="T23" fmla="*/ 85 h 109"/>
              <a:gd name="T24" fmla="*/ 13 w 29"/>
              <a:gd name="T25" fmla="*/ 92 h 109"/>
              <a:gd name="T26" fmla="*/ 14 w 29"/>
              <a:gd name="T27" fmla="*/ 99 h 109"/>
              <a:gd name="T28" fmla="*/ 17 w 29"/>
              <a:gd name="T29" fmla="*/ 106 h 109"/>
              <a:gd name="T30" fmla="*/ 18 w 29"/>
              <a:gd name="T31" fmla="*/ 108 h 109"/>
              <a:gd name="T32" fmla="*/ 18 w 29"/>
              <a:gd name="T33" fmla="*/ 109 h 109"/>
              <a:gd name="T34" fmla="*/ 18 w 29"/>
              <a:gd name="T35" fmla="*/ 109 h 109"/>
              <a:gd name="T36" fmla="*/ 20 w 29"/>
              <a:gd name="T37" fmla="*/ 109 h 109"/>
              <a:gd name="T38" fmla="*/ 23 w 29"/>
              <a:gd name="T39" fmla="*/ 109 h 109"/>
              <a:gd name="T40" fmla="*/ 23 w 29"/>
              <a:gd name="T41" fmla="*/ 96 h 109"/>
              <a:gd name="T42" fmla="*/ 24 w 29"/>
              <a:gd name="T43" fmla="*/ 92 h 109"/>
              <a:gd name="T44" fmla="*/ 24 w 29"/>
              <a:gd name="T45" fmla="*/ 89 h 109"/>
              <a:gd name="T46" fmla="*/ 25 w 29"/>
              <a:gd name="T47" fmla="*/ 82 h 109"/>
              <a:gd name="T48" fmla="*/ 25 w 29"/>
              <a:gd name="T49" fmla="*/ 76 h 109"/>
              <a:gd name="T50" fmla="*/ 26 w 29"/>
              <a:gd name="T51" fmla="*/ 72 h 109"/>
              <a:gd name="T52" fmla="*/ 27 w 29"/>
              <a:gd name="T53" fmla="*/ 68 h 109"/>
              <a:gd name="T54" fmla="*/ 28 w 29"/>
              <a:gd name="T55" fmla="*/ 55 h 109"/>
              <a:gd name="T56" fmla="*/ 29 w 29"/>
              <a:gd name="T57" fmla="*/ 42 h 109"/>
              <a:gd name="T58" fmla="*/ 27 w 29"/>
              <a:gd name="T59" fmla="*/ 31 h 109"/>
              <a:gd name="T60" fmla="*/ 26 w 29"/>
              <a:gd name="T61" fmla="*/ 22 h 109"/>
              <a:gd name="T62" fmla="*/ 24 w 29"/>
              <a:gd name="T63" fmla="*/ 12 h 109"/>
              <a:gd name="T64" fmla="*/ 23 w 29"/>
              <a:gd name="T65" fmla="*/ 8 h 109"/>
              <a:gd name="T66" fmla="*/ 21 w 29"/>
              <a:gd name="T67" fmla="*/ 3 h 109"/>
              <a:gd name="T68" fmla="*/ 17 w 29"/>
              <a:gd name="T69" fmla="*/ 1 h 109"/>
              <a:gd name="T70" fmla="*/ 12 w 29"/>
              <a:gd name="T71" fmla="*/ 0 h 109"/>
              <a:gd name="T72" fmla="*/ 7 w 29"/>
              <a:gd name="T73" fmla="*/ 0 h 109"/>
              <a:gd name="T74" fmla="*/ 3 w 29"/>
              <a:gd name="T75" fmla="*/ 1 h 109"/>
              <a:gd name="T76" fmla="*/ 1 w 29"/>
              <a:gd name="T77" fmla="*/ 3 h 109"/>
              <a:gd name="T78" fmla="*/ 1 w 29"/>
              <a:gd name="T79" fmla="*/ 9 h 109"/>
              <a:gd name="T80" fmla="*/ 1 w 29"/>
              <a:gd name="T81" fmla="*/ 12 h 1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29" h="109">
                <a:moveTo>
                  <a:pt x="1" y="12"/>
                </a:moveTo>
                <a:cubicBezTo>
                  <a:pt x="2" y="14"/>
                  <a:pt x="2" y="15"/>
                  <a:pt x="2" y="17"/>
                </a:cubicBezTo>
                <a:cubicBezTo>
                  <a:pt x="3" y="18"/>
                  <a:pt x="3" y="20"/>
                  <a:pt x="4" y="21"/>
                </a:cubicBezTo>
                <a:cubicBezTo>
                  <a:pt x="4" y="23"/>
                  <a:pt x="4" y="24"/>
                  <a:pt x="5" y="26"/>
                </a:cubicBezTo>
                <a:cubicBezTo>
                  <a:pt x="5" y="29"/>
                  <a:pt x="5" y="33"/>
                  <a:pt x="6" y="36"/>
                </a:cubicBezTo>
                <a:cubicBezTo>
                  <a:pt x="6" y="41"/>
                  <a:pt x="6" y="45"/>
                  <a:pt x="7" y="50"/>
                </a:cubicBezTo>
                <a:cubicBezTo>
                  <a:pt x="7" y="51"/>
                  <a:pt x="7" y="52"/>
                  <a:pt x="7" y="53"/>
                </a:cubicBezTo>
                <a:cubicBezTo>
                  <a:pt x="7" y="54"/>
                  <a:pt x="8" y="55"/>
                  <a:pt x="8" y="56"/>
                </a:cubicBezTo>
                <a:cubicBezTo>
                  <a:pt x="9" y="58"/>
                  <a:pt x="9" y="61"/>
                  <a:pt x="10" y="63"/>
                </a:cubicBezTo>
                <a:cubicBezTo>
                  <a:pt x="11" y="65"/>
                  <a:pt x="12" y="68"/>
                  <a:pt x="12" y="70"/>
                </a:cubicBezTo>
                <a:cubicBezTo>
                  <a:pt x="13" y="73"/>
                  <a:pt x="12" y="75"/>
                  <a:pt x="12" y="78"/>
                </a:cubicBezTo>
                <a:cubicBezTo>
                  <a:pt x="11" y="80"/>
                  <a:pt x="12" y="82"/>
                  <a:pt x="13" y="85"/>
                </a:cubicBezTo>
                <a:cubicBezTo>
                  <a:pt x="13" y="87"/>
                  <a:pt x="13" y="90"/>
                  <a:pt x="13" y="92"/>
                </a:cubicBezTo>
                <a:cubicBezTo>
                  <a:pt x="13" y="94"/>
                  <a:pt x="14" y="97"/>
                  <a:pt x="14" y="99"/>
                </a:cubicBezTo>
                <a:cubicBezTo>
                  <a:pt x="15" y="102"/>
                  <a:pt x="15" y="104"/>
                  <a:pt x="17" y="106"/>
                </a:cubicBezTo>
                <a:cubicBezTo>
                  <a:pt x="17" y="107"/>
                  <a:pt x="17" y="108"/>
                  <a:pt x="18" y="108"/>
                </a:cubicBezTo>
                <a:cubicBezTo>
                  <a:pt x="18" y="108"/>
                  <a:pt x="18" y="108"/>
                  <a:pt x="18" y="109"/>
                </a:cubicBezTo>
                <a:cubicBezTo>
                  <a:pt x="18" y="109"/>
                  <a:pt x="18" y="109"/>
                  <a:pt x="18" y="109"/>
                </a:cubicBezTo>
                <a:cubicBezTo>
                  <a:pt x="18" y="109"/>
                  <a:pt x="19" y="109"/>
                  <a:pt x="20" y="109"/>
                </a:cubicBezTo>
                <a:cubicBezTo>
                  <a:pt x="21" y="109"/>
                  <a:pt x="23" y="109"/>
                  <a:pt x="23" y="109"/>
                </a:cubicBezTo>
                <a:cubicBezTo>
                  <a:pt x="23" y="104"/>
                  <a:pt x="22" y="100"/>
                  <a:pt x="23" y="96"/>
                </a:cubicBezTo>
                <a:cubicBezTo>
                  <a:pt x="23" y="95"/>
                  <a:pt x="24" y="93"/>
                  <a:pt x="24" y="92"/>
                </a:cubicBezTo>
                <a:cubicBezTo>
                  <a:pt x="24" y="91"/>
                  <a:pt x="24" y="90"/>
                  <a:pt x="24" y="89"/>
                </a:cubicBezTo>
                <a:cubicBezTo>
                  <a:pt x="24" y="87"/>
                  <a:pt x="24" y="85"/>
                  <a:pt x="25" y="82"/>
                </a:cubicBezTo>
                <a:cubicBezTo>
                  <a:pt x="25" y="80"/>
                  <a:pt x="25" y="78"/>
                  <a:pt x="25" y="76"/>
                </a:cubicBezTo>
                <a:cubicBezTo>
                  <a:pt x="26" y="74"/>
                  <a:pt x="26" y="73"/>
                  <a:pt x="26" y="72"/>
                </a:cubicBezTo>
                <a:cubicBezTo>
                  <a:pt x="26" y="71"/>
                  <a:pt x="27" y="69"/>
                  <a:pt x="27" y="68"/>
                </a:cubicBezTo>
                <a:cubicBezTo>
                  <a:pt x="28" y="63"/>
                  <a:pt x="28" y="60"/>
                  <a:pt x="28" y="55"/>
                </a:cubicBezTo>
                <a:cubicBezTo>
                  <a:pt x="29" y="51"/>
                  <a:pt x="29" y="46"/>
                  <a:pt x="29" y="42"/>
                </a:cubicBezTo>
                <a:cubicBezTo>
                  <a:pt x="29" y="38"/>
                  <a:pt x="28" y="35"/>
                  <a:pt x="27" y="31"/>
                </a:cubicBezTo>
                <a:cubicBezTo>
                  <a:pt x="27" y="28"/>
                  <a:pt x="26" y="25"/>
                  <a:pt x="26" y="22"/>
                </a:cubicBezTo>
                <a:cubicBezTo>
                  <a:pt x="25" y="19"/>
                  <a:pt x="24" y="16"/>
                  <a:pt x="24" y="12"/>
                </a:cubicBezTo>
                <a:cubicBezTo>
                  <a:pt x="23" y="11"/>
                  <a:pt x="23" y="9"/>
                  <a:pt x="23" y="8"/>
                </a:cubicBezTo>
                <a:cubicBezTo>
                  <a:pt x="22" y="6"/>
                  <a:pt x="22" y="4"/>
                  <a:pt x="21" y="3"/>
                </a:cubicBezTo>
                <a:cubicBezTo>
                  <a:pt x="20" y="2"/>
                  <a:pt x="20" y="1"/>
                  <a:pt x="17" y="1"/>
                </a:cubicBezTo>
                <a:cubicBezTo>
                  <a:pt x="16" y="1"/>
                  <a:pt x="14" y="1"/>
                  <a:pt x="12" y="0"/>
                </a:cubicBezTo>
                <a:cubicBezTo>
                  <a:pt x="11" y="0"/>
                  <a:pt x="9" y="0"/>
                  <a:pt x="7" y="0"/>
                </a:cubicBezTo>
                <a:cubicBezTo>
                  <a:pt x="5" y="0"/>
                  <a:pt x="4" y="1"/>
                  <a:pt x="3" y="1"/>
                </a:cubicBezTo>
                <a:cubicBezTo>
                  <a:pt x="1" y="2"/>
                  <a:pt x="1" y="3"/>
                  <a:pt x="1" y="3"/>
                </a:cubicBezTo>
                <a:cubicBezTo>
                  <a:pt x="1" y="5"/>
                  <a:pt x="0" y="7"/>
                  <a:pt x="1" y="9"/>
                </a:cubicBezTo>
                <a:cubicBezTo>
                  <a:pt x="1" y="10"/>
                  <a:pt x="1" y="11"/>
                  <a:pt x="1" y="12"/>
                </a:cubicBezTo>
              </a:path>
            </a:pathLst>
          </a:custGeom>
          <a:grpFill/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17" name="Freeform 12">
            <a:extLst>
              <a:ext uri="{FF2B5EF4-FFF2-40B4-BE49-F238E27FC236}">
                <a16:creationId xmlns:a16="http://schemas.microsoft.com/office/drawing/2014/main" id="{02035098-FDA7-CB2A-96F4-65BC7EB216C7}"/>
              </a:ext>
            </a:extLst>
          </xdr:cNvPr>
          <xdr:cNvSpPr>
            <a:spLocks/>
          </xdr:cNvSpPr>
        </xdr:nvSpPr>
        <xdr:spPr bwMode="auto">
          <a:xfrm>
            <a:off x="1125538" y="2318543"/>
            <a:ext cx="231775" cy="55563"/>
          </a:xfrm>
          <a:custGeom>
            <a:avLst/>
            <a:gdLst>
              <a:gd name="T0" fmla="*/ 117 w 119"/>
              <a:gd name="T1" fmla="*/ 0 h 29"/>
              <a:gd name="T2" fmla="*/ 104 w 119"/>
              <a:gd name="T3" fmla="*/ 4 h 29"/>
              <a:gd name="T4" fmla="*/ 101 w 119"/>
              <a:gd name="T5" fmla="*/ 5 h 29"/>
              <a:gd name="T6" fmla="*/ 97 w 119"/>
              <a:gd name="T7" fmla="*/ 5 h 29"/>
              <a:gd name="T8" fmla="*/ 90 w 119"/>
              <a:gd name="T9" fmla="*/ 7 h 29"/>
              <a:gd name="T10" fmla="*/ 83 w 119"/>
              <a:gd name="T11" fmla="*/ 8 h 29"/>
              <a:gd name="T12" fmla="*/ 80 w 119"/>
              <a:gd name="T13" fmla="*/ 8 h 29"/>
              <a:gd name="T14" fmla="*/ 75 w 119"/>
              <a:gd name="T15" fmla="*/ 8 h 29"/>
              <a:gd name="T16" fmla="*/ 62 w 119"/>
              <a:gd name="T17" fmla="*/ 9 h 29"/>
              <a:gd name="T18" fmla="*/ 48 w 119"/>
              <a:gd name="T19" fmla="*/ 10 h 29"/>
              <a:gd name="T20" fmla="*/ 37 w 119"/>
              <a:gd name="T21" fmla="*/ 11 h 29"/>
              <a:gd name="T22" fmla="*/ 28 w 119"/>
              <a:gd name="T23" fmla="*/ 12 h 29"/>
              <a:gd name="T24" fmla="*/ 19 w 119"/>
              <a:gd name="T25" fmla="*/ 12 h 29"/>
              <a:gd name="T26" fmla="*/ 14 w 119"/>
              <a:gd name="T27" fmla="*/ 12 h 29"/>
              <a:gd name="T28" fmla="*/ 9 w 119"/>
              <a:gd name="T29" fmla="*/ 11 h 29"/>
              <a:gd name="T30" fmla="*/ 7 w 119"/>
              <a:gd name="T31" fmla="*/ 13 h 29"/>
              <a:gd name="T32" fmla="*/ 4 w 119"/>
              <a:gd name="T33" fmla="*/ 16 h 29"/>
              <a:gd name="T34" fmla="*/ 1 w 119"/>
              <a:gd name="T35" fmla="*/ 19 h 29"/>
              <a:gd name="T36" fmla="*/ 0 w 119"/>
              <a:gd name="T37" fmla="*/ 22 h 29"/>
              <a:gd name="T38" fmla="*/ 2 w 119"/>
              <a:gd name="T39" fmla="*/ 25 h 29"/>
              <a:gd name="T40" fmla="*/ 10 w 119"/>
              <a:gd name="T41" fmla="*/ 29 h 29"/>
              <a:gd name="T42" fmla="*/ 14 w 119"/>
              <a:gd name="T43" fmla="*/ 29 h 29"/>
              <a:gd name="T44" fmla="*/ 20 w 119"/>
              <a:gd name="T45" fmla="*/ 29 h 29"/>
              <a:gd name="T46" fmla="*/ 26 w 119"/>
              <a:gd name="T47" fmla="*/ 29 h 29"/>
              <a:gd name="T48" fmla="*/ 31 w 119"/>
              <a:gd name="T49" fmla="*/ 29 h 29"/>
              <a:gd name="T50" fmla="*/ 43 w 119"/>
              <a:gd name="T51" fmla="*/ 28 h 29"/>
              <a:gd name="T52" fmla="*/ 58 w 119"/>
              <a:gd name="T53" fmla="*/ 26 h 29"/>
              <a:gd name="T54" fmla="*/ 61 w 119"/>
              <a:gd name="T55" fmla="*/ 26 h 29"/>
              <a:gd name="T56" fmla="*/ 65 w 119"/>
              <a:gd name="T57" fmla="*/ 24 h 29"/>
              <a:gd name="T58" fmla="*/ 72 w 119"/>
              <a:gd name="T59" fmla="*/ 22 h 29"/>
              <a:gd name="T60" fmla="*/ 80 w 119"/>
              <a:gd name="T61" fmla="*/ 19 h 29"/>
              <a:gd name="T62" fmla="*/ 88 w 119"/>
              <a:gd name="T63" fmla="*/ 18 h 29"/>
              <a:gd name="T64" fmla="*/ 95 w 119"/>
              <a:gd name="T65" fmla="*/ 15 h 29"/>
              <a:gd name="T66" fmla="*/ 103 w 119"/>
              <a:gd name="T67" fmla="*/ 13 h 29"/>
              <a:gd name="T68" fmla="*/ 110 w 119"/>
              <a:gd name="T69" fmla="*/ 10 h 29"/>
              <a:gd name="T70" fmla="*/ 116 w 119"/>
              <a:gd name="T71" fmla="*/ 5 h 29"/>
              <a:gd name="T72" fmla="*/ 118 w 119"/>
              <a:gd name="T73" fmla="*/ 4 h 29"/>
              <a:gd name="T74" fmla="*/ 118 w 119"/>
              <a:gd name="T75" fmla="*/ 4 h 29"/>
              <a:gd name="T76" fmla="*/ 119 w 119"/>
              <a:gd name="T77" fmla="*/ 3 h 29"/>
              <a:gd name="T78" fmla="*/ 118 w 119"/>
              <a:gd name="T79" fmla="*/ 2 h 29"/>
              <a:gd name="T80" fmla="*/ 117 w 119"/>
              <a:gd name="T81" fmla="*/ 0 h 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19" h="29">
                <a:moveTo>
                  <a:pt x="117" y="0"/>
                </a:moveTo>
                <a:cubicBezTo>
                  <a:pt x="113" y="2"/>
                  <a:pt x="109" y="4"/>
                  <a:pt x="104" y="4"/>
                </a:cubicBezTo>
                <a:cubicBezTo>
                  <a:pt x="103" y="4"/>
                  <a:pt x="102" y="4"/>
                  <a:pt x="101" y="5"/>
                </a:cubicBezTo>
                <a:cubicBezTo>
                  <a:pt x="97" y="5"/>
                  <a:pt x="97" y="5"/>
                  <a:pt x="97" y="5"/>
                </a:cubicBezTo>
                <a:cubicBezTo>
                  <a:pt x="95" y="6"/>
                  <a:pt x="92" y="6"/>
                  <a:pt x="90" y="7"/>
                </a:cubicBezTo>
                <a:cubicBezTo>
                  <a:pt x="88" y="7"/>
                  <a:pt x="86" y="8"/>
                  <a:pt x="83" y="8"/>
                </a:cubicBezTo>
                <a:cubicBezTo>
                  <a:pt x="82" y="8"/>
                  <a:pt x="81" y="8"/>
                  <a:pt x="80" y="8"/>
                </a:cubicBezTo>
                <a:cubicBezTo>
                  <a:pt x="78" y="8"/>
                  <a:pt x="77" y="8"/>
                  <a:pt x="75" y="8"/>
                </a:cubicBezTo>
                <a:cubicBezTo>
                  <a:pt x="70" y="8"/>
                  <a:pt x="67" y="9"/>
                  <a:pt x="62" y="9"/>
                </a:cubicBezTo>
                <a:cubicBezTo>
                  <a:pt x="57" y="9"/>
                  <a:pt x="53" y="9"/>
                  <a:pt x="48" y="10"/>
                </a:cubicBezTo>
                <a:cubicBezTo>
                  <a:pt x="45" y="10"/>
                  <a:pt x="41" y="10"/>
                  <a:pt x="37" y="11"/>
                </a:cubicBezTo>
                <a:cubicBezTo>
                  <a:pt x="34" y="11"/>
                  <a:pt x="31" y="11"/>
                  <a:pt x="28" y="12"/>
                </a:cubicBezTo>
                <a:cubicBezTo>
                  <a:pt x="25" y="12"/>
                  <a:pt x="22" y="12"/>
                  <a:pt x="19" y="12"/>
                </a:cubicBezTo>
                <a:cubicBezTo>
                  <a:pt x="17" y="12"/>
                  <a:pt x="16" y="12"/>
                  <a:pt x="14" y="12"/>
                </a:cubicBezTo>
                <a:cubicBezTo>
                  <a:pt x="13" y="11"/>
                  <a:pt x="11" y="11"/>
                  <a:pt x="9" y="11"/>
                </a:cubicBezTo>
                <a:cubicBezTo>
                  <a:pt x="9" y="11"/>
                  <a:pt x="8" y="11"/>
                  <a:pt x="7" y="13"/>
                </a:cubicBezTo>
                <a:cubicBezTo>
                  <a:pt x="6" y="14"/>
                  <a:pt x="5" y="15"/>
                  <a:pt x="4" y="16"/>
                </a:cubicBezTo>
                <a:cubicBezTo>
                  <a:pt x="3" y="17"/>
                  <a:pt x="2" y="18"/>
                  <a:pt x="1" y="19"/>
                </a:cubicBezTo>
                <a:cubicBezTo>
                  <a:pt x="0" y="20"/>
                  <a:pt x="0" y="21"/>
                  <a:pt x="0" y="22"/>
                </a:cubicBezTo>
                <a:cubicBezTo>
                  <a:pt x="1" y="24"/>
                  <a:pt x="1" y="24"/>
                  <a:pt x="2" y="25"/>
                </a:cubicBezTo>
                <a:cubicBezTo>
                  <a:pt x="5" y="26"/>
                  <a:pt x="7" y="28"/>
                  <a:pt x="10" y="29"/>
                </a:cubicBezTo>
                <a:cubicBezTo>
                  <a:pt x="12" y="29"/>
                  <a:pt x="13" y="29"/>
                  <a:pt x="14" y="29"/>
                </a:cubicBezTo>
                <a:cubicBezTo>
                  <a:pt x="16" y="29"/>
                  <a:pt x="18" y="29"/>
                  <a:pt x="20" y="29"/>
                </a:cubicBezTo>
                <a:cubicBezTo>
                  <a:pt x="22" y="29"/>
                  <a:pt x="24" y="29"/>
                  <a:pt x="26" y="29"/>
                </a:cubicBezTo>
                <a:cubicBezTo>
                  <a:pt x="28" y="29"/>
                  <a:pt x="29" y="29"/>
                  <a:pt x="31" y="29"/>
                </a:cubicBezTo>
                <a:cubicBezTo>
                  <a:pt x="35" y="28"/>
                  <a:pt x="39" y="28"/>
                  <a:pt x="43" y="28"/>
                </a:cubicBezTo>
                <a:cubicBezTo>
                  <a:pt x="48" y="27"/>
                  <a:pt x="53" y="27"/>
                  <a:pt x="58" y="26"/>
                </a:cubicBezTo>
                <a:cubicBezTo>
                  <a:pt x="61" y="26"/>
                  <a:pt x="61" y="26"/>
                  <a:pt x="61" y="26"/>
                </a:cubicBezTo>
                <a:cubicBezTo>
                  <a:pt x="62" y="25"/>
                  <a:pt x="64" y="25"/>
                  <a:pt x="65" y="24"/>
                </a:cubicBezTo>
                <a:cubicBezTo>
                  <a:pt x="67" y="24"/>
                  <a:pt x="70" y="23"/>
                  <a:pt x="72" y="22"/>
                </a:cubicBezTo>
                <a:cubicBezTo>
                  <a:pt x="75" y="21"/>
                  <a:pt x="77" y="20"/>
                  <a:pt x="80" y="19"/>
                </a:cubicBezTo>
                <a:cubicBezTo>
                  <a:pt x="82" y="18"/>
                  <a:pt x="85" y="18"/>
                  <a:pt x="88" y="18"/>
                </a:cubicBezTo>
                <a:cubicBezTo>
                  <a:pt x="90" y="18"/>
                  <a:pt x="93" y="16"/>
                  <a:pt x="95" y="15"/>
                </a:cubicBezTo>
                <a:cubicBezTo>
                  <a:pt x="98" y="14"/>
                  <a:pt x="100" y="14"/>
                  <a:pt x="103" y="13"/>
                </a:cubicBezTo>
                <a:cubicBezTo>
                  <a:pt x="105" y="12"/>
                  <a:pt x="107" y="11"/>
                  <a:pt x="110" y="10"/>
                </a:cubicBezTo>
                <a:cubicBezTo>
                  <a:pt x="112" y="8"/>
                  <a:pt x="114" y="7"/>
                  <a:pt x="116" y="5"/>
                </a:cubicBezTo>
                <a:cubicBezTo>
                  <a:pt x="117" y="5"/>
                  <a:pt x="117" y="4"/>
                  <a:pt x="118" y="4"/>
                </a:cubicBezTo>
                <a:cubicBezTo>
                  <a:pt x="118" y="4"/>
                  <a:pt x="118" y="4"/>
                  <a:pt x="118" y="4"/>
                </a:cubicBezTo>
                <a:cubicBezTo>
                  <a:pt x="118" y="3"/>
                  <a:pt x="119" y="4"/>
                  <a:pt x="119" y="3"/>
                </a:cubicBezTo>
                <a:cubicBezTo>
                  <a:pt x="119" y="3"/>
                  <a:pt x="119" y="3"/>
                  <a:pt x="118" y="2"/>
                </a:cubicBezTo>
                <a:cubicBezTo>
                  <a:pt x="118" y="1"/>
                  <a:pt x="117" y="0"/>
                  <a:pt x="117" y="0"/>
                </a:cubicBezTo>
              </a:path>
            </a:pathLst>
          </a:custGeom>
          <a:grpFill/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</xdr:grpSp>
    <xdr:clientData/>
  </xdr:twoCellAnchor>
  <xdr:oneCellAnchor>
    <xdr:from>
      <xdr:col>4</xdr:col>
      <xdr:colOff>550056</xdr:colOff>
      <xdr:row>379</xdr:row>
      <xdr:rowOff>17752</xdr:rowOff>
    </xdr:from>
    <xdr:ext cx="1259663" cy="1538368"/>
    <xdr:pic>
      <xdr:nvPicPr>
        <xdr:cNvPr id="18" name="Picture 17">
          <a:extLst>
            <a:ext uri="{FF2B5EF4-FFF2-40B4-BE49-F238E27FC236}">
              <a16:creationId xmlns:a16="http://schemas.microsoft.com/office/drawing/2014/main" id="{79DD0A85-98C4-48A4-AC85-C1D224909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756" y="65717392"/>
          <a:ext cx="1259663" cy="153836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5080</xdr:colOff>
      <xdr:row>3</xdr:row>
      <xdr:rowOff>43878</xdr:rowOff>
    </xdr:from>
    <xdr:ext cx="6226175" cy="3175"/>
    <xdr:grpSp>
      <xdr:nvGrpSpPr>
        <xdr:cNvPr id="2" name="Group 8">
          <a:extLst>
            <a:ext uri="{FF2B5EF4-FFF2-40B4-BE49-F238E27FC236}">
              <a16:creationId xmlns:a16="http://schemas.microsoft.com/office/drawing/2014/main" id="{B055DCA8-CA00-483B-9DBA-6AFAB627D71B}"/>
            </a:ext>
          </a:extLst>
        </xdr:cNvPr>
        <xdr:cNvGrpSpPr/>
      </xdr:nvGrpSpPr>
      <xdr:grpSpPr>
        <a:xfrm>
          <a:off x="2336800" y="607758"/>
          <a:ext cx="6226175" cy="3175"/>
          <a:chOff x="0" y="0"/>
          <a:chExt cx="6226175" cy="3175"/>
        </a:xfrm>
      </xdr:grpSpPr>
      <xdr:sp macro="" textlink="">
        <xdr:nvSpPr>
          <xdr:cNvPr id="3" name="Shape 9">
            <a:extLst>
              <a:ext uri="{FF2B5EF4-FFF2-40B4-BE49-F238E27FC236}">
                <a16:creationId xmlns:a16="http://schemas.microsoft.com/office/drawing/2014/main" id="{41850C23-CEEE-A212-4883-1572C5C67546}"/>
              </a:ext>
            </a:extLst>
          </xdr:cNvPr>
          <xdr:cNvSpPr/>
        </xdr:nvSpPr>
        <xdr:spPr>
          <a:xfrm>
            <a:off x="0" y="1587"/>
            <a:ext cx="878205" cy="0"/>
          </a:xfrm>
          <a:custGeom>
            <a:avLst/>
            <a:gdLst/>
            <a:ahLst/>
            <a:cxnLst/>
            <a:rect l="0" t="0" r="0" b="0"/>
            <a:pathLst>
              <a:path w="878205">
                <a:moveTo>
                  <a:pt x="0" y="0"/>
                </a:moveTo>
                <a:lnTo>
                  <a:pt x="877824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4" name="Shape 10">
            <a:extLst>
              <a:ext uri="{FF2B5EF4-FFF2-40B4-BE49-F238E27FC236}">
                <a16:creationId xmlns:a16="http://schemas.microsoft.com/office/drawing/2014/main" id="{4095ACBA-DE14-6550-3DB7-20FE0D8F12A0}"/>
              </a:ext>
            </a:extLst>
          </xdr:cNvPr>
          <xdr:cNvSpPr/>
        </xdr:nvSpPr>
        <xdr:spPr>
          <a:xfrm>
            <a:off x="877824" y="1587"/>
            <a:ext cx="1079500" cy="0"/>
          </a:xfrm>
          <a:custGeom>
            <a:avLst/>
            <a:gdLst/>
            <a:ahLst/>
            <a:cxnLst/>
            <a:rect l="0" t="0" r="0" b="0"/>
            <a:pathLst>
              <a:path w="1079500">
                <a:moveTo>
                  <a:pt x="0" y="0"/>
                </a:moveTo>
                <a:lnTo>
                  <a:pt x="107899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5" name="Shape 11">
            <a:extLst>
              <a:ext uri="{FF2B5EF4-FFF2-40B4-BE49-F238E27FC236}">
                <a16:creationId xmlns:a16="http://schemas.microsoft.com/office/drawing/2014/main" id="{89232D87-7198-2FA1-FD10-D4FA11751E01}"/>
              </a:ext>
            </a:extLst>
          </xdr:cNvPr>
          <xdr:cNvSpPr/>
        </xdr:nvSpPr>
        <xdr:spPr>
          <a:xfrm>
            <a:off x="1956816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6" name="Shape 12">
            <a:extLst>
              <a:ext uri="{FF2B5EF4-FFF2-40B4-BE49-F238E27FC236}">
                <a16:creationId xmlns:a16="http://schemas.microsoft.com/office/drawing/2014/main" id="{72F31FE1-BA75-C31C-B7A0-0DF4AB1F313B}"/>
              </a:ext>
            </a:extLst>
          </xdr:cNvPr>
          <xdr:cNvSpPr/>
        </xdr:nvSpPr>
        <xdr:spPr>
          <a:xfrm>
            <a:off x="3379834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7" name="Shape 13">
            <a:extLst>
              <a:ext uri="{FF2B5EF4-FFF2-40B4-BE49-F238E27FC236}">
                <a16:creationId xmlns:a16="http://schemas.microsoft.com/office/drawing/2014/main" id="{013A974A-64E6-64DD-2898-19A4587F20C0}"/>
              </a:ext>
            </a:extLst>
          </xdr:cNvPr>
          <xdr:cNvSpPr/>
        </xdr:nvSpPr>
        <xdr:spPr>
          <a:xfrm>
            <a:off x="4802851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</xdr:grpSp>
    <xdr:clientData/>
  </xdr:oneCellAnchor>
  <xdr:oneCellAnchor>
    <xdr:from>
      <xdr:col>2</xdr:col>
      <xdr:colOff>0</xdr:colOff>
      <xdr:row>6</xdr:row>
      <xdr:rowOff>31178</xdr:rowOff>
    </xdr:from>
    <xdr:ext cx="6226175" cy="3175"/>
    <xdr:grpSp>
      <xdr:nvGrpSpPr>
        <xdr:cNvPr id="8" name="Group 14">
          <a:extLst>
            <a:ext uri="{FF2B5EF4-FFF2-40B4-BE49-F238E27FC236}">
              <a16:creationId xmlns:a16="http://schemas.microsoft.com/office/drawing/2014/main" id="{87A4B984-26E4-4EC9-AB42-6E982D810C51}"/>
            </a:ext>
          </a:extLst>
        </xdr:cNvPr>
        <xdr:cNvGrpSpPr/>
      </xdr:nvGrpSpPr>
      <xdr:grpSpPr>
        <a:xfrm>
          <a:off x="2331720" y="1166558"/>
          <a:ext cx="6226175" cy="3175"/>
          <a:chOff x="0" y="0"/>
          <a:chExt cx="6226175" cy="3175"/>
        </a:xfrm>
      </xdr:grpSpPr>
      <xdr:sp macro="" textlink="">
        <xdr:nvSpPr>
          <xdr:cNvPr id="9" name="Shape 15">
            <a:extLst>
              <a:ext uri="{FF2B5EF4-FFF2-40B4-BE49-F238E27FC236}">
                <a16:creationId xmlns:a16="http://schemas.microsoft.com/office/drawing/2014/main" id="{B18F9745-6993-3533-CE8A-8101200B6407}"/>
              </a:ext>
            </a:extLst>
          </xdr:cNvPr>
          <xdr:cNvSpPr/>
        </xdr:nvSpPr>
        <xdr:spPr>
          <a:xfrm>
            <a:off x="0" y="1587"/>
            <a:ext cx="878205" cy="0"/>
          </a:xfrm>
          <a:custGeom>
            <a:avLst/>
            <a:gdLst/>
            <a:ahLst/>
            <a:cxnLst/>
            <a:rect l="0" t="0" r="0" b="0"/>
            <a:pathLst>
              <a:path w="878205">
                <a:moveTo>
                  <a:pt x="0" y="0"/>
                </a:moveTo>
                <a:lnTo>
                  <a:pt x="877824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10" name="Shape 16">
            <a:extLst>
              <a:ext uri="{FF2B5EF4-FFF2-40B4-BE49-F238E27FC236}">
                <a16:creationId xmlns:a16="http://schemas.microsoft.com/office/drawing/2014/main" id="{AC323BCC-F59B-2891-34BC-C7364582A032}"/>
              </a:ext>
            </a:extLst>
          </xdr:cNvPr>
          <xdr:cNvSpPr/>
        </xdr:nvSpPr>
        <xdr:spPr>
          <a:xfrm>
            <a:off x="877824" y="1587"/>
            <a:ext cx="1079500" cy="0"/>
          </a:xfrm>
          <a:custGeom>
            <a:avLst/>
            <a:gdLst/>
            <a:ahLst/>
            <a:cxnLst/>
            <a:rect l="0" t="0" r="0" b="0"/>
            <a:pathLst>
              <a:path w="1079500">
                <a:moveTo>
                  <a:pt x="0" y="0"/>
                </a:moveTo>
                <a:lnTo>
                  <a:pt x="107899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11" name="Shape 17">
            <a:extLst>
              <a:ext uri="{FF2B5EF4-FFF2-40B4-BE49-F238E27FC236}">
                <a16:creationId xmlns:a16="http://schemas.microsoft.com/office/drawing/2014/main" id="{FA4348AF-8AA9-43ED-0241-5DBA20084CB0}"/>
              </a:ext>
            </a:extLst>
          </xdr:cNvPr>
          <xdr:cNvSpPr/>
        </xdr:nvSpPr>
        <xdr:spPr>
          <a:xfrm>
            <a:off x="1956816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12" name="Shape 18">
            <a:extLst>
              <a:ext uri="{FF2B5EF4-FFF2-40B4-BE49-F238E27FC236}">
                <a16:creationId xmlns:a16="http://schemas.microsoft.com/office/drawing/2014/main" id="{B93E2FA9-2FF4-6DFF-2185-38DB85901E73}"/>
              </a:ext>
            </a:extLst>
          </xdr:cNvPr>
          <xdr:cNvSpPr/>
        </xdr:nvSpPr>
        <xdr:spPr>
          <a:xfrm>
            <a:off x="3379834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13" name="Shape 19">
            <a:extLst>
              <a:ext uri="{FF2B5EF4-FFF2-40B4-BE49-F238E27FC236}">
                <a16:creationId xmlns:a16="http://schemas.microsoft.com/office/drawing/2014/main" id="{A6DC65AA-9438-1ECC-9A6D-6B6762A31867}"/>
              </a:ext>
            </a:extLst>
          </xdr:cNvPr>
          <xdr:cNvSpPr/>
        </xdr:nvSpPr>
        <xdr:spPr>
          <a:xfrm>
            <a:off x="4802851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</xdr:grpSp>
    <xdr:clientData/>
  </xdr:oneCellAnchor>
  <xdr:oneCellAnchor>
    <xdr:from>
      <xdr:col>2</xdr:col>
      <xdr:colOff>0</xdr:colOff>
      <xdr:row>6</xdr:row>
      <xdr:rowOff>179768</xdr:rowOff>
    </xdr:from>
    <xdr:ext cx="6226175" cy="3175"/>
    <xdr:grpSp>
      <xdr:nvGrpSpPr>
        <xdr:cNvPr id="14" name="Group 20">
          <a:extLst>
            <a:ext uri="{FF2B5EF4-FFF2-40B4-BE49-F238E27FC236}">
              <a16:creationId xmlns:a16="http://schemas.microsoft.com/office/drawing/2014/main" id="{1A9B8A6E-0FF1-4008-8032-C148A24CD363}"/>
            </a:ext>
          </a:extLst>
        </xdr:cNvPr>
        <xdr:cNvGrpSpPr/>
      </xdr:nvGrpSpPr>
      <xdr:grpSpPr>
        <a:xfrm>
          <a:off x="2331720" y="1315148"/>
          <a:ext cx="6226175" cy="3175"/>
          <a:chOff x="0" y="0"/>
          <a:chExt cx="6226175" cy="3175"/>
        </a:xfrm>
      </xdr:grpSpPr>
      <xdr:sp macro="" textlink="">
        <xdr:nvSpPr>
          <xdr:cNvPr id="15" name="Shape 21">
            <a:extLst>
              <a:ext uri="{FF2B5EF4-FFF2-40B4-BE49-F238E27FC236}">
                <a16:creationId xmlns:a16="http://schemas.microsoft.com/office/drawing/2014/main" id="{2520CA39-E469-3CFB-47B0-7A0232C5784A}"/>
              </a:ext>
            </a:extLst>
          </xdr:cNvPr>
          <xdr:cNvSpPr/>
        </xdr:nvSpPr>
        <xdr:spPr>
          <a:xfrm>
            <a:off x="0" y="1587"/>
            <a:ext cx="878205" cy="0"/>
          </a:xfrm>
          <a:custGeom>
            <a:avLst/>
            <a:gdLst/>
            <a:ahLst/>
            <a:cxnLst/>
            <a:rect l="0" t="0" r="0" b="0"/>
            <a:pathLst>
              <a:path w="878205">
                <a:moveTo>
                  <a:pt x="0" y="0"/>
                </a:moveTo>
                <a:lnTo>
                  <a:pt x="877824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16" name="Shape 22">
            <a:extLst>
              <a:ext uri="{FF2B5EF4-FFF2-40B4-BE49-F238E27FC236}">
                <a16:creationId xmlns:a16="http://schemas.microsoft.com/office/drawing/2014/main" id="{BE91D23F-0DD2-AEE0-3D99-F1562801F1A9}"/>
              </a:ext>
            </a:extLst>
          </xdr:cNvPr>
          <xdr:cNvSpPr/>
        </xdr:nvSpPr>
        <xdr:spPr>
          <a:xfrm>
            <a:off x="877824" y="1587"/>
            <a:ext cx="1079500" cy="0"/>
          </a:xfrm>
          <a:custGeom>
            <a:avLst/>
            <a:gdLst/>
            <a:ahLst/>
            <a:cxnLst/>
            <a:rect l="0" t="0" r="0" b="0"/>
            <a:pathLst>
              <a:path w="1079500">
                <a:moveTo>
                  <a:pt x="0" y="0"/>
                </a:moveTo>
                <a:lnTo>
                  <a:pt x="107899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17" name="Shape 23">
            <a:extLst>
              <a:ext uri="{FF2B5EF4-FFF2-40B4-BE49-F238E27FC236}">
                <a16:creationId xmlns:a16="http://schemas.microsoft.com/office/drawing/2014/main" id="{ECB7691A-9BC4-EE65-0759-41525261C6A1}"/>
              </a:ext>
            </a:extLst>
          </xdr:cNvPr>
          <xdr:cNvSpPr/>
        </xdr:nvSpPr>
        <xdr:spPr>
          <a:xfrm>
            <a:off x="1956816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18" name="Shape 24">
            <a:extLst>
              <a:ext uri="{FF2B5EF4-FFF2-40B4-BE49-F238E27FC236}">
                <a16:creationId xmlns:a16="http://schemas.microsoft.com/office/drawing/2014/main" id="{4FEF344E-1DD8-AF7B-3CD4-906E989A523A}"/>
              </a:ext>
            </a:extLst>
          </xdr:cNvPr>
          <xdr:cNvSpPr/>
        </xdr:nvSpPr>
        <xdr:spPr>
          <a:xfrm>
            <a:off x="3379834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19" name="Shape 25">
            <a:extLst>
              <a:ext uri="{FF2B5EF4-FFF2-40B4-BE49-F238E27FC236}">
                <a16:creationId xmlns:a16="http://schemas.microsoft.com/office/drawing/2014/main" id="{EF769975-BD42-B6A2-6C64-1936AB6C1429}"/>
              </a:ext>
            </a:extLst>
          </xdr:cNvPr>
          <xdr:cNvSpPr/>
        </xdr:nvSpPr>
        <xdr:spPr>
          <a:xfrm>
            <a:off x="4802851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</xdr:grpSp>
    <xdr:clientData/>
  </xdr:oneCellAnchor>
  <xdr:oneCellAnchor>
    <xdr:from>
      <xdr:col>2</xdr:col>
      <xdr:colOff>0</xdr:colOff>
      <xdr:row>13</xdr:row>
      <xdr:rowOff>37528</xdr:rowOff>
    </xdr:from>
    <xdr:ext cx="6226175" cy="3175"/>
    <xdr:grpSp>
      <xdr:nvGrpSpPr>
        <xdr:cNvPr id="20" name="Group 26">
          <a:extLst>
            <a:ext uri="{FF2B5EF4-FFF2-40B4-BE49-F238E27FC236}">
              <a16:creationId xmlns:a16="http://schemas.microsoft.com/office/drawing/2014/main" id="{3AD1C531-A3D0-426E-8E03-B7445059671D}"/>
            </a:ext>
          </a:extLst>
        </xdr:cNvPr>
        <xdr:cNvGrpSpPr/>
      </xdr:nvGrpSpPr>
      <xdr:grpSpPr>
        <a:xfrm>
          <a:off x="2331720" y="2696908"/>
          <a:ext cx="6226175" cy="3175"/>
          <a:chOff x="0" y="0"/>
          <a:chExt cx="6226175" cy="3175"/>
        </a:xfrm>
      </xdr:grpSpPr>
      <xdr:sp macro="" textlink="">
        <xdr:nvSpPr>
          <xdr:cNvPr id="21" name="Shape 27">
            <a:extLst>
              <a:ext uri="{FF2B5EF4-FFF2-40B4-BE49-F238E27FC236}">
                <a16:creationId xmlns:a16="http://schemas.microsoft.com/office/drawing/2014/main" id="{5BCAF2CB-DFAE-6799-CA40-5A7B6F1EFFA7}"/>
              </a:ext>
            </a:extLst>
          </xdr:cNvPr>
          <xdr:cNvSpPr/>
        </xdr:nvSpPr>
        <xdr:spPr>
          <a:xfrm>
            <a:off x="0" y="1587"/>
            <a:ext cx="878205" cy="0"/>
          </a:xfrm>
          <a:custGeom>
            <a:avLst/>
            <a:gdLst/>
            <a:ahLst/>
            <a:cxnLst/>
            <a:rect l="0" t="0" r="0" b="0"/>
            <a:pathLst>
              <a:path w="878205">
                <a:moveTo>
                  <a:pt x="0" y="0"/>
                </a:moveTo>
                <a:lnTo>
                  <a:pt x="877824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22" name="Shape 28">
            <a:extLst>
              <a:ext uri="{FF2B5EF4-FFF2-40B4-BE49-F238E27FC236}">
                <a16:creationId xmlns:a16="http://schemas.microsoft.com/office/drawing/2014/main" id="{51D0CAE3-6712-B2D6-6F72-21844203CB2F}"/>
              </a:ext>
            </a:extLst>
          </xdr:cNvPr>
          <xdr:cNvSpPr/>
        </xdr:nvSpPr>
        <xdr:spPr>
          <a:xfrm>
            <a:off x="877824" y="1587"/>
            <a:ext cx="1079500" cy="0"/>
          </a:xfrm>
          <a:custGeom>
            <a:avLst/>
            <a:gdLst/>
            <a:ahLst/>
            <a:cxnLst/>
            <a:rect l="0" t="0" r="0" b="0"/>
            <a:pathLst>
              <a:path w="1079500">
                <a:moveTo>
                  <a:pt x="0" y="0"/>
                </a:moveTo>
                <a:lnTo>
                  <a:pt x="107899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23" name="Shape 29">
            <a:extLst>
              <a:ext uri="{FF2B5EF4-FFF2-40B4-BE49-F238E27FC236}">
                <a16:creationId xmlns:a16="http://schemas.microsoft.com/office/drawing/2014/main" id="{E994A545-48E0-8DB1-3702-8B0EE10E825C}"/>
              </a:ext>
            </a:extLst>
          </xdr:cNvPr>
          <xdr:cNvSpPr/>
        </xdr:nvSpPr>
        <xdr:spPr>
          <a:xfrm>
            <a:off x="1956816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24" name="Shape 30">
            <a:extLst>
              <a:ext uri="{FF2B5EF4-FFF2-40B4-BE49-F238E27FC236}">
                <a16:creationId xmlns:a16="http://schemas.microsoft.com/office/drawing/2014/main" id="{93687AB8-8701-200B-37D7-2756374A70A6}"/>
              </a:ext>
            </a:extLst>
          </xdr:cNvPr>
          <xdr:cNvSpPr/>
        </xdr:nvSpPr>
        <xdr:spPr>
          <a:xfrm>
            <a:off x="3379834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  <xdr:sp macro="" textlink="">
        <xdr:nvSpPr>
          <xdr:cNvPr id="25" name="Shape 31">
            <a:extLst>
              <a:ext uri="{FF2B5EF4-FFF2-40B4-BE49-F238E27FC236}">
                <a16:creationId xmlns:a16="http://schemas.microsoft.com/office/drawing/2014/main" id="{F9B9A47C-D915-35AC-A831-DD1C960708E2}"/>
              </a:ext>
            </a:extLst>
          </xdr:cNvPr>
          <xdr:cNvSpPr/>
        </xdr:nvSpPr>
        <xdr:spPr>
          <a:xfrm>
            <a:off x="4802851" y="1587"/>
            <a:ext cx="1423035" cy="0"/>
          </a:xfrm>
          <a:custGeom>
            <a:avLst/>
            <a:gdLst/>
            <a:ahLst/>
            <a:cxnLst/>
            <a:rect l="0" t="0" r="0" b="0"/>
            <a:pathLst>
              <a:path w="1423035">
                <a:moveTo>
                  <a:pt x="0" y="0"/>
                </a:moveTo>
                <a:lnTo>
                  <a:pt x="1423022" y="0"/>
                </a:lnTo>
              </a:path>
            </a:pathLst>
          </a:custGeom>
          <a:ln w="3175">
            <a:solidFill>
              <a:srgbClr val="231F20"/>
            </a:solidFill>
          </a:ln>
        </xdr:spPr>
      </xdr:sp>
    </xdr:grp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kyoceraamerica.sharepoint.com/sites/KDANationalAccountDocumentCenter/Shared%20Documents/NationalAccountBids/BID%20CALCS%20ONLY/Omnia%20Partners%202025/_Contract%20Updates/1-7-26%20Change/Kyocera%20-%20Omnia%20Partners%20Pricing%20Catalog%20-%202.12.26.xlsx" TargetMode="External"/><Relationship Id="rId2" Type="http://schemas.microsoft.com/office/2019/04/relationships/externalLinkLongPath" Target="https://kyoceraamerica.sharepoint.com/sites/KDANationalAccountDocumentCenter/Shared%20Documents/NationalAccountBids/BID%20CALCS%20ONLY/Omnia%20Partners%202025/_Contract%20Updates/1-7-26%20Change/Kyocera%20-%20Omnia%20Partners%20Pricing%20Catalog%20-%202.12.26.xlsx?BAED8172" TargetMode="External"/><Relationship Id="rId1" Type="http://schemas.openxmlformats.org/officeDocument/2006/relationships/externalLinkPath" Target="file:///\\BAED8172\Kyocera%20-%20Omnia%20Partners%20Pricing%20Catalog%20-%202.1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BID%20CALCS\DATA\Bids%204-1-12%20to%203-31-16\BID%20CALCS%20ONLY\STATE\Colorado%20NASPO%202022\RESPONSE%20FOLDERS\FOLDER%203%20Cost%20Response\Attachment%20G-2%20-%20Group%20B%20Price%20List_updated%2002.2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3 A4 &amp; Printer Pricing Catalog"/>
      <sheetName val="Production InkJet"/>
      <sheetName val="Wide Format KIP"/>
      <sheetName val="Software"/>
      <sheetName val="OEM Supplies"/>
    </sheetNames>
    <sheetDataSet>
      <sheetData sheetId="0"/>
      <sheetData sheetId="1"/>
      <sheetData sheetId="2"/>
      <sheetData sheetId="3">
        <row r="10">
          <cell r="A10" t="str">
            <v>1503TH0KL0</v>
          </cell>
          <cell r="B10" t="str">
            <v>EFI Printing System 17</v>
          </cell>
          <cell r="C10" t="str">
            <v xml:space="preserve">EFI Fiery Controller- Printing System 17 </v>
          </cell>
          <cell r="D10">
            <v>5794</v>
          </cell>
          <cell r="E10">
            <v>0</v>
          </cell>
          <cell r="F10">
            <v>5794</v>
          </cell>
        </row>
        <row r="11">
          <cell r="A11" t="str">
            <v>1503RY0KL1</v>
          </cell>
          <cell r="B11" t="str">
            <v>EFI Interface Kit 15 (B)</v>
          </cell>
          <cell r="C11" t="str">
            <v>Interface Kit for Printing System (15), Includes mounting Kit and circuit board</v>
          </cell>
          <cell r="D11">
            <v>900</v>
          </cell>
          <cell r="E11">
            <v>0</v>
          </cell>
          <cell r="F11">
            <v>900</v>
          </cell>
        </row>
        <row r="12">
          <cell r="A12" t="str">
            <v>855D301253</v>
          </cell>
          <cell r="B12" t="str">
            <v>EFI ES-3000</v>
          </cell>
          <cell r="C12" t="str">
            <v>EFI Spectrophotometer &lt;1&gt;</v>
          </cell>
          <cell r="D12">
            <v>2269</v>
          </cell>
          <cell r="E12">
            <v>0</v>
          </cell>
          <cell r="F12">
            <v>2269</v>
          </cell>
        </row>
        <row r="13">
          <cell r="A13" t="str">
            <v>855D301254</v>
          </cell>
          <cell r="B13" t="str">
            <v xml:space="preserve">Color Profiler Suite V5 for Printing System 15 </v>
          </cell>
          <cell r="C13" t="str">
            <v xml:space="preserve">Color Profiler Suite V5.X for Printing System 50 </v>
          </cell>
          <cell r="D13">
            <v>3788</v>
          </cell>
          <cell r="E13">
            <v>0</v>
          </cell>
          <cell r="F13">
            <v>3788</v>
          </cell>
        </row>
        <row r="14">
          <cell r="A14" t="str">
            <v>855D301255</v>
          </cell>
          <cell r="B14" t="str">
            <v>CPS V5 - ES-3000 with 3 Years Support</v>
          </cell>
          <cell r="C14" t="str">
            <v xml:space="preserve">CPS V5.X - ES-3000 with 3 Years Support </v>
          </cell>
          <cell r="D14">
            <v>6143</v>
          </cell>
          <cell r="E14">
            <v>0</v>
          </cell>
          <cell r="F14">
            <v>6143</v>
          </cell>
        </row>
        <row r="15">
          <cell r="A15" t="str">
            <v>855D301256</v>
          </cell>
          <cell r="B15" t="str">
            <v xml:space="preserve">CPS V5 - ES-3000 with 5 Years Support </v>
          </cell>
          <cell r="C15" t="str">
            <v>CPS V5 - ES-3000 with 5 Years Support &lt;2&gt;</v>
          </cell>
          <cell r="D15">
            <v>7311</v>
          </cell>
          <cell r="E15">
            <v>0</v>
          </cell>
          <cell r="F15">
            <v>7311</v>
          </cell>
        </row>
        <row r="16">
          <cell r="A16" t="str">
            <v>855D301180</v>
          </cell>
          <cell r="B16" t="str">
            <v>CPS V5.X (Software Only)</v>
          </cell>
          <cell r="C16"/>
          <cell r="D16">
            <v>3149</v>
          </cell>
          <cell r="E16">
            <v>0</v>
          </cell>
          <cell r="F16">
            <v>3149</v>
          </cell>
        </row>
        <row r="17">
          <cell r="A17" t="str">
            <v>855D301181</v>
          </cell>
          <cell r="B17" t="str">
            <v>CPS V5 (Software Only) with 3 Years Support</v>
          </cell>
          <cell r="C17" t="str">
            <v>CPS V5.X (Software Only) with 3 Years Support</v>
          </cell>
          <cell r="D17">
            <v>4535</v>
          </cell>
          <cell r="E17">
            <v>0</v>
          </cell>
          <cell r="F17">
            <v>4535</v>
          </cell>
        </row>
        <row r="18">
          <cell r="A18" t="str">
            <v>855D301182</v>
          </cell>
          <cell r="B18" t="str">
            <v>CPS V5 (Software Only) with 5 Years Support</v>
          </cell>
          <cell r="C18" t="str">
            <v>CPS V5.X (Software Only) with 5 Years Support</v>
          </cell>
          <cell r="D18">
            <v>5705</v>
          </cell>
          <cell r="E18">
            <v>0</v>
          </cell>
          <cell r="F18">
            <v>5705</v>
          </cell>
        </row>
        <row r="19">
          <cell r="A19" t="str">
            <v>855D200735</v>
          </cell>
          <cell r="B19" t="str">
            <v>1 Year Maintenance &amp; Support for CPS V5</v>
          </cell>
          <cell r="C19" t="str">
            <v>1 Year M&amp;S Renewal for EFI Fiery CPS</v>
          </cell>
          <cell r="D19">
            <v>744</v>
          </cell>
          <cell r="E19">
            <v>0</v>
          </cell>
          <cell r="F19">
            <v>744</v>
          </cell>
        </row>
        <row r="20">
          <cell r="A20" t="str">
            <v>855D301259</v>
          </cell>
          <cell r="B20" t="str">
            <v>Fiery Impose (Digital Delivery)</v>
          </cell>
          <cell r="C20" t="str">
            <v>Job Impositioning Software (Digital Delivery)</v>
          </cell>
          <cell r="D20">
            <v>2786</v>
          </cell>
          <cell r="E20">
            <v>0</v>
          </cell>
          <cell r="F20">
            <v>2786</v>
          </cell>
        </row>
        <row r="21">
          <cell r="A21" t="str">
            <v>855D301260</v>
          </cell>
          <cell r="B21" t="str">
            <v>Fiery Compose (Digital Delivery)</v>
          </cell>
          <cell r="C21" t="str">
            <v>Make-Ready Software (Digital Delivery)</v>
          </cell>
          <cell r="D21">
            <v>1225</v>
          </cell>
          <cell r="E21">
            <v>0</v>
          </cell>
          <cell r="F21">
            <v>1225</v>
          </cell>
        </row>
        <row r="22">
          <cell r="A22" t="str">
            <v>855D200739</v>
          </cell>
          <cell r="B22" t="str">
            <v>Hot Folder &amp; Virtual Printer</v>
          </cell>
          <cell r="C22" t="str">
            <v>EFI Hot Folder &amp; Virtual Printer (For printing System (16))</v>
          </cell>
          <cell r="D22">
            <v>1056</v>
          </cell>
          <cell r="E22">
            <v>0</v>
          </cell>
          <cell r="F22">
            <v>1056</v>
          </cell>
        </row>
        <row r="23">
          <cell r="A23" t="str">
            <v>855D301448</v>
          </cell>
          <cell r="B23" t="str">
            <v>Fiery Impose-Compose</v>
          </cell>
          <cell r="C23" t="str">
            <v>Fiery Impose-Compose, perpetual license; digital delivery</v>
          </cell>
          <cell r="D23">
            <v>3279</v>
          </cell>
          <cell r="E23">
            <v>0</v>
          </cell>
          <cell r="F23">
            <v>3279</v>
          </cell>
        </row>
        <row r="24">
          <cell r="A24" t="str">
            <v>855D301449</v>
          </cell>
          <cell r="B24" t="str">
            <v>ColorRight - Software-1</v>
          </cell>
          <cell r="C24" t="str">
            <v>Fiery ColorRight (Software Only) - 1 Year Use; digital delivery</v>
          </cell>
          <cell r="D24">
            <v>1006</v>
          </cell>
          <cell r="E24">
            <v>0</v>
          </cell>
          <cell r="F24">
            <v>1006</v>
          </cell>
        </row>
        <row r="25">
          <cell r="A25" t="str">
            <v>855D301450</v>
          </cell>
          <cell r="B25" t="str">
            <v>ColorRight - Software-3</v>
          </cell>
          <cell r="C25" t="str">
            <v>Fiery ColorRight (Software Only) - 3 Year Use; digital delivery</v>
          </cell>
          <cell r="D25">
            <v>2708</v>
          </cell>
          <cell r="E25">
            <v>0</v>
          </cell>
          <cell r="F25">
            <v>2708</v>
          </cell>
        </row>
        <row r="26">
          <cell r="A26" t="str">
            <v>855D301451</v>
          </cell>
          <cell r="B26" t="str">
            <v>ColorRight - Software-5</v>
          </cell>
          <cell r="C26" t="str">
            <v>Fiery ColorRight (Software Only) - 5 Year Use; digital delivery</v>
          </cell>
          <cell r="D26">
            <v>3756</v>
          </cell>
          <cell r="E26">
            <v>0</v>
          </cell>
          <cell r="F26">
            <v>3756</v>
          </cell>
        </row>
        <row r="27">
          <cell r="A27" t="str">
            <v>855D301452</v>
          </cell>
          <cell r="B27" t="str">
            <v>Fiery Automation-Software</v>
          </cell>
          <cell r="C27" t="str">
            <v>Fiery Automation (Software Only) - 1 Year Use; digital delivery</v>
          </cell>
          <cell r="D27">
            <v>847</v>
          </cell>
          <cell r="E27">
            <v>0</v>
          </cell>
          <cell r="F27">
            <v>847</v>
          </cell>
        </row>
        <row r="28">
          <cell r="A28" t="str">
            <v>855D301453</v>
          </cell>
          <cell r="B28" t="str">
            <v>Fiery Automation-Software</v>
          </cell>
          <cell r="C28" t="str">
            <v>Fiery Automation (Software Only) - 3 Year Use; digital delivery</v>
          </cell>
          <cell r="D28">
            <v>2275</v>
          </cell>
          <cell r="E28">
            <v>0</v>
          </cell>
          <cell r="F28">
            <v>2275</v>
          </cell>
        </row>
        <row r="29">
          <cell r="A29" t="str">
            <v>855D301454</v>
          </cell>
          <cell r="B29" t="str">
            <v>Fiery Automation-Software</v>
          </cell>
          <cell r="C29" t="str">
            <v>Fiery Automation (Software Only) - 5 Year Use; digital delivery</v>
          </cell>
          <cell r="D29">
            <v>3163</v>
          </cell>
          <cell r="E29">
            <v>0</v>
          </cell>
          <cell r="F29">
            <v>3163</v>
          </cell>
        </row>
        <row r="30">
          <cell r="A30" t="str">
            <v>1503RX0KL0</v>
          </cell>
          <cell r="B30" t="str">
            <v>Printing System 16*</v>
          </cell>
          <cell r="C30" t="str">
            <v>EFI fiery Controller for TASKalfa 8353ci / 7353ci</v>
          </cell>
          <cell r="D30">
            <v>12558</v>
          </cell>
          <cell r="E30">
            <v>0</v>
          </cell>
          <cell r="F30">
            <v>12558</v>
          </cell>
        </row>
        <row r="31">
          <cell r="A31" t="str">
            <v>855D200741</v>
          </cell>
          <cell r="B31" t="str">
            <v>Automate Job Processes - Productivity &amp; Right Color</v>
          </cell>
          <cell r="C31" t="str">
            <v>EFI Sequence Suite [Impose+Compose] (For printing System (16))</v>
          </cell>
          <cell r="D31">
            <v>6071</v>
          </cell>
          <cell r="E31">
            <v>0</v>
          </cell>
          <cell r="F31">
            <v>6071</v>
          </cell>
        </row>
        <row r="32">
          <cell r="A32" t="str">
            <v>855D200743</v>
          </cell>
          <cell r="B32" t="str">
            <v>SeeQuence Suite [Impose + Compose]</v>
          </cell>
          <cell r="C32" t="str">
            <v>EFI Sequence Compose (For printing System (16))</v>
          </cell>
          <cell r="D32">
            <v>3183</v>
          </cell>
          <cell r="E32">
            <v>0</v>
          </cell>
          <cell r="F32">
            <v>3183</v>
          </cell>
        </row>
        <row r="33">
          <cell r="A33" t="str">
            <v>1609A40UN0</v>
          </cell>
          <cell r="B33" t="str">
            <v>Color Management</v>
          </cell>
          <cell r="C33" t="str">
            <v>Color Management</v>
          </cell>
          <cell r="D33">
            <v>2572</v>
          </cell>
          <cell r="E33">
            <v>0</v>
          </cell>
          <cell r="F33">
            <v>2572</v>
          </cell>
        </row>
        <row r="34">
          <cell r="A34" t="str">
            <v>1609A40UN1</v>
          </cell>
          <cell r="B34" t="str">
            <v>Color Management support MNT</v>
          </cell>
          <cell r="C34" t="str">
            <v>Color Management Software Support and Maintenance License</v>
          </cell>
          <cell r="D34">
            <v>515</v>
          </cell>
          <cell r="E34">
            <v>0</v>
          </cell>
          <cell r="F34">
            <v>515</v>
          </cell>
        </row>
        <row r="35">
          <cell r="A35" t="str">
            <v>1609A20UN0</v>
          </cell>
          <cell r="B35" t="str">
            <v>Variable Designer</v>
          </cell>
          <cell r="C35" t="str">
            <v>Variable Designer</v>
          </cell>
          <cell r="D35">
            <v>1328</v>
          </cell>
          <cell r="E35">
            <v>0</v>
          </cell>
          <cell r="F35">
            <v>1328</v>
          </cell>
        </row>
        <row r="36">
          <cell r="A36" t="str">
            <v>1609A20UN1</v>
          </cell>
          <cell r="B36" t="str">
            <v>Variable Designer support MNT</v>
          </cell>
          <cell r="C36" t="str">
            <v>Variable Data Printing Software Support and Maintenance License</v>
          </cell>
          <cell r="D36">
            <v>265</v>
          </cell>
          <cell r="E36">
            <v>0</v>
          </cell>
          <cell r="F36">
            <v>265</v>
          </cell>
        </row>
        <row r="37">
          <cell r="A37" t="str">
            <v>1503VW0KL0</v>
          </cell>
          <cell r="B37" t="str">
            <v>Printing System 18</v>
          </cell>
          <cell r="C37" t="str">
            <v>EFI Fiery Controller &lt;7&gt;</v>
          </cell>
          <cell r="D37">
            <v>11054</v>
          </cell>
          <cell r="E37">
            <v>0</v>
          </cell>
          <cell r="F37">
            <v>11054</v>
          </cell>
        </row>
        <row r="38">
          <cell r="A38" t="str">
            <v>1503VX0KL0</v>
          </cell>
          <cell r="B38" t="str">
            <v>Printing System Interface Kit 18</v>
          </cell>
          <cell r="C38" t="str">
            <v>Interface Kit for EFI Printing System 18 &lt;8&gt;</v>
          </cell>
          <cell r="D38">
            <v>1082</v>
          </cell>
          <cell r="E38">
            <v>0</v>
          </cell>
          <cell r="F38">
            <v>1082</v>
          </cell>
        </row>
        <row r="39">
          <cell r="A39" t="str">
            <v>1503SG0UN0</v>
          </cell>
          <cell r="B39" t="str">
            <v>EFI Printing System 50</v>
          </cell>
          <cell r="C39" t="str">
            <v xml:space="preserve">EFI Controller for TASKalfa Pro 15000c </v>
          </cell>
          <cell r="D39">
            <v>29821</v>
          </cell>
          <cell r="E39">
            <v>0</v>
          </cell>
          <cell r="F39">
            <v>29821</v>
          </cell>
        </row>
        <row r="40">
          <cell r="A40" t="str">
            <v>1503SN0UN0</v>
          </cell>
          <cell r="B40" t="str">
            <v>EFI Interface Kit 50</v>
          </cell>
          <cell r="C40" t="str">
            <v xml:space="preserve">Interface Kit for EFI Printing System 50 </v>
          </cell>
          <cell r="D40">
            <v>1718</v>
          </cell>
          <cell r="E40">
            <v>0</v>
          </cell>
          <cell r="F40">
            <v>1718</v>
          </cell>
        </row>
        <row r="41">
          <cell r="A41" t="str">
            <v>855D301196</v>
          </cell>
          <cell r="B41" t="str">
            <v>ES-6000 Bundle</v>
          </cell>
          <cell r="C41" t="str">
            <v xml:space="preserve">CPS with ES-6000 </v>
          </cell>
          <cell r="D41">
            <v>12783</v>
          </cell>
          <cell r="E41">
            <v>0</v>
          </cell>
          <cell r="F41">
            <v>12783</v>
          </cell>
        </row>
        <row r="42">
          <cell r="A42" t="str">
            <v>855D301267</v>
          </cell>
          <cell r="B42" t="str">
            <v>EFI ES-6000</v>
          </cell>
          <cell r="C42" t="str">
            <v xml:space="preserve">EFI Spectrophotometer </v>
          </cell>
          <cell r="D42">
            <v>12173</v>
          </cell>
          <cell r="E42">
            <v>0</v>
          </cell>
          <cell r="F42">
            <v>12173</v>
          </cell>
        </row>
        <row r="43">
          <cell r="A43" t="str">
            <v>855D301257</v>
          </cell>
          <cell r="B43" t="str">
            <v>Upgrade License Kit</v>
          </cell>
          <cell r="C43" t="str">
            <v>CPS Upgrade from v4.X to V5.X</v>
          </cell>
          <cell r="D43">
            <v>1317</v>
          </cell>
          <cell r="E43">
            <v>0</v>
          </cell>
          <cell r="F43">
            <v>1317</v>
          </cell>
        </row>
        <row r="44">
          <cell r="A44" t="str">
            <v>855D301258</v>
          </cell>
          <cell r="B44" t="str">
            <v>Upgrade License Kit (Digital Delivery)</v>
          </cell>
          <cell r="C44" t="str">
            <v>CPS Upgrade from v4.X to V5.X (Digital Delivery)</v>
          </cell>
          <cell r="D44">
            <v>1317</v>
          </cell>
          <cell r="E44">
            <v>0</v>
          </cell>
          <cell r="F44">
            <v>1317</v>
          </cell>
        </row>
        <row r="45">
          <cell r="A45" t="str">
            <v>855D301269</v>
          </cell>
          <cell r="B45" t="str">
            <v>CPS V5.X - ES-6000</v>
          </cell>
          <cell r="C45" t="str">
            <v>CPS V5.X - ES-6000 with 5 Years Support &lt;3&gt;</v>
          </cell>
          <cell r="D45">
            <v>15386</v>
          </cell>
          <cell r="E45">
            <v>0</v>
          </cell>
          <cell r="F45">
            <v>15386</v>
          </cell>
        </row>
        <row r="46">
          <cell r="A46" t="str">
            <v>855D301268</v>
          </cell>
          <cell r="B46" t="str">
            <v>CPS V5.X - ES-6000</v>
          </cell>
          <cell r="C46" t="str">
            <v>CPS V5.X - ES-6000 with 3 Years Support &lt;3&gt;</v>
          </cell>
          <cell r="D46">
            <v>14085</v>
          </cell>
          <cell r="E46">
            <v>0</v>
          </cell>
          <cell r="F46">
            <v>14085</v>
          </cell>
        </row>
        <row r="47">
          <cell r="A47" t="str">
            <v>855D200740</v>
          </cell>
          <cell r="B47" t="str">
            <v>Fiery Impose</v>
          </cell>
          <cell r="C47" t="str">
            <v>Job Impositioning Software</v>
          </cell>
          <cell r="D47">
            <v>2786</v>
          </cell>
          <cell r="E47">
            <v>0</v>
          </cell>
          <cell r="F47">
            <v>2786</v>
          </cell>
        </row>
        <row r="48">
          <cell r="A48" t="str">
            <v>855D301197</v>
          </cell>
          <cell r="B48" t="str">
            <v>Fiery JobFlow</v>
          </cell>
          <cell r="C48" t="str">
            <v>Fiery JobFlow with 1 Year Support</v>
          </cell>
          <cell r="D48">
            <v>7153</v>
          </cell>
          <cell r="E48">
            <v>0</v>
          </cell>
          <cell r="F48">
            <v>7153</v>
          </cell>
        </row>
        <row r="49">
          <cell r="A49" t="str">
            <v>855D301186</v>
          </cell>
          <cell r="B49" t="str">
            <v>Fiery JobMaster-Impose</v>
          </cell>
          <cell r="C49" t="str">
            <v>Fiery JobMaster with 1 Year Support</v>
          </cell>
          <cell r="D49">
            <v>9310</v>
          </cell>
          <cell r="E49">
            <v>0</v>
          </cell>
          <cell r="F49">
            <v>9310</v>
          </cell>
        </row>
        <row r="50">
          <cell r="A50" t="str">
            <v>855D301185</v>
          </cell>
          <cell r="B50" t="str">
            <v>Graphic Arts Package</v>
          </cell>
          <cell r="C50" t="str">
            <v>Premium Edition; Fiery System FS100 and newer</v>
          </cell>
          <cell r="D50">
            <v>11330</v>
          </cell>
          <cell r="E50">
            <v>0</v>
          </cell>
          <cell r="F50">
            <v>11330</v>
          </cell>
        </row>
        <row r="51">
          <cell r="A51" t="str">
            <v>855D200862</v>
          </cell>
          <cell r="B51" t="str">
            <v>22" FACI Furniture Kit</v>
          </cell>
          <cell r="C51" t="str">
            <v>L FACI Furniture Kit Option</v>
          </cell>
          <cell r="D51">
            <v>3705</v>
          </cell>
          <cell r="E51">
            <v>0</v>
          </cell>
          <cell r="F51">
            <v>3705</v>
          </cell>
        </row>
        <row r="52">
          <cell r="A52" t="str">
            <v>855D200863</v>
          </cell>
          <cell r="B52" t="str">
            <v>27" FACI Furniture Kit</v>
          </cell>
          <cell r="C52" t="str">
            <v xml:space="preserve">FACI Furniture Kit Option </v>
          </cell>
          <cell r="D52">
            <v>5559</v>
          </cell>
          <cell r="E52">
            <v>0</v>
          </cell>
          <cell r="F52">
            <v>5559</v>
          </cell>
        </row>
        <row r="53">
          <cell r="A53" t="str">
            <v>855D200742</v>
          </cell>
          <cell r="B53" t="str">
            <v>Fiery Compose</v>
          </cell>
          <cell r="C53" t="str">
            <v>Make-Ready Software</v>
          </cell>
          <cell r="D53">
            <v>1225</v>
          </cell>
          <cell r="E53">
            <v>0</v>
          </cell>
          <cell r="F53">
            <v>1225</v>
          </cell>
        </row>
        <row r="54">
          <cell r="A54" t="str">
            <v>855CS00021</v>
          </cell>
          <cell r="B54" t="str">
            <v>JobFlow M&amp;S Renewal</v>
          </cell>
          <cell r="C54" t="str">
            <v>1 Year M&amp;S Renewal for EFI Fiery JobFlow</v>
          </cell>
          <cell r="D54">
            <v>1394</v>
          </cell>
          <cell r="E54">
            <v>0</v>
          </cell>
          <cell r="F54">
            <v>1394</v>
          </cell>
        </row>
        <row r="55">
          <cell r="A55" t="str">
            <v>855CS00022</v>
          </cell>
          <cell r="B55" t="str">
            <v>JobMaster M&amp;S Renewal</v>
          </cell>
          <cell r="C55" t="str">
            <v>1 Year M&amp;S Renewal for EFI Fiery JobMaster-Impose</v>
          </cell>
          <cell r="D55">
            <v>1679</v>
          </cell>
          <cell r="E55">
            <v>0</v>
          </cell>
          <cell r="F55">
            <v>1679</v>
          </cell>
        </row>
        <row r="56">
          <cell r="A56" t="str">
            <v>1603WC0UN2</v>
          </cell>
          <cell r="B56" t="str">
            <v xml:space="preserve">KCPS monthly license 1-9 devices </v>
          </cell>
          <cell r="C56"/>
          <cell r="D56">
            <v>20</v>
          </cell>
          <cell r="E56">
            <v>0</v>
          </cell>
          <cell r="F56">
            <v>20</v>
          </cell>
        </row>
        <row r="57">
          <cell r="A57" t="str">
            <v>1603WC0UN3</v>
          </cell>
          <cell r="B57" t="str">
            <v xml:space="preserve">KCPS monthly license 10-39 devices </v>
          </cell>
          <cell r="C57"/>
          <cell r="D57">
            <v>18.41</v>
          </cell>
          <cell r="E57">
            <v>0</v>
          </cell>
          <cell r="F57">
            <v>18.41</v>
          </cell>
        </row>
        <row r="58">
          <cell r="A58" t="str">
            <v>1603WC0UN4</v>
          </cell>
          <cell r="B58" t="str">
            <v xml:space="preserve">KCPS monthly license 40-99 devices </v>
          </cell>
          <cell r="C58"/>
          <cell r="D58">
            <v>16.580000000000002</v>
          </cell>
          <cell r="E58">
            <v>0</v>
          </cell>
          <cell r="F58">
            <v>16.580000000000002</v>
          </cell>
        </row>
        <row r="59">
          <cell r="A59" t="str">
            <v>1603WC0UN5</v>
          </cell>
          <cell r="B59" t="str">
            <v xml:space="preserve">KCPS monthly license 100-399 devices </v>
          </cell>
          <cell r="C59"/>
          <cell r="D59">
            <v>14.799999999999999</v>
          </cell>
          <cell r="E59">
            <v>0</v>
          </cell>
          <cell r="F59">
            <v>14.799999999999999</v>
          </cell>
        </row>
        <row r="60">
          <cell r="A60" t="str">
            <v>1603WC0UN6</v>
          </cell>
          <cell r="B60" t="str">
            <v>KCPS monthly license 400+ devices</v>
          </cell>
          <cell r="C60"/>
          <cell r="D60">
            <v>14.18</v>
          </cell>
          <cell r="E60">
            <v>0</v>
          </cell>
          <cell r="F60">
            <v>14.18</v>
          </cell>
        </row>
        <row r="61">
          <cell r="A61" t="str">
            <v>855D300923</v>
          </cell>
          <cell r="B61" t="str">
            <v>MyQ Enterprise License (1-9 pcs)</v>
          </cell>
          <cell r="C61"/>
          <cell r="D61">
            <v>409</v>
          </cell>
          <cell r="E61">
            <v>0</v>
          </cell>
          <cell r="F61">
            <v>409</v>
          </cell>
        </row>
        <row r="62">
          <cell r="A62" t="str">
            <v>855D300924</v>
          </cell>
          <cell r="B62" t="str">
            <v>MyQ Enterprise License (10-39 pcs)</v>
          </cell>
          <cell r="C62"/>
          <cell r="D62">
            <v>371</v>
          </cell>
          <cell r="E62">
            <v>0</v>
          </cell>
          <cell r="F62">
            <v>371</v>
          </cell>
        </row>
        <row r="63">
          <cell r="A63" t="str">
            <v>855D300925</v>
          </cell>
          <cell r="B63" t="str">
            <v>MyQ Enterprise License (40-99 pcs)</v>
          </cell>
          <cell r="C63"/>
          <cell r="D63">
            <v>311</v>
          </cell>
          <cell r="E63">
            <v>0</v>
          </cell>
          <cell r="F63">
            <v>311</v>
          </cell>
        </row>
        <row r="64">
          <cell r="A64" t="str">
            <v>855D300926</v>
          </cell>
          <cell r="B64" t="str">
            <v>MyQ Enterprise License (100+ pcs)</v>
          </cell>
          <cell r="C64"/>
          <cell r="D64">
            <v>247</v>
          </cell>
          <cell r="E64">
            <v>0</v>
          </cell>
          <cell r="F64">
            <v>247</v>
          </cell>
        </row>
        <row r="65">
          <cell r="A65" t="str">
            <v>855D301866</v>
          </cell>
          <cell r="B65" t="str">
            <v>MyQ Government License (1-9 pcs)</v>
          </cell>
          <cell r="C65"/>
          <cell r="D65">
            <v>368</v>
          </cell>
          <cell r="E65">
            <v>0</v>
          </cell>
          <cell r="F65">
            <v>368</v>
          </cell>
        </row>
        <row r="66">
          <cell r="A66" t="str">
            <v>855D301867</v>
          </cell>
          <cell r="B66" t="str">
            <v>MyQ Government License (10-39 pcs)</v>
          </cell>
          <cell r="C66"/>
          <cell r="D66">
            <v>333</v>
          </cell>
          <cell r="E66">
            <v>0</v>
          </cell>
          <cell r="F66">
            <v>333</v>
          </cell>
        </row>
        <row r="67">
          <cell r="A67" t="str">
            <v>855D301868</v>
          </cell>
          <cell r="B67" t="str">
            <v>MyQ Government License (40-99 pcs)</v>
          </cell>
          <cell r="C67"/>
          <cell r="D67">
            <v>280</v>
          </cell>
          <cell r="E67">
            <v>0</v>
          </cell>
          <cell r="F67">
            <v>280</v>
          </cell>
        </row>
        <row r="68">
          <cell r="A68" t="str">
            <v>855D301869</v>
          </cell>
          <cell r="B68" t="str">
            <v>MyQ Government License (100+ pcs)</v>
          </cell>
          <cell r="C68"/>
          <cell r="D68">
            <v>223</v>
          </cell>
          <cell r="E68">
            <v>0</v>
          </cell>
          <cell r="F68">
            <v>223</v>
          </cell>
        </row>
        <row r="69">
          <cell r="A69" t="str">
            <v>855D301894</v>
          </cell>
          <cell r="B69" t="str">
            <v>MyQ Education License (1-9 pcs)</v>
          </cell>
          <cell r="C69"/>
          <cell r="D69">
            <v>327</v>
          </cell>
          <cell r="E69">
            <v>0</v>
          </cell>
          <cell r="F69">
            <v>327</v>
          </cell>
        </row>
        <row r="70">
          <cell r="A70" t="str">
            <v>855D301895</v>
          </cell>
          <cell r="B70" t="str">
            <v>MyQ Education License (10-39 pcs)</v>
          </cell>
          <cell r="C70"/>
          <cell r="D70">
            <v>297</v>
          </cell>
          <cell r="E70">
            <v>0</v>
          </cell>
          <cell r="F70">
            <v>297</v>
          </cell>
        </row>
        <row r="71">
          <cell r="A71" t="str">
            <v>855D301896</v>
          </cell>
          <cell r="B71" t="str">
            <v>MyQ Education License (40-99 pcs)</v>
          </cell>
          <cell r="C71"/>
          <cell r="D71">
            <v>248</v>
          </cell>
          <cell r="E71">
            <v>0</v>
          </cell>
          <cell r="F71">
            <v>248</v>
          </cell>
        </row>
        <row r="72">
          <cell r="A72" t="str">
            <v>855D301897</v>
          </cell>
          <cell r="B72" t="str">
            <v>MyQ Education License (100+ pcs)</v>
          </cell>
          <cell r="C72"/>
          <cell r="D72">
            <v>197</v>
          </cell>
          <cell r="E72">
            <v>0</v>
          </cell>
          <cell r="F72">
            <v>197</v>
          </cell>
        </row>
        <row r="73">
          <cell r="A73" t="str">
            <v>855D300939</v>
          </cell>
          <cell r="B73" t="str">
            <v xml:space="preserve">MyQ Ultimate License (1-9 pcs) </v>
          </cell>
          <cell r="C73"/>
          <cell r="D73">
            <v>873</v>
          </cell>
          <cell r="E73">
            <v>0</v>
          </cell>
          <cell r="F73">
            <v>873</v>
          </cell>
        </row>
        <row r="74">
          <cell r="A74" t="str">
            <v>855D300940</v>
          </cell>
          <cell r="B74" t="str">
            <v xml:space="preserve">MyQ Ultimate License (10-39 pcs) </v>
          </cell>
          <cell r="C74"/>
          <cell r="D74">
            <v>793</v>
          </cell>
          <cell r="E74">
            <v>0</v>
          </cell>
          <cell r="F74">
            <v>793</v>
          </cell>
        </row>
        <row r="75">
          <cell r="A75" t="str">
            <v>855D300941</v>
          </cell>
          <cell r="B75" t="str">
            <v>MyQ Ultimate License (40-99 pcs)</v>
          </cell>
          <cell r="C75"/>
          <cell r="D75">
            <v>663</v>
          </cell>
          <cell r="E75">
            <v>0</v>
          </cell>
          <cell r="F75">
            <v>663</v>
          </cell>
        </row>
        <row r="76">
          <cell r="A76" t="str">
            <v>855D300942</v>
          </cell>
          <cell r="B76" t="str">
            <v>MyQ Ultimate License (100+ pcs)</v>
          </cell>
          <cell r="C76"/>
          <cell r="D76">
            <v>528</v>
          </cell>
          <cell r="E76">
            <v>0</v>
          </cell>
          <cell r="F76">
            <v>528</v>
          </cell>
        </row>
        <row r="77">
          <cell r="A77" t="str">
            <v>855D301406</v>
          </cell>
          <cell r="B77" t="str">
            <v xml:space="preserve">Hotfolder, FTP, &amp; Email Capture License </v>
          </cell>
          <cell r="C77"/>
          <cell r="D77">
            <v>2241</v>
          </cell>
          <cell r="E77">
            <v>0</v>
          </cell>
          <cell r="F77">
            <v>2241</v>
          </cell>
        </row>
        <row r="78">
          <cell r="A78" t="str">
            <v>855D301413</v>
          </cell>
          <cell r="B78" t="str">
            <v xml:space="preserve">Additional Document Processor License </v>
          </cell>
          <cell r="C78"/>
          <cell r="D78">
            <v>449</v>
          </cell>
          <cell r="E78">
            <v>0</v>
          </cell>
          <cell r="F78">
            <v>449</v>
          </cell>
        </row>
        <row r="79">
          <cell r="A79" t="str">
            <v>1609AK2UN8</v>
          </cell>
          <cell r="B79" t="str">
            <v>KNM Enterprise License (1-9 pcs)</v>
          </cell>
          <cell r="C79"/>
          <cell r="D79">
            <v>509.85</v>
          </cell>
          <cell r="E79">
            <v>0</v>
          </cell>
          <cell r="F79">
            <v>509.85</v>
          </cell>
        </row>
        <row r="80">
          <cell r="A80" t="str">
            <v>1609AK2UN9</v>
          </cell>
          <cell r="B80" t="str">
            <v>KNM Enterprise License (10-39 pcs)</v>
          </cell>
          <cell r="C80"/>
          <cell r="D80">
            <v>480.72</v>
          </cell>
          <cell r="E80">
            <v>0</v>
          </cell>
          <cell r="F80">
            <v>480.72</v>
          </cell>
        </row>
        <row r="81">
          <cell r="A81" t="str">
            <v>1609AK2UNA</v>
          </cell>
          <cell r="B81" t="str">
            <v>KNM Enterprise License (40-99 pcs)</v>
          </cell>
          <cell r="C81"/>
          <cell r="D81">
            <v>388.71</v>
          </cell>
          <cell r="E81">
            <v>0</v>
          </cell>
          <cell r="F81">
            <v>388.71</v>
          </cell>
        </row>
        <row r="82">
          <cell r="A82" t="str">
            <v>1609AK2UNB</v>
          </cell>
          <cell r="B82" t="str">
            <v>KNM Enterprise License (100+ pcs)</v>
          </cell>
          <cell r="C82"/>
          <cell r="D82">
            <v>324.87</v>
          </cell>
          <cell r="E82">
            <v>0</v>
          </cell>
          <cell r="F82">
            <v>324.87</v>
          </cell>
        </row>
        <row r="83">
          <cell r="A83" t="str">
            <v>1609AK2UNC</v>
          </cell>
          <cell r="B83" t="str">
            <v>KNM Enterprise License (400+ pcs)</v>
          </cell>
          <cell r="C83"/>
          <cell r="D83">
            <v>306.99</v>
          </cell>
          <cell r="E83">
            <v>0</v>
          </cell>
          <cell r="F83">
            <v>306.99</v>
          </cell>
        </row>
        <row r="84">
          <cell r="A84" t="str">
            <v>1609AK2UND</v>
          </cell>
          <cell r="B84" t="str">
            <v>KNM Enterprise License (1000+ pcs)</v>
          </cell>
          <cell r="C84"/>
          <cell r="D84">
            <v>302.72000000000003</v>
          </cell>
          <cell r="E84">
            <v>0</v>
          </cell>
          <cell r="F84">
            <v>302.72000000000003</v>
          </cell>
        </row>
        <row r="85">
          <cell r="A85" t="str">
            <v>1609AK2UNE</v>
          </cell>
          <cell r="B85" t="str">
            <v>KNM Enterprise SW MNT 1Y (1-9 pcs)</v>
          </cell>
          <cell r="C85"/>
          <cell r="D85">
            <v>75</v>
          </cell>
          <cell r="E85">
            <v>0</v>
          </cell>
          <cell r="F85">
            <v>75</v>
          </cell>
        </row>
        <row r="86">
          <cell r="A86" t="str">
            <v>1609AK2UNF</v>
          </cell>
          <cell r="B86" t="str">
            <v>KNM Enterprise SW MNT 1Y (10-39 pcs)</v>
          </cell>
          <cell r="C86"/>
          <cell r="D86">
            <v>70.47</v>
          </cell>
          <cell r="E86">
            <v>0</v>
          </cell>
          <cell r="F86">
            <v>70.47</v>
          </cell>
        </row>
        <row r="87">
          <cell r="A87" t="str">
            <v>1609AK2UNG</v>
          </cell>
          <cell r="B87" t="str">
            <v>KNM Enterprise SW MNT 1Y (40-99 pcs)</v>
          </cell>
          <cell r="C87"/>
          <cell r="D87">
            <v>64.64</v>
          </cell>
          <cell r="E87">
            <v>0</v>
          </cell>
          <cell r="F87">
            <v>64.64</v>
          </cell>
        </row>
        <row r="88">
          <cell r="A88" t="str">
            <v>1609AK2UNH</v>
          </cell>
          <cell r="B88" t="str">
            <v>KNM Enterprise SW MNT 1Y (100+ pcs)</v>
          </cell>
          <cell r="C88"/>
          <cell r="D88">
            <v>52.2</v>
          </cell>
          <cell r="E88">
            <v>0</v>
          </cell>
          <cell r="F88">
            <v>52.2</v>
          </cell>
        </row>
        <row r="89">
          <cell r="A89" t="str">
            <v>1609AK2UNJ</v>
          </cell>
          <cell r="B89" t="str">
            <v>KNM Enterprise SW MNT 1Y (400+ pcs)</v>
          </cell>
          <cell r="C89"/>
          <cell r="D89">
            <v>47.44</v>
          </cell>
          <cell r="E89">
            <v>0</v>
          </cell>
          <cell r="F89">
            <v>47.44</v>
          </cell>
        </row>
        <row r="90">
          <cell r="A90" t="str">
            <v>1609AK2UNK</v>
          </cell>
          <cell r="B90" t="str">
            <v>KNM Enterprise SW MNT 1Y (1000+ pcs)</v>
          </cell>
          <cell r="C90"/>
          <cell r="D90">
            <v>46.4</v>
          </cell>
          <cell r="E90">
            <v>0</v>
          </cell>
          <cell r="F90">
            <v>46.4</v>
          </cell>
        </row>
        <row r="91">
          <cell r="A91" t="str">
            <v>1609AK2UNL</v>
          </cell>
          <cell r="B91" t="str">
            <v>KNM Enterprise SW MNT 2Y (1-9 pcs)</v>
          </cell>
          <cell r="C91"/>
          <cell r="D91">
            <v>149.99</v>
          </cell>
          <cell r="E91">
            <v>0</v>
          </cell>
          <cell r="F91">
            <v>149.99</v>
          </cell>
        </row>
        <row r="92">
          <cell r="A92" t="str">
            <v>1609AK2UNM</v>
          </cell>
          <cell r="B92" t="str">
            <v>KNM Enterprise SW MNT 2Y (10-39 pcs)</v>
          </cell>
          <cell r="C92"/>
          <cell r="D92">
            <v>140.93</v>
          </cell>
          <cell r="E92">
            <v>0</v>
          </cell>
          <cell r="F92">
            <v>140.93</v>
          </cell>
        </row>
        <row r="93">
          <cell r="A93" t="str">
            <v>1609AK2UNN</v>
          </cell>
          <cell r="B93" t="str">
            <v>KNM Enterprise SW MNT 2Y (40-99 pcs)</v>
          </cell>
          <cell r="C93"/>
          <cell r="D93">
            <v>129.28</v>
          </cell>
          <cell r="E93">
            <v>0</v>
          </cell>
          <cell r="F93">
            <v>129.28</v>
          </cell>
        </row>
        <row r="94">
          <cell r="A94" t="str">
            <v>1609AK2UNP</v>
          </cell>
          <cell r="B94" t="str">
            <v>KNM Enterprise SW MNT 2Y (100+ pcs)</v>
          </cell>
          <cell r="C94"/>
          <cell r="D94">
            <v>104.44</v>
          </cell>
          <cell r="E94">
            <v>0</v>
          </cell>
          <cell r="F94">
            <v>104.44</v>
          </cell>
        </row>
        <row r="95">
          <cell r="A95" t="str">
            <v>1609AK2UNQ</v>
          </cell>
          <cell r="B95" t="str">
            <v>KNM Enterprise SW MNT 2Y (400+ pcs)</v>
          </cell>
          <cell r="C95"/>
          <cell r="D95">
            <v>94.91</v>
          </cell>
          <cell r="E95">
            <v>0</v>
          </cell>
          <cell r="F95">
            <v>94.91</v>
          </cell>
        </row>
        <row r="96">
          <cell r="A96" t="str">
            <v>1609AK2UNR</v>
          </cell>
          <cell r="B96" t="str">
            <v>KNM Enterprise SW MNT 2Y (1000+ pcs)</v>
          </cell>
          <cell r="C96"/>
          <cell r="D96">
            <v>92.81</v>
          </cell>
          <cell r="E96">
            <v>0</v>
          </cell>
          <cell r="F96">
            <v>92.81</v>
          </cell>
        </row>
        <row r="97">
          <cell r="A97" t="str">
            <v>1609AK2UNS</v>
          </cell>
          <cell r="B97" t="str">
            <v>KNM Enterprise SW MNT 3Y (1-9 pcs)</v>
          </cell>
          <cell r="C97"/>
          <cell r="D97">
            <v>224.99</v>
          </cell>
          <cell r="E97">
            <v>0</v>
          </cell>
          <cell r="F97">
            <v>224.99</v>
          </cell>
        </row>
        <row r="98">
          <cell r="A98" t="str">
            <v>1609AK2UNT</v>
          </cell>
          <cell r="B98" t="str">
            <v>KNM Enterprise SW MNT 3Y (10-39 pcs)</v>
          </cell>
          <cell r="C98"/>
          <cell r="D98">
            <v>212.11</v>
          </cell>
          <cell r="E98">
            <v>0</v>
          </cell>
          <cell r="F98">
            <v>212.11</v>
          </cell>
        </row>
        <row r="99">
          <cell r="A99" t="str">
            <v>1609AK2UNU</v>
          </cell>
          <cell r="B99" t="str">
            <v>KNM Enterprise SW MNT 3Y (40-99 pcs)</v>
          </cell>
          <cell r="C99"/>
          <cell r="D99">
            <v>194.33</v>
          </cell>
          <cell r="E99">
            <v>0</v>
          </cell>
          <cell r="F99">
            <v>194.33</v>
          </cell>
        </row>
        <row r="100">
          <cell r="A100" t="str">
            <v>1609AK2UNV</v>
          </cell>
          <cell r="B100" t="str">
            <v>KNM Enterprise SW MNT 3Y (100+ pcs)</v>
          </cell>
          <cell r="C100"/>
          <cell r="D100">
            <v>156.63999999999999</v>
          </cell>
          <cell r="E100">
            <v>0</v>
          </cell>
          <cell r="F100">
            <v>156.63999999999999</v>
          </cell>
        </row>
        <row r="101">
          <cell r="A101" t="str">
            <v>1609AK2UNW</v>
          </cell>
          <cell r="B101" t="str">
            <v>KNM Enterprise SW MNT 3Y (400+ pcs)</v>
          </cell>
          <cell r="C101"/>
          <cell r="D101">
            <v>142.35</v>
          </cell>
          <cell r="E101">
            <v>0</v>
          </cell>
          <cell r="F101">
            <v>142.35</v>
          </cell>
        </row>
        <row r="102">
          <cell r="A102" t="str">
            <v>1609AK2UNX</v>
          </cell>
          <cell r="B102" t="str">
            <v>KNM Enterprise SW MNT 3Y (1000+ pcs)</v>
          </cell>
          <cell r="C102"/>
          <cell r="D102">
            <v>139.19</v>
          </cell>
          <cell r="E102">
            <v>0</v>
          </cell>
          <cell r="F102">
            <v>139.19</v>
          </cell>
        </row>
        <row r="103">
          <cell r="A103" t="str">
            <v>1609AK2UNY</v>
          </cell>
          <cell r="B103" t="str">
            <v>KNM Enterprise SW MNT 4Y (1-9 pcs)</v>
          </cell>
          <cell r="C103"/>
          <cell r="D103">
            <v>299.99</v>
          </cell>
          <cell r="E103">
            <v>0</v>
          </cell>
          <cell r="F103">
            <v>299.99</v>
          </cell>
        </row>
        <row r="104">
          <cell r="A104" t="str">
            <v>1609AK2UNZ</v>
          </cell>
          <cell r="B104" t="str">
            <v>KNM Enterprise SW MNT 4Y (10-39 pcs)</v>
          </cell>
          <cell r="C104"/>
          <cell r="D104">
            <v>281.83999999999997</v>
          </cell>
          <cell r="E104">
            <v>0</v>
          </cell>
          <cell r="F104">
            <v>281.83999999999997</v>
          </cell>
        </row>
        <row r="105">
          <cell r="A105" t="str">
            <v>1609AK3UN0</v>
          </cell>
          <cell r="B105" t="str">
            <v>KNM Enterprise SW MNT 4Y (40-99 pcs)</v>
          </cell>
          <cell r="C105"/>
          <cell r="D105">
            <v>258.56</v>
          </cell>
          <cell r="E105">
            <v>0</v>
          </cell>
          <cell r="F105">
            <v>258.56</v>
          </cell>
        </row>
        <row r="106">
          <cell r="A106" t="str">
            <v>1609AK3UN1</v>
          </cell>
          <cell r="B106" t="str">
            <v>KNM Enterprise SW MNT 4Y (100+ pcs)</v>
          </cell>
          <cell r="C106"/>
          <cell r="D106">
            <v>208.85</v>
          </cell>
          <cell r="E106">
            <v>0</v>
          </cell>
          <cell r="F106">
            <v>208.85</v>
          </cell>
        </row>
        <row r="107">
          <cell r="A107" t="str">
            <v>1609AK3UN2</v>
          </cell>
          <cell r="B107" t="str">
            <v>KNM Enterprise SW MNT 4Y (400+ pcs)</v>
          </cell>
          <cell r="C107"/>
          <cell r="D107">
            <v>189.8</v>
          </cell>
          <cell r="E107">
            <v>0</v>
          </cell>
          <cell r="F107">
            <v>189.8</v>
          </cell>
        </row>
        <row r="108">
          <cell r="A108" t="str">
            <v>1609AK3UN3</v>
          </cell>
          <cell r="B108" t="str">
            <v>KNM Enterprise SW MNT 4Y (1000+ pcs)</v>
          </cell>
          <cell r="C108"/>
          <cell r="D108">
            <v>185.53</v>
          </cell>
          <cell r="E108">
            <v>0</v>
          </cell>
          <cell r="F108">
            <v>185.53</v>
          </cell>
        </row>
        <row r="109">
          <cell r="A109" t="str">
            <v>1609AK3UN4</v>
          </cell>
          <cell r="B109" t="str">
            <v>KNM Enterprise SW MNT 5Y (1-9 pcs)</v>
          </cell>
          <cell r="C109"/>
          <cell r="D109">
            <v>374.99</v>
          </cell>
          <cell r="E109">
            <v>0</v>
          </cell>
          <cell r="F109">
            <v>374.99</v>
          </cell>
        </row>
        <row r="110">
          <cell r="A110" t="str">
            <v>1609AK3UN5</v>
          </cell>
          <cell r="B110" t="str">
            <v>KNM Enterprise SW MNT 5Y (10-39 pcs)</v>
          </cell>
          <cell r="C110"/>
          <cell r="D110">
            <v>353.01</v>
          </cell>
          <cell r="E110">
            <v>0</v>
          </cell>
          <cell r="F110">
            <v>353.01</v>
          </cell>
        </row>
        <row r="111">
          <cell r="A111" t="str">
            <v>1609AK3UN6</v>
          </cell>
          <cell r="B111" t="str">
            <v>KNM Enterprise SW MNT 5Y (40-99 pcs)</v>
          </cell>
          <cell r="C111"/>
          <cell r="D111">
            <v>324.41000000000003</v>
          </cell>
          <cell r="E111">
            <v>0</v>
          </cell>
          <cell r="F111">
            <v>324.41000000000003</v>
          </cell>
        </row>
        <row r="112">
          <cell r="A112" t="str">
            <v>1609AK3UN7</v>
          </cell>
          <cell r="B112" t="str">
            <v>KNM Enterprise SW MNT 5Y (100+ pcs)</v>
          </cell>
          <cell r="C112"/>
          <cell r="D112">
            <v>261.05</v>
          </cell>
          <cell r="E112">
            <v>0</v>
          </cell>
          <cell r="F112">
            <v>261.05</v>
          </cell>
        </row>
        <row r="113">
          <cell r="A113" t="str">
            <v>1609AK3UN8</v>
          </cell>
          <cell r="B113" t="str">
            <v>KNM Enterprise SW MNT 5Y (400+ pcs)</v>
          </cell>
          <cell r="C113"/>
          <cell r="D113">
            <v>237.25</v>
          </cell>
          <cell r="E113">
            <v>0</v>
          </cell>
          <cell r="F113">
            <v>237.25</v>
          </cell>
        </row>
        <row r="114">
          <cell r="A114" t="str">
            <v>1609AK3UN9</v>
          </cell>
          <cell r="B114" t="str">
            <v>KNM Enterprise SW MNT 5Y (1000+ pcs)</v>
          </cell>
          <cell r="C114"/>
          <cell r="D114">
            <v>231.95</v>
          </cell>
          <cell r="E114">
            <v>0</v>
          </cell>
          <cell r="F114">
            <v>231.95</v>
          </cell>
        </row>
        <row r="115">
          <cell r="A115" t="str">
            <v>1609AK3UNA</v>
          </cell>
          <cell r="B115" t="str">
            <v>KNM Enterprise SW MNT 1M (1-9 pcs)</v>
          </cell>
          <cell r="C115"/>
          <cell r="D115">
            <v>6.24</v>
          </cell>
          <cell r="E115">
            <v>0</v>
          </cell>
          <cell r="F115">
            <v>6.24</v>
          </cell>
        </row>
        <row r="116">
          <cell r="A116" t="str">
            <v>1609AK3UNB</v>
          </cell>
          <cell r="B116" t="str">
            <v>KNM Enterprise SW MNT 1M (10-39 pcs)</v>
          </cell>
          <cell r="C116"/>
          <cell r="D116">
            <v>5.84</v>
          </cell>
          <cell r="E116">
            <v>0</v>
          </cell>
          <cell r="F116">
            <v>5.84</v>
          </cell>
        </row>
        <row r="117">
          <cell r="A117" t="str">
            <v>1609AK3UNC</v>
          </cell>
          <cell r="B117" t="str">
            <v>KNM Enterprise SW MNT 1M (40-99 pcs)</v>
          </cell>
          <cell r="C117"/>
          <cell r="D117">
            <v>5.37</v>
          </cell>
          <cell r="E117">
            <v>0</v>
          </cell>
          <cell r="F117">
            <v>5.37</v>
          </cell>
        </row>
        <row r="118">
          <cell r="A118" t="str">
            <v>1609AK3UND</v>
          </cell>
          <cell r="B118" t="str">
            <v>KNM Enterprise SW MNT 1M (100+ pcs)</v>
          </cell>
          <cell r="C118"/>
          <cell r="D118">
            <v>4.32</v>
          </cell>
          <cell r="E118">
            <v>0</v>
          </cell>
          <cell r="F118">
            <v>4.32</v>
          </cell>
        </row>
        <row r="119">
          <cell r="A119" t="str">
            <v>1609AK3UNE</v>
          </cell>
          <cell r="B119" t="str">
            <v>KNM Enterprise SW MNT 1M (400+ pcs)</v>
          </cell>
          <cell r="C119"/>
          <cell r="D119">
            <v>3.95</v>
          </cell>
          <cell r="E119">
            <v>0</v>
          </cell>
          <cell r="F119">
            <v>3.95</v>
          </cell>
        </row>
        <row r="120">
          <cell r="A120" t="str">
            <v>1609AK3UNF</v>
          </cell>
          <cell r="B120" t="str">
            <v>KNM Enterprise SW MNT 1M (1000+ pcs)</v>
          </cell>
          <cell r="C120"/>
          <cell r="D120">
            <v>3.81</v>
          </cell>
          <cell r="E120">
            <v>0</v>
          </cell>
          <cell r="F120">
            <v>3.81</v>
          </cell>
        </row>
        <row r="121">
          <cell r="A121" t="str">
            <v>855D300226</v>
          </cell>
          <cell r="B121" t="str">
            <v>CentraQ</v>
          </cell>
          <cell r="C121" t="str">
            <v>Single License</v>
          </cell>
          <cell r="D121">
            <v>277</v>
          </cell>
          <cell r="E121">
            <v>0</v>
          </cell>
          <cell r="F121">
            <v>277</v>
          </cell>
        </row>
        <row r="122">
          <cell r="A122" t="str">
            <v>855D300227</v>
          </cell>
          <cell r="B122" t="str">
            <v>CentraQ</v>
          </cell>
          <cell r="C122" t="str">
            <v>4-Pack License</v>
          </cell>
          <cell r="D122">
            <v>1105</v>
          </cell>
          <cell r="E122">
            <v>0</v>
          </cell>
          <cell r="F122">
            <v>1105</v>
          </cell>
        </row>
        <row r="123">
          <cell r="A123" t="str">
            <v>855D300228</v>
          </cell>
          <cell r="B123" t="str">
            <v>CentraQ</v>
          </cell>
          <cell r="C123" t="str">
            <v>10-Pack License</v>
          </cell>
          <cell r="D123">
            <v>2722</v>
          </cell>
          <cell r="E123">
            <v>0</v>
          </cell>
          <cell r="F123">
            <v>2722</v>
          </cell>
        </row>
        <row r="124">
          <cell r="A124" t="str">
            <v>855D300229</v>
          </cell>
          <cell r="B124" t="str">
            <v>CentraQ Pro</v>
          </cell>
          <cell r="C124" t="str">
            <v>Single License</v>
          </cell>
          <cell r="D124">
            <v>362</v>
          </cell>
          <cell r="E124">
            <v>0</v>
          </cell>
          <cell r="F124">
            <v>362</v>
          </cell>
        </row>
        <row r="125">
          <cell r="A125" t="str">
            <v>855D300230</v>
          </cell>
          <cell r="B125" t="str">
            <v>CentraQ Pro</v>
          </cell>
          <cell r="C125" t="str">
            <v>4-Pack License</v>
          </cell>
          <cell r="D125">
            <v>1451</v>
          </cell>
          <cell r="E125">
            <v>0</v>
          </cell>
          <cell r="F125">
            <v>1451</v>
          </cell>
        </row>
        <row r="126">
          <cell r="A126" t="str">
            <v>855D300231</v>
          </cell>
          <cell r="B126" t="str">
            <v>CentraQ Pro</v>
          </cell>
          <cell r="C126" t="str">
            <v>10-Pack License</v>
          </cell>
          <cell r="D126">
            <v>3626</v>
          </cell>
          <cell r="E126">
            <v>0</v>
          </cell>
          <cell r="F126">
            <v>3626</v>
          </cell>
        </row>
        <row r="127">
          <cell r="A127" t="str">
            <v>855D300232</v>
          </cell>
          <cell r="B127" t="str">
            <v>CentraQ Pro</v>
          </cell>
          <cell r="C127" t="str">
            <v>40-Pack License</v>
          </cell>
          <cell r="D127">
            <v>14506</v>
          </cell>
          <cell r="E127">
            <v>0</v>
          </cell>
          <cell r="F127">
            <v>14506</v>
          </cell>
        </row>
        <row r="128">
          <cell r="A128" t="str">
            <v>1HZ0000500</v>
          </cell>
          <cell r="B128" t="str">
            <v>3-tier meter count solution</v>
          </cell>
          <cell r="C128"/>
          <cell r="D128">
            <v>129</v>
          </cell>
          <cell r="E128">
            <v>0</v>
          </cell>
          <cell r="F128">
            <v>129</v>
          </cell>
        </row>
        <row r="129">
          <cell r="A129" t="str">
            <v>1609AY0UNU</v>
          </cell>
          <cell r="B129" t="str">
            <v>Connects 1 MFP, 1 Email account, &amp; 1 Folder</v>
          </cell>
          <cell r="C129"/>
          <cell r="D129">
            <v>622</v>
          </cell>
          <cell r="E129">
            <v>0</v>
          </cell>
          <cell r="F129">
            <v>622</v>
          </cell>
        </row>
        <row r="130">
          <cell r="A130" t="str">
            <v>1609AY0UNV</v>
          </cell>
          <cell r="B130" t="str">
            <v>Add 1 Kyocera MFP connection</v>
          </cell>
          <cell r="C130"/>
          <cell r="D130">
            <v>415</v>
          </cell>
          <cell r="E130">
            <v>0</v>
          </cell>
          <cell r="F130">
            <v>415</v>
          </cell>
        </row>
        <row r="131">
          <cell r="A131" t="str">
            <v>1609AY0UNW</v>
          </cell>
          <cell r="B131" t="str">
            <v xml:space="preserve">Add 1 Email account connection </v>
          </cell>
          <cell r="C131"/>
          <cell r="D131">
            <v>208</v>
          </cell>
          <cell r="E131">
            <v>0</v>
          </cell>
          <cell r="F131">
            <v>208</v>
          </cell>
        </row>
        <row r="132">
          <cell r="A132" t="str">
            <v>1609AY0UNX</v>
          </cell>
          <cell r="B132" t="str">
            <v>Add 1 Hot Folder connection</v>
          </cell>
          <cell r="C132"/>
          <cell r="D132">
            <v>208</v>
          </cell>
          <cell r="E132">
            <v>0</v>
          </cell>
          <cell r="F132">
            <v>208</v>
          </cell>
        </row>
        <row r="133">
          <cell r="A133" t="str">
            <v>1609AY0UN7</v>
          </cell>
          <cell r="B133" t="str">
            <v xml:space="preserve">1Y M&amp;S for KCM Lite Package </v>
          </cell>
          <cell r="C133"/>
          <cell r="D133">
            <v>130</v>
          </cell>
          <cell r="E133">
            <v>0</v>
          </cell>
          <cell r="F133">
            <v>130</v>
          </cell>
        </row>
        <row r="134">
          <cell r="A134" t="str">
            <v>1609AY0UNM</v>
          </cell>
          <cell r="B134" t="str">
            <v xml:space="preserve">1Y M&amp;S for KCM Lite Add-on Device </v>
          </cell>
          <cell r="C134"/>
          <cell r="D134">
            <v>88</v>
          </cell>
          <cell r="E134">
            <v>0</v>
          </cell>
          <cell r="F134">
            <v>88</v>
          </cell>
        </row>
        <row r="135">
          <cell r="A135" t="str">
            <v>1609AY0UNN</v>
          </cell>
          <cell r="B135" t="str">
            <v>1Y M&amp;S for KCM Lite Add-on Email</v>
          </cell>
          <cell r="C135"/>
          <cell r="D135">
            <v>45</v>
          </cell>
          <cell r="E135">
            <v>0</v>
          </cell>
          <cell r="F135">
            <v>45</v>
          </cell>
        </row>
        <row r="136">
          <cell r="A136" t="str">
            <v>1609AY0UNP</v>
          </cell>
          <cell r="B136" t="str">
            <v>1Y M&amp;S for KCM Lite Add-on Folder</v>
          </cell>
          <cell r="C136"/>
          <cell r="D136">
            <v>45</v>
          </cell>
          <cell r="E136">
            <v>0</v>
          </cell>
          <cell r="F136">
            <v>45</v>
          </cell>
        </row>
        <row r="137">
          <cell r="A137" t="str">
            <v>1609AY0UNY</v>
          </cell>
          <cell r="B137" t="str">
            <v>1M M&amp;S for KCM Lite Package</v>
          </cell>
          <cell r="C137"/>
          <cell r="D137">
            <v>12</v>
          </cell>
          <cell r="E137">
            <v>0</v>
          </cell>
          <cell r="F137">
            <v>12</v>
          </cell>
        </row>
        <row r="138">
          <cell r="A138" t="str">
            <v>1609AY0UNZ</v>
          </cell>
          <cell r="B138" t="str">
            <v>1M M&amp;S for KCM Lite Add-on Device</v>
          </cell>
          <cell r="C138"/>
          <cell r="D138">
            <v>9</v>
          </cell>
          <cell r="E138">
            <v>0</v>
          </cell>
          <cell r="F138">
            <v>9</v>
          </cell>
        </row>
        <row r="139">
          <cell r="A139" t="str">
            <v>1609AY1UN0</v>
          </cell>
          <cell r="B139" t="str">
            <v xml:space="preserve">1M M&amp;S for KCM Lite Add-on Email </v>
          </cell>
          <cell r="C139"/>
          <cell r="D139">
            <v>5</v>
          </cell>
          <cell r="E139">
            <v>0</v>
          </cell>
          <cell r="F139">
            <v>5</v>
          </cell>
        </row>
        <row r="140">
          <cell r="A140" t="str">
            <v>1609AY1UN1</v>
          </cell>
          <cell r="B140" t="str">
            <v xml:space="preserve">1M M&amp;S for KCM Lite Add-on Folder </v>
          </cell>
          <cell r="C140"/>
          <cell r="D140">
            <v>5</v>
          </cell>
          <cell r="E140">
            <v>0</v>
          </cell>
          <cell r="F140">
            <v>5</v>
          </cell>
        </row>
        <row r="141">
          <cell r="A141" t="str">
            <v>1609AY1UN2</v>
          </cell>
          <cell r="B141" t="str">
            <v xml:space="preserve">Connect 1 MFP </v>
          </cell>
          <cell r="C141"/>
          <cell r="D141">
            <v>978</v>
          </cell>
          <cell r="E141">
            <v>0</v>
          </cell>
          <cell r="F141">
            <v>978</v>
          </cell>
        </row>
        <row r="142">
          <cell r="A142" t="str">
            <v>1609AY1UN3</v>
          </cell>
          <cell r="B142" t="str">
            <v>Connect 1 Email account</v>
          </cell>
          <cell r="C142"/>
          <cell r="D142">
            <v>489</v>
          </cell>
          <cell r="E142">
            <v>0</v>
          </cell>
          <cell r="F142">
            <v>489</v>
          </cell>
        </row>
        <row r="143">
          <cell r="A143" t="str">
            <v>1609AY1UN4</v>
          </cell>
          <cell r="B143" t="str">
            <v xml:space="preserve">Connect 1 Hot Folder </v>
          </cell>
          <cell r="C143"/>
          <cell r="D143">
            <v>489</v>
          </cell>
          <cell r="E143">
            <v>0</v>
          </cell>
          <cell r="F143">
            <v>489</v>
          </cell>
        </row>
        <row r="144">
          <cell r="A144" t="str">
            <v>1609AY1UN5</v>
          </cell>
          <cell r="B144" t="str">
            <v xml:space="preserve">Connect up to 20 users </v>
          </cell>
          <cell r="C144"/>
          <cell r="D144">
            <v>489</v>
          </cell>
          <cell r="E144">
            <v>0</v>
          </cell>
          <cell r="F144">
            <v>489</v>
          </cell>
        </row>
        <row r="145">
          <cell r="A145" t="str">
            <v>1609AY0UND</v>
          </cell>
          <cell r="B145" t="str">
            <v>1Y M&amp;S for KCM Pro MFP</v>
          </cell>
          <cell r="C145"/>
          <cell r="D145">
            <v>205</v>
          </cell>
          <cell r="E145">
            <v>0</v>
          </cell>
          <cell r="F145">
            <v>205</v>
          </cell>
        </row>
        <row r="146">
          <cell r="A146" t="str">
            <v>1609AY0UNE</v>
          </cell>
          <cell r="B146" t="str">
            <v xml:space="preserve">1Y M&amp;S for KCM Pro Email </v>
          </cell>
          <cell r="C146"/>
          <cell r="D146">
            <v>103</v>
          </cell>
          <cell r="E146">
            <v>0</v>
          </cell>
          <cell r="F146">
            <v>103</v>
          </cell>
        </row>
        <row r="147">
          <cell r="A147" t="str">
            <v>1609AY0UNF</v>
          </cell>
          <cell r="B147" t="str">
            <v xml:space="preserve">1Y M&amp;S for KCM Pro Folder </v>
          </cell>
          <cell r="C147"/>
          <cell r="D147">
            <v>103</v>
          </cell>
          <cell r="E147">
            <v>0</v>
          </cell>
          <cell r="F147">
            <v>103</v>
          </cell>
        </row>
        <row r="148">
          <cell r="A148" t="str">
            <v>1609AY0UNG</v>
          </cell>
          <cell r="B148" t="str">
            <v>1Y M&amp;S for KCM Pro Web/Mobile</v>
          </cell>
          <cell r="C148"/>
          <cell r="D148">
            <v>103</v>
          </cell>
          <cell r="E148">
            <v>0</v>
          </cell>
          <cell r="F148">
            <v>103</v>
          </cell>
        </row>
        <row r="149">
          <cell r="A149" t="str">
            <v>1609AY1UN6</v>
          </cell>
          <cell r="B149" t="str">
            <v xml:space="preserve">1M M&amp;S for KCM Pro MFP </v>
          </cell>
          <cell r="C149"/>
          <cell r="D149">
            <v>18</v>
          </cell>
          <cell r="E149">
            <v>0</v>
          </cell>
          <cell r="F149">
            <v>18</v>
          </cell>
        </row>
        <row r="150">
          <cell r="A150" t="str">
            <v>1609AY1UN7</v>
          </cell>
          <cell r="B150" t="str">
            <v xml:space="preserve">1M M&amp;S for KCM Pro Email </v>
          </cell>
          <cell r="C150"/>
          <cell r="D150">
            <v>9</v>
          </cell>
          <cell r="E150">
            <v>0</v>
          </cell>
          <cell r="F150">
            <v>9</v>
          </cell>
        </row>
        <row r="151">
          <cell r="A151" t="str">
            <v>1609AY1UN8</v>
          </cell>
          <cell r="B151" t="str">
            <v xml:space="preserve">1M M&amp;S for KCM Pro Folder </v>
          </cell>
          <cell r="C151"/>
          <cell r="D151">
            <v>9</v>
          </cell>
          <cell r="E151">
            <v>0</v>
          </cell>
          <cell r="F151">
            <v>9</v>
          </cell>
        </row>
        <row r="152">
          <cell r="A152" t="str">
            <v>1609AY1UN9</v>
          </cell>
          <cell r="B152" t="str">
            <v xml:space="preserve">1M M&amp;S for KCM Pro Web/Mobile </v>
          </cell>
          <cell r="C152"/>
          <cell r="D152">
            <v>9</v>
          </cell>
          <cell r="E152">
            <v>0</v>
          </cell>
          <cell r="F152">
            <v>9</v>
          </cell>
        </row>
        <row r="153">
          <cell r="A153" t="str">
            <v>1HZ0000660</v>
          </cell>
          <cell r="B153" t="str">
            <v>DMConnect</v>
          </cell>
          <cell r="C153"/>
          <cell r="D153">
            <v>776</v>
          </cell>
          <cell r="E153">
            <v>0</v>
          </cell>
          <cell r="F153">
            <v>776</v>
          </cell>
        </row>
        <row r="154">
          <cell r="A154" t="str">
            <v>1HZ0000670</v>
          </cell>
          <cell r="B154" t="str">
            <v>DMConnect powered by OmniPage OCR</v>
          </cell>
          <cell r="C154"/>
          <cell r="D154">
            <v>1219</v>
          </cell>
          <cell r="E154">
            <v>0</v>
          </cell>
          <cell r="F154">
            <v>1219</v>
          </cell>
        </row>
        <row r="155">
          <cell r="A155" t="str">
            <v>1HZ0000990</v>
          </cell>
          <cell r="B155" t="str">
            <v>DMConnect Pro powered by Nuance</v>
          </cell>
          <cell r="C155"/>
          <cell r="D155">
            <v>1810</v>
          </cell>
          <cell r="E155">
            <v>0</v>
          </cell>
          <cell r="F155">
            <v>1810</v>
          </cell>
        </row>
        <row r="156">
          <cell r="A156" t="str">
            <v>855D300918</v>
          </cell>
          <cell r="B156" t="str">
            <v>Basic Page Pack 50K Pages</v>
          </cell>
          <cell r="C156"/>
          <cell r="D156">
            <v>1000</v>
          </cell>
          <cell r="E156">
            <v>0</v>
          </cell>
          <cell r="F156">
            <v>1000</v>
          </cell>
        </row>
        <row r="157">
          <cell r="A157" t="str">
            <v>855D300919</v>
          </cell>
          <cell r="B157" t="str">
            <v>PRO Page Pack 50K Pages</v>
          </cell>
          <cell r="C157"/>
          <cell r="D157">
            <v>2000</v>
          </cell>
          <cell r="E157">
            <v>0</v>
          </cell>
          <cell r="F157">
            <v>2000</v>
          </cell>
        </row>
        <row r="158">
          <cell r="A158" t="str">
            <v>855D300920</v>
          </cell>
          <cell r="B158" t="str">
            <v>PRO Page Pack 250K Pages</v>
          </cell>
          <cell r="C158"/>
          <cell r="D158">
            <v>8000</v>
          </cell>
          <cell r="E158">
            <v>0</v>
          </cell>
          <cell r="F158">
            <v>8000</v>
          </cell>
        </row>
        <row r="159">
          <cell r="A159" t="str">
            <v>855D300921</v>
          </cell>
          <cell r="B159" t="str">
            <v xml:space="preserve">User License Pack (10 Users per Year) </v>
          </cell>
          <cell r="C159"/>
          <cell r="D159">
            <v>1200</v>
          </cell>
          <cell r="E159">
            <v>0</v>
          </cell>
          <cell r="F159">
            <v>1200</v>
          </cell>
        </row>
        <row r="160">
          <cell r="A160" t="str">
            <v>855D302001</v>
          </cell>
          <cell r="B160" t="str">
            <v>ScannerVision Scan For You ( 1 Device - 1 year )</v>
          </cell>
          <cell r="C160"/>
          <cell r="D160">
            <v>430</v>
          </cell>
          <cell r="E160">
            <v>0</v>
          </cell>
          <cell r="F160">
            <v>430</v>
          </cell>
        </row>
        <row r="161">
          <cell r="A161" t="str">
            <v>855D302002</v>
          </cell>
          <cell r="B161" t="str">
            <v>ScannerVision Scan For You ( 1 Device - 2 year )</v>
          </cell>
          <cell r="C161"/>
          <cell r="D161">
            <v>754</v>
          </cell>
          <cell r="E161">
            <v>0</v>
          </cell>
          <cell r="F161">
            <v>754</v>
          </cell>
        </row>
        <row r="162">
          <cell r="A162" t="str">
            <v>855D302003</v>
          </cell>
          <cell r="B162" t="str">
            <v>ScannerVision Scan For You ( 1 Device - 3 year )</v>
          </cell>
          <cell r="C162"/>
          <cell r="D162">
            <v>1075</v>
          </cell>
          <cell r="E162">
            <v>0</v>
          </cell>
          <cell r="F162">
            <v>1075</v>
          </cell>
        </row>
        <row r="163">
          <cell r="A163" t="str">
            <v>855D302004</v>
          </cell>
          <cell r="B163" t="str">
            <v>ScannerVision Scan For You ( 1 Device - 4 year )</v>
          </cell>
          <cell r="C163"/>
          <cell r="D163">
            <v>1398</v>
          </cell>
          <cell r="E163">
            <v>0</v>
          </cell>
          <cell r="F163">
            <v>1398</v>
          </cell>
        </row>
        <row r="164">
          <cell r="A164" t="str">
            <v>855D302005</v>
          </cell>
          <cell r="B164" t="str">
            <v>ScannerVision Scan For You ( 1 Device - 5 year )</v>
          </cell>
          <cell r="C164"/>
          <cell r="D164">
            <v>1719</v>
          </cell>
          <cell r="E164">
            <v>0</v>
          </cell>
          <cell r="F164">
            <v>1719</v>
          </cell>
        </row>
        <row r="165">
          <cell r="A165" t="str">
            <v>855D302006</v>
          </cell>
          <cell r="B165" t="str">
            <v>ScannerVision Scan For You ( 1 Device - 6 year )</v>
          </cell>
          <cell r="C165"/>
          <cell r="D165">
            <v>2043</v>
          </cell>
          <cell r="E165">
            <v>0</v>
          </cell>
          <cell r="F165">
            <v>2043</v>
          </cell>
        </row>
        <row r="166">
          <cell r="A166" t="str">
            <v>855D302007</v>
          </cell>
          <cell r="B166" t="str">
            <v>ScannerVision Additional Document Processor for Scan For You ( 1 year )</v>
          </cell>
          <cell r="C166"/>
          <cell r="D166">
            <v>737</v>
          </cell>
          <cell r="E166">
            <v>0</v>
          </cell>
          <cell r="F166">
            <v>737</v>
          </cell>
        </row>
        <row r="167">
          <cell r="A167" t="str">
            <v>855D302008</v>
          </cell>
          <cell r="B167" t="str">
            <v>ScannerVision Additional Document Processor for Scan For You ( 2 year )</v>
          </cell>
          <cell r="C167"/>
          <cell r="D167">
            <v>1289</v>
          </cell>
          <cell r="E167">
            <v>0</v>
          </cell>
          <cell r="F167">
            <v>1289</v>
          </cell>
        </row>
        <row r="168">
          <cell r="A168" t="str">
            <v>855D302009</v>
          </cell>
          <cell r="B168" t="str">
            <v>ScannerVision Additional Document Processor for Scan For You ( 3 year )</v>
          </cell>
          <cell r="C168"/>
          <cell r="D168">
            <v>1842</v>
          </cell>
          <cell r="E168">
            <v>0</v>
          </cell>
          <cell r="F168">
            <v>1842</v>
          </cell>
        </row>
        <row r="169">
          <cell r="A169" t="str">
            <v>855D302010</v>
          </cell>
          <cell r="B169" t="str">
            <v>ScannerVision Additional Document Processor for Scan For You ( 4 year )</v>
          </cell>
          <cell r="C169"/>
          <cell r="D169">
            <v>2395</v>
          </cell>
          <cell r="E169">
            <v>0</v>
          </cell>
          <cell r="F169">
            <v>2395</v>
          </cell>
        </row>
        <row r="170">
          <cell r="A170" t="str">
            <v>855D302011</v>
          </cell>
          <cell r="B170" t="str">
            <v>ScannerVision Additional Document Processor for Scan For You ( 5 year )</v>
          </cell>
          <cell r="C170"/>
          <cell r="D170">
            <v>2947</v>
          </cell>
          <cell r="E170">
            <v>0</v>
          </cell>
          <cell r="F170">
            <v>2947</v>
          </cell>
        </row>
        <row r="171">
          <cell r="A171" t="str">
            <v>855D302012</v>
          </cell>
          <cell r="B171" t="str">
            <v>ScannerVision Additional Document Processor for Scan For You ( 6 year )</v>
          </cell>
          <cell r="C171"/>
          <cell r="D171">
            <v>3500</v>
          </cell>
          <cell r="E171">
            <v>0</v>
          </cell>
          <cell r="F171">
            <v>3500</v>
          </cell>
        </row>
        <row r="172">
          <cell r="A172" t="str">
            <v>855D302013</v>
          </cell>
          <cell r="B172" t="str">
            <v>ScannerVision Forms Recognition Engine (Unlimited)</v>
          </cell>
          <cell r="C172"/>
          <cell r="D172">
            <v>307</v>
          </cell>
          <cell r="E172">
            <v>0</v>
          </cell>
          <cell r="F172">
            <v>307</v>
          </cell>
        </row>
        <row r="173">
          <cell r="A173" t="str">
            <v>1HZ0000090</v>
          </cell>
          <cell r="B173" t="str">
            <v>Streamlined Test Printing &amp; Grading</v>
          </cell>
          <cell r="C173"/>
          <cell r="D173">
            <v>899</v>
          </cell>
          <cell r="E173">
            <v>0</v>
          </cell>
          <cell r="F173">
            <v>899</v>
          </cell>
        </row>
        <row r="174">
          <cell r="A174" t="str">
            <v>1HZ0000950</v>
          </cell>
          <cell r="B174" t="str">
            <v xml:space="preserve">PinPoint Scan 3 Single License - per device </v>
          </cell>
          <cell r="C174"/>
          <cell r="D174">
            <v>319</v>
          </cell>
          <cell r="E174">
            <v>0</v>
          </cell>
          <cell r="F174">
            <v>319</v>
          </cell>
        </row>
        <row r="175">
          <cell r="A175" t="str">
            <v>1HZ0000160</v>
          </cell>
          <cell r="B175" t="str">
            <v xml:space="preserve">Cloud Connect Single License - per device </v>
          </cell>
          <cell r="C175"/>
          <cell r="D175">
            <v>0</v>
          </cell>
          <cell r="E175">
            <v>0</v>
          </cell>
          <cell r="F175">
            <v>0</v>
          </cell>
        </row>
        <row r="176">
          <cell r="A176" t="str">
            <v>1HZ0001280</v>
          </cell>
          <cell r="B176" t="str">
            <v xml:space="preserve">Microsoft Connector Single License - per device </v>
          </cell>
          <cell r="C176"/>
          <cell r="D176">
            <v>250</v>
          </cell>
          <cell r="E176">
            <v>0</v>
          </cell>
          <cell r="F176">
            <v>250</v>
          </cell>
        </row>
        <row r="177">
          <cell r="A177" t="str">
            <v>1HZ0001140</v>
          </cell>
          <cell r="B177" t="str">
            <v xml:space="preserve">ShareBase Connector Single License - per device </v>
          </cell>
          <cell r="C177"/>
          <cell r="D177">
            <v>250</v>
          </cell>
          <cell r="E177">
            <v>0</v>
          </cell>
          <cell r="F177">
            <v>250</v>
          </cell>
        </row>
        <row r="178">
          <cell r="A178" t="str">
            <v>1HZ0000430</v>
          </cell>
          <cell r="B178" t="str">
            <v xml:space="preserve">OnBase Connector Single License - per device </v>
          </cell>
          <cell r="C178"/>
          <cell r="D178">
            <v>250</v>
          </cell>
          <cell r="E178">
            <v>0</v>
          </cell>
          <cell r="F178">
            <v>250</v>
          </cell>
        </row>
        <row r="179">
          <cell r="A179" t="str">
            <v>1HZ0000980</v>
          </cell>
          <cell r="B179" t="str">
            <v xml:space="preserve">Square 9 Connector Single License - per device </v>
          </cell>
          <cell r="C179"/>
          <cell r="D179">
            <v>250</v>
          </cell>
          <cell r="E179">
            <v>0</v>
          </cell>
          <cell r="F179">
            <v>250</v>
          </cell>
        </row>
        <row r="180">
          <cell r="A180" t="str">
            <v>1HZ0000820</v>
          </cell>
          <cell r="B180" t="str">
            <v>DocuWare Connector Single License - per device</v>
          </cell>
          <cell r="C180"/>
          <cell r="D180">
            <v>250</v>
          </cell>
          <cell r="E180">
            <v>0</v>
          </cell>
          <cell r="F180">
            <v>250</v>
          </cell>
        </row>
        <row r="181">
          <cell r="A181" t="str">
            <v>1HZ0001290</v>
          </cell>
          <cell r="B181" t="str">
            <v xml:space="preserve">Microsoft Connector Pro Single License - adds OmniPage OCR </v>
          </cell>
          <cell r="C181"/>
          <cell r="D181">
            <v>500</v>
          </cell>
          <cell r="E181">
            <v>0</v>
          </cell>
          <cell r="F181">
            <v>500</v>
          </cell>
        </row>
        <row r="182">
          <cell r="A182" t="str">
            <v>1HZ0000530</v>
          </cell>
          <cell r="B182" t="str">
            <v>AccuSender Fax Conn Single License - per device</v>
          </cell>
          <cell r="C182"/>
          <cell r="D182">
            <v>200</v>
          </cell>
          <cell r="E182">
            <v>0</v>
          </cell>
          <cell r="F182">
            <v>200</v>
          </cell>
        </row>
        <row r="183">
          <cell r="A183" t="str">
            <v>1HZ0001260</v>
          </cell>
          <cell r="B183" t="str">
            <v>RightFax Embedded Single License - per device</v>
          </cell>
          <cell r="C183"/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1HZ0001190</v>
          </cell>
          <cell r="B184" t="str">
            <v>XMediusFax Connector Single License - per device</v>
          </cell>
          <cell r="C184"/>
          <cell r="D184">
            <v>250</v>
          </cell>
          <cell r="E184">
            <v>0</v>
          </cell>
          <cell r="F184">
            <v>250</v>
          </cell>
        </row>
        <row r="185">
          <cell r="A185" t="str">
            <v>1HZ0000870</v>
          </cell>
          <cell r="B185" t="str">
            <v>AccuSender Biscom Single License - per device</v>
          </cell>
          <cell r="C185"/>
          <cell r="D185">
            <v>286</v>
          </cell>
          <cell r="E185">
            <v>0</v>
          </cell>
          <cell r="F185">
            <v>286</v>
          </cell>
        </row>
        <row r="186">
          <cell r="A186" t="str">
            <v>1HZ0001240</v>
          </cell>
          <cell r="B186" t="str">
            <v>AccuSender SendSecure Single License - per device</v>
          </cell>
          <cell r="C186"/>
          <cell r="D186">
            <v>442</v>
          </cell>
          <cell r="E186">
            <v>0</v>
          </cell>
          <cell r="F186">
            <v>442</v>
          </cell>
        </row>
        <row r="187">
          <cell r="A187" t="str">
            <v>1HZ0000420</v>
          </cell>
          <cell r="B187" t="str">
            <v>PreservDOX Single License - per device</v>
          </cell>
          <cell r="C187"/>
          <cell r="D187">
            <v>259</v>
          </cell>
          <cell r="E187">
            <v>0</v>
          </cell>
          <cell r="F187">
            <v>259</v>
          </cell>
        </row>
        <row r="188">
          <cell r="A188" t="str">
            <v>1603WF0UNK</v>
          </cell>
          <cell r="B188" t="str">
            <v xml:space="preserve">KCIM Free Plan </v>
          </cell>
          <cell r="C188"/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1603WF0UNN</v>
          </cell>
          <cell r="B189" t="str">
            <v xml:space="preserve">KCIM Starter Plan Basic </v>
          </cell>
          <cell r="C189"/>
          <cell r="D189">
            <v>60</v>
          </cell>
          <cell r="E189">
            <v>0</v>
          </cell>
          <cell r="F189">
            <v>60</v>
          </cell>
        </row>
        <row r="190">
          <cell r="A190" t="str">
            <v>1603WF0UNM</v>
          </cell>
          <cell r="B190" t="str">
            <v>KCIM Starter Plan Additional 1GB Storage</v>
          </cell>
          <cell r="C190"/>
          <cell r="D190">
            <v>2</v>
          </cell>
          <cell r="E190">
            <v>0</v>
          </cell>
          <cell r="F190">
            <v>2</v>
          </cell>
        </row>
        <row r="191">
          <cell r="A191" t="str">
            <v>855D300852</v>
          </cell>
          <cell r="B191" t="str">
            <v xml:space="preserve">ShareBase Annual Base package - 10-User Licenses </v>
          </cell>
          <cell r="C191"/>
          <cell r="D191">
            <v>1800</v>
          </cell>
          <cell r="E191">
            <v>0</v>
          </cell>
          <cell r="F191">
            <v>1800</v>
          </cell>
        </row>
        <row r="192">
          <cell r="A192" t="str">
            <v>855D300897</v>
          </cell>
          <cell r="B192" t="str">
            <v>ShareBase Annual Base package - 50-User Licenses</v>
          </cell>
          <cell r="C192"/>
          <cell r="D192">
            <v>9000</v>
          </cell>
          <cell r="E192">
            <v>0</v>
          </cell>
          <cell r="F192">
            <v>9000</v>
          </cell>
        </row>
        <row r="193">
          <cell r="A193" t="str">
            <v>855D300853</v>
          </cell>
          <cell r="B193" t="str">
            <v xml:space="preserve">ShareBase Add. User 1 Additional Annual User License </v>
          </cell>
          <cell r="C193"/>
          <cell r="D193">
            <v>180</v>
          </cell>
          <cell r="E193">
            <v>0</v>
          </cell>
          <cell r="F193">
            <v>180</v>
          </cell>
        </row>
        <row r="194">
          <cell r="A194" t="str">
            <v>1603MT0KL0</v>
          </cell>
          <cell r="B194" t="str">
            <v>Card Authentication Kit License for attaching a card reader.</v>
          </cell>
          <cell r="C194"/>
          <cell r="D194">
            <v>167</v>
          </cell>
          <cell r="E194">
            <v>0</v>
          </cell>
          <cell r="F194">
            <v>167</v>
          </cell>
        </row>
        <row r="195">
          <cell r="A195" t="str">
            <v>855ST00437</v>
          </cell>
          <cell r="B195" t="str">
            <v>Elatec Readers TWN4 MultiTech 2 LF HF-P DT-U45-b</v>
          </cell>
          <cell r="C195"/>
          <cell r="D195">
            <v>383</v>
          </cell>
          <cell r="E195">
            <v>0</v>
          </cell>
          <cell r="F195">
            <v>383</v>
          </cell>
        </row>
        <row r="196">
          <cell r="A196" t="str">
            <v>855ST00438</v>
          </cell>
          <cell r="B196" t="str">
            <v>Elatec Readers TWN4 MultiTech 2 LF HF-PI DT-U45-b</v>
          </cell>
          <cell r="C196"/>
          <cell r="D196">
            <v>426</v>
          </cell>
          <cell r="E196">
            <v>0</v>
          </cell>
          <cell r="F196">
            <v>426</v>
          </cell>
        </row>
        <row r="197">
          <cell r="A197" t="str">
            <v>855ST00258</v>
          </cell>
          <cell r="B197" t="str">
            <v>Elatec Readers TWN4 MultiTech 2 LEGIC LF HF-P DT-U45-b</v>
          </cell>
          <cell r="C197"/>
          <cell r="D197">
            <v>375</v>
          </cell>
          <cell r="E197">
            <v>0</v>
          </cell>
          <cell r="F197">
            <v>375</v>
          </cell>
        </row>
        <row r="198">
          <cell r="A198" t="str">
            <v>855ST00447</v>
          </cell>
          <cell r="B198" t="str">
            <v>Elatec Readers TWN4 MultiTech 2 BLE-P DT-U45-b</v>
          </cell>
          <cell r="C198"/>
          <cell r="D198">
            <v>415</v>
          </cell>
          <cell r="E198">
            <v>0</v>
          </cell>
          <cell r="F198">
            <v>415</v>
          </cell>
        </row>
        <row r="199">
          <cell r="A199" t="str">
            <v>855ST00448</v>
          </cell>
          <cell r="B199" t="str">
            <v>Elatec Readers TWN4 MultiTech 2 BLE-PI DT-U45-b</v>
          </cell>
          <cell r="C199"/>
          <cell r="D199">
            <v>458</v>
          </cell>
          <cell r="E199">
            <v>0</v>
          </cell>
          <cell r="F199">
            <v>458</v>
          </cell>
        </row>
        <row r="200">
          <cell r="A200" t="str">
            <v>855D301958</v>
          </cell>
          <cell r="B200" t="str">
            <v>Elatec Readers TCP3 Kit US (Net2USB)</v>
          </cell>
          <cell r="C200"/>
          <cell r="D200">
            <v>317</v>
          </cell>
          <cell r="E200">
            <v>0</v>
          </cell>
          <cell r="F200">
            <v>317</v>
          </cell>
        </row>
        <row r="201">
          <cell r="A201" t="str">
            <v>855ST00689</v>
          </cell>
          <cell r="B201" t="str">
            <v>TWN4 MultiTech 2 BLE-PI DT-U45-b (M option - HID Mobile)</v>
          </cell>
          <cell r="C201"/>
          <cell r="D201">
            <v>478</v>
          </cell>
          <cell r="E201">
            <v>0</v>
          </cell>
          <cell r="F201">
            <v>478</v>
          </cell>
        </row>
        <row r="202">
          <cell r="A202" t="str">
            <v>855D302265</v>
          </cell>
          <cell r="B202" t="str">
            <v>TCPConv kit with 0.5 m patch cable (RJ45) and power supply US2)</v>
          </cell>
          <cell r="C202"/>
          <cell r="D202">
            <v>212</v>
          </cell>
          <cell r="E202">
            <v>0</v>
          </cell>
          <cell r="F202">
            <v>212</v>
          </cell>
        </row>
        <row r="203">
          <cell r="A203" t="str">
            <v>855D200893</v>
          </cell>
          <cell r="B203" t="str">
            <v>Elatec Readers MIFARE Classic 1K Cards</v>
          </cell>
          <cell r="C203"/>
          <cell r="D203">
            <v>4</v>
          </cell>
          <cell r="E203">
            <v>0</v>
          </cell>
          <cell r="F203">
            <v>4</v>
          </cell>
        </row>
        <row r="204">
          <cell r="A204" t="str">
            <v>855D200894</v>
          </cell>
          <cell r="B204" t="str">
            <v>Elatec Readers MIFARE Classic 1K Smart Label</v>
          </cell>
          <cell r="C204"/>
          <cell r="D204">
            <v>3</v>
          </cell>
          <cell r="E204">
            <v>0</v>
          </cell>
          <cell r="F204">
            <v>3</v>
          </cell>
        </row>
        <row r="205">
          <cell r="A205" t="str">
            <v>855D301959</v>
          </cell>
          <cell r="B205" t="str">
            <v>Elatec Readers TechTracer Lite Analyzer Kit MultiTech 2 + BLE</v>
          </cell>
          <cell r="C205"/>
          <cell r="D205">
            <v>380</v>
          </cell>
          <cell r="E205">
            <v>0</v>
          </cell>
          <cell r="F205">
            <v>380</v>
          </cell>
        </row>
        <row r="206">
          <cell r="A206" t="str">
            <v>855D200895</v>
          </cell>
          <cell r="B206" t="str">
            <v>Elatec Readers TWN4 Configuration Card Programmer Kit</v>
          </cell>
          <cell r="C206"/>
          <cell r="D206">
            <v>720</v>
          </cell>
          <cell r="E206">
            <v>0</v>
          </cell>
          <cell r="F206">
            <v>720</v>
          </cell>
        </row>
        <row r="207">
          <cell r="A207" t="str">
            <v>855ST00440</v>
          </cell>
          <cell r="B207" t="str">
            <v>RF Ideas Readers WAVE ID Plus Mini V3 iClass ID/SE/SEOS</v>
          </cell>
          <cell r="C207"/>
          <cell r="D207">
            <v>464</v>
          </cell>
          <cell r="E207">
            <v>0</v>
          </cell>
          <cell r="F207">
            <v>464</v>
          </cell>
        </row>
        <row r="208">
          <cell r="A208" t="str">
            <v>855ST00441</v>
          </cell>
          <cell r="B208" t="str">
            <v>RF Ideas Readers WAVE ID Plus Mini V3</v>
          </cell>
          <cell r="C208"/>
          <cell r="D208">
            <v>428</v>
          </cell>
          <cell r="E208">
            <v>0</v>
          </cell>
          <cell r="F208">
            <v>428</v>
          </cell>
        </row>
        <row r="209">
          <cell r="A209" t="str">
            <v>855ST00589</v>
          </cell>
          <cell r="B209" t="str">
            <v>WAVE ID Plus Mini Keystroke Black USB Reader
&amp; 241C Kit</v>
          </cell>
          <cell r="C209"/>
          <cell r="D209">
            <v>724</v>
          </cell>
          <cell r="E209">
            <v>0</v>
          </cell>
          <cell r="F209">
            <v>724</v>
          </cell>
        </row>
        <row r="210">
          <cell r="A210" t="str">
            <v>855ST00094</v>
          </cell>
          <cell r="B210" t="str">
            <v>RF Ideas Readers pcSwipe Enroll</v>
          </cell>
          <cell r="C210"/>
          <cell r="D210">
            <v>341</v>
          </cell>
          <cell r="E210">
            <v>0</v>
          </cell>
          <cell r="F210">
            <v>341</v>
          </cell>
        </row>
        <row r="211">
          <cell r="A211" t="str">
            <v>855D301993</v>
          </cell>
          <cell r="B211" t="str">
            <v>RF Ideas Readers Reader Mounting Base Assembly</v>
          </cell>
          <cell r="C211"/>
          <cell r="D211">
            <v>42</v>
          </cell>
          <cell r="E211">
            <v>0</v>
          </cell>
          <cell r="F211">
            <v>42</v>
          </cell>
        </row>
        <row r="212">
          <cell r="A212" t="str">
            <v>855D300237</v>
          </cell>
          <cell r="B212" t="str">
            <v>RF Ideas Readers WAVE ID Plus Keystroke Black USB Reader &amp; E241</v>
          </cell>
          <cell r="C212"/>
          <cell r="D212">
            <v>550</v>
          </cell>
          <cell r="E212">
            <v>0</v>
          </cell>
          <cell r="F212">
            <v>550</v>
          </cell>
        </row>
        <row r="213">
          <cell r="A213" t="str">
            <v>855D301994</v>
          </cell>
          <cell r="B213" t="str">
            <v>RF Ideas Readers WAVE ID Plus Keystroke w/iCLASS ID Black</v>
          </cell>
          <cell r="C213"/>
          <cell r="D213">
            <v>615</v>
          </cell>
          <cell r="E213">
            <v>0</v>
          </cell>
          <cell r="F213">
            <v>615</v>
          </cell>
        </row>
        <row r="214">
          <cell r="A214" t="str">
            <v>855ST00590</v>
          </cell>
          <cell r="B214" t="str">
            <v>WAVE ID Plus Keystroke V2 w/iCLASS ID Black USB Reader &amp; 241C</v>
          </cell>
          <cell r="C214"/>
          <cell r="D214">
            <v>827</v>
          </cell>
          <cell r="E214">
            <v>0</v>
          </cell>
          <cell r="F214">
            <v>827</v>
          </cell>
        </row>
        <row r="215">
          <cell r="A215" t="str">
            <v>855D301995</v>
          </cell>
          <cell r="B215" t="str">
            <v>RF Ideas Readers SIM Card</v>
          </cell>
          <cell r="C215"/>
          <cell r="D215">
            <v>77</v>
          </cell>
          <cell r="E215">
            <v>0</v>
          </cell>
          <cell r="F215">
            <v>77</v>
          </cell>
        </row>
        <row r="216">
          <cell r="A216" t="str">
            <v>855D301996</v>
          </cell>
          <cell r="B216" t="str">
            <v>RF Ideas Readers pcProx Black Angle Mounting Bracket</v>
          </cell>
          <cell r="C216"/>
          <cell r="D216">
            <v>12</v>
          </cell>
          <cell r="E216">
            <v>0</v>
          </cell>
          <cell r="F216">
            <v>12</v>
          </cell>
        </row>
        <row r="217">
          <cell r="A217" t="str">
            <v>855D301997</v>
          </cell>
          <cell r="B217" t="str">
            <v>RF Ideas Readers pcProx Black Angle Mounting Bracket w/Cable Clips</v>
          </cell>
          <cell r="C217"/>
          <cell r="D217">
            <v>14</v>
          </cell>
          <cell r="E217">
            <v>0</v>
          </cell>
          <cell r="F217">
            <v>14</v>
          </cell>
        </row>
        <row r="218">
          <cell r="A218" t="str">
            <v>855D301998</v>
          </cell>
          <cell r="B218" t="str">
            <v>RF Ideas Readers Mounting Velcro &amp; Cable Clip Kit</v>
          </cell>
          <cell r="C218"/>
          <cell r="D218">
            <v>14</v>
          </cell>
          <cell r="E218">
            <v>0</v>
          </cell>
          <cell r="F218">
            <v>14</v>
          </cell>
        </row>
        <row r="219">
          <cell r="A219" t="str">
            <v>855D301999</v>
          </cell>
          <cell r="B219" t="str">
            <v>RF Ideas Readers pcProx Black Flat &amp; Angle Mounting Brackets</v>
          </cell>
          <cell r="C219"/>
          <cell r="D219">
            <v>19</v>
          </cell>
          <cell r="E219">
            <v>0</v>
          </cell>
          <cell r="F219">
            <v>19</v>
          </cell>
        </row>
        <row r="220">
          <cell r="A220" t="str">
            <v>855D302000</v>
          </cell>
          <cell r="B220" t="str">
            <v>RF Ideas Readers Ethernet 241 USB Converter w/Power Supply</v>
          </cell>
          <cell r="C220"/>
          <cell r="D220">
            <v>324</v>
          </cell>
          <cell r="E220">
            <v>0</v>
          </cell>
          <cell r="F220">
            <v>324</v>
          </cell>
        </row>
        <row r="221">
          <cell r="A221" t="str">
            <v>855D300238</v>
          </cell>
          <cell r="B221" t="str">
            <v>RF Ideas Readers AIR ID Enroll iClass ID# Ethernet/IP Reader</v>
          </cell>
          <cell r="C221"/>
          <cell r="D221">
            <v>731</v>
          </cell>
          <cell r="E221">
            <v>0</v>
          </cell>
          <cell r="F221">
            <v>731</v>
          </cell>
        </row>
        <row r="222">
          <cell r="A222" t="str">
            <v>855D200594</v>
          </cell>
          <cell r="B222" t="str">
            <v>RF Ideas Readers ProxCard II Clamshell</v>
          </cell>
          <cell r="C222"/>
          <cell r="D222">
            <v>10</v>
          </cell>
          <cell r="E222">
            <v>0</v>
          </cell>
          <cell r="F222">
            <v>10</v>
          </cell>
        </row>
        <row r="223">
          <cell r="A223" t="str">
            <v>855D400264</v>
          </cell>
          <cell r="B223" t="str">
            <v>RF Ideas Readers Card Analyzer tools for badge determination</v>
          </cell>
          <cell r="C223"/>
          <cell r="D223">
            <v>536</v>
          </cell>
          <cell r="E223">
            <v>0</v>
          </cell>
          <cell r="F223">
            <v>536</v>
          </cell>
        </row>
        <row r="224">
          <cell r="A224" t="str">
            <v>855D301007</v>
          </cell>
          <cell r="B224" t="str">
            <v>Professional Services</v>
          </cell>
          <cell r="C224" t="str">
            <v>Installation Services</v>
          </cell>
          <cell r="D224">
            <v>0</v>
          </cell>
          <cell r="E224">
            <v>0</v>
          </cell>
          <cell r="F224">
            <v>0</v>
          </cell>
        </row>
        <row r="225">
          <cell r="A225" t="str">
            <v>1603X80UN1</v>
          </cell>
          <cell r="B225" t="str">
            <v>KCC Entry</v>
          </cell>
          <cell r="C225" t="str">
            <v xml:space="preserve">KCC Entry </v>
          </cell>
          <cell r="D225">
            <v>11.47</v>
          </cell>
          <cell r="E225">
            <v>0</v>
          </cell>
          <cell r="F225">
            <v>11.47</v>
          </cell>
        </row>
        <row r="226">
          <cell r="A226" t="str">
            <v>1603X80UN2</v>
          </cell>
          <cell r="B226" t="str">
            <v>KCC Entry</v>
          </cell>
          <cell r="C226" t="str">
            <v xml:space="preserve">KCC Entry add device </v>
          </cell>
          <cell r="D226">
            <v>4.17</v>
          </cell>
          <cell r="E226">
            <v>0</v>
          </cell>
          <cell r="F226">
            <v>4.17</v>
          </cell>
        </row>
        <row r="227">
          <cell r="A227" t="str">
            <v>1603X80UN3</v>
          </cell>
          <cell r="B227" t="str">
            <v>KCC Basic</v>
          </cell>
          <cell r="C227" t="str">
            <v xml:space="preserve">KCC Basic </v>
          </cell>
          <cell r="D227">
            <v>15.64</v>
          </cell>
          <cell r="E227">
            <v>0</v>
          </cell>
          <cell r="F227">
            <v>15.64</v>
          </cell>
        </row>
        <row r="228">
          <cell r="A228" t="str">
            <v>1603X80UN4</v>
          </cell>
          <cell r="B228" t="str">
            <v>KCC Basic</v>
          </cell>
          <cell r="C228" t="str">
            <v xml:space="preserve">KCC Basic add device </v>
          </cell>
          <cell r="D228">
            <v>4.17</v>
          </cell>
          <cell r="E228">
            <v>0</v>
          </cell>
          <cell r="F228">
            <v>4.17</v>
          </cell>
        </row>
        <row r="229">
          <cell r="A229" t="str">
            <v>1603X80UN5</v>
          </cell>
          <cell r="B229" t="str">
            <v>KCC Basic</v>
          </cell>
          <cell r="C229" t="str">
            <v xml:space="preserve">KCC Basic add Image processing </v>
          </cell>
          <cell r="D229">
            <v>0.04</v>
          </cell>
          <cell r="E229">
            <v>0</v>
          </cell>
          <cell r="F229">
            <v>0.04</v>
          </cell>
        </row>
        <row r="230">
          <cell r="A230" t="str">
            <v>855D300958</v>
          </cell>
          <cell r="B230" t="str">
            <v xml:space="preserve">MyQ Service Support </v>
          </cell>
          <cell r="C230" t="str">
            <v xml:space="preserve">MyQ Service Support </v>
          </cell>
          <cell r="D230">
            <v>180</v>
          </cell>
          <cell r="E230">
            <v>0</v>
          </cell>
          <cell r="F230">
            <v>180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SRP List Price"/>
      <sheetName val="Discount from MSRP"/>
      <sheetName val="Service-Supplies Pricing "/>
      <sheetName val="Lease and Rental Rates "/>
      <sheetName val="Service-Supplies Pricing (2)"/>
      <sheetName val="Lease and Rental Rates"/>
      <sheetName val="Service-Supplies Pricing"/>
    </sheetNames>
    <sheetDataSet>
      <sheetData sheetId="0" refreshError="1"/>
      <sheetData sheetId="1" refreshError="1">
        <row r="1">
          <cell r="B1" t="str">
            <v>Kyocera Document solutions America, Inc.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  <cell r="U1"/>
          <cell r="V1"/>
          <cell r="W1"/>
          <cell r="X1"/>
          <cell r="Y1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8"/>
  <sheetViews>
    <sheetView showGridLines="0" tabSelected="1" zoomScaleNormal="100" workbookViewId="0">
      <pane ySplit="1" topLeftCell="A77" activePane="bottomLeft" state="frozen"/>
      <selection pane="bottomLeft" activeCell="A2" sqref="A2:XFD2"/>
    </sheetView>
  </sheetViews>
  <sheetFormatPr defaultRowHeight="14.4"/>
  <cols>
    <col min="1" max="1" width="16.77734375" customWidth="1"/>
    <col min="2" max="2" width="18.109375" bestFit="1" customWidth="1"/>
    <col min="3" max="3" width="66.88671875" customWidth="1"/>
    <col min="4" max="4" width="8.88671875" customWidth="1"/>
  </cols>
  <sheetData>
    <row r="1" spans="1:5">
      <c r="A1" s="16" t="s">
        <v>1033</v>
      </c>
    </row>
    <row r="3" spans="1:5">
      <c r="A3" s="253">
        <v>45644</v>
      </c>
    </row>
    <row r="4" spans="1:5" ht="14.4" customHeight="1">
      <c r="B4" s="16" t="s">
        <v>2427</v>
      </c>
    </row>
    <row r="5" spans="1:5">
      <c r="A5" t="s">
        <v>2440</v>
      </c>
      <c r="B5" t="s">
        <v>2428</v>
      </c>
      <c r="C5" t="s">
        <v>2430</v>
      </c>
      <c r="E5" t="s">
        <v>2438</v>
      </c>
    </row>
    <row r="6" spans="1:5">
      <c r="A6" t="s">
        <v>2440</v>
      </c>
      <c r="B6" t="s">
        <v>2429</v>
      </c>
      <c r="C6" t="s">
        <v>2430</v>
      </c>
      <c r="E6" t="s">
        <v>2438</v>
      </c>
    </row>
    <row r="7" spans="1:5">
      <c r="A7" t="s">
        <v>2440</v>
      </c>
      <c r="B7" t="s">
        <v>2415</v>
      </c>
      <c r="C7" t="s">
        <v>2431</v>
      </c>
      <c r="E7" t="s">
        <v>2438</v>
      </c>
    </row>
    <row r="8" spans="1:5">
      <c r="A8" t="s">
        <v>2436</v>
      </c>
      <c r="B8" t="s">
        <v>2424</v>
      </c>
      <c r="C8" t="s">
        <v>2432</v>
      </c>
      <c r="E8" t="s">
        <v>2438</v>
      </c>
    </row>
    <row r="9" spans="1:5">
      <c r="A9" t="s">
        <v>2441</v>
      </c>
      <c r="B9" t="s">
        <v>2433</v>
      </c>
      <c r="C9" s="20"/>
      <c r="E9" t="s">
        <v>2439</v>
      </c>
    </row>
    <row r="10" spans="1:5">
      <c r="A10" t="s">
        <v>2441</v>
      </c>
      <c r="B10" t="s">
        <v>2434</v>
      </c>
      <c r="C10" s="20"/>
      <c r="E10" t="s">
        <v>2439</v>
      </c>
    </row>
    <row r="11" spans="1:5">
      <c r="C11" s="20"/>
    </row>
    <row r="12" spans="1:5">
      <c r="B12" s="16" t="s">
        <v>2435</v>
      </c>
      <c r="C12" s="20"/>
    </row>
    <row r="13" spans="1:5">
      <c r="A13" t="s">
        <v>2440</v>
      </c>
      <c r="B13" t="s">
        <v>8</v>
      </c>
      <c r="C13" t="s">
        <v>356</v>
      </c>
      <c r="E13" t="s">
        <v>2437</v>
      </c>
    </row>
    <row r="14" spans="1:5">
      <c r="A14" t="s">
        <v>2440</v>
      </c>
      <c r="B14" t="s">
        <v>11</v>
      </c>
      <c r="C14" t="s">
        <v>358</v>
      </c>
      <c r="E14" t="s">
        <v>2437</v>
      </c>
    </row>
    <row r="15" spans="1:5">
      <c r="A15" t="s">
        <v>2440</v>
      </c>
      <c r="B15" t="s">
        <v>12</v>
      </c>
      <c r="C15" t="s">
        <v>359</v>
      </c>
      <c r="E15" t="s">
        <v>2437</v>
      </c>
    </row>
    <row r="16" spans="1:5">
      <c r="A16" t="s">
        <v>2436</v>
      </c>
      <c r="B16" t="s">
        <v>295</v>
      </c>
      <c r="C16" t="s">
        <v>492</v>
      </c>
      <c r="E16" t="s">
        <v>2437</v>
      </c>
    </row>
    <row r="18" spans="1:5">
      <c r="A18" s="253">
        <v>45768</v>
      </c>
    </row>
    <row r="19" spans="1:5">
      <c r="B19" s="16" t="s">
        <v>2427</v>
      </c>
    </row>
    <row r="20" spans="1:5">
      <c r="A20" t="s">
        <v>2440</v>
      </c>
      <c r="B20" t="s">
        <v>2457</v>
      </c>
      <c r="C20" t="s">
        <v>2459</v>
      </c>
      <c r="E20" t="s">
        <v>2438</v>
      </c>
    </row>
    <row r="21" spans="1:5">
      <c r="A21" t="s">
        <v>2440</v>
      </c>
      <c r="B21" t="s">
        <v>2461</v>
      </c>
      <c r="C21" t="s">
        <v>2463</v>
      </c>
      <c r="E21" t="s">
        <v>2438</v>
      </c>
    </row>
    <row r="22" spans="1:5">
      <c r="A22" t="s">
        <v>2440</v>
      </c>
      <c r="B22" t="s">
        <v>2467</v>
      </c>
      <c r="C22" t="s">
        <v>2465</v>
      </c>
      <c r="E22" t="s">
        <v>2508</v>
      </c>
    </row>
    <row r="23" spans="1:5">
      <c r="A23" t="s">
        <v>2509</v>
      </c>
      <c r="B23" t="s">
        <v>2476</v>
      </c>
      <c r="C23" t="s">
        <v>2480</v>
      </c>
      <c r="D23" t="s">
        <v>2469</v>
      </c>
      <c r="E23" t="s">
        <v>2439</v>
      </c>
    </row>
    <row r="24" spans="1:5">
      <c r="A24" t="s">
        <v>2509</v>
      </c>
      <c r="B24" t="s">
        <v>2477</v>
      </c>
      <c r="C24" t="s">
        <v>2481</v>
      </c>
      <c r="D24" t="s">
        <v>2471</v>
      </c>
      <c r="E24" t="s">
        <v>2439</v>
      </c>
    </row>
    <row r="25" spans="1:5">
      <c r="A25" t="s">
        <v>2509</v>
      </c>
      <c r="B25" t="s">
        <v>2478</v>
      </c>
      <c r="C25" t="s">
        <v>2483</v>
      </c>
      <c r="D25" t="s">
        <v>2473</v>
      </c>
      <c r="E25" t="s">
        <v>2439</v>
      </c>
    </row>
    <row r="26" spans="1:5">
      <c r="A26" t="s">
        <v>2509</v>
      </c>
      <c r="B26" t="s">
        <v>2479</v>
      </c>
      <c r="C26" t="s">
        <v>2482</v>
      </c>
      <c r="D26" t="s">
        <v>2475</v>
      </c>
      <c r="E26" t="s">
        <v>2439</v>
      </c>
    </row>
    <row r="27" spans="1:5">
      <c r="A27" t="s">
        <v>2509</v>
      </c>
      <c r="B27" t="s">
        <v>2491</v>
      </c>
      <c r="C27" t="s">
        <v>2480</v>
      </c>
      <c r="E27" t="s">
        <v>2439</v>
      </c>
    </row>
    <row r="28" spans="1:5">
      <c r="A28" t="s">
        <v>2509</v>
      </c>
      <c r="B28" t="s">
        <v>2492</v>
      </c>
      <c r="C28" t="s">
        <v>2481</v>
      </c>
      <c r="E28" t="s">
        <v>2439</v>
      </c>
    </row>
    <row r="29" spans="1:5">
      <c r="A29" t="s">
        <v>2509</v>
      </c>
      <c r="B29" t="s">
        <v>2493</v>
      </c>
      <c r="C29" t="s">
        <v>2483</v>
      </c>
      <c r="E29" t="s">
        <v>2439</v>
      </c>
    </row>
    <row r="30" spans="1:5">
      <c r="A30" t="s">
        <v>2509</v>
      </c>
      <c r="B30" t="s">
        <v>2494</v>
      </c>
      <c r="C30" t="s">
        <v>2482</v>
      </c>
      <c r="E30" t="s">
        <v>2439</v>
      </c>
    </row>
    <row r="31" spans="1:5">
      <c r="A31" t="s">
        <v>2507</v>
      </c>
      <c r="B31" t="s">
        <v>2497</v>
      </c>
      <c r="C31" t="s">
        <v>2500</v>
      </c>
      <c r="E31" t="s">
        <v>2438</v>
      </c>
    </row>
    <row r="32" spans="1:5">
      <c r="A32" t="s">
        <v>2507</v>
      </c>
      <c r="B32" t="s">
        <v>2501</v>
      </c>
      <c r="C32" t="s">
        <v>2499</v>
      </c>
      <c r="E32" t="s">
        <v>2438</v>
      </c>
    </row>
    <row r="34" spans="1:5">
      <c r="B34" s="16" t="s">
        <v>2435</v>
      </c>
    </row>
    <row r="35" spans="1:5">
      <c r="A35" t="s">
        <v>2440</v>
      </c>
      <c r="B35" t="s">
        <v>60</v>
      </c>
      <c r="C35" t="s">
        <v>381</v>
      </c>
      <c r="E35" t="s">
        <v>2437</v>
      </c>
    </row>
    <row r="36" spans="1:5">
      <c r="A36" t="s">
        <v>2440</v>
      </c>
      <c r="B36" t="s">
        <v>1167</v>
      </c>
      <c r="C36" t="s">
        <v>382</v>
      </c>
      <c r="E36" t="s">
        <v>2437</v>
      </c>
    </row>
    <row r="37" spans="1:5">
      <c r="A37" t="s">
        <v>2507</v>
      </c>
      <c r="B37" t="s">
        <v>319</v>
      </c>
      <c r="C37" t="s">
        <v>507</v>
      </c>
      <c r="E37" t="s">
        <v>2437</v>
      </c>
    </row>
    <row r="38" spans="1:5">
      <c r="A38" t="s">
        <v>2507</v>
      </c>
      <c r="B38" t="s">
        <v>320</v>
      </c>
      <c r="C38" t="s">
        <v>508</v>
      </c>
      <c r="E38" t="s">
        <v>2437</v>
      </c>
    </row>
    <row r="40" spans="1:5">
      <c r="A40" s="253">
        <v>45846</v>
      </c>
    </row>
    <row r="41" spans="1:5">
      <c r="B41" s="16" t="s">
        <v>2427</v>
      </c>
    </row>
    <row r="42" spans="1:5">
      <c r="A42" t="s">
        <v>2510</v>
      </c>
      <c r="B42" t="s">
        <v>2511</v>
      </c>
      <c r="C42" t="s">
        <v>2512</v>
      </c>
      <c r="E42" t="s">
        <v>2438</v>
      </c>
    </row>
    <row r="43" spans="1:5">
      <c r="A43" t="s">
        <v>2513</v>
      </c>
      <c r="B43" t="s">
        <v>2514</v>
      </c>
      <c r="C43" t="s">
        <v>2515</v>
      </c>
      <c r="E43" t="s">
        <v>2438</v>
      </c>
    </row>
    <row r="44" spans="1:5">
      <c r="A44" t="s">
        <v>2516</v>
      </c>
      <c r="B44" t="s">
        <v>2517</v>
      </c>
      <c r="C44" t="s">
        <v>2518</v>
      </c>
      <c r="E44" t="s">
        <v>2438</v>
      </c>
    </row>
    <row r="45" spans="1:5">
      <c r="A45" t="s">
        <v>2519</v>
      </c>
      <c r="B45" t="s">
        <v>2520</v>
      </c>
      <c r="C45" t="s">
        <v>2521</v>
      </c>
      <c r="E45" t="s">
        <v>2438</v>
      </c>
    </row>
    <row r="46" spans="1:5">
      <c r="A46" t="s">
        <v>2522</v>
      </c>
      <c r="B46" t="s">
        <v>2523</v>
      </c>
      <c r="C46" t="s">
        <v>2524</v>
      </c>
      <c r="E46" t="s">
        <v>2438</v>
      </c>
    </row>
    <row r="47" spans="1:5">
      <c r="A47" t="s">
        <v>2510</v>
      </c>
      <c r="B47" t="s">
        <v>2525</v>
      </c>
      <c r="C47" t="s">
        <v>2526</v>
      </c>
      <c r="E47" t="s">
        <v>2438</v>
      </c>
    </row>
    <row r="48" spans="1:5">
      <c r="A48" t="s">
        <v>2510</v>
      </c>
      <c r="B48" t="s">
        <v>2527</v>
      </c>
      <c r="C48" t="s">
        <v>2528</v>
      </c>
      <c r="E48" t="s">
        <v>2438</v>
      </c>
    </row>
    <row r="49" spans="1:5">
      <c r="A49" t="s">
        <v>2513</v>
      </c>
      <c r="B49" t="s">
        <v>2529</v>
      </c>
      <c r="C49" t="s">
        <v>2530</v>
      </c>
      <c r="E49" t="s">
        <v>2438</v>
      </c>
    </row>
    <row r="50" spans="1:5">
      <c r="A50" t="s">
        <v>2516</v>
      </c>
      <c r="B50" t="s">
        <v>2531</v>
      </c>
      <c r="C50" t="s">
        <v>2532</v>
      </c>
      <c r="E50" t="s">
        <v>2438</v>
      </c>
    </row>
    <row r="51" spans="1:5">
      <c r="A51" t="s">
        <v>2519</v>
      </c>
      <c r="B51" t="s">
        <v>2533</v>
      </c>
      <c r="C51" t="s">
        <v>2534</v>
      </c>
      <c r="E51" t="s">
        <v>2438</v>
      </c>
    </row>
    <row r="52" spans="1:5">
      <c r="A52" t="s">
        <v>2441</v>
      </c>
      <c r="B52" t="s">
        <v>2535</v>
      </c>
      <c r="C52" t="s">
        <v>2536</v>
      </c>
      <c r="E52" t="s">
        <v>2439</v>
      </c>
    </row>
    <row r="53" spans="1:5">
      <c r="A53" t="s">
        <v>2441</v>
      </c>
      <c r="B53" t="s">
        <v>2537</v>
      </c>
      <c r="C53" t="s">
        <v>2538</v>
      </c>
      <c r="E53" t="s">
        <v>2439</v>
      </c>
    </row>
    <row r="54" spans="1:5">
      <c r="A54" t="s">
        <v>2441</v>
      </c>
      <c r="B54" t="s">
        <v>2539</v>
      </c>
      <c r="C54" t="s">
        <v>2540</v>
      </c>
      <c r="E54" t="s">
        <v>2439</v>
      </c>
    </row>
    <row r="55" spans="1:5">
      <c r="A55" t="s">
        <v>2441</v>
      </c>
      <c r="B55" t="s">
        <v>2541</v>
      </c>
      <c r="C55" t="s">
        <v>2542</v>
      </c>
      <c r="E55" t="s">
        <v>2439</v>
      </c>
    </row>
    <row r="56" spans="1:5">
      <c r="A56" t="s">
        <v>2441</v>
      </c>
      <c r="B56" t="s">
        <v>2543</v>
      </c>
      <c r="C56" t="s">
        <v>2544</v>
      </c>
      <c r="E56" t="s">
        <v>2439</v>
      </c>
    </row>
    <row r="57" spans="1:5">
      <c r="A57" t="s">
        <v>2441</v>
      </c>
      <c r="B57" t="s">
        <v>2545</v>
      </c>
      <c r="C57" t="s">
        <v>2546</v>
      </c>
      <c r="E57" t="s">
        <v>2439</v>
      </c>
    </row>
    <row r="58" spans="1:5">
      <c r="A58" t="s">
        <v>2441</v>
      </c>
      <c r="B58" t="s">
        <v>2547</v>
      </c>
      <c r="C58" t="s">
        <v>2548</v>
      </c>
      <c r="E58" t="s">
        <v>2439</v>
      </c>
    </row>
    <row r="59" spans="1:5">
      <c r="A59" t="s">
        <v>2441</v>
      </c>
      <c r="B59" t="s">
        <v>2543</v>
      </c>
      <c r="C59" t="s">
        <v>2544</v>
      </c>
      <c r="E59" t="s">
        <v>2439</v>
      </c>
    </row>
    <row r="60" spans="1:5">
      <c r="A60" t="s">
        <v>2441</v>
      </c>
      <c r="B60" t="s">
        <v>2545</v>
      </c>
      <c r="C60" t="s">
        <v>2546</v>
      </c>
      <c r="E60" t="s">
        <v>2439</v>
      </c>
    </row>
    <row r="61" spans="1:5">
      <c r="A61" t="s">
        <v>2441</v>
      </c>
      <c r="B61" t="s">
        <v>2547</v>
      </c>
      <c r="C61" t="s">
        <v>2548</v>
      </c>
      <c r="E61" t="s">
        <v>2439</v>
      </c>
    </row>
    <row r="62" spans="1:5">
      <c r="A62" t="s">
        <v>2441</v>
      </c>
      <c r="B62" t="s">
        <v>2549</v>
      </c>
      <c r="C62" t="s">
        <v>2550</v>
      </c>
      <c r="E62" t="s">
        <v>2439</v>
      </c>
    </row>
    <row r="63" spans="1:5">
      <c r="A63" t="s">
        <v>2441</v>
      </c>
      <c r="B63" t="s">
        <v>2551</v>
      </c>
      <c r="C63" t="s">
        <v>2552</v>
      </c>
      <c r="E63" t="s">
        <v>2439</v>
      </c>
    </row>
    <row r="64" spans="1:5">
      <c r="A64" t="s">
        <v>2441</v>
      </c>
      <c r="B64" t="s">
        <v>2553</v>
      </c>
      <c r="C64" t="s">
        <v>2554</v>
      </c>
      <c r="E64" t="s">
        <v>2439</v>
      </c>
    </row>
    <row r="65" spans="1:5">
      <c r="A65" t="s">
        <v>2441</v>
      </c>
      <c r="B65" t="s">
        <v>2555</v>
      </c>
      <c r="C65" t="s">
        <v>2556</v>
      </c>
      <c r="E65" t="s">
        <v>2439</v>
      </c>
    </row>
    <row r="66" spans="1:5">
      <c r="A66" t="s">
        <v>2441</v>
      </c>
      <c r="B66" t="s">
        <v>747</v>
      </c>
      <c r="C66" t="s">
        <v>2557</v>
      </c>
      <c r="E66" t="s">
        <v>2439</v>
      </c>
    </row>
    <row r="67" spans="1:5">
      <c r="A67" t="s">
        <v>2441</v>
      </c>
      <c r="B67" t="s">
        <v>749</v>
      </c>
      <c r="C67" t="s">
        <v>2558</v>
      </c>
      <c r="E67" t="s">
        <v>2439</v>
      </c>
    </row>
    <row r="68" spans="1:5">
      <c r="A68" t="s">
        <v>2441</v>
      </c>
      <c r="B68" t="s">
        <v>2559</v>
      </c>
      <c r="C68" t="s">
        <v>2560</v>
      </c>
      <c r="E68" t="s">
        <v>2439</v>
      </c>
    </row>
    <row r="69" spans="1:5">
      <c r="A69" t="s">
        <v>2441</v>
      </c>
      <c r="B69" t="s">
        <v>2561</v>
      </c>
      <c r="C69" t="s">
        <v>2562</v>
      </c>
      <c r="E69" t="s">
        <v>2439</v>
      </c>
    </row>
    <row r="70" spans="1:5">
      <c r="A70" t="s">
        <v>2441</v>
      </c>
      <c r="B70" t="s">
        <v>2563</v>
      </c>
      <c r="C70" t="s">
        <v>2564</v>
      </c>
      <c r="E70" t="s">
        <v>2439</v>
      </c>
    </row>
    <row r="71" spans="1:5">
      <c r="A71" t="s">
        <v>2441</v>
      </c>
      <c r="B71" t="s">
        <v>2565</v>
      </c>
      <c r="C71" t="s">
        <v>2566</v>
      </c>
      <c r="E71" t="s">
        <v>2439</v>
      </c>
    </row>
    <row r="72" spans="1:5">
      <c r="A72" t="s">
        <v>2567</v>
      </c>
      <c r="B72" t="s">
        <v>2568</v>
      </c>
      <c r="C72" t="s">
        <v>2569</v>
      </c>
      <c r="E72" t="s">
        <v>2567</v>
      </c>
    </row>
    <row r="73" spans="1:5">
      <c r="A73" t="s">
        <v>2567</v>
      </c>
      <c r="B73" t="s">
        <v>2570</v>
      </c>
      <c r="C73" t="s">
        <v>2569</v>
      </c>
      <c r="E73" t="s">
        <v>2567</v>
      </c>
    </row>
    <row r="74" spans="1:5">
      <c r="A74" t="s">
        <v>2567</v>
      </c>
      <c r="B74" t="s">
        <v>2571</v>
      </c>
      <c r="C74" t="s">
        <v>2572</v>
      </c>
      <c r="E74" t="s">
        <v>2567</v>
      </c>
    </row>
    <row r="75" spans="1:5">
      <c r="A75" t="s">
        <v>2567</v>
      </c>
      <c r="B75" t="s">
        <v>2573</v>
      </c>
      <c r="C75" t="s">
        <v>2572</v>
      </c>
      <c r="E75" t="s">
        <v>2567</v>
      </c>
    </row>
    <row r="76" spans="1:5">
      <c r="A76" t="s">
        <v>2567</v>
      </c>
      <c r="B76" t="s">
        <v>2574</v>
      </c>
      <c r="C76" t="s">
        <v>2572</v>
      </c>
      <c r="E76" t="s">
        <v>2567</v>
      </c>
    </row>
    <row r="77" spans="1:5">
      <c r="B77" s="16" t="s">
        <v>2435</v>
      </c>
    </row>
    <row r="78" spans="1:5">
      <c r="A78" t="s">
        <v>2510</v>
      </c>
      <c r="B78" t="s">
        <v>183</v>
      </c>
      <c r="C78" t="s">
        <v>184</v>
      </c>
      <c r="E78" t="s">
        <v>2437</v>
      </c>
    </row>
    <row r="79" spans="1:5">
      <c r="A79" t="s">
        <v>2513</v>
      </c>
      <c r="B79" t="s">
        <v>186</v>
      </c>
      <c r="C79" t="s">
        <v>187</v>
      </c>
      <c r="E79" t="s">
        <v>2437</v>
      </c>
    </row>
    <row r="80" spans="1:5">
      <c r="A80" t="s">
        <v>2516</v>
      </c>
      <c r="B80" t="s">
        <v>188</v>
      </c>
      <c r="C80" t="s">
        <v>189</v>
      </c>
      <c r="E80" t="s">
        <v>2437</v>
      </c>
    </row>
    <row r="81" spans="1:5">
      <c r="A81" t="s">
        <v>2519</v>
      </c>
      <c r="B81" t="s">
        <v>192</v>
      </c>
      <c r="C81" t="s">
        <v>193</v>
      </c>
      <c r="E81" t="s">
        <v>2437</v>
      </c>
    </row>
    <row r="82" spans="1:5">
      <c r="A82" t="s">
        <v>2522</v>
      </c>
      <c r="B82" t="s">
        <v>2393</v>
      </c>
      <c r="C82" t="s">
        <v>194</v>
      </c>
      <c r="E82" t="s">
        <v>2437</v>
      </c>
    </row>
    <row r="83" spans="1:5">
      <c r="A83" t="s">
        <v>2510</v>
      </c>
      <c r="B83" t="s">
        <v>204</v>
      </c>
      <c r="C83" t="s">
        <v>203</v>
      </c>
      <c r="E83" t="s">
        <v>2437</v>
      </c>
    </row>
    <row r="84" spans="1:5">
      <c r="A84" t="s">
        <v>2510</v>
      </c>
      <c r="B84" t="s">
        <v>2392</v>
      </c>
      <c r="C84" t="s">
        <v>213</v>
      </c>
      <c r="E84" t="s">
        <v>2437</v>
      </c>
    </row>
    <row r="85" spans="1:5">
      <c r="A85" t="s">
        <v>2513</v>
      </c>
      <c r="B85" t="s">
        <v>218</v>
      </c>
      <c r="C85" t="s">
        <v>219</v>
      </c>
      <c r="E85" t="s">
        <v>2437</v>
      </c>
    </row>
    <row r="86" spans="1:5">
      <c r="A86" t="s">
        <v>2516</v>
      </c>
      <c r="B86" t="s">
        <v>220</v>
      </c>
      <c r="C86" t="s">
        <v>221</v>
      </c>
      <c r="E86" t="s">
        <v>2437</v>
      </c>
    </row>
    <row r="87" spans="1:5">
      <c r="A87" t="s">
        <v>2519</v>
      </c>
      <c r="B87" t="s">
        <v>2394</v>
      </c>
      <c r="C87" t="s">
        <v>226</v>
      </c>
      <c r="E87" t="s">
        <v>2437</v>
      </c>
    </row>
    <row r="89" spans="1:5">
      <c r="A89" s="435">
        <v>46098</v>
      </c>
    </row>
    <row r="90" spans="1:5">
      <c r="A90" s="286" t="s">
        <v>2761</v>
      </c>
    </row>
    <row r="91" spans="1:5">
      <c r="B91" s="16" t="s">
        <v>2427</v>
      </c>
    </row>
    <row r="92" spans="1:5">
      <c r="A92" s="141" t="s">
        <v>2678</v>
      </c>
      <c r="B92" t="s">
        <v>2636</v>
      </c>
      <c r="C92" t="s">
        <v>2637</v>
      </c>
      <c r="E92" t="s">
        <v>2438</v>
      </c>
    </row>
    <row r="93" spans="1:5">
      <c r="A93" s="141" t="s">
        <v>2679</v>
      </c>
      <c r="B93" t="s">
        <v>2639</v>
      </c>
      <c r="C93" t="s">
        <v>2640</v>
      </c>
      <c r="E93" t="s">
        <v>2438</v>
      </c>
    </row>
    <row r="94" spans="1:5">
      <c r="A94" s="141" t="s">
        <v>2679</v>
      </c>
      <c r="B94" t="s">
        <v>2642</v>
      </c>
      <c r="C94" t="s">
        <v>2643</v>
      </c>
      <c r="E94" t="s">
        <v>2438</v>
      </c>
    </row>
    <row r="95" spans="1:5">
      <c r="A95" s="141" t="s">
        <v>2679</v>
      </c>
      <c r="B95" t="s">
        <v>2646</v>
      </c>
      <c r="C95" t="s">
        <v>2647</v>
      </c>
      <c r="E95" t="s">
        <v>2438</v>
      </c>
    </row>
    <row r="96" spans="1:5">
      <c r="A96" s="141" t="s">
        <v>2699</v>
      </c>
      <c r="B96" t="s">
        <v>2652</v>
      </c>
      <c r="C96" t="s">
        <v>2653</v>
      </c>
      <c r="E96" t="s">
        <v>2700</v>
      </c>
    </row>
    <row r="97" spans="1:5">
      <c r="A97" s="141" t="s">
        <v>2699</v>
      </c>
      <c r="B97" t="s">
        <v>2655</v>
      </c>
      <c r="C97" t="s">
        <v>2656</v>
      </c>
      <c r="E97" t="s">
        <v>2700</v>
      </c>
    </row>
    <row r="98" spans="1:5">
      <c r="A98" s="141" t="s">
        <v>2699</v>
      </c>
      <c r="B98" t="s">
        <v>2672</v>
      </c>
      <c r="C98" t="s">
        <v>2673</v>
      </c>
      <c r="E98" t="s">
        <v>2700</v>
      </c>
    </row>
    <row r="99" spans="1:5">
      <c r="A99" s="141" t="s">
        <v>2699</v>
      </c>
      <c r="B99" t="s">
        <v>2675</v>
      </c>
      <c r="C99" t="s">
        <v>2676</v>
      </c>
      <c r="E99" t="s">
        <v>2700</v>
      </c>
    </row>
    <row r="100" spans="1:5">
      <c r="A100" s="141" t="s">
        <v>2699</v>
      </c>
      <c r="B100" t="s">
        <v>2658</v>
      </c>
      <c r="C100" t="s">
        <v>2659</v>
      </c>
      <c r="E100" t="s">
        <v>2700</v>
      </c>
    </row>
    <row r="101" spans="1:5">
      <c r="A101" s="141" t="s">
        <v>2699</v>
      </c>
      <c r="B101" t="s">
        <v>2661</v>
      </c>
      <c r="C101" t="s">
        <v>2662</v>
      </c>
      <c r="E101" t="s">
        <v>2700</v>
      </c>
    </row>
    <row r="102" spans="1:5">
      <c r="A102" s="141" t="s">
        <v>2699</v>
      </c>
      <c r="B102" t="s">
        <v>2664</v>
      </c>
      <c r="C102" t="s">
        <v>2665</v>
      </c>
      <c r="E102" t="s">
        <v>2700</v>
      </c>
    </row>
    <row r="103" spans="1:5">
      <c r="A103" s="141" t="s">
        <v>2699</v>
      </c>
      <c r="B103" t="s">
        <v>2667</v>
      </c>
      <c r="C103" t="s">
        <v>2668</v>
      </c>
      <c r="E103" t="s">
        <v>2700</v>
      </c>
    </row>
    <row r="104" spans="1:5">
      <c r="A104" s="141" t="s">
        <v>2699</v>
      </c>
      <c r="B104" t="s">
        <v>2634</v>
      </c>
      <c r="C104" t="s">
        <v>2635</v>
      </c>
      <c r="E104" t="s">
        <v>2700</v>
      </c>
    </row>
    <row r="105" spans="1:5">
      <c r="A105" s="141" t="s">
        <v>2699</v>
      </c>
      <c r="B105" t="s">
        <v>2670</v>
      </c>
      <c r="C105" t="s">
        <v>2671</v>
      </c>
      <c r="E105" t="s">
        <v>2700</v>
      </c>
    </row>
    <row r="106" spans="1:5">
      <c r="A106" s="141" t="s">
        <v>2699</v>
      </c>
      <c r="B106" t="s">
        <v>2629</v>
      </c>
      <c r="C106" t="s">
        <v>2630</v>
      </c>
      <c r="E106" t="s">
        <v>2700</v>
      </c>
    </row>
    <row r="107" spans="1:5">
      <c r="A107" s="141" t="s">
        <v>2699</v>
      </c>
      <c r="B107" t="s">
        <v>2631</v>
      </c>
      <c r="C107" t="s">
        <v>2632</v>
      </c>
      <c r="E107" t="s">
        <v>2700</v>
      </c>
    </row>
    <row r="108" spans="1:5">
      <c r="A108" t="s">
        <v>2441</v>
      </c>
      <c r="B108" t="s">
        <v>2684</v>
      </c>
      <c r="C108" t="s">
        <v>2685</v>
      </c>
      <c r="E108" t="s">
        <v>2439</v>
      </c>
    </row>
    <row r="109" spans="1:5">
      <c r="A109" t="s">
        <v>2441</v>
      </c>
      <c r="B109" t="s">
        <v>2686</v>
      </c>
      <c r="C109" t="s">
        <v>2687</v>
      </c>
      <c r="E109" t="s">
        <v>2439</v>
      </c>
    </row>
    <row r="110" spans="1:5">
      <c r="A110" t="s">
        <v>2441</v>
      </c>
      <c r="B110" t="s">
        <v>2688</v>
      </c>
      <c r="C110" t="s">
        <v>2689</v>
      </c>
      <c r="E110" t="s">
        <v>2439</v>
      </c>
    </row>
    <row r="111" spans="1:5">
      <c r="A111" t="s">
        <v>2441</v>
      </c>
      <c r="B111" t="s">
        <v>2690</v>
      </c>
      <c r="C111" t="s">
        <v>2691</v>
      </c>
      <c r="E111" t="s">
        <v>2439</v>
      </c>
    </row>
    <row r="112" spans="1:5">
      <c r="A112" t="s">
        <v>2441</v>
      </c>
      <c r="B112" t="s">
        <v>2692</v>
      </c>
      <c r="C112" t="s">
        <v>2693</v>
      </c>
      <c r="E112" t="s">
        <v>2439</v>
      </c>
    </row>
    <row r="113" spans="1:5">
      <c r="B113" s="16" t="s">
        <v>2435</v>
      </c>
    </row>
    <row r="114" spans="1:5">
      <c r="A114" t="s">
        <v>2678</v>
      </c>
      <c r="B114" t="s">
        <v>265</v>
      </c>
      <c r="C114" t="s">
        <v>266</v>
      </c>
      <c r="E114" t="s">
        <v>2437</v>
      </c>
    </row>
    <row r="115" spans="1:5">
      <c r="A115" t="s">
        <v>2679</v>
      </c>
      <c r="B115" t="s">
        <v>268</v>
      </c>
      <c r="C115" t="s">
        <v>269</v>
      </c>
      <c r="E115" t="s">
        <v>2437</v>
      </c>
    </row>
    <row r="116" spans="1:5">
      <c r="A116" t="s">
        <v>2679</v>
      </c>
      <c r="B116" t="s">
        <v>270</v>
      </c>
      <c r="C116" t="s">
        <v>271</v>
      </c>
      <c r="E116" t="s">
        <v>2437</v>
      </c>
    </row>
    <row r="117" spans="1:5">
      <c r="A117" t="s">
        <v>2679</v>
      </c>
      <c r="B117" t="s">
        <v>272</v>
      </c>
      <c r="C117" t="s">
        <v>273</v>
      </c>
      <c r="E117" t="s">
        <v>2437</v>
      </c>
    </row>
    <row r="118" spans="1:5">
      <c r="A118" t="s">
        <v>2679</v>
      </c>
      <c r="B118" t="s">
        <v>278</v>
      </c>
      <c r="C118" t="s">
        <v>279</v>
      </c>
      <c r="E118" t="s">
        <v>2437</v>
      </c>
    </row>
    <row r="119" spans="1:5">
      <c r="A119" t="s">
        <v>2707</v>
      </c>
      <c r="B119" t="s">
        <v>34</v>
      </c>
      <c r="C119" t="s">
        <v>35</v>
      </c>
      <c r="E119" t="s">
        <v>2437</v>
      </c>
    </row>
    <row r="120" spans="1:5">
      <c r="A120" t="s">
        <v>2707</v>
      </c>
      <c r="B120" t="s">
        <v>36</v>
      </c>
      <c r="C120" t="s">
        <v>37</v>
      </c>
      <c r="E120" t="s">
        <v>2437</v>
      </c>
    </row>
    <row r="121" spans="1:5">
      <c r="A121" t="s">
        <v>2707</v>
      </c>
      <c r="B121" t="s">
        <v>63</v>
      </c>
      <c r="C121" t="s">
        <v>64</v>
      </c>
    </row>
    <row r="122" spans="1:5">
      <c r="A122" t="s">
        <v>2708</v>
      </c>
      <c r="B122" t="s">
        <v>1703</v>
      </c>
      <c r="C122" t="s">
        <v>1702</v>
      </c>
      <c r="E122" t="s">
        <v>2437</v>
      </c>
    </row>
    <row r="123" spans="1:5">
      <c r="A123" t="s">
        <v>2708</v>
      </c>
      <c r="B123" t="s">
        <v>1705</v>
      </c>
      <c r="C123" t="s">
        <v>1704</v>
      </c>
      <c r="E123" t="s">
        <v>2437</v>
      </c>
    </row>
    <row r="124" spans="1:5">
      <c r="A124" t="s">
        <v>2708</v>
      </c>
      <c r="B124" t="s">
        <v>1693</v>
      </c>
      <c r="C124" t="s">
        <v>1692</v>
      </c>
      <c r="E124" t="s">
        <v>2437</v>
      </c>
    </row>
    <row r="125" spans="1:5">
      <c r="A125" t="s">
        <v>2708</v>
      </c>
      <c r="B125" t="s">
        <v>1651</v>
      </c>
      <c r="C125" t="s">
        <v>1650</v>
      </c>
      <c r="E125" t="s">
        <v>2437</v>
      </c>
    </row>
    <row r="126" spans="1:5">
      <c r="A126" t="s">
        <v>2708</v>
      </c>
      <c r="B126" t="s">
        <v>1649</v>
      </c>
      <c r="C126" t="s">
        <v>1648</v>
      </c>
      <c r="E126" t="s">
        <v>2437</v>
      </c>
    </row>
    <row r="127" spans="1:5">
      <c r="A127" t="s">
        <v>2708</v>
      </c>
      <c r="B127" t="s">
        <v>1647</v>
      </c>
      <c r="C127" t="s">
        <v>1646</v>
      </c>
      <c r="E127" t="s">
        <v>2437</v>
      </c>
    </row>
    <row r="128" spans="1:5">
      <c r="A128" t="s">
        <v>2708</v>
      </c>
      <c r="B128" t="s">
        <v>1645</v>
      </c>
      <c r="C128" t="s">
        <v>1644</v>
      </c>
      <c r="E128" t="s">
        <v>2437</v>
      </c>
    </row>
  </sheetData>
  <pageMargins left="0.7" right="0.7" top="0.75" bottom="0.75" header="0.3" footer="0.3"/>
  <pageSetup orientation="portrait" horizontalDpi="1200" verticalDpi="1200" r:id="rId1"/>
  <headerFooter>
    <oddFooter>&amp;LMarch 2026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EDFD4-282D-4EEF-8094-080D4B8A48C1}">
  <dimension ref="A1:IA750"/>
  <sheetViews>
    <sheetView showGridLines="0" zoomScale="85" zoomScaleNormal="85" workbookViewId="0">
      <selection activeCell="S118" sqref="S118"/>
    </sheetView>
  </sheetViews>
  <sheetFormatPr defaultColWidth="8.88671875" defaultRowHeight="14.4"/>
  <cols>
    <col min="1" max="1" width="20.88671875" style="38" customWidth="1"/>
    <col min="2" max="2" width="54.33203125" style="38" customWidth="1"/>
    <col min="3" max="6" width="11.109375" style="38" hidden="1" customWidth="1"/>
    <col min="7" max="8" width="11.6640625" style="38" customWidth="1"/>
    <col min="9" max="10" width="11.109375" style="38" customWidth="1"/>
    <col min="11" max="12" width="11.109375" style="38" hidden="1" customWidth="1"/>
    <col min="13" max="36" width="11.109375" style="38" customWidth="1"/>
    <col min="37" max="38" width="11.109375" style="38" hidden="1" customWidth="1"/>
    <col min="39" max="235" width="8.88671875" style="29"/>
    <col min="236" max="261" width="8.88671875" style="38"/>
    <col min="262" max="262" width="20.88671875" style="38" customWidth="1"/>
    <col min="263" max="263" width="54.33203125" style="38" customWidth="1"/>
    <col min="264" max="294" width="11.109375" style="38" customWidth="1"/>
    <col min="295" max="517" width="8.88671875" style="38"/>
    <col min="518" max="518" width="20.88671875" style="38" customWidth="1"/>
    <col min="519" max="519" width="54.33203125" style="38" customWidth="1"/>
    <col min="520" max="550" width="11.109375" style="38" customWidth="1"/>
    <col min="551" max="773" width="8.88671875" style="38"/>
    <col min="774" max="774" width="20.88671875" style="38" customWidth="1"/>
    <col min="775" max="775" width="54.33203125" style="38" customWidth="1"/>
    <col min="776" max="806" width="11.109375" style="38" customWidth="1"/>
    <col min="807" max="1029" width="8.88671875" style="38"/>
    <col min="1030" max="1030" width="20.88671875" style="38" customWidth="1"/>
    <col min="1031" max="1031" width="54.33203125" style="38" customWidth="1"/>
    <col min="1032" max="1062" width="11.109375" style="38" customWidth="1"/>
    <col min="1063" max="1285" width="8.88671875" style="38"/>
    <col min="1286" max="1286" width="20.88671875" style="38" customWidth="1"/>
    <col min="1287" max="1287" width="54.33203125" style="38" customWidth="1"/>
    <col min="1288" max="1318" width="11.109375" style="38" customWidth="1"/>
    <col min="1319" max="1541" width="8.88671875" style="38"/>
    <col min="1542" max="1542" width="20.88671875" style="38" customWidth="1"/>
    <col min="1543" max="1543" width="54.33203125" style="38" customWidth="1"/>
    <col min="1544" max="1574" width="11.109375" style="38" customWidth="1"/>
    <col min="1575" max="1797" width="8.88671875" style="38"/>
    <col min="1798" max="1798" width="20.88671875" style="38" customWidth="1"/>
    <col min="1799" max="1799" width="54.33203125" style="38" customWidth="1"/>
    <col min="1800" max="1830" width="11.109375" style="38" customWidth="1"/>
    <col min="1831" max="2053" width="8.88671875" style="38"/>
    <col min="2054" max="2054" width="20.88671875" style="38" customWidth="1"/>
    <col min="2055" max="2055" width="54.33203125" style="38" customWidth="1"/>
    <col min="2056" max="2086" width="11.109375" style="38" customWidth="1"/>
    <col min="2087" max="2309" width="8.88671875" style="38"/>
    <col min="2310" max="2310" width="20.88671875" style="38" customWidth="1"/>
    <col min="2311" max="2311" width="54.33203125" style="38" customWidth="1"/>
    <col min="2312" max="2342" width="11.109375" style="38" customWidth="1"/>
    <col min="2343" max="2565" width="8.88671875" style="38"/>
    <col min="2566" max="2566" width="20.88671875" style="38" customWidth="1"/>
    <col min="2567" max="2567" width="54.33203125" style="38" customWidth="1"/>
    <col min="2568" max="2598" width="11.109375" style="38" customWidth="1"/>
    <col min="2599" max="2821" width="8.88671875" style="38"/>
    <col min="2822" max="2822" width="20.88671875" style="38" customWidth="1"/>
    <col min="2823" max="2823" width="54.33203125" style="38" customWidth="1"/>
    <col min="2824" max="2854" width="11.109375" style="38" customWidth="1"/>
    <col min="2855" max="3077" width="8.88671875" style="38"/>
    <col min="3078" max="3078" width="20.88671875" style="38" customWidth="1"/>
    <col min="3079" max="3079" width="54.33203125" style="38" customWidth="1"/>
    <col min="3080" max="3110" width="11.109375" style="38" customWidth="1"/>
    <col min="3111" max="3333" width="8.88671875" style="38"/>
    <col min="3334" max="3334" width="20.88671875" style="38" customWidth="1"/>
    <col min="3335" max="3335" width="54.33203125" style="38" customWidth="1"/>
    <col min="3336" max="3366" width="11.109375" style="38" customWidth="1"/>
    <col min="3367" max="3589" width="8.88671875" style="38"/>
    <col min="3590" max="3590" width="20.88671875" style="38" customWidth="1"/>
    <col min="3591" max="3591" width="54.33203125" style="38" customWidth="1"/>
    <col min="3592" max="3622" width="11.109375" style="38" customWidth="1"/>
    <col min="3623" max="3845" width="8.88671875" style="38"/>
    <col min="3846" max="3846" width="20.88671875" style="38" customWidth="1"/>
    <col min="3847" max="3847" width="54.33203125" style="38" customWidth="1"/>
    <col min="3848" max="3878" width="11.109375" style="38" customWidth="1"/>
    <col min="3879" max="4101" width="8.88671875" style="38"/>
    <col min="4102" max="4102" width="20.88671875" style="38" customWidth="1"/>
    <col min="4103" max="4103" width="54.33203125" style="38" customWidth="1"/>
    <col min="4104" max="4134" width="11.109375" style="38" customWidth="1"/>
    <col min="4135" max="4357" width="8.88671875" style="38"/>
    <col min="4358" max="4358" width="20.88671875" style="38" customWidth="1"/>
    <col min="4359" max="4359" width="54.33203125" style="38" customWidth="1"/>
    <col min="4360" max="4390" width="11.109375" style="38" customWidth="1"/>
    <col min="4391" max="4613" width="8.88671875" style="38"/>
    <col min="4614" max="4614" width="20.88671875" style="38" customWidth="1"/>
    <col min="4615" max="4615" width="54.33203125" style="38" customWidth="1"/>
    <col min="4616" max="4646" width="11.109375" style="38" customWidth="1"/>
    <col min="4647" max="4869" width="8.88671875" style="38"/>
    <col min="4870" max="4870" width="20.88671875" style="38" customWidth="1"/>
    <col min="4871" max="4871" width="54.33203125" style="38" customWidth="1"/>
    <col min="4872" max="4902" width="11.109375" style="38" customWidth="1"/>
    <col min="4903" max="5125" width="8.88671875" style="38"/>
    <col min="5126" max="5126" width="20.88671875" style="38" customWidth="1"/>
    <col min="5127" max="5127" width="54.33203125" style="38" customWidth="1"/>
    <col min="5128" max="5158" width="11.109375" style="38" customWidth="1"/>
    <col min="5159" max="5381" width="8.88671875" style="38"/>
    <col min="5382" max="5382" width="20.88671875" style="38" customWidth="1"/>
    <col min="5383" max="5383" width="54.33203125" style="38" customWidth="1"/>
    <col min="5384" max="5414" width="11.109375" style="38" customWidth="1"/>
    <col min="5415" max="5637" width="8.88671875" style="38"/>
    <col min="5638" max="5638" width="20.88671875" style="38" customWidth="1"/>
    <col min="5639" max="5639" width="54.33203125" style="38" customWidth="1"/>
    <col min="5640" max="5670" width="11.109375" style="38" customWidth="1"/>
    <col min="5671" max="5893" width="8.88671875" style="38"/>
    <col min="5894" max="5894" width="20.88671875" style="38" customWidth="1"/>
    <col min="5895" max="5895" width="54.33203125" style="38" customWidth="1"/>
    <col min="5896" max="5926" width="11.109375" style="38" customWidth="1"/>
    <col min="5927" max="6149" width="8.88671875" style="38"/>
    <col min="6150" max="6150" width="20.88671875" style="38" customWidth="1"/>
    <col min="6151" max="6151" width="54.33203125" style="38" customWidth="1"/>
    <col min="6152" max="6182" width="11.109375" style="38" customWidth="1"/>
    <col min="6183" max="6405" width="8.88671875" style="38"/>
    <col min="6406" max="6406" width="20.88671875" style="38" customWidth="1"/>
    <col min="6407" max="6407" width="54.33203125" style="38" customWidth="1"/>
    <col min="6408" max="6438" width="11.109375" style="38" customWidth="1"/>
    <col min="6439" max="6661" width="8.88671875" style="38"/>
    <col min="6662" max="6662" width="20.88671875" style="38" customWidth="1"/>
    <col min="6663" max="6663" width="54.33203125" style="38" customWidth="1"/>
    <col min="6664" max="6694" width="11.109375" style="38" customWidth="1"/>
    <col min="6695" max="6917" width="8.88671875" style="38"/>
    <col min="6918" max="6918" width="20.88671875" style="38" customWidth="1"/>
    <col min="6919" max="6919" width="54.33203125" style="38" customWidth="1"/>
    <col min="6920" max="6950" width="11.109375" style="38" customWidth="1"/>
    <col min="6951" max="7173" width="8.88671875" style="38"/>
    <col min="7174" max="7174" width="20.88671875" style="38" customWidth="1"/>
    <col min="7175" max="7175" width="54.33203125" style="38" customWidth="1"/>
    <col min="7176" max="7206" width="11.109375" style="38" customWidth="1"/>
    <col min="7207" max="7429" width="8.88671875" style="38"/>
    <col min="7430" max="7430" width="20.88671875" style="38" customWidth="1"/>
    <col min="7431" max="7431" width="54.33203125" style="38" customWidth="1"/>
    <col min="7432" max="7462" width="11.109375" style="38" customWidth="1"/>
    <col min="7463" max="7685" width="8.88671875" style="38"/>
    <col min="7686" max="7686" width="20.88671875" style="38" customWidth="1"/>
    <col min="7687" max="7687" width="54.33203125" style="38" customWidth="1"/>
    <col min="7688" max="7718" width="11.109375" style="38" customWidth="1"/>
    <col min="7719" max="7941" width="8.88671875" style="38"/>
    <col min="7942" max="7942" width="20.88671875" style="38" customWidth="1"/>
    <col min="7943" max="7943" width="54.33203125" style="38" customWidth="1"/>
    <col min="7944" max="7974" width="11.109375" style="38" customWidth="1"/>
    <col min="7975" max="8197" width="8.88671875" style="38"/>
    <col min="8198" max="8198" width="20.88671875" style="38" customWidth="1"/>
    <col min="8199" max="8199" width="54.33203125" style="38" customWidth="1"/>
    <col min="8200" max="8230" width="11.109375" style="38" customWidth="1"/>
    <col min="8231" max="8453" width="8.88671875" style="38"/>
    <col min="8454" max="8454" width="20.88671875" style="38" customWidth="1"/>
    <col min="8455" max="8455" width="54.33203125" style="38" customWidth="1"/>
    <col min="8456" max="8486" width="11.109375" style="38" customWidth="1"/>
    <col min="8487" max="8709" width="8.88671875" style="38"/>
    <col min="8710" max="8710" width="20.88671875" style="38" customWidth="1"/>
    <col min="8711" max="8711" width="54.33203125" style="38" customWidth="1"/>
    <col min="8712" max="8742" width="11.109375" style="38" customWidth="1"/>
    <col min="8743" max="8965" width="8.88671875" style="38"/>
    <col min="8966" max="8966" width="20.88671875" style="38" customWidth="1"/>
    <col min="8967" max="8967" width="54.33203125" style="38" customWidth="1"/>
    <col min="8968" max="8998" width="11.109375" style="38" customWidth="1"/>
    <col min="8999" max="9221" width="8.88671875" style="38"/>
    <col min="9222" max="9222" width="20.88671875" style="38" customWidth="1"/>
    <col min="9223" max="9223" width="54.33203125" style="38" customWidth="1"/>
    <col min="9224" max="9254" width="11.109375" style="38" customWidth="1"/>
    <col min="9255" max="9477" width="8.88671875" style="38"/>
    <col min="9478" max="9478" width="20.88671875" style="38" customWidth="1"/>
    <col min="9479" max="9479" width="54.33203125" style="38" customWidth="1"/>
    <col min="9480" max="9510" width="11.109375" style="38" customWidth="1"/>
    <col min="9511" max="9733" width="8.88671875" style="38"/>
    <col min="9734" max="9734" width="20.88671875" style="38" customWidth="1"/>
    <col min="9735" max="9735" width="54.33203125" style="38" customWidth="1"/>
    <col min="9736" max="9766" width="11.109375" style="38" customWidth="1"/>
    <col min="9767" max="9989" width="8.88671875" style="38"/>
    <col min="9990" max="9990" width="20.88671875" style="38" customWidth="1"/>
    <col min="9991" max="9991" width="54.33203125" style="38" customWidth="1"/>
    <col min="9992" max="10022" width="11.109375" style="38" customWidth="1"/>
    <col min="10023" max="10245" width="8.88671875" style="38"/>
    <col min="10246" max="10246" width="20.88671875" style="38" customWidth="1"/>
    <col min="10247" max="10247" width="54.33203125" style="38" customWidth="1"/>
    <col min="10248" max="10278" width="11.109375" style="38" customWidth="1"/>
    <col min="10279" max="10501" width="8.88671875" style="38"/>
    <col min="10502" max="10502" width="20.88671875" style="38" customWidth="1"/>
    <col min="10503" max="10503" width="54.33203125" style="38" customWidth="1"/>
    <col min="10504" max="10534" width="11.109375" style="38" customWidth="1"/>
    <col min="10535" max="10757" width="8.88671875" style="38"/>
    <col min="10758" max="10758" width="20.88671875" style="38" customWidth="1"/>
    <col min="10759" max="10759" width="54.33203125" style="38" customWidth="1"/>
    <col min="10760" max="10790" width="11.109375" style="38" customWidth="1"/>
    <col min="10791" max="11013" width="8.88671875" style="38"/>
    <col min="11014" max="11014" width="20.88671875" style="38" customWidth="1"/>
    <col min="11015" max="11015" width="54.33203125" style="38" customWidth="1"/>
    <col min="11016" max="11046" width="11.109375" style="38" customWidth="1"/>
    <col min="11047" max="11269" width="8.88671875" style="38"/>
    <col min="11270" max="11270" width="20.88671875" style="38" customWidth="1"/>
    <col min="11271" max="11271" width="54.33203125" style="38" customWidth="1"/>
    <col min="11272" max="11302" width="11.109375" style="38" customWidth="1"/>
    <col min="11303" max="11525" width="8.88671875" style="38"/>
    <col min="11526" max="11526" width="20.88671875" style="38" customWidth="1"/>
    <col min="11527" max="11527" width="54.33203125" style="38" customWidth="1"/>
    <col min="11528" max="11558" width="11.109375" style="38" customWidth="1"/>
    <col min="11559" max="11781" width="8.88671875" style="38"/>
    <col min="11782" max="11782" width="20.88671875" style="38" customWidth="1"/>
    <col min="11783" max="11783" width="54.33203125" style="38" customWidth="1"/>
    <col min="11784" max="11814" width="11.109375" style="38" customWidth="1"/>
    <col min="11815" max="12037" width="8.88671875" style="38"/>
    <col min="12038" max="12038" width="20.88671875" style="38" customWidth="1"/>
    <col min="12039" max="12039" width="54.33203125" style="38" customWidth="1"/>
    <col min="12040" max="12070" width="11.109375" style="38" customWidth="1"/>
    <col min="12071" max="12293" width="8.88671875" style="38"/>
    <col min="12294" max="12294" width="20.88671875" style="38" customWidth="1"/>
    <col min="12295" max="12295" width="54.33203125" style="38" customWidth="1"/>
    <col min="12296" max="12326" width="11.109375" style="38" customWidth="1"/>
    <col min="12327" max="12549" width="8.88671875" style="38"/>
    <col min="12550" max="12550" width="20.88671875" style="38" customWidth="1"/>
    <col min="12551" max="12551" width="54.33203125" style="38" customWidth="1"/>
    <col min="12552" max="12582" width="11.109375" style="38" customWidth="1"/>
    <col min="12583" max="12805" width="8.88671875" style="38"/>
    <col min="12806" max="12806" width="20.88671875" style="38" customWidth="1"/>
    <col min="12807" max="12807" width="54.33203125" style="38" customWidth="1"/>
    <col min="12808" max="12838" width="11.109375" style="38" customWidth="1"/>
    <col min="12839" max="13061" width="8.88671875" style="38"/>
    <col min="13062" max="13062" width="20.88671875" style="38" customWidth="1"/>
    <col min="13063" max="13063" width="54.33203125" style="38" customWidth="1"/>
    <col min="13064" max="13094" width="11.109375" style="38" customWidth="1"/>
    <col min="13095" max="13317" width="8.88671875" style="38"/>
    <col min="13318" max="13318" width="20.88671875" style="38" customWidth="1"/>
    <col min="13319" max="13319" width="54.33203125" style="38" customWidth="1"/>
    <col min="13320" max="13350" width="11.109375" style="38" customWidth="1"/>
    <col min="13351" max="13573" width="8.88671875" style="38"/>
    <col min="13574" max="13574" width="20.88671875" style="38" customWidth="1"/>
    <col min="13575" max="13575" width="54.33203125" style="38" customWidth="1"/>
    <col min="13576" max="13606" width="11.109375" style="38" customWidth="1"/>
    <col min="13607" max="13829" width="8.88671875" style="38"/>
    <col min="13830" max="13830" width="20.88671875" style="38" customWidth="1"/>
    <col min="13831" max="13831" width="54.33203125" style="38" customWidth="1"/>
    <col min="13832" max="13862" width="11.109375" style="38" customWidth="1"/>
    <col min="13863" max="14085" width="8.88671875" style="38"/>
    <col min="14086" max="14086" width="20.88671875" style="38" customWidth="1"/>
    <col min="14087" max="14087" width="54.33203125" style="38" customWidth="1"/>
    <col min="14088" max="14118" width="11.109375" style="38" customWidth="1"/>
    <col min="14119" max="14341" width="8.88671875" style="38"/>
    <col min="14342" max="14342" width="20.88671875" style="38" customWidth="1"/>
    <col min="14343" max="14343" width="54.33203125" style="38" customWidth="1"/>
    <col min="14344" max="14374" width="11.109375" style="38" customWidth="1"/>
    <col min="14375" max="14597" width="8.88671875" style="38"/>
    <col min="14598" max="14598" width="20.88671875" style="38" customWidth="1"/>
    <col min="14599" max="14599" width="54.33203125" style="38" customWidth="1"/>
    <col min="14600" max="14630" width="11.109375" style="38" customWidth="1"/>
    <col min="14631" max="14853" width="8.88671875" style="38"/>
    <col min="14854" max="14854" width="20.88671875" style="38" customWidth="1"/>
    <col min="14855" max="14855" width="54.33203125" style="38" customWidth="1"/>
    <col min="14856" max="14886" width="11.109375" style="38" customWidth="1"/>
    <col min="14887" max="15109" width="8.88671875" style="38"/>
    <col min="15110" max="15110" width="20.88671875" style="38" customWidth="1"/>
    <col min="15111" max="15111" width="54.33203125" style="38" customWidth="1"/>
    <col min="15112" max="15142" width="11.109375" style="38" customWidth="1"/>
    <col min="15143" max="15365" width="8.88671875" style="38"/>
    <col min="15366" max="15366" width="20.88671875" style="38" customWidth="1"/>
    <col min="15367" max="15367" width="54.33203125" style="38" customWidth="1"/>
    <col min="15368" max="15398" width="11.109375" style="38" customWidth="1"/>
    <col min="15399" max="15621" width="8.88671875" style="38"/>
    <col min="15622" max="15622" width="20.88671875" style="38" customWidth="1"/>
    <col min="15623" max="15623" width="54.33203125" style="38" customWidth="1"/>
    <col min="15624" max="15654" width="11.109375" style="38" customWidth="1"/>
    <col min="15655" max="15877" width="8.88671875" style="38"/>
    <col min="15878" max="15878" width="20.88671875" style="38" customWidth="1"/>
    <col min="15879" max="15879" width="54.33203125" style="38" customWidth="1"/>
    <col min="15880" max="15910" width="11.109375" style="38" customWidth="1"/>
    <col min="15911" max="16133" width="8.88671875" style="38"/>
    <col min="16134" max="16134" width="20.88671875" style="38" customWidth="1"/>
    <col min="16135" max="16135" width="54.33203125" style="38" customWidth="1"/>
    <col min="16136" max="16166" width="11.109375" style="38" customWidth="1"/>
    <col min="16167" max="16384" width="8.88671875" style="38"/>
  </cols>
  <sheetData>
    <row r="1" spans="1:235" ht="21">
      <c r="A1" s="31" t="s">
        <v>1008</v>
      </c>
      <c r="B1" s="293" t="s">
        <v>1124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48"/>
      <c r="Y1" s="48"/>
      <c r="Z1" s="48"/>
      <c r="AA1" s="48"/>
      <c r="AB1" s="48"/>
      <c r="AC1" s="48"/>
      <c r="AD1" s="123"/>
      <c r="AE1" s="123"/>
      <c r="AF1" s="123"/>
      <c r="AG1" s="123"/>
      <c r="AH1" s="123"/>
      <c r="AI1" s="123"/>
      <c r="AJ1" s="123"/>
      <c r="AK1" s="123"/>
      <c r="AL1" s="123"/>
    </row>
    <row r="2" spans="1:235" ht="25.2" customHeight="1">
      <c r="A2" s="345" t="s">
        <v>1176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</row>
    <row r="3" spans="1:235" ht="25.2" customHeight="1">
      <c r="A3" s="348" t="s">
        <v>1175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  <c r="AH3" s="349"/>
      <c r="AI3" s="349"/>
      <c r="AJ3" s="349"/>
      <c r="AK3" s="349"/>
      <c r="AL3" s="349"/>
    </row>
    <row r="4" spans="1:235" ht="25.2" customHeight="1">
      <c r="A4" s="348" t="s">
        <v>1174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49"/>
      <c r="AH4" s="349"/>
      <c r="AI4" s="349"/>
      <c r="AJ4" s="349"/>
      <c r="AK4" s="349"/>
      <c r="AL4" s="349"/>
    </row>
    <row r="5" spans="1:235" ht="25.2" customHeight="1">
      <c r="A5" s="351" t="s">
        <v>1120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2"/>
    </row>
    <row r="6" spans="1:235" s="106" customFormat="1" ht="15" customHeight="1">
      <c r="A6" s="318" t="s">
        <v>1119</v>
      </c>
      <c r="B6" s="319"/>
      <c r="C6" s="120" t="s">
        <v>1173</v>
      </c>
      <c r="D6" s="341" t="s">
        <v>1172</v>
      </c>
      <c r="E6" s="339"/>
      <c r="F6" s="117" t="s">
        <v>1118</v>
      </c>
      <c r="G6" s="338" t="s">
        <v>1118</v>
      </c>
      <c r="H6" s="339"/>
      <c r="I6" s="338" t="s">
        <v>1118</v>
      </c>
      <c r="J6" s="339"/>
      <c r="K6" s="119" t="s">
        <v>1117</v>
      </c>
      <c r="L6" s="119" t="s">
        <v>1117</v>
      </c>
      <c r="M6" s="338" t="s">
        <v>1117</v>
      </c>
      <c r="N6" s="339"/>
      <c r="O6" s="341" t="s">
        <v>1117</v>
      </c>
      <c r="P6" s="339"/>
      <c r="Q6" s="341" t="s">
        <v>1117</v>
      </c>
      <c r="R6" s="339"/>
      <c r="S6" s="117" t="s">
        <v>1116</v>
      </c>
      <c r="T6" s="117" t="s">
        <v>1116</v>
      </c>
      <c r="U6" s="117" t="s">
        <v>1116</v>
      </c>
      <c r="V6" s="117" t="s">
        <v>1116</v>
      </c>
      <c r="W6" s="117" t="s">
        <v>1116</v>
      </c>
      <c r="X6" s="338" t="s">
        <v>1116</v>
      </c>
      <c r="Y6" s="339"/>
      <c r="Z6" s="338" t="s">
        <v>1116</v>
      </c>
      <c r="AA6" s="339"/>
      <c r="AB6" s="338" t="s">
        <v>1116</v>
      </c>
      <c r="AC6" s="339"/>
      <c r="AD6" s="338" t="s">
        <v>1116</v>
      </c>
      <c r="AE6" s="339"/>
      <c r="AF6" s="117" t="s">
        <v>1115</v>
      </c>
      <c r="AG6" s="338" t="s">
        <v>1115</v>
      </c>
      <c r="AH6" s="339"/>
      <c r="AI6" s="117" t="s">
        <v>1114</v>
      </c>
      <c r="AJ6" s="117" t="s">
        <v>1114</v>
      </c>
      <c r="AK6" s="338" t="s">
        <v>1114</v>
      </c>
      <c r="AL6" s="339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</row>
    <row r="7" spans="1:235" s="106" customFormat="1" ht="15" customHeight="1">
      <c r="A7" s="320"/>
      <c r="B7" s="321"/>
      <c r="C7" s="113" t="s">
        <v>1171</v>
      </c>
      <c r="D7" s="329" t="s">
        <v>1171</v>
      </c>
      <c r="E7" s="330"/>
      <c r="F7" s="112" t="s">
        <v>1170</v>
      </c>
      <c r="G7" s="340" t="s">
        <v>1170</v>
      </c>
      <c r="H7" s="330"/>
      <c r="I7" s="340" t="s">
        <v>1170</v>
      </c>
      <c r="J7" s="330"/>
      <c r="K7" s="114" t="s">
        <v>1111</v>
      </c>
      <c r="L7" s="114" t="s">
        <v>1111</v>
      </c>
      <c r="M7" s="340" t="s">
        <v>1110</v>
      </c>
      <c r="N7" s="330"/>
      <c r="O7" s="329" t="s">
        <v>1110</v>
      </c>
      <c r="P7" s="330"/>
      <c r="Q7" s="329" t="s">
        <v>1110</v>
      </c>
      <c r="R7" s="330"/>
      <c r="S7" s="112" t="s">
        <v>1109</v>
      </c>
      <c r="T7" s="112" t="s">
        <v>1109</v>
      </c>
      <c r="U7" s="112" t="s">
        <v>1109</v>
      </c>
      <c r="V7" s="112" t="s">
        <v>1109</v>
      </c>
      <c r="W7" s="112" t="s">
        <v>1109</v>
      </c>
      <c r="X7" s="340" t="s">
        <v>1109</v>
      </c>
      <c r="Y7" s="330"/>
      <c r="Z7" s="340" t="s">
        <v>1109</v>
      </c>
      <c r="AA7" s="330"/>
      <c r="AB7" s="340" t="s">
        <v>1109</v>
      </c>
      <c r="AC7" s="330"/>
      <c r="AD7" s="340" t="s">
        <v>1109</v>
      </c>
      <c r="AE7" s="330"/>
      <c r="AF7" s="112" t="s">
        <v>1108</v>
      </c>
      <c r="AG7" s="340" t="s">
        <v>1108</v>
      </c>
      <c r="AH7" s="330"/>
      <c r="AI7" s="112" t="s">
        <v>1169</v>
      </c>
      <c r="AJ7" s="112" t="s">
        <v>1169</v>
      </c>
      <c r="AK7" s="329" t="s">
        <v>1168</v>
      </c>
      <c r="AL7" s="330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</row>
    <row r="8" spans="1:235" s="106" customFormat="1" ht="15" customHeight="1">
      <c r="A8" s="322"/>
      <c r="B8" s="323"/>
      <c r="C8" s="109" t="s">
        <v>1104</v>
      </c>
      <c r="D8" s="108" t="s">
        <v>1105</v>
      </c>
      <c r="E8" s="108" t="s">
        <v>1104</v>
      </c>
      <c r="F8" s="108" t="s">
        <v>1104</v>
      </c>
      <c r="G8" s="108" t="s">
        <v>1105</v>
      </c>
      <c r="H8" s="108" t="s">
        <v>1104</v>
      </c>
      <c r="I8" s="108" t="s">
        <v>1105</v>
      </c>
      <c r="J8" s="108" t="s">
        <v>1104</v>
      </c>
      <c r="K8" s="32" t="s">
        <v>1104</v>
      </c>
      <c r="L8" s="108" t="s">
        <v>1104</v>
      </c>
      <c r="M8" s="108" t="s">
        <v>1105</v>
      </c>
      <c r="N8" s="108" t="s">
        <v>1104</v>
      </c>
      <c r="O8" s="108" t="s">
        <v>1105</v>
      </c>
      <c r="P8" s="108" t="s">
        <v>1104</v>
      </c>
      <c r="Q8" s="108" t="s">
        <v>1105</v>
      </c>
      <c r="R8" s="108" t="s">
        <v>1104</v>
      </c>
      <c r="S8" s="108" t="s">
        <v>1104</v>
      </c>
      <c r="T8" s="108" t="s">
        <v>1104</v>
      </c>
      <c r="U8" s="108" t="s">
        <v>1104</v>
      </c>
      <c r="V8" s="108" t="s">
        <v>1104</v>
      </c>
      <c r="W8" s="108" t="s">
        <v>1104</v>
      </c>
      <c r="X8" s="108" t="s">
        <v>1105</v>
      </c>
      <c r="Y8" s="108" t="s">
        <v>1104</v>
      </c>
      <c r="Z8" s="108" t="s">
        <v>1105</v>
      </c>
      <c r="AA8" s="108" t="s">
        <v>1104</v>
      </c>
      <c r="AB8" s="108" t="s">
        <v>1105</v>
      </c>
      <c r="AC8" s="108" t="s">
        <v>1104</v>
      </c>
      <c r="AD8" s="108" t="s">
        <v>1105</v>
      </c>
      <c r="AE8" s="108" t="s">
        <v>1104</v>
      </c>
      <c r="AF8" s="108" t="s">
        <v>1104</v>
      </c>
      <c r="AG8" s="108" t="s">
        <v>1105</v>
      </c>
      <c r="AH8" s="108" t="s">
        <v>1104</v>
      </c>
      <c r="AI8" s="108" t="s">
        <v>1104</v>
      </c>
      <c r="AJ8" s="108" t="s">
        <v>1104</v>
      </c>
      <c r="AK8" s="108" t="s">
        <v>1105</v>
      </c>
      <c r="AL8" s="108" t="s">
        <v>1104</v>
      </c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7"/>
      <c r="IA8" s="107"/>
    </row>
    <row r="9" spans="1:235">
      <c r="A9" s="313" t="s">
        <v>1103</v>
      </c>
      <c r="B9" s="314"/>
      <c r="C9" s="103" t="s">
        <v>1102</v>
      </c>
      <c r="D9" s="103" t="s">
        <v>1102</v>
      </c>
      <c r="E9" s="103" t="s">
        <v>1102</v>
      </c>
      <c r="F9" s="103" t="s">
        <v>1102</v>
      </c>
      <c r="G9" s="103" t="s">
        <v>1102</v>
      </c>
      <c r="H9" s="103" t="s">
        <v>1102</v>
      </c>
      <c r="I9" s="103" t="s">
        <v>1102</v>
      </c>
      <c r="J9" s="103" t="s">
        <v>1102</v>
      </c>
      <c r="K9" s="103" t="s">
        <v>1102</v>
      </c>
      <c r="L9" s="103" t="s">
        <v>1102</v>
      </c>
      <c r="M9" s="103" t="s">
        <v>1102</v>
      </c>
      <c r="N9" s="103" t="s">
        <v>1102</v>
      </c>
      <c r="O9" s="103" t="s">
        <v>1102</v>
      </c>
      <c r="P9" s="103" t="s">
        <v>1102</v>
      </c>
      <c r="Q9" s="103" t="s">
        <v>1102</v>
      </c>
      <c r="R9" s="103" t="s">
        <v>1102</v>
      </c>
      <c r="S9" s="244" t="s">
        <v>1102</v>
      </c>
      <c r="T9" s="244" t="s">
        <v>1102</v>
      </c>
      <c r="U9" s="244" t="s">
        <v>1102</v>
      </c>
      <c r="V9" s="103" t="s">
        <v>1102</v>
      </c>
      <c r="W9" s="103" t="s">
        <v>1102</v>
      </c>
      <c r="X9" s="103" t="s">
        <v>1102</v>
      </c>
      <c r="Y9" s="103" t="s">
        <v>1102</v>
      </c>
      <c r="Z9" s="103" t="s">
        <v>1102</v>
      </c>
      <c r="AA9" s="103" t="s">
        <v>1102</v>
      </c>
      <c r="AB9" s="103" t="s">
        <v>1102</v>
      </c>
      <c r="AC9" s="103" t="s">
        <v>1102</v>
      </c>
      <c r="AD9" s="103" t="s">
        <v>1102</v>
      </c>
      <c r="AE9" s="103" t="s">
        <v>1102</v>
      </c>
      <c r="AF9" s="103" t="s">
        <v>1102</v>
      </c>
      <c r="AG9" s="103" t="s">
        <v>1102</v>
      </c>
      <c r="AH9" s="103" t="s">
        <v>1102</v>
      </c>
      <c r="AI9" s="103" t="s">
        <v>1102</v>
      </c>
      <c r="AJ9" s="103" t="s">
        <v>1102</v>
      </c>
      <c r="AK9" s="103" t="s">
        <v>1102</v>
      </c>
      <c r="AL9" s="103" t="s">
        <v>1102</v>
      </c>
    </row>
    <row r="10" spans="1:235" ht="43.2">
      <c r="A10" s="313" t="s">
        <v>1101</v>
      </c>
      <c r="B10" s="314"/>
      <c r="C10" s="103"/>
      <c r="D10" s="103"/>
      <c r="E10" s="103"/>
      <c r="F10" s="103"/>
      <c r="G10" s="244" t="s">
        <v>2457</v>
      </c>
      <c r="H10" s="244" t="s">
        <v>2457</v>
      </c>
      <c r="I10" s="244" t="s">
        <v>2505</v>
      </c>
      <c r="J10" s="244" t="s">
        <v>2505</v>
      </c>
      <c r="K10" s="103"/>
      <c r="L10" s="103"/>
      <c r="M10" s="244" t="s">
        <v>1865</v>
      </c>
      <c r="N10" s="244" t="s">
        <v>1865</v>
      </c>
      <c r="O10" s="103" t="s">
        <v>1166</v>
      </c>
      <c r="P10" s="103" t="s">
        <v>66</v>
      </c>
      <c r="Q10" s="103" t="s">
        <v>1165</v>
      </c>
      <c r="R10" s="103" t="s">
        <v>99</v>
      </c>
      <c r="S10" s="244" t="s">
        <v>2415</v>
      </c>
      <c r="T10" s="244" t="s">
        <v>2417</v>
      </c>
      <c r="U10" s="244" t="s">
        <v>2419</v>
      </c>
      <c r="V10" s="244" t="s">
        <v>1922</v>
      </c>
      <c r="W10" s="244" t="s">
        <v>1923</v>
      </c>
      <c r="X10" s="244" t="s">
        <v>1872</v>
      </c>
      <c r="Y10" s="244" t="s">
        <v>1872</v>
      </c>
      <c r="Z10" s="244" t="s">
        <v>1877</v>
      </c>
      <c r="AA10" s="244" t="s">
        <v>1877</v>
      </c>
      <c r="AB10" s="244" t="s">
        <v>1881</v>
      </c>
      <c r="AC10" s="244" t="s">
        <v>1881</v>
      </c>
      <c r="AD10" s="103" t="s">
        <v>1164</v>
      </c>
      <c r="AE10" s="103" t="s">
        <v>1163</v>
      </c>
      <c r="AF10" s="244" t="s">
        <v>1924</v>
      </c>
      <c r="AG10" s="103" t="s">
        <v>1162</v>
      </c>
      <c r="AH10" s="103" t="s">
        <v>115</v>
      </c>
      <c r="AI10" s="244" t="s">
        <v>1925</v>
      </c>
      <c r="AJ10" s="103" t="s">
        <v>27</v>
      </c>
      <c r="AK10" s="103"/>
      <c r="AL10" s="103"/>
    </row>
    <row r="11" spans="1:235" ht="18" customHeight="1">
      <c r="A11" s="324" t="s">
        <v>1098</v>
      </c>
      <c r="B11" s="325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</row>
    <row r="12" spans="1:235">
      <c r="A12" s="342" t="s">
        <v>1097</v>
      </c>
      <c r="B12" s="140" t="s">
        <v>1096</v>
      </c>
      <c r="C12" s="88"/>
      <c r="D12" s="88"/>
      <c r="E12" s="88"/>
      <c r="F12" s="88"/>
      <c r="G12" s="88">
        <v>0.22374999999999998</v>
      </c>
      <c r="H12" s="88">
        <v>0.04</v>
      </c>
      <c r="I12" s="88">
        <v>0.15859999999999999</v>
      </c>
      <c r="J12" s="88">
        <v>2.7E-2</v>
      </c>
      <c r="K12" s="88"/>
      <c r="L12" s="88"/>
      <c r="M12" s="88">
        <v>0.08</v>
      </c>
      <c r="N12" s="88">
        <v>1.7999999999999999E-2</v>
      </c>
      <c r="O12" s="88">
        <v>7.3800000000000004E-2</v>
      </c>
      <c r="P12" s="88">
        <v>7.4699999999999992E-3</v>
      </c>
      <c r="Q12" s="88">
        <v>4.2930000000000003E-2</v>
      </c>
      <c r="R12" s="88">
        <v>7.1999999999999998E-3</v>
      </c>
      <c r="S12" s="88">
        <v>2.46E-2</v>
      </c>
      <c r="T12" s="88">
        <v>2.46E-2</v>
      </c>
      <c r="U12" s="88">
        <v>2.46E-2</v>
      </c>
      <c r="V12" s="88">
        <v>1.0500000000000001E-2</v>
      </c>
      <c r="W12" s="88">
        <v>1.0500000000000001E-2</v>
      </c>
      <c r="X12" s="88">
        <v>7.3999999999999996E-2</v>
      </c>
      <c r="Y12" s="88">
        <v>1.4E-2</v>
      </c>
      <c r="Z12" s="88">
        <v>7.3999999999999996E-2</v>
      </c>
      <c r="AA12" s="88">
        <v>1.4E-2</v>
      </c>
      <c r="AB12" s="88">
        <v>3.85E-2</v>
      </c>
      <c r="AC12" s="88">
        <v>8.9999999999999993E-3</v>
      </c>
      <c r="AD12" s="88">
        <v>3.9899999999999998E-2</v>
      </c>
      <c r="AE12" s="88">
        <v>6.0000000000000001E-3</v>
      </c>
      <c r="AF12" s="88">
        <v>7.1999999999999998E-3</v>
      </c>
      <c r="AG12" s="88">
        <v>3.9800000000000002E-2</v>
      </c>
      <c r="AH12" s="88">
        <v>5.8999999999999999E-3</v>
      </c>
      <c r="AI12" s="88">
        <v>8.3000000000000001E-3</v>
      </c>
      <c r="AJ12" s="88">
        <v>5.4999999999999997E-3</v>
      </c>
      <c r="AK12" s="88"/>
      <c r="AL12" s="88"/>
    </row>
    <row r="13" spans="1:235" s="101" customFormat="1">
      <c r="A13" s="343"/>
      <c r="B13" s="102" t="s">
        <v>1095</v>
      </c>
      <c r="C13" s="88" t="s">
        <v>58</v>
      </c>
      <c r="D13" s="88" t="s">
        <v>58</v>
      </c>
      <c r="E13" s="88" t="s">
        <v>58</v>
      </c>
      <c r="F13" s="88" t="s">
        <v>58</v>
      </c>
      <c r="G13" s="88" t="s">
        <v>58</v>
      </c>
      <c r="H13" s="88" t="s">
        <v>58</v>
      </c>
      <c r="I13" s="88" t="s">
        <v>58</v>
      </c>
      <c r="J13" s="88" t="s">
        <v>58</v>
      </c>
      <c r="K13" s="88" t="s">
        <v>58</v>
      </c>
      <c r="L13" s="88" t="s">
        <v>58</v>
      </c>
      <c r="M13" s="88" t="s">
        <v>58</v>
      </c>
      <c r="N13" s="88" t="s">
        <v>58</v>
      </c>
      <c r="O13" s="88" t="s">
        <v>58</v>
      </c>
      <c r="P13" s="88" t="s">
        <v>58</v>
      </c>
      <c r="Q13" s="88" t="s">
        <v>58</v>
      </c>
      <c r="R13" s="88" t="s">
        <v>58</v>
      </c>
      <c r="S13" s="88" t="s">
        <v>58</v>
      </c>
      <c r="T13" s="88" t="s">
        <v>58</v>
      </c>
      <c r="U13" s="88" t="s">
        <v>58</v>
      </c>
      <c r="V13" s="88">
        <v>6.3866666666666672E-3</v>
      </c>
      <c r="W13" s="88">
        <v>6.3866666666666672E-3</v>
      </c>
      <c r="X13" s="88" t="s">
        <v>58</v>
      </c>
      <c r="Y13" s="88" t="s">
        <v>58</v>
      </c>
      <c r="Z13" s="88" t="s">
        <v>58</v>
      </c>
      <c r="AA13" s="88" t="s">
        <v>58</v>
      </c>
      <c r="AB13" s="88" t="s">
        <v>58</v>
      </c>
      <c r="AC13" s="88" t="s">
        <v>58</v>
      </c>
      <c r="AD13" s="88" t="s">
        <v>58</v>
      </c>
      <c r="AE13" s="88" t="s">
        <v>58</v>
      </c>
      <c r="AF13" s="88" t="s">
        <v>58</v>
      </c>
      <c r="AG13" s="88" t="s">
        <v>58</v>
      </c>
      <c r="AH13" s="88" t="s">
        <v>58</v>
      </c>
      <c r="AI13" s="88" t="s">
        <v>58</v>
      </c>
      <c r="AJ13" s="88" t="s">
        <v>58</v>
      </c>
      <c r="AK13" s="88" t="s">
        <v>58</v>
      </c>
      <c r="AL13" s="88" t="s">
        <v>58</v>
      </c>
      <c r="AM13" s="29"/>
      <c r="AN13" s="136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</row>
    <row r="14" spans="1:235" s="101" customFormat="1">
      <c r="A14" s="343"/>
      <c r="B14" s="139" t="s">
        <v>341</v>
      </c>
      <c r="C14" s="88"/>
      <c r="D14" s="88"/>
      <c r="E14" s="88"/>
      <c r="F14" s="88"/>
      <c r="G14" s="88">
        <v>0</v>
      </c>
      <c r="H14" s="88">
        <v>1.7600000000000001E-2</v>
      </c>
      <c r="I14" s="88">
        <v>0</v>
      </c>
      <c r="J14" s="88">
        <v>1.43E-2</v>
      </c>
      <c r="K14" s="88"/>
      <c r="L14" s="88"/>
      <c r="M14" s="88">
        <v>0</v>
      </c>
      <c r="N14" s="88">
        <v>1.3899999999999999E-2</v>
      </c>
      <c r="O14" s="88">
        <v>0</v>
      </c>
      <c r="P14" s="88">
        <v>6.6E-3</v>
      </c>
      <c r="Q14" s="88">
        <v>0</v>
      </c>
      <c r="R14" s="88">
        <v>6.0000000000000001E-3</v>
      </c>
      <c r="S14" s="88">
        <v>1.5900000000000001E-2</v>
      </c>
      <c r="T14" s="88">
        <v>1.5900000000000001E-2</v>
      </c>
      <c r="U14" s="88">
        <v>1.5900000000000001E-2</v>
      </c>
      <c r="V14" s="88">
        <v>2.8571428571428567E-2</v>
      </c>
      <c r="W14" s="88">
        <v>2.8571428571428567E-2</v>
      </c>
      <c r="X14" s="88">
        <v>0</v>
      </c>
      <c r="Y14" s="88">
        <v>1.2200000000000001E-2</v>
      </c>
      <c r="Z14" s="88">
        <v>0</v>
      </c>
      <c r="AA14" s="88">
        <v>1.2200000000000001E-2</v>
      </c>
      <c r="AB14" s="88">
        <v>0</v>
      </c>
      <c r="AC14" s="88">
        <v>9.2999999999999992E-3</v>
      </c>
      <c r="AD14" s="88">
        <v>0</v>
      </c>
      <c r="AE14" s="88">
        <v>5.1000000000000004E-3</v>
      </c>
      <c r="AF14" s="88">
        <v>4.7000000000000002E-3</v>
      </c>
      <c r="AG14" s="88">
        <v>0</v>
      </c>
      <c r="AH14" s="88">
        <v>5.0000000000000001E-3</v>
      </c>
      <c r="AI14" s="88">
        <v>5.7999999999999996E-3</v>
      </c>
      <c r="AJ14" s="88">
        <v>3.875E-3</v>
      </c>
      <c r="AK14" s="88"/>
      <c r="AL14" s="88"/>
      <c r="AM14" s="29"/>
      <c r="AN14" s="138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</row>
    <row r="15" spans="1:235" s="101" customFormat="1">
      <c r="A15" s="343"/>
      <c r="B15" s="87" t="s">
        <v>1082</v>
      </c>
      <c r="C15" s="86"/>
      <c r="D15" s="86"/>
      <c r="E15" s="86"/>
      <c r="F15" s="86"/>
      <c r="G15" s="88" t="s">
        <v>58</v>
      </c>
      <c r="H15" s="88" t="s">
        <v>58</v>
      </c>
      <c r="I15" s="88" t="s">
        <v>58</v>
      </c>
      <c r="J15" s="88" t="s">
        <v>58</v>
      </c>
      <c r="K15" s="86"/>
      <c r="L15" s="86"/>
      <c r="M15" s="86" t="s">
        <v>58</v>
      </c>
      <c r="N15" s="86" t="s">
        <v>58</v>
      </c>
      <c r="O15" s="86" t="s">
        <v>58</v>
      </c>
      <c r="P15" s="86" t="s">
        <v>58</v>
      </c>
      <c r="Q15" s="86" t="s">
        <v>58</v>
      </c>
      <c r="R15" s="86" t="s">
        <v>58</v>
      </c>
      <c r="S15" s="86" t="s">
        <v>58</v>
      </c>
      <c r="T15" s="86" t="s">
        <v>58</v>
      </c>
      <c r="U15" s="86" t="s">
        <v>58</v>
      </c>
      <c r="V15" s="86" t="s">
        <v>58</v>
      </c>
      <c r="W15" s="86" t="s">
        <v>58</v>
      </c>
      <c r="X15" s="86" t="s">
        <v>58</v>
      </c>
      <c r="Y15" s="86" t="s">
        <v>58</v>
      </c>
      <c r="Z15" s="86" t="s">
        <v>58</v>
      </c>
      <c r="AA15" s="86" t="s">
        <v>58</v>
      </c>
      <c r="AB15" s="86" t="s">
        <v>58</v>
      </c>
      <c r="AC15" s="86" t="s">
        <v>58</v>
      </c>
      <c r="AD15" s="86">
        <v>7.5187969924812026E-3</v>
      </c>
      <c r="AE15" s="86">
        <v>4.9999999999999996E-2</v>
      </c>
      <c r="AF15" s="86">
        <v>4.1666666666666664E-2</v>
      </c>
      <c r="AG15" s="86">
        <v>7.4999999999999997E-3</v>
      </c>
      <c r="AH15" s="86">
        <v>5.0799999999999998E-2</v>
      </c>
      <c r="AI15" s="86">
        <v>3.614457831325301E-2</v>
      </c>
      <c r="AJ15" s="86">
        <v>5.4545454545454543E-2</v>
      </c>
      <c r="AK15" s="86"/>
      <c r="AL15" s="86"/>
      <c r="AM15" s="29"/>
      <c r="AN15" s="134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</row>
    <row r="16" spans="1:235" ht="16.2">
      <c r="A16" s="343"/>
      <c r="B16" s="87" t="s">
        <v>1161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0</v>
      </c>
      <c r="R16" s="86">
        <v>0</v>
      </c>
      <c r="S16" s="86">
        <v>0</v>
      </c>
      <c r="T16" s="86">
        <v>0</v>
      </c>
      <c r="U16" s="86">
        <v>0</v>
      </c>
      <c r="V16" s="86">
        <v>0</v>
      </c>
      <c r="W16" s="86">
        <v>0</v>
      </c>
      <c r="X16" s="86">
        <v>0</v>
      </c>
      <c r="Y16" s="86">
        <v>0</v>
      </c>
      <c r="Z16" s="86">
        <v>0</v>
      </c>
      <c r="AA16" s="86">
        <v>0</v>
      </c>
      <c r="AB16" s="86">
        <v>0</v>
      </c>
      <c r="AC16" s="86">
        <v>0</v>
      </c>
      <c r="AD16" s="86">
        <v>0</v>
      </c>
      <c r="AE16" s="86">
        <v>0</v>
      </c>
      <c r="AF16" s="86">
        <v>0</v>
      </c>
      <c r="AG16" s="86">
        <v>0</v>
      </c>
      <c r="AH16" s="86">
        <v>0</v>
      </c>
      <c r="AI16" s="86">
        <v>0</v>
      </c>
      <c r="AJ16" s="86">
        <v>0</v>
      </c>
      <c r="AK16" s="86">
        <v>0</v>
      </c>
      <c r="AL16" s="86">
        <v>0</v>
      </c>
      <c r="AN16" s="134"/>
      <c r="AO16" s="137"/>
    </row>
    <row r="17" spans="1:40" ht="16.2">
      <c r="A17" s="344"/>
      <c r="B17" s="87" t="s">
        <v>1160</v>
      </c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6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86">
        <v>0</v>
      </c>
      <c r="AI17" s="86">
        <v>0</v>
      </c>
      <c r="AJ17" s="86">
        <v>0</v>
      </c>
      <c r="AK17" s="86">
        <v>0</v>
      </c>
      <c r="AL17" s="86">
        <v>0</v>
      </c>
    </row>
    <row r="18" spans="1:40">
      <c r="A18" s="58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</row>
    <row r="19" spans="1:40" ht="17.25" customHeight="1">
      <c r="A19" s="315" t="s">
        <v>1093</v>
      </c>
      <c r="B19" s="252" t="s">
        <v>2406</v>
      </c>
      <c r="C19" s="88">
        <v>0</v>
      </c>
      <c r="D19" s="88">
        <v>0</v>
      </c>
      <c r="E19" s="88">
        <v>0</v>
      </c>
      <c r="F19" s="88">
        <v>0</v>
      </c>
      <c r="G19" s="88">
        <v>0</v>
      </c>
      <c r="H19" s="96">
        <v>151.20000000000002</v>
      </c>
      <c r="I19" s="96">
        <v>0</v>
      </c>
      <c r="J19" s="96">
        <v>102.06</v>
      </c>
      <c r="K19" s="88">
        <v>0</v>
      </c>
      <c r="L19" s="88">
        <v>0</v>
      </c>
      <c r="M19" s="88">
        <v>0</v>
      </c>
      <c r="N19" s="96">
        <v>81</v>
      </c>
      <c r="O19" s="96">
        <v>0</v>
      </c>
      <c r="P19" s="96">
        <v>37.800000000000004</v>
      </c>
      <c r="Q19" s="96">
        <v>0</v>
      </c>
      <c r="R19" s="96">
        <v>41.58</v>
      </c>
      <c r="S19" s="96">
        <v>57.564</v>
      </c>
      <c r="T19" s="96">
        <v>57.564</v>
      </c>
      <c r="U19" s="96">
        <v>57.564</v>
      </c>
      <c r="V19" s="96">
        <v>44.499999999999993</v>
      </c>
      <c r="W19" s="96">
        <v>71.199999999999989</v>
      </c>
      <c r="X19" s="96">
        <v>0</v>
      </c>
      <c r="Y19" s="96">
        <v>100.8</v>
      </c>
      <c r="Z19" s="96">
        <v>0</v>
      </c>
      <c r="AA19" s="96">
        <v>100.8</v>
      </c>
      <c r="AB19" s="96">
        <v>0</v>
      </c>
      <c r="AC19" s="96">
        <v>73.440000000000012</v>
      </c>
      <c r="AD19" s="96">
        <v>0</v>
      </c>
      <c r="AE19" s="96">
        <v>38.479999999999997</v>
      </c>
      <c r="AF19" s="96">
        <v>48.800000000000004</v>
      </c>
      <c r="AG19" s="96">
        <v>0</v>
      </c>
      <c r="AH19" s="96">
        <v>38.479999999999997</v>
      </c>
      <c r="AI19" s="96">
        <v>66</v>
      </c>
      <c r="AJ19" s="96">
        <v>45.999999999999993</v>
      </c>
      <c r="AK19" s="88">
        <v>0</v>
      </c>
      <c r="AL19" s="88">
        <v>0</v>
      </c>
    </row>
    <row r="20" spans="1:40" ht="14.4" customHeight="1">
      <c r="A20" s="316"/>
      <c r="B20" s="106" t="s">
        <v>341</v>
      </c>
      <c r="C20" s="53"/>
      <c r="D20" s="53"/>
      <c r="E20" s="53"/>
      <c r="F20" s="53"/>
      <c r="G20" s="53">
        <v>0</v>
      </c>
      <c r="H20" s="53">
        <v>66.528000000000006</v>
      </c>
      <c r="I20" s="53">
        <v>0</v>
      </c>
      <c r="J20" s="53">
        <v>54.054000000000002</v>
      </c>
      <c r="K20" s="53"/>
      <c r="L20" s="53"/>
      <c r="M20" s="53">
        <v>0</v>
      </c>
      <c r="N20" s="53">
        <v>52.125</v>
      </c>
      <c r="O20" s="53">
        <v>0</v>
      </c>
      <c r="P20" s="53">
        <v>29.599999999999994</v>
      </c>
      <c r="Q20" s="53">
        <v>0</v>
      </c>
      <c r="R20" s="53">
        <v>29.810000000000006</v>
      </c>
      <c r="S20" s="53">
        <v>37.206000000000003</v>
      </c>
      <c r="T20" s="53">
        <v>37.206000000000003</v>
      </c>
      <c r="U20" s="53">
        <v>37.206000000000003</v>
      </c>
      <c r="V20" s="53">
        <v>42.152000000000001</v>
      </c>
      <c r="W20" s="53">
        <v>26.345000000000002</v>
      </c>
      <c r="X20" s="53">
        <v>0</v>
      </c>
      <c r="Y20" s="53">
        <v>73.2</v>
      </c>
      <c r="Z20" s="53">
        <v>0</v>
      </c>
      <c r="AA20" s="53">
        <v>73.2</v>
      </c>
      <c r="AB20" s="53">
        <v>0</v>
      </c>
      <c r="AC20" s="53">
        <v>55.8</v>
      </c>
      <c r="AD20" s="53">
        <v>0</v>
      </c>
      <c r="AE20" s="53">
        <v>28.061416666666666</v>
      </c>
      <c r="AF20" s="53">
        <v>33.687936507936477</v>
      </c>
      <c r="AG20" s="53">
        <v>0</v>
      </c>
      <c r="AH20" s="53">
        <v>29.464487500000001</v>
      </c>
      <c r="AI20" s="96">
        <v>27.830000000000002</v>
      </c>
      <c r="AJ20" s="53">
        <v>29.375</v>
      </c>
      <c r="AK20" s="88"/>
      <c r="AL20" s="96"/>
    </row>
    <row r="21" spans="1:40" ht="14.4" customHeight="1">
      <c r="A21" s="316"/>
      <c r="B21" s="87" t="s">
        <v>1159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86">
        <v>0</v>
      </c>
      <c r="AI21" s="86">
        <v>0</v>
      </c>
      <c r="AJ21" s="86">
        <v>0</v>
      </c>
      <c r="AK21" s="86">
        <v>0</v>
      </c>
      <c r="AL21" s="86">
        <v>0</v>
      </c>
    </row>
    <row r="22" spans="1:40" ht="14.4" customHeight="1">
      <c r="A22" s="317"/>
      <c r="B22" s="87" t="s">
        <v>1158</v>
      </c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6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86">
        <v>0</v>
      </c>
      <c r="AI22" s="86">
        <v>0</v>
      </c>
      <c r="AJ22" s="86">
        <v>0</v>
      </c>
      <c r="AK22" s="86">
        <v>0</v>
      </c>
      <c r="AL22" s="86">
        <v>0</v>
      </c>
    </row>
    <row r="23" spans="1:40" ht="14.4" customHeight="1">
      <c r="A23" s="58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</row>
    <row r="24" spans="1:40">
      <c r="A24" s="315" t="s">
        <v>1091</v>
      </c>
      <c r="B24" s="106" t="s">
        <v>1087</v>
      </c>
      <c r="C24" s="90"/>
      <c r="D24" s="90"/>
      <c r="E24" s="90"/>
      <c r="F24" s="90"/>
      <c r="G24" s="131">
        <v>0</v>
      </c>
      <c r="H24" s="131">
        <v>1050</v>
      </c>
      <c r="I24" s="131">
        <v>0</v>
      </c>
      <c r="J24" s="131">
        <v>1050</v>
      </c>
      <c r="K24" s="90"/>
      <c r="L24" s="90"/>
      <c r="M24" s="131">
        <v>0</v>
      </c>
      <c r="N24" s="131">
        <v>1250</v>
      </c>
      <c r="O24" s="131">
        <v>0</v>
      </c>
      <c r="P24" s="131">
        <v>1500</v>
      </c>
      <c r="Q24" s="131">
        <v>0</v>
      </c>
      <c r="R24" s="131">
        <v>1650</v>
      </c>
      <c r="S24" s="131">
        <v>650</v>
      </c>
      <c r="T24" s="131">
        <v>650</v>
      </c>
      <c r="U24" s="131">
        <v>650</v>
      </c>
      <c r="V24" s="131">
        <v>2000</v>
      </c>
      <c r="W24" s="131">
        <v>1250</v>
      </c>
      <c r="X24" s="131">
        <v>0</v>
      </c>
      <c r="Y24" s="131">
        <v>2000</v>
      </c>
      <c r="Z24" s="131">
        <v>0</v>
      </c>
      <c r="AA24" s="131">
        <v>2000</v>
      </c>
      <c r="AB24" s="131">
        <v>0</v>
      </c>
      <c r="AC24" s="131">
        <v>2000</v>
      </c>
      <c r="AD24" s="131">
        <v>0</v>
      </c>
      <c r="AE24" s="131">
        <v>1850</v>
      </c>
      <c r="AF24" s="131">
        <v>2000</v>
      </c>
      <c r="AG24" s="90">
        <v>0</v>
      </c>
      <c r="AH24" s="90">
        <v>1850</v>
      </c>
      <c r="AI24" s="95">
        <v>2500</v>
      </c>
      <c r="AJ24" s="90">
        <v>2500</v>
      </c>
      <c r="AK24" s="90"/>
      <c r="AL24" s="90"/>
    </row>
    <row r="25" spans="1:40" ht="14.4" customHeight="1">
      <c r="A25" s="316"/>
      <c r="B25" s="106" t="s">
        <v>1086</v>
      </c>
      <c r="C25" s="53"/>
      <c r="D25" s="53"/>
      <c r="E25" s="53"/>
      <c r="F25" s="53"/>
      <c r="G25" s="130">
        <v>0</v>
      </c>
      <c r="H25" s="130">
        <v>40.319999999999993</v>
      </c>
      <c r="I25" s="130">
        <v>0</v>
      </c>
      <c r="J25" s="130">
        <v>24.675000000000001</v>
      </c>
      <c r="K25" s="53"/>
      <c r="L25" s="53"/>
      <c r="M25" s="130">
        <v>0</v>
      </c>
      <c r="N25" s="130">
        <v>22.05</v>
      </c>
      <c r="O25" s="130">
        <v>0</v>
      </c>
      <c r="P25" s="130">
        <v>10.95</v>
      </c>
      <c r="Q25" s="130">
        <v>0</v>
      </c>
      <c r="R25" s="130">
        <v>11.715</v>
      </c>
      <c r="S25" s="130">
        <v>15.404999999999999</v>
      </c>
      <c r="T25" s="130">
        <v>15.404999999999999</v>
      </c>
      <c r="U25" s="130">
        <v>15.404999999999999</v>
      </c>
      <c r="V25" s="130">
        <v>20.6</v>
      </c>
      <c r="W25" s="130">
        <v>12.88</v>
      </c>
      <c r="X25" s="130">
        <v>0</v>
      </c>
      <c r="Y25" s="130">
        <v>27.439999999999998</v>
      </c>
      <c r="Z25" s="130">
        <v>0</v>
      </c>
      <c r="AA25" s="130">
        <v>27.439999999999998</v>
      </c>
      <c r="AB25" s="130">
        <v>0</v>
      </c>
      <c r="AC25" s="130">
        <v>17.8</v>
      </c>
      <c r="AD25" s="130">
        <v>0</v>
      </c>
      <c r="AE25" s="130">
        <v>10.914999999999999</v>
      </c>
      <c r="AF25" s="130">
        <v>14.2</v>
      </c>
      <c r="AG25" s="130">
        <v>0</v>
      </c>
      <c r="AH25" s="130">
        <v>10.729999999999999</v>
      </c>
      <c r="AI25" s="130">
        <v>20.5</v>
      </c>
      <c r="AJ25" s="130">
        <v>16</v>
      </c>
      <c r="AK25" s="53"/>
      <c r="AL25" s="53"/>
    </row>
    <row r="26" spans="1:40">
      <c r="A26" s="316"/>
      <c r="B26" s="38" t="s">
        <v>1085</v>
      </c>
      <c r="C26" s="88" t="s">
        <v>58</v>
      </c>
      <c r="D26" s="53" t="s">
        <v>58</v>
      </c>
      <c r="E26" s="53" t="s">
        <v>58</v>
      </c>
      <c r="F26" s="88" t="s">
        <v>58</v>
      </c>
      <c r="G26" s="130" t="s">
        <v>58</v>
      </c>
      <c r="H26" s="130" t="s">
        <v>58</v>
      </c>
      <c r="I26" s="130" t="s">
        <v>58</v>
      </c>
      <c r="J26" s="130" t="s">
        <v>58</v>
      </c>
      <c r="K26" s="53" t="s">
        <v>58</v>
      </c>
      <c r="L26" s="53" t="s">
        <v>58</v>
      </c>
      <c r="M26" s="130" t="s">
        <v>58</v>
      </c>
      <c r="N26" s="130" t="s">
        <v>58</v>
      </c>
      <c r="O26" s="130" t="s">
        <v>58</v>
      </c>
      <c r="P26" s="130" t="s">
        <v>58</v>
      </c>
      <c r="Q26" s="130" t="s">
        <v>58</v>
      </c>
      <c r="R26" s="130" t="s">
        <v>58</v>
      </c>
      <c r="S26" s="130" t="s">
        <v>58</v>
      </c>
      <c r="T26" s="130" t="s">
        <v>58</v>
      </c>
      <c r="U26" s="130" t="s">
        <v>58</v>
      </c>
      <c r="V26" s="130" t="s">
        <v>58</v>
      </c>
      <c r="W26" s="130" t="s">
        <v>58</v>
      </c>
      <c r="X26" s="130" t="s">
        <v>58</v>
      </c>
      <c r="Y26" s="130" t="s">
        <v>58</v>
      </c>
      <c r="Z26" s="130" t="s">
        <v>58</v>
      </c>
      <c r="AA26" s="130" t="s">
        <v>58</v>
      </c>
      <c r="AB26" s="130" t="s">
        <v>58</v>
      </c>
      <c r="AC26" s="130" t="s">
        <v>58</v>
      </c>
      <c r="AD26" s="130" t="s">
        <v>58</v>
      </c>
      <c r="AE26" s="130" t="s">
        <v>58</v>
      </c>
      <c r="AF26" s="130" t="s">
        <v>58</v>
      </c>
      <c r="AG26" s="53" t="s">
        <v>58</v>
      </c>
      <c r="AH26" s="53" t="s">
        <v>58</v>
      </c>
      <c r="AI26" s="53" t="s">
        <v>58</v>
      </c>
      <c r="AJ26" s="53" t="s">
        <v>58</v>
      </c>
      <c r="AK26" s="53" t="s">
        <v>58</v>
      </c>
      <c r="AL26" s="53" t="s">
        <v>58</v>
      </c>
    </row>
    <row r="27" spans="1:40">
      <c r="A27" s="316"/>
      <c r="B27" s="106" t="s">
        <v>1084</v>
      </c>
      <c r="C27" s="53"/>
      <c r="D27" s="53"/>
      <c r="E27" s="53"/>
      <c r="F27" s="53"/>
      <c r="G27" s="130">
        <v>0</v>
      </c>
      <c r="H27" s="130">
        <v>18.48</v>
      </c>
      <c r="I27" s="130">
        <v>0</v>
      </c>
      <c r="J27" s="130">
        <v>15.015000000000001</v>
      </c>
      <c r="K27" s="53"/>
      <c r="L27" s="53"/>
      <c r="M27" s="130">
        <v>0</v>
      </c>
      <c r="N27" s="130">
        <v>17.375</v>
      </c>
      <c r="O27" s="130">
        <v>0</v>
      </c>
      <c r="P27" s="130">
        <v>12.826666666666663</v>
      </c>
      <c r="Q27" s="130">
        <v>0</v>
      </c>
      <c r="R27" s="130">
        <v>12.917666666666667</v>
      </c>
      <c r="S27" s="130">
        <v>12.940199999999999</v>
      </c>
      <c r="T27" s="130">
        <v>12.940199999999999</v>
      </c>
      <c r="U27" s="130">
        <v>12.940199999999999</v>
      </c>
      <c r="V27" s="130">
        <v>18.265866666666629</v>
      </c>
      <c r="W27" s="130">
        <v>11.416166666666632</v>
      </c>
      <c r="X27" s="130">
        <v>0</v>
      </c>
      <c r="Y27" s="130">
        <v>24.400000000000002</v>
      </c>
      <c r="Z27" s="130">
        <v>0</v>
      </c>
      <c r="AA27" s="130">
        <v>24.400000000000002</v>
      </c>
      <c r="AB27" s="130">
        <v>0</v>
      </c>
      <c r="AC27" s="130">
        <v>18.599999999999998</v>
      </c>
      <c r="AD27" s="130">
        <v>0</v>
      </c>
      <c r="AE27" s="130">
        <v>12.159947222222222</v>
      </c>
      <c r="AF27" s="130">
        <v>13.271005291005332</v>
      </c>
      <c r="AG27" s="53"/>
      <c r="AH27" s="53">
        <v>12.767944583333334</v>
      </c>
      <c r="AI27" s="53">
        <v>10.963333333333338</v>
      </c>
      <c r="AJ27" s="53">
        <v>10.98</v>
      </c>
      <c r="AK27" s="53"/>
      <c r="AL27" s="53"/>
    </row>
    <row r="28" spans="1:40">
      <c r="A28" s="316"/>
      <c r="B28" s="106" t="s">
        <v>1083</v>
      </c>
      <c r="C28" s="88"/>
      <c r="D28" s="88"/>
      <c r="E28" s="88"/>
      <c r="F28" s="88"/>
      <c r="G28" s="129">
        <v>0.22374999999999998</v>
      </c>
      <c r="H28" s="129">
        <v>3.8399999999999997E-2</v>
      </c>
      <c r="I28" s="129">
        <v>0.15859999999999999</v>
      </c>
      <c r="J28" s="129">
        <v>2.5919999999999999E-2</v>
      </c>
      <c r="K28" s="88"/>
      <c r="L28" s="88"/>
      <c r="M28" s="129">
        <v>0.08</v>
      </c>
      <c r="N28" s="129">
        <v>1.7639999999999999E-2</v>
      </c>
      <c r="O28" s="129">
        <v>7.3800000000000004E-2</v>
      </c>
      <c r="P28" s="129">
        <v>7.3000000000000001E-3</v>
      </c>
      <c r="Q28" s="129">
        <v>4.2900000000000001E-2</v>
      </c>
      <c r="R28" s="129">
        <v>7.1000000000000004E-3</v>
      </c>
      <c r="S28" s="129">
        <v>2.3699999999999999E-2</v>
      </c>
      <c r="T28" s="129">
        <v>2.3699999999999999E-2</v>
      </c>
      <c r="U28" s="129">
        <v>2.3699999999999999E-2</v>
      </c>
      <c r="V28" s="129">
        <v>1.03E-2</v>
      </c>
      <c r="W28" s="129">
        <v>1.03E-2</v>
      </c>
      <c r="X28" s="129">
        <v>7.3999999999999996E-2</v>
      </c>
      <c r="Y28" s="129">
        <v>1.372E-2</v>
      </c>
      <c r="Z28" s="129">
        <v>7.3999999999999996E-2</v>
      </c>
      <c r="AA28" s="129">
        <v>1.372E-2</v>
      </c>
      <c r="AB28" s="129">
        <v>7.3999999999999996E-2</v>
      </c>
      <c r="AC28" s="129">
        <v>8.8999999999999999E-3</v>
      </c>
      <c r="AD28" s="129">
        <v>3.9899999999999998E-2</v>
      </c>
      <c r="AE28" s="129">
        <v>5.8999999999999999E-3</v>
      </c>
      <c r="AF28" s="129">
        <v>7.1000000000000004E-3</v>
      </c>
      <c r="AG28" s="88">
        <v>3.9800000000000002E-2</v>
      </c>
      <c r="AH28" s="88">
        <v>5.7999999999999996E-3</v>
      </c>
      <c r="AI28" s="94">
        <v>8.2000000000000007E-3</v>
      </c>
      <c r="AJ28" s="88">
        <v>6.4000000000000003E-3</v>
      </c>
      <c r="AK28" s="88"/>
      <c r="AL28" s="88"/>
      <c r="AN28" s="136"/>
    </row>
    <row r="29" spans="1:40">
      <c r="A29" s="316"/>
      <c r="B29" s="106" t="s">
        <v>1082</v>
      </c>
      <c r="C29" s="86"/>
      <c r="D29" s="86"/>
      <c r="E29" s="86"/>
      <c r="F29" s="86"/>
      <c r="G29" s="135" t="s">
        <v>58</v>
      </c>
      <c r="H29" s="135" t="s">
        <v>58</v>
      </c>
      <c r="I29" s="135" t="s">
        <v>58</v>
      </c>
      <c r="J29" s="135" t="s">
        <v>58</v>
      </c>
      <c r="K29" s="86"/>
      <c r="L29" s="86"/>
      <c r="M29" s="245" t="s">
        <v>58</v>
      </c>
      <c r="N29" s="245" t="s">
        <v>58</v>
      </c>
      <c r="O29" s="135" t="s">
        <v>58</v>
      </c>
      <c r="P29" s="135" t="s">
        <v>58</v>
      </c>
      <c r="Q29" s="135" t="s">
        <v>58</v>
      </c>
      <c r="R29" s="135" t="s">
        <v>58</v>
      </c>
      <c r="S29" s="135" t="s">
        <v>58</v>
      </c>
      <c r="T29" s="135" t="s">
        <v>58</v>
      </c>
      <c r="U29" s="135" t="s">
        <v>58</v>
      </c>
      <c r="V29" s="245" t="s">
        <v>58</v>
      </c>
      <c r="W29" s="245" t="s">
        <v>58</v>
      </c>
      <c r="X29" s="245" t="s">
        <v>58</v>
      </c>
      <c r="Y29" s="245" t="s">
        <v>58</v>
      </c>
      <c r="Z29" s="245" t="s">
        <v>58</v>
      </c>
      <c r="AA29" s="245" t="s">
        <v>58</v>
      </c>
      <c r="AB29" s="245" t="s">
        <v>58</v>
      </c>
      <c r="AC29" s="245" t="s">
        <v>58</v>
      </c>
      <c r="AD29" s="135">
        <v>7.5187969924812026E-3</v>
      </c>
      <c r="AE29" s="135">
        <v>5.10204081632653E-2</v>
      </c>
      <c r="AF29" s="245">
        <v>4.2253521126760556E-2</v>
      </c>
      <c r="AG29" s="86">
        <v>7.5187969924812026E-3</v>
      </c>
      <c r="AH29" s="86">
        <v>5.10204081632653E-2</v>
      </c>
      <c r="AI29" s="86">
        <v>3.6585365853658527E-2</v>
      </c>
      <c r="AJ29" s="86">
        <v>4.6800000000000001E-2</v>
      </c>
      <c r="AK29" s="86"/>
      <c r="AL29" s="86"/>
      <c r="AN29" s="134"/>
    </row>
    <row r="30" spans="1:40" ht="16.2">
      <c r="A30" s="316"/>
      <c r="B30" s="87" t="s">
        <v>1159</v>
      </c>
      <c r="C30" s="86">
        <v>0</v>
      </c>
      <c r="D30" s="86">
        <v>0</v>
      </c>
      <c r="E30" s="86">
        <v>0</v>
      </c>
      <c r="F30" s="86">
        <v>0</v>
      </c>
      <c r="G30" s="86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86">
        <v>0</v>
      </c>
      <c r="S30" s="86">
        <v>0</v>
      </c>
      <c r="T30" s="86">
        <v>0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86">
        <v>0</v>
      </c>
      <c r="AK30" s="86">
        <v>0</v>
      </c>
      <c r="AL30" s="86">
        <v>0</v>
      </c>
      <c r="AN30" s="133"/>
    </row>
    <row r="31" spans="1:40" ht="16.2">
      <c r="A31" s="317"/>
      <c r="B31" s="87" t="s">
        <v>1158</v>
      </c>
      <c r="C31" s="86">
        <v>0</v>
      </c>
      <c r="D31" s="86">
        <v>0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6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0</v>
      </c>
      <c r="AF31" s="86">
        <v>0</v>
      </c>
      <c r="AG31" s="86">
        <v>0</v>
      </c>
      <c r="AH31" s="86">
        <v>0</v>
      </c>
      <c r="AI31" s="86">
        <v>0</v>
      </c>
      <c r="AJ31" s="86">
        <v>0</v>
      </c>
      <c r="AK31" s="86">
        <v>0</v>
      </c>
      <c r="AL31" s="86">
        <v>0</v>
      </c>
    </row>
    <row r="32" spans="1:40">
      <c r="A32" s="72"/>
      <c r="B32" s="7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92"/>
      <c r="AL32" s="92"/>
    </row>
    <row r="33" spans="1:38">
      <c r="A33" s="315" t="s">
        <v>1090</v>
      </c>
      <c r="B33" s="106" t="s">
        <v>1087</v>
      </c>
      <c r="C33" s="90"/>
      <c r="D33" s="90"/>
      <c r="E33" s="90"/>
      <c r="F33" s="90"/>
      <c r="G33" s="90">
        <v>0</v>
      </c>
      <c r="H33" s="90">
        <v>2100</v>
      </c>
      <c r="I33" s="90">
        <v>0</v>
      </c>
      <c r="J33" s="90">
        <v>2100</v>
      </c>
      <c r="K33" s="90"/>
      <c r="L33" s="90"/>
      <c r="M33" s="131">
        <v>0</v>
      </c>
      <c r="N33" s="131">
        <v>2500</v>
      </c>
      <c r="O33" s="131">
        <v>0</v>
      </c>
      <c r="P33" s="131">
        <v>3000</v>
      </c>
      <c r="Q33" s="131">
        <v>0</v>
      </c>
      <c r="R33" s="131">
        <v>3300</v>
      </c>
      <c r="S33" s="131">
        <v>1300</v>
      </c>
      <c r="T33" s="131">
        <v>1300</v>
      </c>
      <c r="U33" s="131">
        <v>1300</v>
      </c>
      <c r="V33" s="131">
        <v>4000</v>
      </c>
      <c r="W33" s="131">
        <v>2500</v>
      </c>
      <c r="X33" s="131">
        <v>0</v>
      </c>
      <c r="Y33" s="131">
        <v>4000</v>
      </c>
      <c r="Z33" s="131">
        <v>0</v>
      </c>
      <c r="AA33" s="131">
        <v>4000</v>
      </c>
      <c r="AB33" s="131">
        <v>0</v>
      </c>
      <c r="AC33" s="131">
        <v>4000</v>
      </c>
      <c r="AD33" s="131">
        <v>0</v>
      </c>
      <c r="AE33" s="131">
        <v>3700</v>
      </c>
      <c r="AF33" s="131">
        <v>4000</v>
      </c>
      <c r="AG33" s="90">
        <v>0</v>
      </c>
      <c r="AH33" s="90">
        <v>3700</v>
      </c>
      <c r="AI33" s="90">
        <v>5000</v>
      </c>
      <c r="AJ33" s="90">
        <v>5000</v>
      </c>
      <c r="AK33" s="90"/>
      <c r="AL33" s="90"/>
    </row>
    <row r="34" spans="1:38">
      <c r="A34" s="316"/>
      <c r="B34" s="106" t="s">
        <v>1086</v>
      </c>
      <c r="C34" s="53"/>
      <c r="D34" s="53"/>
      <c r="E34" s="53"/>
      <c r="F34" s="53"/>
      <c r="G34" s="53">
        <v>0</v>
      </c>
      <c r="H34" s="53">
        <v>79.38</v>
      </c>
      <c r="I34" s="53"/>
      <c r="J34" s="53">
        <v>48.3</v>
      </c>
      <c r="K34" s="53">
        <v>0</v>
      </c>
      <c r="L34" s="53">
        <v>0</v>
      </c>
      <c r="M34" s="53">
        <v>0</v>
      </c>
      <c r="N34" s="53">
        <v>43.217999999999996</v>
      </c>
      <c r="O34" s="53">
        <v>0</v>
      </c>
      <c r="P34" s="53">
        <v>21.599999999999998</v>
      </c>
      <c r="Q34" s="53">
        <v>0</v>
      </c>
      <c r="R34" s="53">
        <v>22.77</v>
      </c>
      <c r="S34" s="53">
        <v>30.201599999999999</v>
      </c>
      <c r="T34" s="53">
        <v>30.201599999999999</v>
      </c>
      <c r="U34" s="53">
        <v>30.201599999999999</v>
      </c>
      <c r="V34" s="53">
        <v>40.4</v>
      </c>
      <c r="W34" s="53">
        <v>25.25</v>
      </c>
      <c r="X34" s="53">
        <v>0</v>
      </c>
      <c r="Y34" s="53">
        <v>53.782399999999996</v>
      </c>
      <c r="Z34" s="53">
        <v>0</v>
      </c>
      <c r="AA34" s="53">
        <v>53.782399999999996</v>
      </c>
      <c r="AB34" s="53">
        <v>0</v>
      </c>
      <c r="AC34" s="53">
        <v>35.200000000000003</v>
      </c>
      <c r="AD34" s="53">
        <v>0</v>
      </c>
      <c r="AE34" s="53">
        <v>21.459999999999997</v>
      </c>
      <c r="AF34" s="53">
        <v>26.4</v>
      </c>
      <c r="AG34" s="53">
        <v>0</v>
      </c>
      <c r="AH34" s="53">
        <v>21.459999999999997</v>
      </c>
      <c r="AI34" s="53">
        <v>40.5</v>
      </c>
      <c r="AJ34" s="53">
        <v>31.5</v>
      </c>
      <c r="AK34" s="53"/>
      <c r="AL34" s="53"/>
    </row>
    <row r="35" spans="1:38">
      <c r="A35" s="316"/>
      <c r="B35" s="38" t="s">
        <v>1085</v>
      </c>
      <c r="C35" s="53" t="s">
        <v>58</v>
      </c>
      <c r="D35" s="53" t="s">
        <v>58</v>
      </c>
      <c r="E35" s="53" t="s">
        <v>58</v>
      </c>
      <c r="F35" s="53" t="s">
        <v>58</v>
      </c>
      <c r="G35" s="53" t="s">
        <v>58</v>
      </c>
      <c r="H35" s="53" t="s">
        <v>58</v>
      </c>
      <c r="I35" s="53" t="s">
        <v>58</v>
      </c>
      <c r="J35" s="53" t="s">
        <v>58</v>
      </c>
      <c r="K35" s="53" t="s">
        <v>58</v>
      </c>
      <c r="L35" s="53" t="s">
        <v>58</v>
      </c>
      <c r="M35" s="130" t="s">
        <v>58</v>
      </c>
      <c r="N35" s="130" t="s">
        <v>58</v>
      </c>
      <c r="O35" s="130" t="s">
        <v>58</v>
      </c>
      <c r="P35" s="130" t="s">
        <v>58</v>
      </c>
      <c r="Q35" s="130" t="s">
        <v>58</v>
      </c>
      <c r="R35" s="130" t="s">
        <v>58</v>
      </c>
      <c r="S35" s="130" t="s">
        <v>58</v>
      </c>
      <c r="T35" s="130" t="s">
        <v>58</v>
      </c>
      <c r="U35" s="130" t="s">
        <v>58</v>
      </c>
      <c r="V35" s="130" t="s">
        <v>58</v>
      </c>
      <c r="W35" s="130" t="s">
        <v>58</v>
      </c>
      <c r="X35" s="130" t="s">
        <v>58</v>
      </c>
      <c r="Y35" s="130" t="s">
        <v>58</v>
      </c>
      <c r="Z35" s="130" t="s">
        <v>58</v>
      </c>
      <c r="AA35" s="130" t="s">
        <v>58</v>
      </c>
      <c r="AB35" s="130" t="s">
        <v>58</v>
      </c>
      <c r="AC35" s="130" t="s">
        <v>58</v>
      </c>
      <c r="AD35" s="130" t="s">
        <v>58</v>
      </c>
      <c r="AE35" s="130" t="s">
        <v>58</v>
      </c>
      <c r="AF35" s="130" t="s">
        <v>58</v>
      </c>
      <c r="AG35" s="53" t="s">
        <v>58</v>
      </c>
      <c r="AH35" s="53" t="s">
        <v>58</v>
      </c>
      <c r="AI35" s="53" t="s">
        <v>58</v>
      </c>
      <c r="AJ35" s="53" t="s">
        <v>58</v>
      </c>
      <c r="AK35" s="53" t="s">
        <v>58</v>
      </c>
      <c r="AL35" s="53" t="s">
        <v>58</v>
      </c>
    </row>
    <row r="36" spans="1:38">
      <c r="A36" s="316"/>
      <c r="B36" s="106" t="s">
        <v>1084</v>
      </c>
      <c r="C36" s="53"/>
      <c r="D36" s="53"/>
      <c r="E36" s="53"/>
      <c r="F36" s="53"/>
      <c r="G36" s="53">
        <v>0</v>
      </c>
      <c r="H36" s="53">
        <v>36.96</v>
      </c>
      <c r="I36" s="53"/>
      <c r="J36" s="53">
        <v>30.03</v>
      </c>
      <c r="K36" s="53"/>
      <c r="L36" s="53"/>
      <c r="M36" s="130">
        <v>0</v>
      </c>
      <c r="N36" s="130">
        <v>34.75</v>
      </c>
      <c r="O36" s="130">
        <v>0</v>
      </c>
      <c r="P36" s="132">
        <v>19.733333333333327</v>
      </c>
      <c r="Q36" s="130">
        <v>0</v>
      </c>
      <c r="R36" s="132">
        <v>19.873333333333335</v>
      </c>
      <c r="S36" s="130">
        <v>25.973375999999998</v>
      </c>
      <c r="T36" s="130">
        <v>25.973375999999998</v>
      </c>
      <c r="U36" s="130">
        <v>25.973375999999998</v>
      </c>
      <c r="V36" s="130">
        <v>36.531733333333371</v>
      </c>
      <c r="W36" s="132">
        <v>22.83233333333337</v>
      </c>
      <c r="X36" s="132">
        <v>0</v>
      </c>
      <c r="Y36" s="132">
        <v>48.800000000000004</v>
      </c>
      <c r="Z36" s="132">
        <v>0</v>
      </c>
      <c r="AA36" s="132">
        <v>48.800000000000004</v>
      </c>
      <c r="AB36" s="132">
        <v>0</v>
      </c>
      <c r="AC36" s="132">
        <v>37.199999999999996</v>
      </c>
      <c r="AD36" s="130">
        <v>0</v>
      </c>
      <c r="AE36" s="132">
        <v>18.70761111111111</v>
      </c>
      <c r="AF36" s="132">
        <v>22.458624338624322</v>
      </c>
      <c r="AG36" s="53">
        <v>0</v>
      </c>
      <c r="AH36" s="53">
        <v>19.642991666666667</v>
      </c>
      <c r="AI36" s="53">
        <v>20.190000000000001</v>
      </c>
      <c r="AJ36" s="53">
        <v>21.96</v>
      </c>
      <c r="AK36" s="53"/>
      <c r="AL36" s="53"/>
    </row>
    <row r="37" spans="1:38">
      <c r="A37" s="316"/>
      <c r="B37" s="106" t="s">
        <v>1083</v>
      </c>
      <c r="C37" s="88"/>
      <c r="D37" s="88"/>
      <c r="E37" s="88"/>
      <c r="F37" s="88"/>
      <c r="G37" s="88">
        <v>0.22374999999999998</v>
      </c>
      <c r="H37" s="88">
        <v>3.78E-2</v>
      </c>
      <c r="I37" s="88">
        <v>0.15859999999999999</v>
      </c>
      <c r="J37" s="88">
        <v>2.5514999999999999E-2</v>
      </c>
      <c r="K37" s="88"/>
      <c r="L37" s="88"/>
      <c r="M37" s="129">
        <v>0.08</v>
      </c>
      <c r="N37" s="129">
        <v>1.7287199999999999E-2</v>
      </c>
      <c r="O37" s="129">
        <v>7.3800000000000004E-2</v>
      </c>
      <c r="P37" s="129">
        <v>7.1999999999999998E-3</v>
      </c>
      <c r="Q37" s="129">
        <v>4.2930000000000003E-2</v>
      </c>
      <c r="R37" s="129">
        <v>6.8999999999999999E-3</v>
      </c>
      <c r="S37" s="129">
        <v>2.3231999999999999E-2</v>
      </c>
      <c r="T37" s="129">
        <v>2.3231999999999999E-2</v>
      </c>
      <c r="U37" s="129">
        <v>2.3231999999999999E-2</v>
      </c>
      <c r="V37" s="129">
        <v>1.01E-2</v>
      </c>
      <c r="W37" s="129">
        <v>1.01E-2</v>
      </c>
      <c r="X37" s="129">
        <v>7.3999999999999996E-2</v>
      </c>
      <c r="Y37" s="129">
        <v>1.3445599999999999E-2</v>
      </c>
      <c r="Z37" s="129">
        <v>7.3999999999999996E-2</v>
      </c>
      <c r="AA37" s="129">
        <v>1.3445599999999999E-2</v>
      </c>
      <c r="AB37" s="129">
        <v>7.3999999999999996E-2</v>
      </c>
      <c r="AC37" s="129">
        <v>8.8000000000000005E-3</v>
      </c>
      <c r="AD37" s="129">
        <v>3.9899999999999998E-2</v>
      </c>
      <c r="AE37" s="129">
        <v>5.7999999999999996E-3</v>
      </c>
      <c r="AF37" s="129">
        <v>6.6E-3</v>
      </c>
      <c r="AG37" s="88">
        <v>3.9800000000000002E-2</v>
      </c>
      <c r="AH37" s="88">
        <v>5.7999999999999996E-3</v>
      </c>
      <c r="AI37" s="88">
        <v>8.0999999999999996E-3</v>
      </c>
      <c r="AJ37" s="88">
        <v>6.3E-3</v>
      </c>
      <c r="AK37" s="88"/>
      <c r="AL37" s="88"/>
    </row>
    <row r="38" spans="1:38" ht="14.4" customHeight="1">
      <c r="A38" s="316"/>
      <c r="B38" s="106" t="s">
        <v>1082</v>
      </c>
      <c r="C38" s="86"/>
      <c r="D38" s="86"/>
      <c r="E38" s="86"/>
      <c r="F38" s="86"/>
      <c r="G38" s="86" t="s">
        <v>58</v>
      </c>
      <c r="H38" s="86" t="s">
        <v>58</v>
      </c>
      <c r="I38" s="86" t="s">
        <v>58</v>
      </c>
      <c r="J38" s="86" t="s">
        <v>58</v>
      </c>
      <c r="K38" s="86"/>
      <c r="L38" s="86"/>
      <c r="M38" s="128" t="s">
        <v>58</v>
      </c>
      <c r="N38" s="128" t="s">
        <v>58</v>
      </c>
      <c r="O38" s="128" t="s">
        <v>58</v>
      </c>
      <c r="P38" s="128" t="s">
        <v>58</v>
      </c>
      <c r="Q38" s="128" t="s">
        <v>58</v>
      </c>
      <c r="R38" s="128" t="s">
        <v>58</v>
      </c>
      <c r="S38" s="128" t="s">
        <v>58</v>
      </c>
      <c r="T38" s="128" t="s">
        <v>58</v>
      </c>
      <c r="U38" s="128" t="s">
        <v>58</v>
      </c>
      <c r="V38" s="128" t="s">
        <v>58</v>
      </c>
      <c r="W38" s="128" t="s">
        <v>58</v>
      </c>
      <c r="X38" s="128" t="s">
        <v>58</v>
      </c>
      <c r="Y38" s="128" t="s">
        <v>58</v>
      </c>
      <c r="Z38" s="128" t="s">
        <v>58</v>
      </c>
      <c r="AA38" s="128" t="s">
        <v>58</v>
      </c>
      <c r="AB38" s="128" t="s">
        <v>58</v>
      </c>
      <c r="AC38" s="128" t="s">
        <v>58</v>
      </c>
      <c r="AD38" s="128">
        <v>7.5187969924812026E-3</v>
      </c>
      <c r="AE38" s="128">
        <v>5.2083333333333336E-2</v>
      </c>
      <c r="AF38" s="128">
        <v>4.5454545454545449E-2</v>
      </c>
      <c r="AG38" s="86">
        <v>7.5187969924812026E-3</v>
      </c>
      <c r="AH38" s="86">
        <v>5.2083333333333336E-2</v>
      </c>
      <c r="AI38" s="86">
        <v>3.7037037037037035E-2</v>
      </c>
      <c r="AJ38" s="86">
        <v>4.6800000000000001E-2</v>
      </c>
      <c r="AK38" s="86"/>
      <c r="AL38" s="86"/>
    </row>
    <row r="39" spans="1:38" ht="16.2">
      <c r="A39" s="316"/>
      <c r="B39" s="87" t="s">
        <v>1159</v>
      </c>
      <c r="C39" s="86">
        <v>0</v>
      </c>
      <c r="D39" s="86">
        <v>0</v>
      </c>
      <c r="E39" s="86">
        <v>0</v>
      </c>
      <c r="F39" s="86">
        <v>0</v>
      </c>
      <c r="G39" s="86">
        <v>0</v>
      </c>
      <c r="H39" s="86">
        <v>0</v>
      </c>
      <c r="I39" s="86">
        <v>0</v>
      </c>
      <c r="J39" s="86">
        <v>0</v>
      </c>
      <c r="K39" s="86">
        <v>0</v>
      </c>
      <c r="L39" s="86">
        <v>0</v>
      </c>
      <c r="M39" s="86">
        <v>0</v>
      </c>
      <c r="N39" s="86">
        <v>0</v>
      </c>
      <c r="O39" s="86">
        <v>0</v>
      </c>
      <c r="P39" s="86">
        <v>0</v>
      </c>
      <c r="Q39" s="86">
        <v>0</v>
      </c>
      <c r="R39" s="86">
        <v>0</v>
      </c>
      <c r="S39" s="86">
        <v>0</v>
      </c>
      <c r="T39" s="86">
        <v>0</v>
      </c>
      <c r="U39" s="86">
        <v>0</v>
      </c>
      <c r="V39" s="86">
        <v>0</v>
      </c>
      <c r="W39" s="86">
        <v>0</v>
      </c>
      <c r="X39" s="86">
        <v>0</v>
      </c>
      <c r="Y39" s="86">
        <v>0</v>
      </c>
      <c r="Z39" s="86">
        <v>0</v>
      </c>
      <c r="AA39" s="86">
        <v>0</v>
      </c>
      <c r="AB39" s="86">
        <v>0</v>
      </c>
      <c r="AC39" s="86">
        <v>0</v>
      </c>
      <c r="AD39" s="86">
        <v>0</v>
      </c>
      <c r="AE39" s="86">
        <v>0</v>
      </c>
      <c r="AF39" s="86">
        <v>0</v>
      </c>
      <c r="AG39" s="86">
        <v>0</v>
      </c>
      <c r="AH39" s="86">
        <v>0</v>
      </c>
      <c r="AI39" s="86">
        <v>0</v>
      </c>
      <c r="AJ39" s="86">
        <v>0</v>
      </c>
      <c r="AK39" s="86">
        <v>0</v>
      </c>
      <c r="AL39" s="86">
        <v>0</v>
      </c>
    </row>
    <row r="40" spans="1:38" ht="16.2">
      <c r="A40" s="317"/>
      <c r="B40" s="87" t="s">
        <v>1158</v>
      </c>
      <c r="C40" s="86">
        <v>0</v>
      </c>
      <c r="D40" s="86">
        <v>0</v>
      </c>
      <c r="E40" s="86">
        <v>0</v>
      </c>
      <c r="F40" s="86">
        <v>0</v>
      </c>
      <c r="G40" s="86">
        <v>0</v>
      </c>
      <c r="H40" s="86">
        <v>0</v>
      </c>
      <c r="I40" s="86">
        <v>0</v>
      </c>
      <c r="J40" s="86">
        <v>0</v>
      </c>
      <c r="K40" s="86">
        <v>0</v>
      </c>
      <c r="L40" s="86">
        <v>0</v>
      </c>
      <c r="M40" s="86">
        <v>0</v>
      </c>
      <c r="N40" s="86">
        <v>0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6">
        <v>0</v>
      </c>
      <c r="Y40" s="86">
        <v>0</v>
      </c>
      <c r="Z40" s="86">
        <v>0</v>
      </c>
      <c r="AA40" s="86">
        <v>0</v>
      </c>
      <c r="AB40" s="86">
        <v>0</v>
      </c>
      <c r="AC40" s="86">
        <v>0</v>
      </c>
      <c r="AD40" s="86">
        <v>0</v>
      </c>
      <c r="AE40" s="86">
        <v>0</v>
      </c>
      <c r="AF40" s="86">
        <v>0</v>
      </c>
      <c r="AG40" s="86">
        <v>0</v>
      </c>
      <c r="AH40" s="86">
        <v>0</v>
      </c>
      <c r="AI40" s="86">
        <v>0</v>
      </c>
      <c r="AJ40" s="86">
        <v>0</v>
      </c>
      <c r="AK40" s="86">
        <v>0</v>
      </c>
      <c r="AL40" s="86">
        <v>0</v>
      </c>
    </row>
    <row r="41" spans="1:38">
      <c r="A41" s="72"/>
      <c r="B41" s="72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2"/>
      <c r="N41" s="72"/>
      <c r="O41" s="71"/>
      <c r="P41" s="71"/>
      <c r="Q41" s="71"/>
      <c r="R41" s="71"/>
      <c r="S41" s="71"/>
      <c r="T41" s="71"/>
      <c r="U41" s="71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71"/>
      <c r="AL41" s="71"/>
    </row>
    <row r="42" spans="1:38">
      <c r="A42" s="315" t="s">
        <v>1088</v>
      </c>
      <c r="B42" s="106" t="s">
        <v>1087</v>
      </c>
      <c r="C42" s="90"/>
      <c r="D42" s="90"/>
      <c r="E42" s="90"/>
      <c r="F42" s="90"/>
      <c r="G42" s="131">
        <v>0</v>
      </c>
      <c r="H42" s="131">
        <v>3150</v>
      </c>
      <c r="I42" s="131">
        <v>0</v>
      </c>
      <c r="J42" s="131">
        <v>3150</v>
      </c>
      <c r="K42" s="90"/>
      <c r="L42" s="90"/>
      <c r="M42" s="131">
        <v>0</v>
      </c>
      <c r="N42" s="131">
        <v>3750</v>
      </c>
      <c r="O42" s="131">
        <v>0</v>
      </c>
      <c r="P42" s="131">
        <v>4500</v>
      </c>
      <c r="Q42" s="131">
        <v>0</v>
      </c>
      <c r="R42" s="131">
        <v>4950</v>
      </c>
      <c r="S42" s="131">
        <v>1950</v>
      </c>
      <c r="T42" s="131">
        <v>1950</v>
      </c>
      <c r="U42" s="131">
        <v>1950</v>
      </c>
      <c r="V42" s="131">
        <v>6000</v>
      </c>
      <c r="W42" s="131">
        <v>3750</v>
      </c>
      <c r="X42" s="131">
        <v>0</v>
      </c>
      <c r="Y42" s="131">
        <v>6000</v>
      </c>
      <c r="Z42" s="131">
        <v>0</v>
      </c>
      <c r="AA42" s="131">
        <v>6000</v>
      </c>
      <c r="AB42" s="131">
        <v>0</v>
      </c>
      <c r="AC42" s="131">
        <v>6000</v>
      </c>
      <c r="AD42" s="131">
        <v>0</v>
      </c>
      <c r="AE42" s="131">
        <v>5550</v>
      </c>
      <c r="AF42" s="131">
        <v>6000</v>
      </c>
      <c r="AG42" s="90"/>
      <c r="AH42" s="90">
        <v>5550</v>
      </c>
      <c r="AI42" s="90">
        <v>7500</v>
      </c>
      <c r="AJ42" s="90">
        <v>7500</v>
      </c>
      <c r="AK42" s="90"/>
      <c r="AL42" s="90"/>
    </row>
    <row r="43" spans="1:38" ht="14.4" customHeight="1">
      <c r="A43" s="316"/>
      <c r="B43" s="106" t="s">
        <v>1086</v>
      </c>
      <c r="C43" s="53"/>
      <c r="D43" s="53"/>
      <c r="E43" s="53"/>
      <c r="F43" s="53"/>
      <c r="G43" s="130">
        <v>0</v>
      </c>
      <c r="H43" s="130">
        <v>111.51</v>
      </c>
      <c r="I43" s="130"/>
      <c r="J43" s="130">
        <v>68.040000000000006</v>
      </c>
      <c r="K43" s="130">
        <v>0</v>
      </c>
      <c r="L43" s="130">
        <v>0</v>
      </c>
      <c r="M43" s="130">
        <v>0</v>
      </c>
      <c r="N43" s="130">
        <v>60.93737999999999</v>
      </c>
      <c r="O43" s="130">
        <v>0</v>
      </c>
      <c r="P43" s="130">
        <v>30.150000000000002</v>
      </c>
      <c r="Q43" s="130">
        <v>0</v>
      </c>
      <c r="R43" s="130">
        <v>32.174999999999997</v>
      </c>
      <c r="S43" s="130">
        <v>42.471000000000004</v>
      </c>
      <c r="T43" s="130">
        <v>42.471000000000004</v>
      </c>
      <c r="U43" s="130">
        <v>42.471000000000004</v>
      </c>
      <c r="V43" s="130">
        <v>57</v>
      </c>
      <c r="W43" s="130">
        <v>35.630000000000003</v>
      </c>
      <c r="X43" s="130">
        <v>0</v>
      </c>
      <c r="Y43" s="130">
        <v>75.833183999999989</v>
      </c>
      <c r="Z43" s="130">
        <v>0</v>
      </c>
      <c r="AA43" s="130">
        <v>75.833183999999989</v>
      </c>
      <c r="AB43" s="130">
        <v>0</v>
      </c>
      <c r="AC43" s="130">
        <v>51.000000000000007</v>
      </c>
      <c r="AD43" s="130">
        <v>0</v>
      </c>
      <c r="AE43" s="130">
        <v>29.970000000000002</v>
      </c>
      <c r="AF43" s="130">
        <v>39</v>
      </c>
      <c r="AG43" s="130">
        <v>0</v>
      </c>
      <c r="AH43" s="130">
        <v>29.414999999999999</v>
      </c>
      <c r="AI43" s="130">
        <v>57.75</v>
      </c>
      <c r="AJ43" s="130">
        <v>44.25</v>
      </c>
      <c r="AK43" s="53"/>
      <c r="AL43" s="53"/>
    </row>
    <row r="44" spans="1:38">
      <c r="A44" s="316"/>
      <c r="B44" s="38" t="s">
        <v>1085</v>
      </c>
      <c r="C44" s="53" t="s">
        <v>58</v>
      </c>
      <c r="D44" s="53" t="s">
        <v>58</v>
      </c>
      <c r="E44" s="53" t="s">
        <v>58</v>
      </c>
      <c r="F44" s="53" t="s">
        <v>58</v>
      </c>
      <c r="G44" s="130" t="s">
        <v>58</v>
      </c>
      <c r="H44" s="130" t="s">
        <v>58</v>
      </c>
      <c r="I44" s="130" t="s">
        <v>58</v>
      </c>
      <c r="J44" s="130" t="s">
        <v>58</v>
      </c>
      <c r="K44" s="53" t="s">
        <v>58</v>
      </c>
      <c r="L44" s="53" t="s">
        <v>58</v>
      </c>
      <c r="M44" s="130" t="s">
        <v>58</v>
      </c>
      <c r="N44" s="130" t="s">
        <v>58</v>
      </c>
      <c r="O44" s="130" t="s">
        <v>58</v>
      </c>
      <c r="P44" s="130" t="s">
        <v>58</v>
      </c>
      <c r="Q44" s="130" t="s">
        <v>58</v>
      </c>
      <c r="R44" s="130" t="s">
        <v>58</v>
      </c>
      <c r="S44" s="130" t="s">
        <v>58</v>
      </c>
      <c r="T44" s="130" t="s">
        <v>58</v>
      </c>
      <c r="U44" s="130" t="s">
        <v>58</v>
      </c>
      <c r="V44" s="130" t="s">
        <v>58</v>
      </c>
      <c r="W44" s="130" t="s">
        <v>58</v>
      </c>
      <c r="X44" s="130" t="s">
        <v>58</v>
      </c>
      <c r="Y44" s="130" t="s">
        <v>58</v>
      </c>
      <c r="Z44" s="130" t="s">
        <v>58</v>
      </c>
      <c r="AA44" s="130" t="s">
        <v>58</v>
      </c>
      <c r="AB44" s="130" t="s">
        <v>58</v>
      </c>
      <c r="AC44" s="130" t="s">
        <v>58</v>
      </c>
      <c r="AD44" s="130" t="s">
        <v>58</v>
      </c>
      <c r="AE44" s="130" t="s">
        <v>58</v>
      </c>
      <c r="AF44" s="130" t="s">
        <v>58</v>
      </c>
      <c r="AG44" s="53" t="s">
        <v>58</v>
      </c>
      <c r="AH44" s="53" t="s">
        <v>58</v>
      </c>
      <c r="AI44" s="53" t="s">
        <v>58</v>
      </c>
      <c r="AJ44" s="53" t="s">
        <v>58</v>
      </c>
      <c r="AK44" s="53"/>
      <c r="AL44" s="53">
        <v>0</v>
      </c>
    </row>
    <row r="45" spans="1:38">
      <c r="A45" s="316"/>
      <c r="B45" s="106" t="s">
        <v>1084</v>
      </c>
      <c r="C45" s="53"/>
      <c r="D45" s="53"/>
      <c r="E45" s="53"/>
      <c r="F45" s="53"/>
      <c r="G45" s="130"/>
      <c r="H45" s="130">
        <v>55.440000000000005</v>
      </c>
      <c r="I45" s="130"/>
      <c r="J45" s="130">
        <v>45.045000000000002</v>
      </c>
      <c r="K45" s="53"/>
      <c r="L45" s="53"/>
      <c r="M45" s="130"/>
      <c r="N45" s="130">
        <v>52.125</v>
      </c>
      <c r="O45" s="130">
        <v>0</v>
      </c>
      <c r="P45" s="130">
        <v>29.599999999999994</v>
      </c>
      <c r="Q45" s="130">
        <v>0</v>
      </c>
      <c r="R45" s="130">
        <v>29.810000000000006</v>
      </c>
      <c r="S45" s="130">
        <v>36.525060000000003</v>
      </c>
      <c r="T45" s="130">
        <v>36.525060000000003</v>
      </c>
      <c r="U45" s="130">
        <v>36.525060000000003</v>
      </c>
      <c r="V45" s="130">
        <v>50.582400000000007</v>
      </c>
      <c r="W45" s="130">
        <v>31.614000000000001</v>
      </c>
      <c r="X45" s="130"/>
      <c r="Y45" s="130">
        <v>73.2</v>
      </c>
      <c r="Z45" s="130">
        <v>0</v>
      </c>
      <c r="AA45" s="130">
        <v>73.2</v>
      </c>
      <c r="AB45" s="130">
        <v>0</v>
      </c>
      <c r="AC45" s="130">
        <v>55.8</v>
      </c>
      <c r="AD45" s="130">
        <v>0</v>
      </c>
      <c r="AE45" s="130">
        <v>28.061416666666666</v>
      </c>
      <c r="AF45" s="130">
        <v>33.687936507936477</v>
      </c>
      <c r="AG45" s="53">
        <v>0</v>
      </c>
      <c r="AH45" s="53">
        <v>28.061416666666666</v>
      </c>
      <c r="AI45" s="53">
        <v>32.89</v>
      </c>
      <c r="AJ45" s="53">
        <v>32.94</v>
      </c>
      <c r="AK45" s="53"/>
      <c r="AL45" s="53"/>
    </row>
    <row r="46" spans="1:38">
      <c r="A46" s="316"/>
      <c r="B46" s="106" t="s">
        <v>1083</v>
      </c>
      <c r="C46" s="88"/>
      <c r="D46" s="88"/>
      <c r="E46" s="88"/>
      <c r="F46" s="88"/>
      <c r="G46" s="129">
        <v>0.22374999999999998</v>
      </c>
      <c r="H46" s="129">
        <v>3.5400000000000001E-2</v>
      </c>
      <c r="I46" s="129">
        <v>0.15859999999999999</v>
      </c>
      <c r="J46" s="129">
        <v>2.3895E-2</v>
      </c>
      <c r="K46" s="88"/>
      <c r="L46" s="88"/>
      <c r="M46" s="129">
        <v>0.08</v>
      </c>
      <c r="N46" s="129">
        <v>1.6249967999999997E-2</v>
      </c>
      <c r="O46" s="129">
        <v>7.3800000000000004E-2</v>
      </c>
      <c r="P46" s="129">
        <v>6.7000000000000002E-3</v>
      </c>
      <c r="Q46" s="129">
        <v>4.2900000000000001E-2</v>
      </c>
      <c r="R46" s="129">
        <v>6.4999999999999997E-3</v>
      </c>
      <c r="S46" s="129">
        <v>2.1780000000000001E-2</v>
      </c>
      <c r="T46" s="129">
        <v>2.1780000000000001E-2</v>
      </c>
      <c r="U46" s="129">
        <v>2.1780000000000001E-2</v>
      </c>
      <c r="V46" s="129">
        <v>9.4999999999999998E-3</v>
      </c>
      <c r="W46" s="129">
        <v>9.4999999999999998E-3</v>
      </c>
      <c r="X46" s="129">
        <v>7.3999999999999996E-2</v>
      </c>
      <c r="Y46" s="129">
        <v>1.2638863999999998E-2</v>
      </c>
      <c r="Z46" s="129">
        <v>7.3999999999999996E-2</v>
      </c>
      <c r="AA46" s="129">
        <v>1.2638863999999998E-2</v>
      </c>
      <c r="AB46" s="129">
        <v>7.3999999999999996E-2</v>
      </c>
      <c r="AC46" s="129">
        <v>8.5000000000000006E-3</v>
      </c>
      <c r="AD46" s="129">
        <v>3.9899999999999998E-2</v>
      </c>
      <c r="AE46" s="129">
        <v>5.4000000000000003E-3</v>
      </c>
      <c r="AF46" s="129">
        <v>6.4999999999999997E-3</v>
      </c>
      <c r="AG46" s="88">
        <v>3.9800000000000002E-2</v>
      </c>
      <c r="AH46" s="88">
        <v>5.3E-3</v>
      </c>
      <c r="AI46" s="88">
        <v>7.7000000000000002E-3</v>
      </c>
      <c r="AJ46" s="88">
        <v>5.8999999999999999E-3</v>
      </c>
      <c r="AK46" s="88"/>
      <c r="AL46" s="88"/>
    </row>
    <row r="47" spans="1:38">
      <c r="A47" s="316"/>
      <c r="B47" s="106" t="s">
        <v>1082</v>
      </c>
      <c r="C47" s="86"/>
      <c r="D47" s="86"/>
      <c r="E47" s="86"/>
      <c r="F47" s="86"/>
      <c r="G47" s="86" t="s">
        <v>58</v>
      </c>
      <c r="H47" s="86" t="s">
        <v>58</v>
      </c>
      <c r="I47" s="86" t="s">
        <v>58</v>
      </c>
      <c r="J47" s="86" t="s">
        <v>58</v>
      </c>
      <c r="K47" s="86"/>
      <c r="L47" s="86"/>
      <c r="M47" s="128" t="s">
        <v>58</v>
      </c>
      <c r="N47" s="128" t="s">
        <v>58</v>
      </c>
      <c r="O47" s="128" t="s">
        <v>58</v>
      </c>
      <c r="P47" s="128" t="s">
        <v>58</v>
      </c>
      <c r="Q47" s="128" t="s">
        <v>58</v>
      </c>
      <c r="R47" s="128" t="s">
        <v>58</v>
      </c>
      <c r="S47" s="128" t="s">
        <v>58</v>
      </c>
      <c r="T47" s="128" t="s">
        <v>58</v>
      </c>
      <c r="U47" s="128" t="s">
        <v>58</v>
      </c>
      <c r="V47" s="128" t="s">
        <v>58</v>
      </c>
      <c r="W47" s="128" t="s">
        <v>58</v>
      </c>
      <c r="X47" s="128" t="s">
        <v>58</v>
      </c>
      <c r="Y47" s="128" t="s">
        <v>58</v>
      </c>
      <c r="Z47" s="128" t="s">
        <v>58</v>
      </c>
      <c r="AA47" s="128" t="s">
        <v>58</v>
      </c>
      <c r="AB47" s="128" t="s">
        <v>58</v>
      </c>
      <c r="AC47" s="128" t="s">
        <v>58</v>
      </c>
      <c r="AD47" s="128">
        <v>7.5187969924812026E-3</v>
      </c>
      <c r="AE47" s="128">
        <v>5.5555555555555546E-2</v>
      </c>
      <c r="AF47" s="128">
        <v>4.6153846153846149E-2</v>
      </c>
      <c r="AG47" s="86">
        <v>7.5187969924812026E-3</v>
      </c>
      <c r="AH47" s="86">
        <v>5.5555555555555546E-2</v>
      </c>
      <c r="AI47" s="86">
        <v>3.8961038961038953E-2</v>
      </c>
      <c r="AJ47" s="86">
        <v>5.1282051282051273E-2</v>
      </c>
      <c r="AK47" s="86"/>
      <c r="AL47" s="86"/>
    </row>
    <row r="48" spans="1:38" ht="16.2">
      <c r="A48" s="316"/>
      <c r="B48" s="87" t="s">
        <v>1159</v>
      </c>
      <c r="C48" s="86">
        <v>0</v>
      </c>
      <c r="D48" s="86">
        <v>0</v>
      </c>
      <c r="E48" s="86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86">
        <v>0</v>
      </c>
      <c r="N48" s="86">
        <v>0</v>
      </c>
      <c r="O48" s="86">
        <v>0</v>
      </c>
      <c r="P48" s="86">
        <v>0</v>
      </c>
      <c r="Q48" s="86">
        <v>0</v>
      </c>
      <c r="R48" s="86">
        <v>0</v>
      </c>
      <c r="S48" s="86">
        <v>0</v>
      </c>
      <c r="T48" s="86">
        <v>0</v>
      </c>
      <c r="U48" s="86">
        <v>0</v>
      </c>
      <c r="V48" s="86">
        <v>0</v>
      </c>
      <c r="W48" s="86">
        <v>0</v>
      </c>
      <c r="X48" s="86">
        <v>0</v>
      </c>
      <c r="Y48" s="86">
        <v>0</v>
      </c>
      <c r="Z48" s="86">
        <v>0</v>
      </c>
      <c r="AA48" s="86">
        <v>0</v>
      </c>
      <c r="AB48" s="86">
        <v>0</v>
      </c>
      <c r="AC48" s="86">
        <v>0</v>
      </c>
      <c r="AD48" s="86">
        <v>0</v>
      </c>
      <c r="AE48" s="86">
        <v>0</v>
      </c>
      <c r="AF48" s="86">
        <v>0</v>
      </c>
      <c r="AG48" s="86">
        <v>0</v>
      </c>
      <c r="AH48" s="86">
        <v>0</v>
      </c>
      <c r="AI48" s="86">
        <v>0</v>
      </c>
      <c r="AJ48" s="86">
        <v>0</v>
      </c>
      <c r="AK48" s="86">
        <v>0</v>
      </c>
      <c r="AL48" s="86">
        <v>0</v>
      </c>
    </row>
    <row r="49" spans="1:38" ht="16.2">
      <c r="A49" s="317"/>
      <c r="B49" s="87" t="s">
        <v>1158</v>
      </c>
      <c r="C49" s="86">
        <v>0</v>
      </c>
      <c r="D49" s="86">
        <v>0</v>
      </c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6">
        <v>0</v>
      </c>
      <c r="Y49" s="86">
        <v>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  <c r="AE49" s="86">
        <v>0</v>
      </c>
      <c r="AF49" s="86">
        <v>0</v>
      </c>
      <c r="AG49" s="86">
        <v>0</v>
      </c>
      <c r="AH49" s="86">
        <v>0</v>
      </c>
      <c r="AI49" s="86">
        <v>0</v>
      </c>
      <c r="AJ49" s="86">
        <v>0</v>
      </c>
      <c r="AK49" s="86">
        <v>0</v>
      </c>
      <c r="AL49" s="86">
        <v>0</v>
      </c>
    </row>
    <row r="50" spans="1:38" ht="18">
      <c r="A50" s="324" t="s">
        <v>1079</v>
      </c>
      <c r="B50" s="325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324"/>
      <c r="N50" s="325"/>
      <c r="O50" s="73"/>
      <c r="P50" s="73"/>
      <c r="Q50" s="73"/>
      <c r="R50" s="73"/>
      <c r="S50" s="73"/>
      <c r="T50" s="73"/>
      <c r="U50" s="73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73"/>
      <c r="AL50" s="73"/>
    </row>
    <row r="51" spans="1:38" ht="18" customHeight="1">
      <c r="A51" s="326" t="s">
        <v>1062</v>
      </c>
      <c r="B51" s="80" t="s">
        <v>1157</v>
      </c>
      <c r="C51" s="85">
        <v>295</v>
      </c>
      <c r="D51" s="309">
        <v>295</v>
      </c>
      <c r="E51" s="310"/>
      <c r="F51" s="85">
        <v>295</v>
      </c>
      <c r="G51" s="309">
        <v>295</v>
      </c>
      <c r="H51" s="310"/>
      <c r="I51" s="309">
        <v>295</v>
      </c>
      <c r="J51" s="310"/>
      <c r="K51" s="85">
        <v>295</v>
      </c>
      <c r="L51" s="85">
        <v>295</v>
      </c>
      <c r="M51" s="309">
        <v>295</v>
      </c>
      <c r="N51" s="310"/>
      <c r="O51" s="309">
        <v>295</v>
      </c>
      <c r="P51" s="310"/>
      <c r="Q51" s="309">
        <v>295</v>
      </c>
      <c r="R51" s="310"/>
      <c r="S51" s="85">
        <v>295</v>
      </c>
      <c r="T51" s="85">
        <v>295</v>
      </c>
      <c r="U51" s="85">
        <v>295</v>
      </c>
      <c r="V51" s="85">
        <v>295</v>
      </c>
      <c r="W51" s="85">
        <v>295</v>
      </c>
      <c r="X51" s="246">
        <v>295</v>
      </c>
      <c r="Y51" s="246"/>
      <c r="Z51" s="246">
        <v>295</v>
      </c>
      <c r="AA51" s="246"/>
      <c r="AB51" s="246">
        <v>295</v>
      </c>
      <c r="AC51" s="246"/>
      <c r="AD51" s="309">
        <v>295</v>
      </c>
      <c r="AE51" s="310"/>
      <c r="AF51" s="85">
        <v>295</v>
      </c>
      <c r="AG51" s="309">
        <v>295</v>
      </c>
      <c r="AH51" s="310"/>
      <c r="AI51" s="85">
        <v>295</v>
      </c>
      <c r="AJ51" s="85">
        <v>295</v>
      </c>
      <c r="AK51" s="309">
        <v>295</v>
      </c>
      <c r="AL51" s="310"/>
    </row>
    <row r="52" spans="1:38" ht="14.4" customHeight="1">
      <c r="A52" s="327"/>
      <c r="B52" s="80" t="s">
        <v>1156</v>
      </c>
      <c r="C52" s="85">
        <v>590</v>
      </c>
      <c r="D52" s="309">
        <v>295</v>
      </c>
      <c r="E52" s="310"/>
      <c r="F52" s="85">
        <v>590</v>
      </c>
      <c r="G52" s="309">
        <v>295</v>
      </c>
      <c r="H52" s="310"/>
      <c r="I52" s="309">
        <v>295</v>
      </c>
      <c r="J52" s="310"/>
      <c r="K52" s="85">
        <v>590</v>
      </c>
      <c r="L52" s="85">
        <v>590</v>
      </c>
      <c r="M52" s="309">
        <v>295</v>
      </c>
      <c r="N52" s="310"/>
      <c r="O52" s="309">
        <v>295</v>
      </c>
      <c r="P52" s="310"/>
      <c r="Q52" s="309">
        <v>295</v>
      </c>
      <c r="R52" s="310"/>
      <c r="S52" s="85">
        <v>590</v>
      </c>
      <c r="T52" s="85">
        <v>590</v>
      </c>
      <c r="U52" s="85">
        <v>590</v>
      </c>
      <c r="V52" s="85">
        <v>590</v>
      </c>
      <c r="W52" s="85">
        <v>590</v>
      </c>
      <c r="X52" s="246">
        <v>295</v>
      </c>
      <c r="Y52" s="246"/>
      <c r="Z52" s="246">
        <v>295</v>
      </c>
      <c r="AA52" s="246"/>
      <c r="AB52" s="246">
        <v>295</v>
      </c>
      <c r="AC52" s="246"/>
      <c r="AD52" s="309">
        <v>295</v>
      </c>
      <c r="AE52" s="310"/>
      <c r="AF52" s="85">
        <v>590</v>
      </c>
      <c r="AG52" s="309">
        <v>295</v>
      </c>
      <c r="AH52" s="310"/>
      <c r="AI52" s="85">
        <v>590</v>
      </c>
      <c r="AJ52" s="85">
        <v>590</v>
      </c>
      <c r="AK52" s="309">
        <v>295</v>
      </c>
      <c r="AL52" s="310"/>
    </row>
    <row r="53" spans="1:38" ht="14.4" customHeight="1">
      <c r="A53" s="327"/>
      <c r="B53" s="80" t="s">
        <v>1155</v>
      </c>
      <c r="C53" s="85">
        <v>295</v>
      </c>
      <c r="D53" s="309">
        <v>295</v>
      </c>
      <c r="E53" s="310"/>
      <c r="F53" s="85">
        <v>295</v>
      </c>
      <c r="G53" s="309">
        <v>295</v>
      </c>
      <c r="H53" s="310"/>
      <c r="I53" s="309">
        <v>295</v>
      </c>
      <c r="J53" s="310"/>
      <c r="K53" s="85">
        <v>295</v>
      </c>
      <c r="L53" s="85">
        <v>295</v>
      </c>
      <c r="M53" s="309">
        <v>295</v>
      </c>
      <c r="N53" s="310"/>
      <c r="O53" s="309">
        <v>295</v>
      </c>
      <c r="P53" s="310"/>
      <c r="Q53" s="309">
        <v>295</v>
      </c>
      <c r="R53" s="310"/>
      <c r="S53" s="85">
        <v>295</v>
      </c>
      <c r="T53" s="85">
        <v>295</v>
      </c>
      <c r="U53" s="85">
        <v>295</v>
      </c>
      <c r="V53" s="85">
        <v>295</v>
      </c>
      <c r="W53" s="85">
        <v>295</v>
      </c>
      <c r="X53" s="246">
        <v>295</v>
      </c>
      <c r="Y53" s="246"/>
      <c r="Z53" s="246">
        <v>295</v>
      </c>
      <c r="AA53" s="246"/>
      <c r="AB53" s="246">
        <v>295</v>
      </c>
      <c r="AC53" s="246"/>
      <c r="AD53" s="309">
        <v>295</v>
      </c>
      <c r="AE53" s="310"/>
      <c r="AF53" s="85">
        <v>295</v>
      </c>
      <c r="AG53" s="309">
        <v>295</v>
      </c>
      <c r="AH53" s="310"/>
      <c r="AI53" s="85">
        <v>295</v>
      </c>
      <c r="AJ53" s="85">
        <v>295</v>
      </c>
      <c r="AK53" s="309">
        <v>295</v>
      </c>
      <c r="AL53" s="310"/>
    </row>
    <row r="54" spans="1:38" ht="16.2">
      <c r="A54" s="327"/>
      <c r="B54" s="80" t="s">
        <v>1154</v>
      </c>
      <c r="C54" s="85">
        <v>590</v>
      </c>
      <c r="D54" s="309">
        <v>295</v>
      </c>
      <c r="E54" s="310"/>
      <c r="F54" s="85">
        <v>590</v>
      </c>
      <c r="G54" s="309">
        <v>295</v>
      </c>
      <c r="H54" s="310"/>
      <c r="I54" s="309">
        <v>295</v>
      </c>
      <c r="J54" s="310"/>
      <c r="K54" s="85">
        <v>590</v>
      </c>
      <c r="L54" s="85">
        <v>590</v>
      </c>
      <c r="M54" s="309">
        <v>295</v>
      </c>
      <c r="N54" s="310"/>
      <c r="O54" s="309">
        <v>295</v>
      </c>
      <c r="P54" s="310"/>
      <c r="Q54" s="309">
        <v>295</v>
      </c>
      <c r="R54" s="310"/>
      <c r="S54" s="85">
        <v>590</v>
      </c>
      <c r="T54" s="85">
        <v>590</v>
      </c>
      <c r="U54" s="85">
        <v>590</v>
      </c>
      <c r="V54" s="85">
        <v>590</v>
      </c>
      <c r="W54" s="85">
        <v>590</v>
      </c>
      <c r="X54" s="246">
        <v>295</v>
      </c>
      <c r="Y54" s="246"/>
      <c r="Z54" s="246">
        <v>295</v>
      </c>
      <c r="AA54" s="246"/>
      <c r="AB54" s="246">
        <v>295</v>
      </c>
      <c r="AC54" s="246"/>
      <c r="AD54" s="309">
        <v>295</v>
      </c>
      <c r="AE54" s="310"/>
      <c r="AF54" s="85">
        <v>590</v>
      </c>
      <c r="AG54" s="309">
        <v>295</v>
      </c>
      <c r="AH54" s="310"/>
      <c r="AI54" s="85">
        <v>590</v>
      </c>
      <c r="AJ54" s="85">
        <v>590</v>
      </c>
      <c r="AK54" s="309">
        <v>295</v>
      </c>
      <c r="AL54" s="310"/>
    </row>
    <row r="55" spans="1:38" ht="16.2">
      <c r="A55" s="328"/>
      <c r="B55" s="80" t="s">
        <v>1153</v>
      </c>
      <c r="C55" s="85">
        <v>885</v>
      </c>
      <c r="D55" s="309">
        <v>295</v>
      </c>
      <c r="E55" s="310"/>
      <c r="F55" s="85">
        <v>885</v>
      </c>
      <c r="G55" s="309">
        <v>295</v>
      </c>
      <c r="H55" s="310"/>
      <c r="I55" s="309">
        <v>295</v>
      </c>
      <c r="J55" s="310"/>
      <c r="K55" s="85">
        <v>885</v>
      </c>
      <c r="L55" s="85">
        <v>885</v>
      </c>
      <c r="M55" s="309">
        <v>295</v>
      </c>
      <c r="N55" s="310"/>
      <c r="O55" s="309">
        <v>295</v>
      </c>
      <c r="P55" s="310"/>
      <c r="Q55" s="309">
        <v>295</v>
      </c>
      <c r="R55" s="310"/>
      <c r="S55" s="85">
        <v>885</v>
      </c>
      <c r="T55" s="85">
        <v>885</v>
      </c>
      <c r="U55" s="85">
        <v>885</v>
      </c>
      <c r="V55" s="85">
        <v>885</v>
      </c>
      <c r="W55" s="85">
        <v>885</v>
      </c>
      <c r="X55" s="246">
        <v>295</v>
      </c>
      <c r="Y55" s="246"/>
      <c r="Z55" s="246">
        <v>295</v>
      </c>
      <c r="AA55" s="246"/>
      <c r="AB55" s="246">
        <v>295</v>
      </c>
      <c r="AC55" s="246"/>
      <c r="AD55" s="309">
        <v>295</v>
      </c>
      <c r="AE55" s="310"/>
      <c r="AF55" s="85">
        <v>885</v>
      </c>
      <c r="AG55" s="309">
        <v>295</v>
      </c>
      <c r="AH55" s="310"/>
      <c r="AI55" s="85">
        <v>885</v>
      </c>
      <c r="AJ55" s="85">
        <v>885</v>
      </c>
      <c r="AK55" s="309">
        <v>295</v>
      </c>
      <c r="AL55" s="310"/>
    </row>
    <row r="56" spans="1:38">
      <c r="A56" s="72"/>
      <c r="B56" s="72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2"/>
      <c r="N56" s="72"/>
      <c r="O56" s="71"/>
      <c r="P56" s="71"/>
      <c r="Q56" s="71"/>
      <c r="R56" s="71"/>
      <c r="S56" s="71"/>
      <c r="T56" s="71"/>
      <c r="U56" s="71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71"/>
      <c r="AL56" s="71"/>
    </row>
    <row r="57" spans="1:38" ht="17.25" customHeight="1">
      <c r="A57" s="326" t="s">
        <v>1061</v>
      </c>
      <c r="B57" s="80" t="s">
        <v>1152</v>
      </c>
      <c r="C57" s="84">
        <v>520</v>
      </c>
      <c r="D57" s="309">
        <v>520</v>
      </c>
      <c r="E57" s="310"/>
      <c r="F57" s="84">
        <v>520</v>
      </c>
      <c r="G57" s="309">
        <v>520</v>
      </c>
      <c r="H57" s="310"/>
      <c r="I57" s="309">
        <v>520</v>
      </c>
      <c r="J57" s="310"/>
      <c r="K57" s="84">
        <v>520</v>
      </c>
      <c r="L57" s="84">
        <v>520</v>
      </c>
      <c r="M57" s="309">
        <v>520</v>
      </c>
      <c r="N57" s="310"/>
      <c r="O57" s="309">
        <v>520</v>
      </c>
      <c r="P57" s="310"/>
      <c r="Q57" s="309">
        <v>520</v>
      </c>
      <c r="R57" s="310"/>
      <c r="S57" s="84">
        <v>520</v>
      </c>
      <c r="T57" s="84">
        <v>520</v>
      </c>
      <c r="U57" s="84">
        <v>520</v>
      </c>
      <c r="V57" s="84">
        <v>520</v>
      </c>
      <c r="W57" s="84">
        <v>520</v>
      </c>
      <c r="X57" s="247">
        <v>520</v>
      </c>
      <c r="Y57" s="247"/>
      <c r="Z57" s="247">
        <v>520</v>
      </c>
      <c r="AA57" s="247"/>
      <c r="AB57" s="247">
        <v>520</v>
      </c>
      <c r="AC57" s="247"/>
      <c r="AD57" s="309">
        <v>520</v>
      </c>
      <c r="AE57" s="310"/>
      <c r="AF57" s="84">
        <v>520</v>
      </c>
      <c r="AG57" s="309">
        <v>520</v>
      </c>
      <c r="AH57" s="310"/>
      <c r="AI57" s="84">
        <v>520</v>
      </c>
      <c r="AJ57" s="84">
        <v>520</v>
      </c>
      <c r="AK57" s="309">
        <v>520</v>
      </c>
      <c r="AL57" s="310"/>
    </row>
    <row r="58" spans="1:38" ht="14.4" customHeight="1">
      <c r="A58" s="327"/>
      <c r="B58" s="80" t="s">
        <v>1151</v>
      </c>
      <c r="C58" s="84">
        <v>815</v>
      </c>
      <c r="D58" s="309">
        <v>815</v>
      </c>
      <c r="E58" s="310"/>
      <c r="F58" s="84">
        <v>815</v>
      </c>
      <c r="G58" s="309">
        <v>815</v>
      </c>
      <c r="H58" s="310"/>
      <c r="I58" s="309">
        <v>815</v>
      </c>
      <c r="J58" s="310"/>
      <c r="K58" s="84">
        <v>815</v>
      </c>
      <c r="L58" s="84">
        <v>815</v>
      </c>
      <c r="M58" s="309">
        <v>815</v>
      </c>
      <c r="N58" s="310"/>
      <c r="O58" s="309">
        <v>815</v>
      </c>
      <c r="P58" s="310"/>
      <c r="Q58" s="309">
        <v>815</v>
      </c>
      <c r="R58" s="310"/>
      <c r="S58" s="84">
        <v>815</v>
      </c>
      <c r="T58" s="84">
        <v>815</v>
      </c>
      <c r="U58" s="84">
        <v>815</v>
      </c>
      <c r="V58" s="84">
        <v>815</v>
      </c>
      <c r="W58" s="84">
        <v>815</v>
      </c>
      <c r="X58" s="247">
        <v>815</v>
      </c>
      <c r="Y58" s="247"/>
      <c r="Z58" s="247">
        <v>815</v>
      </c>
      <c r="AA58" s="247"/>
      <c r="AB58" s="247">
        <v>815</v>
      </c>
      <c r="AC58" s="247"/>
      <c r="AD58" s="309">
        <v>815</v>
      </c>
      <c r="AE58" s="310"/>
      <c r="AF58" s="84">
        <v>815</v>
      </c>
      <c r="AG58" s="309">
        <v>815</v>
      </c>
      <c r="AH58" s="310"/>
      <c r="AI58" s="84">
        <v>815</v>
      </c>
      <c r="AJ58" s="84">
        <v>815</v>
      </c>
      <c r="AK58" s="309">
        <v>815</v>
      </c>
      <c r="AL58" s="310"/>
    </row>
    <row r="59" spans="1:38" ht="14.4" customHeight="1">
      <c r="A59" s="327"/>
      <c r="B59" s="80" t="s">
        <v>1150</v>
      </c>
      <c r="C59" s="84">
        <v>520</v>
      </c>
      <c r="D59" s="309">
        <v>520</v>
      </c>
      <c r="E59" s="310"/>
      <c r="F59" s="84">
        <v>520</v>
      </c>
      <c r="G59" s="309">
        <v>520</v>
      </c>
      <c r="H59" s="310"/>
      <c r="I59" s="309">
        <v>520</v>
      </c>
      <c r="J59" s="310"/>
      <c r="K59" s="84">
        <v>520</v>
      </c>
      <c r="L59" s="84">
        <v>520</v>
      </c>
      <c r="M59" s="309">
        <v>520</v>
      </c>
      <c r="N59" s="310"/>
      <c r="O59" s="309">
        <v>520</v>
      </c>
      <c r="P59" s="310"/>
      <c r="Q59" s="309">
        <v>520</v>
      </c>
      <c r="R59" s="310"/>
      <c r="S59" s="84">
        <v>520</v>
      </c>
      <c r="T59" s="84">
        <v>520</v>
      </c>
      <c r="U59" s="84">
        <v>520</v>
      </c>
      <c r="V59" s="84">
        <v>520</v>
      </c>
      <c r="W59" s="84">
        <v>520</v>
      </c>
      <c r="X59" s="247">
        <v>520</v>
      </c>
      <c r="Y59" s="247"/>
      <c r="Z59" s="247">
        <v>520</v>
      </c>
      <c r="AA59" s="247"/>
      <c r="AB59" s="247">
        <v>520</v>
      </c>
      <c r="AC59" s="247"/>
      <c r="AD59" s="309">
        <v>520</v>
      </c>
      <c r="AE59" s="310"/>
      <c r="AF59" s="84">
        <v>520</v>
      </c>
      <c r="AG59" s="309">
        <v>520</v>
      </c>
      <c r="AH59" s="310"/>
      <c r="AI59" s="84">
        <v>520</v>
      </c>
      <c r="AJ59" s="84">
        <v>520</v>
      </c>
      <c r="AK59" s="309">
        <v>520</v>
      </c>
      <c r="AL59" s="310"/>
    </row>
    <row r="60" spans="1:38" ht="16.2">
      <c r="A60" s="327"/>
      <c r="B60" s="80" t="s">
        <v>1149</v>
      </c>
      <c r="C60" s="84">
        <v>815</v>
      </c>
      <c r="D60" s="309">
        <v>815</v>
      </c>
      <c r="E60" s="310"/>
      <c r="F60" s="84">
        <v>815</v>
      </c>
      <c r="G60" s="309">
        <v>815</v>
      </c>
      <c r="H60" s="310"/>
      <c r="I60" s="309">
        <v>815</v>
      </c>
      <c r="J60" s="310"/>
      <c r="K60" s="84">
        <v>815</v>
      </c>
      <c r="L60" s="84">
        <v>815</v>
      </c>
      <c r="M60" s="309">
        <v>815</v>
      </c>
      <c r="N60" s="310"/>
      <c r="O60" s="309">
        <v>815</v>
      </c>
      <c r="P60" s="310"/>
      <c r="Q60" s="309">
        <v>815</v>
      </c>
      <c r="R60" s="310"/>
      <c r="S60" s="84">
        <v>815</v>
      </c>
      <c r="T60" s="84">
        <v>815</v>
      </c>
      <c r="U60" s="84">
        <v>815</v>
      </c>
      <c r="V60" s="84">
        <v>815</v>
      </c>
      <c r="W60" s="84">
        <v>815</v>
      </c>
      <c r="X60" s="247">
        <v>815</v>
      </c>
      <c r="Y60" s="247"/>
      <c r="Z60" s="247">
        <v>815</v>
      </c>
      <c r="AA60" s="247"/>
      <c r="AB60" s="247">
        <v>815</v>
      </c>
      <c r="AC60" s="247"/>
      <c r="AD60" s="309">
        <v>815</v>
      </c>
      <c r="AE60" s="310"/>
      <c r="AF60" s="84">
        <v>815</v>
      </c>
      <c r="AG60" s="309">
        <v>815</v>
      </c>
      <c r="AH60" s="310"/>
      <c r="AI60" s="84">
        <v>815</v>
      </c>
      <c r="AJ60" s="84">
        <v>815</v>
      </c>
      <c r="AK60" s="309">
        <v>815</v>
      </c>
      <c r="AL60" s="310"/>
    </row>
    <row r="61" spans="1:38" ht="16.2">
      <c r="A61" s="328"/>
      <c r="B61" s="80" t="s">
        <v>1148</v>
      </c>
      <c r="C61" s="84">
        <v>1110</v>
      </c>
      <c r="D61" s="309">
        <v>1110</v>
      </c>
      <c r="E61" s="310"/>
      <c r="F61" s="84">
        <v>1110</v>
      </c>
      <c r="G61" s="309">
        <v>1110</v>
      </c>
      <c r="H61" s="310"/>
      <c r="I61" s="309">
        <v>1110</v>
      </c>
      <c r="J61" s="310"/>
      <c r="K61" s="84">
        <v>1110</v>
      </c>
      <c r="L61" s="84">
        <v>1110</v>
      </c>
      <c r="M61" s="309">
        <v>1110</v>
      </c>
      <c r="N61" s="310"/>
      <c r="O61" s="309">
        <v>1110</v>
      </c>
      <c r="P61" s="310"/>
      <c r="Q61" s="309">
        <v>1110</v>
      </c>
      <c r="R61" s="310"/>
      <c r="S61" s="84">
        <v>1110</v>
      </c>
      <c r="T61" s="84">
        <v>1110</v>
      </c>
      <c r="U61" s="84">
        <v>1110</v>
      </c>
      <c r="V61" s="84">
        <v>1110</v>
      </c>
      <c r="W61" s="84">
        <v>1110</v>
      </c>
      <c r="X61" s="247">
        <v>1110</v>
      </c>
      <c r="Y61" s="247"/>
      <c r="Z61" s="247">
        <v>1110</v>
      </c>
      <c r="AA61" s="247"/>
      <c r="AB61" s="247">
        <v>1110</v>
      </c>
      <c r="AC61" s="247"/>
      <c r="AD61" s="309">
        <v>1110</v>
      </c>
      <c r="AE61" s="310"/>
      <c r="AF61" s="84">
        <v>1110</v>
      </c>
      <c r="AG61" s="309">
        <v>1110</v>
      </c>
      <c r="AH61" s="310"/>
      <c r="AI61" s="84">
        <v>1110</v>
      </c>
      <c r="AJ61" s="84">
        <v>1110</v>
      </c>
      <c r="AK61" s="309">
        <v>1110</v>
      </c>
      <c r="AL61" s="310"/>
    </row>
    <row r="62" spans="1:38">
      <c r="A62" s="72"/>
      <c r="B62" s="72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2"/>
      <c r="N62" s="72"/>
      <c r="O62" s="71"/>
      <c r="P62" s="71"/>
      <c r="Q62" s="71"/>
      <c r="R62" s="71"/>
      <c r="S62" s="71"/>
      <c r="T62" s="71"/>
      <c r="U62" s="71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71"/>
      <c r="AL62" s="71"/>
    </row>
    <row r="63" spans="1:38" ht="15" customHeight="1">
      <c r="A63" s="326" t="s">
        <v>1058</v>
      </c>
      <c r="B63" s="80" t="s">
        <v>1147</v>
      </c>
      <c r="C63" s="53">
        <v>745</v>
      </c>
      <c r="D63" s="309">
        <v>745</v>
      </c>
      <c r="E63" s="310"/>
      <c r="F63" s="53">
        <v>745</v>
      </c>
      <c r="G63" s="309">
        <v>745</v>
      </c>
      <c r="H63" s="310"/>
      <c r="I63" s="309">
        <v>745</v>
      </c>
      <c r="J63" s="310"/>
      <c r="K63" s="53">
        <v>745</v>
      </c>
      <c r="L63" s="53">
        <v>745</v>
      </c>
      <c r="M63" s="309">
        <v>745</v>
      </c>
      <c r="N63" s="310"/>
      <c r="O63" s="309">
        <v>745</v>
      </c>
      <c r="P63" s="310"/>
      <c r="Q63" s="309">
        <v>745</v>
      </c>
      <c r="R63" s="310"/>
      <c r="S63" s="53">
        <v>745</v>
      </c>
      <c r="T63" s="53">
        <v>745</v>
      </c>
      <c r="U63" s="53">
        <v>745</v>
      </c>
      <c r="V63" s="53">
        <v>745</v>
      </c>
      <c r="W63" s="53">
        <v>745</v>
      </c>
      <c r="X63" s="89">
        <v>745</v>
      </c>
      <c r="Y63" s="89"/>
      <c r="Z63" s="89">
        <v>745</v>
      </c>
      <c r="AA63" s="89"/>
      <c r="AB63" s="89">
        <v>745</v>
      </c>
      <c r="AC63" s="89"/>
      <c r="AD63" s="309">
        <v>745</v>
      </c>
      <c r="AE63" s="310"/>
      <c r="AF63" s="53">
        <v>745</v>
      </c>
      <c r="AG63" s="309">
        <v>745</v>
      </c>
      <c r="AH63" s="310"/>
      <c r="AI63" s="53">
        <v>745</v>
      </c>
      <c r="AJ63" s="53">
        <v>745</v>
      </c>
      <c r="AK63" s="309">
        <v>745</v>
      </c>
      <c r="AL63" s="310"/>
    </row>
    <row r="64" spans="1:38" ht="14.4" customHeight="1">
      <c r="A64" s="327"/>
      <c r="B64" s="80" t="s">
        <v>1146</v>
      </c>
      <c r="C64" s="53">
        <v>1040</v>
      </c>
      <c r="D64" s="309">
        <v>1040</v>
      </c>
      <c r="E64" s="310"/>
      <c r="F64" s="53">
        <v>1040</v>
      </c>
      <c r="G64" s="309">
        <v>1040</v>
      </c>
      <c r="H64" s="310"/>
      <c r="I64" s="309">
        <v>1040</v>
      </c>
      <c r="J64" s="310"/>
      <c r="K64" s="53">
        <v>1040</v>
      </c>
      <c r="L64" s="53">
        <v>1040</v>
      </c>
      <c r="M64" s="309">
        <v>1040</v>
      </c>
      <c r="N64" s="310"/>
      <c r="O64" s="309">
        <v>1040</v>
      </c>
      <c r="P64" s="310"/>
      <c r="Q64" s="309">
        <v>1040</v>
      </c>
      <c r="R64" s="310"/>
      <c r="S64" s="53">
        <v>1040</v>
      </c>
      <c r="T64" s="53">
        <v>1040</v>
      </c>
      <c r="U64" s="53">
        <v>1040</v>
      </c>
      <c r="V64" s="53">
        <v>1040</v>
      </c>
      <c r="W64" s="53">
        <v>1040</v>
      </c>
      <c r="X64" s="89">
        <v>1040</v>
      </c>
      <c r="Y64" s="89"/>
      <c r="Z64" s="89">
        <v>1040</v>
      </c>
      <c r="AA64" s="89"/>
      <c r="AB64" s="89">
        <v>1040</v>
      </c>
      <c r="AC64" s="89"/>
      <c r="AD64" s="309">
        <v>1040</v>
      </c>
      <c r="AE64" s="310"/>
      <c r="AF64" s="53">
        <v>1040</v>
      </c>
      <c r="AG64" s="309">
        <v>1040</v>
      </c>
      <c r="AH64" s="310"/>
      <c r="AI64" s="53">
        <v>1040</v>
      </c>
      <c r="AJ64" s="53">
        <v>1040</v>
      </c>
      <c r="AK64" s="309">
        <v>1040</v>
      </c>
      <c r="AL64" s="310"/>
    </row>
    <row r="65" spans="1:235" ht="14.4" customHeight="1">
      <c r="A65" s="327"/>
      <c r="B65" s="80" t="s">
        <v>1145</v>
      </c>
      <c r="C65" s="53">
        <v>745</v>
      </c>
      <c r="D65" s="309">
        <v>745</v>
      </c>
      <c r="E65" s="310"/>
      <c r="F65" s="53">
        <v>745</v>
      </c>
      <c r="G65" s="309">
        <v>745</v>
      </c>
      <c r="H65" s="310"/>
      <c r="I65" s="309">
        <v>745</v>
      </c>
      <c r="J65" s="310"/>
      <c r="K65" s="53">
        <v>745</v>
      </c>
      <c r="L65" s="53">
        <v>745</v>
      </c>
      <c r="M65" s="309">
        <v>745</v>
      </c>
      <c r="N65" s="310"/>
      <c r="O65" s="309">
        <v>745</v>
      </c>
      <c r="P65" s="310"/>
      <c r="Q65" s="309">
        <v>745</v>
      </c>
      <c r="R65" s="310"/>
      <c r="S65" s="53">
        <v>745</v>
      </c>
      <c r="T65" s="53">
        <v>745</v>
      </c>
      <c r="U65" s="53">
        <v>745</v>
      </c>
      <c r="V65" s="53">
        <v>745</v>
      </c>
      <c r="W65" s="53">
        <v>745</v>
      </c>
      <c r="X65" s="89">
        <v>745</v>
      </c>
      <c r="Y65" s="89"/>
      <c r="Z65" s="89">
        <v>745</v>
      </c>
      <c r="AA65" s="89"/>
      <c r="AB65" s="89">
        <v>745</v>
      </c>
      <c r="AC65" s="89"/>
      <c r="AD65" s="309">
        <v>745</v>
      </c>
      <c r="AE65" s="310"/>
      <c r="AF65" s="53">
        <v>745</v>
      </c>
      <c r="AG65" s="309">
        <v>745</v>
      </c>
      <c r="AH65" s="310"/>
      <c r="AI65" s="53">
        <v>745</v>
      </c>
      <c r="AJ65" s="53">
        <v>745</v>
      </c>
      <c r="AK65" s="309">
        <v>745</v>
      </c>
      <c r="AL65" s="310"/>
    </row>
    <row r="66" spans="1:235" ht="16.2">
      <c r="A66" s="327"/>
      <c r="B66" s="80" t="s">
        <v>1144</v>
      </c>
      <c r="C66" s="53">
        <v>1040</v>
      </c>
      <c r="D66" s="309">
        <v>1040</v>
      </c>
      <c r="E66" s="310"/>
      <c r="F66" s="53">
        <v>1040</v>
      </c>
      <c r="G66" s="309">
        <v>1040</v>
      </c>
      <c r="H66" s="310"/>
      <c r="I66" s="309">
        <v>1040</v>
      </c>
      <c r="J66" s="310"/>
      <c r="K66" s="53">
        <v>1040</v>
      </c>
      <c r="L66" s="53">
        <v>1040</v>
      </c>
      <c r="M66" s="309">
        <v>1040</v>
      </c>
      <c r="N66" s="310"/>
      <c r="O66" s="309">
        <v>1040</v>
      </c>
      <c r="P66" s="310"/>
      <c r="Q66" s="309">
        <v>1040</v>
      </c>
      <c r="R66" s="310"/>
      <c r="S66" s="53">
        <v>1040</v>
      </c>
      <c r="T66" s="53">
        <v>1040</v>
      </c>
      <c r="U66" s="53">
        <v>1040</v>
      </c>
      <c r="V66" s="53">
        <v>1040</v>
      </c>
      <c r="W66" s="53">
        <v>1040</v>
      </c>
      <c r="X66" s="89">
        <v>1040</v>
      </c>
      <c r="Y66" s="89"/>
      <c r="Z66" s="89">
        <v>1040</v>
      </c>
      <c r="AA66" s="89"/>
      <c r="AB66" s="89">
        <v>1040</v>
      </c>
      <c r="AC66" s="89"/>
      <c r="AD66" s="309">
        <v>1040</v>
      </c>
      <c r="AE66" s="310"/>
      <c r="AF66" s="53">
        <v>1040</v>
      </c>
      <c r="AG66" s="309">
        <v>1040</v>
      </c>
      <c r="AH66" s="310"/>
      <c r="AI66" s="53">
        <v>1040</v>
      </c>
      <c r="AJ66" s="53">
        <v>1040</v>
      </c>
      <c r="AK66" s="309">
        <v>1040</v>
      </c>
      <c r="AL66" s="310"/>
    </row>
    <row r="67" spans="1:235" ht="16.2">
      <c r="A67" s="328"/>
      <c r="B67" s="80" t="s">
        <v>1143</v>
      </c>
      <c r="C67" s="53">
        <v>1335</v>
      </c>
      <c r="D67" s="309">
        <v>1335</v>
      </c>
      <c r="E67" s="310"/>
      <c r="F67" s="53">
        <v>1335</v>
      </c>
      <c r="G67" s="309">
        <v>1335</v>
      </c>
      <c r="H67" s="310"/>
      <c r="I67" s="309">
        <v>1335</v>
      </c>
      <c r="J67" s="310"/>
      <c r="K67" s="53">
        <v>1335</v>
      </c>
      <c r="L67" s="53">
        <v>1335</v>
      </c>
      <c r="M67" s="309">
        <v>1335</v>
      </c>
      <c r="N67" s="310"/>
      <c r="O67" s="309">
        <v>1335</v>
      </c>
      <c r="P67" s="310"/>
      <c r="Q67" s="309">
        <v>1335</v>
      </c>
      <c r="R67" s="310"/>
      <c r="S67" s="53">
        <v>1335</v>
      </c>
      <c r="T67" s="53">
        <v>1335</v>
      </c>
      <c r="U67" s="53">
        <v>1335</v>
      </c>
      <c r="V67" s="53">
        <v>1335</v>
      </c>
      <c r="W67" s="53">
        <v>1335</v>
      </c>
      <c r="X67" s="89">
        <v>1335</v>
      </c>
      <c r="Y67" s="89"/>
      <c r="Z67" s="89">
        <v>1335</v>
      </c>
      <c r="AA67" s="89"/>
      <c r="AB67" s="89">
        <v>1335</v>
      </c>
      <c r="AC67" s="89"/>
      <c r="AD67" s="309">
        <v>1335</v>
      </c>
      <c r="AE67" s="310"/>
      <c r="AF67" s="53">
        <v>1335</v>
      </c>
      <c r="AG67" s="309">
        <v>1335</v>
      </c>
      <c r="AH67" s="310"/>
      <c r="AI67" s="53">
        <v>1335</v>
      </c>
      <c r="AJ67" s="53">
        <v>1335</v>
      </c>
      <c r="AK67" s="309">
        <v>1335</v>
      </c>
      <c r="AL67" s="310"/>
    </row>
    <row r="68" spans="1:235" ht="18">
      <c r="A68" s="127" t="s">
        <v>1063</v>
      </c>
      <c r="B68" s="73"/>
      <c r="C68" s="74"/>
      <c r="D68" s="74"/>
      <c r="E68" s="74"/>
      <c r="F68" s="74"/>
      <c r="G68" s="74"/>
      <c r="H68" s="74"/>
      <c r="I68" s="74"/>
      <c r="J68" s="74"/>
      <c r="K68" s="73"/>
      <c r="L68" s="73"/>
      <c r="M68" s="324"/>
      <c r="N68" s="325"/>
      <c r="O68" s="73"/>
      <c r="P68" s="73"/>
      <c r="Q68" s="73"/>
      <c r="R68" s="73"/>
      <c r="S68" s="73"/>
      <c r="T68" s="73"/>
      <c r="U68" s="73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73"/>
      <c r="AL68" s="73"/>
    </row>
    <row r="69" spans="1:235" ht="27.75" customHeight="1">
      <c r="A69" s="126" t="s">
        <v>1062</v>
      </c>
      <c r="B69" s="59" t="s">
        <v>1007</v>
      </c>
      <c r="C69" s="63">
        <v>150</v>
      </c>
      <c r="D69" s="307">
        <v>150</v>
      </c>
      <c r="E69" s="308"/>
      <c r="F69" s="63">
        <v>150</v>
      </c>
      <c r="G69" s="307">
        <v>150</v>
      </c>
      <c r="H69" s="308"/>
      <c r="I69" s="307">
        <v>150</v>
      </c>
      <c r="J69" s="308"/>
      <c r="K69" s="63">
        <v>150</v>
      </c>
      <c r="L69" s="63">
        <v>150</v>
      </c>
      <c r="M69" s="307">
        <v>150</v>
      </c>
      <c r="N69" s="308"/>
      <c r="O69" s="307">
        <v>150</v>
      </c>
      <c r="P69" s="308"/>
      <c r="Q69" s="307">
        <v>150</v>
      </c>
      <c r="R69" s="308"/>
      <c r="S69" s="63">
        <v>150</v>
      </c>
      <c r="T69" s="63">
        <v>150</v>
      </c>
      <c r="U69" s="63">
        <v>150</v>
      </c>
      <c r="V69" s="63">
        <v>150</v>
      </c>
      <c r="W69" s="63">
        <v>150</v>
      </c>
      <c r="X69" s="248">
        <v>150</v>
      </c>
      <c r="Y69" s="248"/>
      <c r="Z69" s="248">
        <v>150</v>
      </c>
      <c r="AA69" s="248"/>
      <c r="AB69" s="248">
        <v>150</v>
      </c>
      <c r="AC69" s="248"/>
      <c r="AD69" s="307">
        <v>150</v>
      </c>
      <c r="AE69" s="308"/>
      <c r="AF69" s="63">
        <v>150</v>
      </c>
      <c r="AG69" s="307">
        <v>150</v>
      </c>
      <c r="AH69" s="308"/>
      <c r="AI69" s="63">
        <v>150</v>
      </c>
      <c r="AJ69" s="63">
        <v>150</v>
      </c>
      <c r="AK69" s="307">
        <v>150</v>
      </c>
      <c r="AL69" s="308"/>
    </row>
    <row r="70" spans="1:235" s="59" customFormat="1" ht="18" customHeight="1">
      <c r="A70" s="72"/>
      <c r="B70" s="72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2"/>
      <c r="N70" s="72"/>
      <c r="O70" s="71"/>
      <c r="P70" s="71"/>
      <c r="Q70" s="71"/>
      <c r="R70" s="71"/>
      <c r="S70" s="71"/>
      <c r="T70" s="71"/>
      <c r="U70" s="71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71"/>
      <c r="AL70" s="71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Q70" s="60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0"/>
      <c r="EF70" s="60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0"/>
      <c r="FJ70" s="60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0"/>
      <c r="GN70" s="60"/>
      <c r="GO70" s="60"/>
      <c r="GP70" s="60"/>
      <c r="GQ70" s="60"/>
      <c r="GR70" s="60"/>
      <c r="GS70" s="60"/>
      <c r="GT70" s="60"/>
      <c r="GU70" s="60"/>
      <c r="GV70" s="60"/>
      <c r="GW70" s="60"/>
      <c r="GX70" s="60"/>
      <c r="GY70" s="60"/>
      <c r="GZ70" s="60"/>
      <c r="HA70" s="60"/>
      <c r="HB70" s="60"/>
      <c r="HC70" s="60"/>
      <c r="HD70" s="60"/>
      <c r="HE70" s="60"/>
      <c r="HF70" s="60"/>
      <c r="HG70" s="60"/>
      <c r="HH70" s="60"/>
      <c r="HI70" s="60"/>
      <c r="HJ70" s="60"/>
      <c r="HK70" s="60"/>
      <c r="HL70" s="60"/>
      <c r="HM70" s="60"/>
      <c r="HN70" s="60"/>
      <c r="HO70" s="60"/>
      <c r="HP70" s="60"/>
      <c r="HQ70" s="60"/>
      <c r="HR70" s="60"/>
      <c r="HS70" s="60"/>
      <c r="HT70" s="60"/>
      <c r="HU70" s="60"/>
      <c r="HV70" s="60"/>
      <c r="HW70" s="60"/>
      <c r="HX70" s="60"/>
      <c r="HY70" s="60"/>
      <c r="HZ70" s="60"/>
      <c r="IA70" s="60"/>
    </row>
    <row r="71" spans="1:235" ht="15.75" customHeight="1">
      <c r="A71" s="315" t="s">
        <v>1061</v>
      </c>
      <c r="B71" s="66" t="s">
        <v>1142</v>
      </c>
      <c r="C71" s="53">
        <v>225</v>
      </c>
      <c r="D71" s="309">
        <v>225</v>
      </c>
      <c r="E71" s="310"/>
      <c r="F71" s="53">
        <v>225</v>
      </c>
      <c r="G71" s="309">
        <v>225</v>
      </c>
      <c r="H71" s="310"/>
      <c r="I71" s="309">
        <v>225</v>
      </c>
      <c r="J71" s="310"/>
      <c r="K71" s="53">
        <v>225</v>
      </c>
      <c r="L71" s="53">
        <v>225</v>
      </c>
      <c r="M71" s="309">
        <v>225</v>
      </c>
      <c r="N71" s="310"/>
      <c r="O71" s="309">
        <v>225</v>
      </c>
      <c r="P71" s="310"/>
      <c r="Q71" s="309">
        <v>225</v>
      </c>
      <c r="R71" s="310"/>
      <c r="S71" s="53">
        <v>225</v>
      </c>
      <c r="T71" s="53">
        <v>225</v>
      </c>
      <c r="U71" s="53">
        <v>225</v>
      </c>
      <c r="V71" s="53">
        <v>225</v>
      </c>
      <c r="W71" s="53">
        <v>225</v>
      </c>
      <c r="X71" s="89">
        <v>225</v>
      </c>
      <c r="Y71" s="89"/>
      <c r="Z71" s="89">
        <v>225</v>
      </c>
      <c r="AA71" s="89"/>
      <c r="AB71" s="89">
        <v>225</v>
      </c>
      <c r="AC71" s="89"/>
      <c r="AD71" s="309">
        <v>225</v>
      </c>
      <c r="AE71" s="310"/>
      <c r="AF71" s="53">
        <v>225</v>
      </c>
      <c r="AG71" s="309">
        <v>225</v>
      </c>
      <c r="AH71" s="310"/>
      <c r="AI71" s="53">
        <v>225</v>
      </c>
      <c r="AJ71" s="53">
        <v>225</v>
      </c>
      <c r="AK71" s="309">
        <v>225</v>
      </c>
      <c r="AL71" s="310"/>
    </row>
    <row r="72" spans="1:235" ht="14.4" customHeight="1">
      <c r="A72" s="316"/>
      <c r="B72" s="66" t="s">
        <v>1043</v>
      </c>
      <c r="C72" s="53">
        <v>0</v>
      </c>
      <c r="D72" s="309">
        <v>0</v>
      </c>
      <c r="E72" s="310"/>
      <c r="F72" s="53">
        <v>0</v>
      </c>
      <c r="G72" s="309" t="s">
        <v>58</v>
      </c>
      <c r="H72" s="310"/>
      <c r="I72" s="309" t="s">
        <v>58</v>
      </c>
      <c r="J72" s="310"/>
      <c r="K72" s="53">
        <v>0</v>
      </c>
      <c r="L72" s="53">
        <v>0</v>
      </c>
      <c r="M72" s="309" t="s">
        <v>58</v>
      </c>
      <c r="N72" s="310"/>
      <c r="O72" s="309" t="s">
        <v>58</v>
      </c>
      <c r="P72" s="310"/>
      <c r="Q72" s="309" t="s">
        <v>58</v>
      </c>
      <c r="R72" s="310"/>
      <c r="S72" s="53" t="s">
        <v>58</v>
      </c>
      <c r="T72" s="53" t="s">
        <v>58</v>
      </c>
      <c r="U72" s="53" t="s">
        <v>58</v>
      </c>
      <c r="V72" s="53" t="s">
        <v>58</v>
      </c>
      <c r="W72" s="53" t="s">
        <v>58</v>
      </c>
      <c r="X72" s="89" t="s">
        <v>58</v>
      </c>
      <c r="Y72" s="89"/>
      <c r="Z72" s="89" t="s">
        <v>58</v>
      </c>
      <c r="AA72" s="89"/>
      <c r="AB72" s="89" t="s">
        <v>58</v>
      </c>
      <c r="AC72" s="89"/>
      <c r="AD72" s="309" t="s">
        <v>58</v>
      </c>
      <c r="AE72" s="310"/>
      <c r="AF72" s="53" t="s">
        <v>58</v>
      </c>
      <c r="AG72" s="309" t="s">
        <v>58</v>
      </c>
      <c r="AH72" s="310"/>
      <c r="AI72" s="53" t="s">
        <v>58</v>
      </c>
      <c r="AJ72" s="53" t="s">
        <v>58</v>
      </c>
      <c r="AK72" s="309">
        <v>0</v>
      </c>
      <c r="AL72" s="310"/>
    </row>
    <row r="73" spans="1:235" ht="16.2">
      <c r="A73" s="317"/>
      <c r="B73" s="66" t="s">
        <v>1141</v>
      </c>
      <c r="C73" s="53">
        <v>225</v>
      </c>
      <c r="D73" s="309">
        <v>225</v>
      </c>
      <c r="E73" s="310"/>
      <c r="F73" s="53">
        <v>225</v>
      </c>
      <c r="G73" s="309">
        <v>225</v>
      </c>
      <c r="H73" s="310"/>
      <c r="I73" s="309">
        <v>225</v>
      </c>
      <c r="J73" s="310"/>
      <c r="K73" s="53">
        <v>225</v>
      </c>
      <c r="L73" s="53">
        <v>225</v>
      </c>
      <c r="M73" s="309">
        <v>225</v>
      </c>
      <c r="N73" s="310"/>
      <c r="O73" s="309">
        <v>225</v>
      </c>
      <c r="P73" s="310"/>
      <c r="Q73" s="309">
        <v>225</v>
      </c>
      <c r="R73" s="310"/>
      <c r="S73" s="53">
        <v>225</v>
      </c>
      <c r="T73" s="53">
        <v>225</v>
      </c>
      <c r="U73" s="53">
        <v>225</v>
      </c>
      <c r="V73" s="53">
        <v>225</v>
      </c>
      <c r="W73" s="53">
        <v>225</v>
      </c>
      <c r="X73" s="89">
        <v>225</v>
      </c>
      <c r="Y73" s="89"/>
      <c r="Z73" s="89">
        <v>225</v>
      </c>
      <c r="AA73" s="89"/>
      <c r="AB73" s="89">
        <v>225</v>
      </c>
      <c r="AC73" s="89"/>
      <c r="AD73" s="309">
        <v>225</v>
      </c>
      <c r="AE73" s="310"/>
      <c r="AF73" s="53">
        <v>225</v>
      </c>
      <c r="AG73" s="309">
        <v>225</v>
      </c>
      <c r="AH73" s="310"/>
      <c r="AI73" s="53">
        <v>225</v>
      </c>
      <c r="AJ73" s="53">
        <v>225</v>
      </c>
      <c r="AK73" s="309">
        <v>225</v>
      </c>
      <c r="AL73" s="310"/>
    </row>
    <row r="74" spans="1:235">
      <c r="A74" s="72"/>
      <c r="B74" s="72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2"/>
      <c r="N74" s="72"/>
      <c r="O74" s="71"/>
      <c r="P74" s="71"/>
      <c r="Q74" s="71"/>
      <c r="R74" s="71"/>
      <c r="S74" s="71"/>
      <c r="T74" s="71"/>
      <c r="U74" s="71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71"/>
      <c r="AL74" s="71"/>
    </row>
    <row r="75" spans="1:235" ht="15" customHeight="1">
      <c r="A75" s="315" t="s">
        <v>1058</v>
      </c>
      <c r="B75" s="66" t="s">
        <v>1140</v>
      </c>
      <c r="C75" s="53">
        <v>450</v>
      </c>
      <c r="D75" s="309">
        <v>450</v>
      </c>
      <c r="E75" s="310"/>
      <c r="F75" s="53">
        <v>450</v>
      </c>
      <c r="G75" s="309">
        <v>450</v>
      </c>
      <c r="H75" s="310"/>
      <c r="I75" s="309">
        <v>450</v>
      </c>
      <c r="J75" s="310"/>
      <c r="K75" s="53">
        <v>450</v>
      </c>
      <c r="L75" s="53">
        <v>450</v>
      </c>
      <c r="M75" s="309">
        <v>450</v>
      </c>
      <c r="N75" s="310"/>
      <c r="O75" s="309">
        <v>450</v>
      </c>
      <c r="P75" s="310"/>
      <c r="Q75" s="309">
        <v>450</v>
      </c>
      <c r="R75" s="310"/>
      <c r="S75" s="53">
        <v>450</v>
      </c>
      <c r="T75" s="53">
        <v>450</v>
      </c>
      <c r="U75" s="53">
        <v>450</v>
      </c>
      <c r="V75" s="53">
        <v>450</v>
      </c>
      <c r="W75" s="53">
        <v>450</v>
      </c>
      <c r="X75" s="89">
        <v>450</v>
      </c>
      <c r="Y75" s="89"/>
      <c r="Z75" s="89">
        <v>450</v>
      </c>
      <c r="AA75" s="89"/>
      <c r="AB75" s="89">
        <v>450</v>
      </c>
      <c r="AC75" s="89"/>
      <c r="AD75" s="309">
        <v>450</v>
      </c>
      <c r="AE75" s="310"/>
      <c r="AF75" s="53">
        <v>450</v>
      </c>
      <c r="AG75" s="309">
        <v>450</v>
      </c>
      <c r="AH75" s="310"/>
      <c r="AI75" s="53">
        <v>450</v>
      </c>
      <c r="AJ75" s="53">
        <v>450</v>
      </c>
      <c r="AK75" s="309">
        <v>450</v>
      </c>
      <c r="AL75" s="310"/>
    </row>
    <row r="76" spans="1:235" ht="14.4" customHeight="1">
      <c r="A76" s="316"/>
      <c r="B76" s="66" t="s">
        <v>1043</v>
      </c>
      <c r="C76" s="53">
        <v>0</v>
      </c>
      <c r="D76" s="309">
        <v>0</v>
      </c>
      <c r="E76" s="310"/>
      <c r="F76" s="53">
        <v>0</v>
      </c>
      <c r="G76" s="309" t="s">
        <v>58</v>
      </c>
      <c r="H76" s="310"/>
      <c r="I76" s="309" t="s">
        <v>58</v>
      </c>
      <c r="J76" s="310"/>
      <c r="K76" s="53">
        <v>0</v>
      </c>
      <c r="L76" s="53">
        <v>0</v>
      </c>
      <c r="M76" s="309" t="s">
        <v>58</v>
      </c>
      <c r="N76" s="310"/>
      <c r="O76" s="309" t="s">
        <v>58</v>
      </c>
      <c r="P76" s="310"/>
      <c r="Q76" s="309" t="s">
        <v>58</v>
      </c>
      <c r="R76" s="310"/>
      <c r="S76" s="53" t="s">
        <v>58</v>
      </c>
      <c r="T76" s="53" t="s">
        <v>58</v>
      </c>
      <c r="U76" s="53" t="s">
        <v>58</v>
      </c>
      <c r="V76" s="53" t="s">
        <v>58</v>
      </c>
      <c r="W76" s="53" t="s">
        <v>58</v>
      </c>
      <c r="X76" s="89" t="s">
        <v>58</v>
      </c>
      <c r="Y76" s="89"/>
      <c r="Z76" s="89" t="s">
        <v>58</v>
      </c>
      <c r="AA76" s="89"/>
      <c r="AB76" s="89" t="s">
        <v>58</v>
      </c>
      <c r="AC76" s="89"/>
      <c r="AD76" s="309" t="s">
        <v>58</v>
      </c>
      <c r="AE76" s="310"/>
      <c r="AF76" s="53" t="s">
        <v>58</v>
      </c>
      <c r="AG76" s="309" t="s">
        <v>58</v>
      </c>
      <c r="AH76" s="310"/>
      <c r="AI76" s="53" t="s">
        <v>58</v>
      </c>
      <c r="AJ76" s="53" t="s">
        <v>58</v>
      </c>
      <c r="AK76" s="309">
        <v>0</v>
      </c>
      <c r="AL76" s="310"/>
    </row>
    <row r="77" spans="1:235" ht="16.2">
      <c r="A77" s="317"/>
      <c r="B77" s="66" t="s">
        <v>1139</v>
      </c>
      <c r="C77" s="53">
        <v>450</v>
      </c>
      <c r="D77" s="309">
        <v>450</v>
      </c>
      <c r="E77" s="310"/>
      <c r="F77" s="53">
        <v>450</v>
      </c>
      <c r="G77" s="309">
        <v>450</v>
      </c>
      <c r="H77" s="310"/>
      <c r="I77" s="309">
        <v>450</v>
      </c>
      <c r="J77" s="310"/>
      <c r="K77" s="53">
        <v>450</v>
      </c>
      <c r="L77" s="53">
        <v>450</v>
      </c>
      <c r="M77" s="309">
        <v>450</v>
      </c>
      <c r="N77" s="310"/>
      <c r="O77" s="309">
        <v>450</v>
      </c>
      <c r="P77" s="310"/>
      <c r="Q77" s="309">
        <v>450</v>
      </c>
      <c r="R77" s="310"/>
      <c r="S77" s="53">
        <v>450</v>
      </c>
      <c r="T77" s="53">
        <v>450</v>
      </c>
      <c r="U77" s="53">
        <v>450</v>
      </c>
      <c r="V77" s="53">
        <v>450</v>
      </c>
      <c r="W77" s="53">
        <v>450</v>
      </c>
      <c r="X77" s="89">
        <v>450</v>
      </c>
      <c r="Y77" s="89"/>
      <c r="Z77" s="89">
        <v>450</v>
      </c>
      <c r="AA77" s="89"/>
      <c r="AB77" s="89">
        <v>450</v>
      </c>
      <c r="AC77" s="89"/>
      <c r="AD77" s="309">
        <v>450</v>
      </c>
      <c r="AE77" s="310"/>
      <c r="AF77" s="53">
        <v>450</v>
      </c>
      <c r="AG77" s="309">
        <v>450</v>
      </c>
      <c r="AH77" s="310"/>
      <c r="AI77" s="53">
        <v>450</v>
      </c>
      <c r="AJ77" s="53">
        <v>450</v>
      </c>
      <c r="AK77" s="309">
        <v>450</v>
      </c>
      <c r="AL77" s="310"/>
    </row>
    <row r="78" spans="1:235" ht="18">
      <c r="A78" s="324" t="s">
        <v>1055</v>
      </c>
      <c r="B78" s="325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324"/>
      <c r="N78" s="325"/>
      <c r="O78" s="73"/>
      <c r="P78" s="73"/>
      <c r="Q78" s="73"/>
      <c r="R78" s="73"/>
      <c r="S78" s="73"/>
      <c r="T78" s="73"/>
      <c r="U78" s="73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73"/>
      <c r="AL78" s="73"/>
    </row>
    <row r="79" spans="1:235">
      <c r="A79" s="334" t="s">
        <v>1138</v>
      </c>
      <c r="B79" s="335"/>
      <c r="C79" s="53">
        <v>150</v>
      </c>
      <c r="D79" s="309">
        <v>150</v>
      </c>
      <c r="E79" s="310"/>
      <c r="F79" s="53">
        <v>150</v>
      </c>
      <c r="G79" s="309"/>
      <c r="H79" s="310"/>
      <c r="I79" s="309"/>
      <c r="J79" s="310"/>
      <c r="K79" s="53"/>
      <c r="L79" s="53"/>
      <c r="M79" s="309"/>
      <c r="N79" s="310"/>
      <c r="O79" s="309"/>
      <c r="P79" s="310"/>
      <c r="Q79" s="309">
        <v>150</v>
      </c>
      <c r="R79" s="310"/>
      <c r="S79" s="53"/>
      <c r="T79" s="53"/>
      <c r="U79" s="53"/>
      <c r="V79" s="53"/>
      <c r="W79" s="53"/>
      <c r="X79" s="89"/>
      <c r="Y79" s="89"/>
      <c r="Z79" s="89"/>
      <c r="AA79" s="89"/>
      <c r="AB79" s="89"/>
      <c r="AC79" s="89"/>
      <c r="AD79" s="309">
        <v>150</v>
      </c>
      <c r="AE79" s="310"/>
      <c r="AF79" s="53"/>
      <c r="AG79" s="309">
        <v>150</v>
      </c>
      <c r="AH79" s="310"/>
      <c r="AI79" s="53"/>
      <c r="AJ79" s="53"/>
      <c r="AK79" s="309">
        <v>150</v>
      </c>
      <c r="AL79" s="310"/>
    </row>
    <row r="80" spans="1:235">
      <c r="A80" s="354" t="s">
        <v>1137</v>
      </c>
      <c r="B80" s="355"/>
      <c r="C80" s="53">
        <v>150</v>
      </c>
      <c r="D80" s="309">
        <v>150</v>
      </c>
      <c r="E80" s="310"/>
      <c r="F80" s="53">
        <v>150</v>
      </c>
      <c r="G80" s="309"/>
      <c r="H80" s="310"/>
      <c r="I80" s="309"/>
      <c r="J80" s="310"/>
      <c r="K80" s="53"/>
      <c r="L80" s="53"/>
      <c r="M80" s="309"/>
      <c r="N80" s="310"/>
      <c r="O80" s="309"/>
      <c r="P80" s="310"/>
      <c r="Q80" s="309">
        <v>150</v>
      </c>
      <c r="R80" s="310"/>
      <c r="S80" s="53"/>
      <c r="T80" s="53"/>
      <c r="U80" s="53"/>
      <c r="V80" s="53"/>
      <c r="W80" s="53"/>
      <c r="X80" s="89"/>
      <c r="Y80" s="89"/>
      <c r="Z80" s="89"/>
      <c r="AA80" s="89"/>
      <c r="AB80" s="89"/>
      <c r="AC80" s="89"/>
      <c r="AD80" s="309">
        <v>150</v>
      </c>
      <c r="AE80" s="310"/>
      <c r="AF80" s="53"/>
      <c r="AG80" s="309">
        <v>150</v>
      </c>
      <c r="AH80" s="310"/>
      <c r="AI80" s="53"/>
      <c r="AJ80" s="53"/>
      <c r="AK80" s="309">
        <v>150</v>
      </c>
      <c r="AL80" s="310"/>
    </row>
    <row r="81" spans="1:38">
      <c r="A81" s="334" t="s">
        <v>1136</v>
      </c>
      <c r="B81" s="335"/>
      <c r="C81" s="53">
        <v>150</v>
      </c>
      <c r="D81" s="309">
        <v>150</v>
      </c>
      <c r="E81" s="310"/>
      <c r="F81" s="53">
        <v>150</v>
      </c>
      <c r="G81" s="309"/>
      <c r="H81" s="310"/>
      <c r="I81" s="309"/>
      <c r="J81" s="310"/>
      <c r="K81" s="53">
        <v>150</v>
      </c>
      <c r="L81" s="53">
        <v>150</v>
      </c>
      <c r="M81" s="309">
        <v>150</v>
      </c>
      <c r="N81" s="310"/>
      <c r="O81" s="309"/>
      <c r="P81" s="310"/>
      <c r="Q81" s="309"/>
      <c r="R81" s="310"/>
      <c r="S81" s="53"/>
      <c r="T81" s="53"/>
      <c r="U81" s="53"/>
      <c r="V81" s="53"/>
      <c r="W81" s="53"/>
      <c r="X81" s="89">
        <v>150</v>
      </c>
      <c r="Y81" s="89"/>
      <c r="Z81" s="89">
        <v>150</v>
      </c>
      <c r="AA81" s="89"/>
      <c r="AB81" s="89">
        <v>150</v>
      </c>
      <c r="AC81" s="89"/>
      <c r="AD81" s="309"/>
      <c r="AE81" s="310"/>
      <c r="AF81" s="53">
        <v>150</v>
      </c>
      <c r="AG81" s="309"/>
      <c r="AH81" s="310"/>
      <c r="AI81" s="53">
        <v>150</v>
      </c>
      <c r="AJ81" s="53">
        <v>150</v>
      </c>
      <c r="AK81" s="309">
        <v>150</v>
      </c>
      <c r="AL81" s="310"/>
    </row>
    <row r="82" spans="1:38">
      <c r="A82" s="354" t="s">
        <v>1135</v>
      </c>
      <c r="B82" s="355"/>
      <c r="C82" s="53">
        <v>150</v>
      </c>
      <c r="D82" s="309">
        <v>150</v>
      </c>
      <c r="E82" s="310"/>
      <c r="F82" s="53">
        <v>150</v>
      </c>
      <c r="G82" s="309">
        <v>150</v>
      </c>
      <c r="H82" s="310"/>
      <c r="I82" s="309">
        <v>150</v>
      </c>
      <c r="J82" s="310"/>
      <c r="K82" s="53">
        <v>150</v>
      </c>
      <c r="L82" s="53">
        <v>150</v>
      </c>
      <c r="M82" s="309">
        <v>150</v>
      </c>
      <c r="N82" s="310"/>
      <c r="O82" s="309">
        <v>150</v>
      </c>
      <c r="P82" s="310"/>
      <c r="Q82" s="309">
        <v>150</v>
      </c>
      <c r="R82" s="310"/>
      <c r="S82" s="53"/>
      <c r="T82" s="53"/>
      <c r="U82" s="53"/>
      <c r="V82" s="53">
        <v>150</v>
      </c>
      <c r="W82" s="53">
        <v>150</v>
      </c>
      <c r="X82" s="89">
        <v>150</v>
      </c>
      <c r="Y82" s="89"/>
      <c r="Z82" s="89">
        <v>150</v>
      </c>
      <c r="AA82" s="89"/>
      <c r="AB82" s="89">
        <v>150</v>
      </c>
      <c r="AC82" s="89"/>
      <c r="AD82" s="309">
        <v>150</v>
      </c>
      <c r="AE82" s="310"/>
      <c r="AF82" s="53">
        <v>150</v>
      </c>
      <c r="AG82" s="309">
        <v>150</v>
      </c>
      <c r="AH82" s="310"/>
      <c r="AI82" s="53">
        <v>150</v>
      </c>
      <c r="AJ82" s="53">
        <v>150</v>
      </c>
      <c r="AK82" s="309">
        <v>150</v>
      </c>
      <c r="AL82" s="310"/>
    </row>
    <row r="83" spans="1:38">
      <c r="A83" s="354" t="s">
        <v>1134</v>
      </c>
      <c r="B83" s="355"/>
      <c r="C83" s="53">
        <v>150</v>
      </c>
      <c r="D83" s="309">
        <v>150</v>
      </c>
      <c r="E83" s="310"/>
      <c r="F83" s="53">
        <v>150</v>
      </c>
      <c r="G83" s="309">
        <v>150</v>
      </c>
      <c r="H83" s="310"/>
      <c r="I83" s="309">
        <v>150</v>
      </c>
      <c r="J83" s="310"/>
      <c r="K83" s="53">
        <v>150</v>
      </c>
      <c r="L83" s="53">
        <v>150</v>
      </c>
      <c r="M83" s="309">
        <v>150</v>
      </c>
      <c r="N83" s="310"/>
      <c r="O83" s="309">
        <v>150</v>
      </c>
      <c r="P83" s="310"/>
      <c r="Q83" s="309">
        <v>150</v>
      </c>
      <c r="R83" s="310"/>
      <c r="S83" s="53">
        <v>150</v>
      </c>
      <c r="T83" s="53">
        <v>150</v>
      </c>
      <c r="U83" s="53">
        <v>150</v>
      </c>
      <c r="V83" s="53">
        <v>150</v>
      </c>
      <c r="W83" s="53">
        <v>150</v>
      </c>
      <c r="X83" s="89">
        <v>150</v>
      </c>
      <c r="Y83" s="89"/>
      <c r="Z83" s="89">
        <v>150</v>
      </c>
      <c r="AA83" s="89"/>
      <c r="AB83" s="89">
        <v>150</v>
      </c>
      <c r="AC83" s="89"/>
      <c r="AD83" s="309">
        <v>150</v>
      </c>
      <c r="AE83" s="310"/>
      <c r="AF83" s="53">
        <v>150</v>
      </c>
      <c r="AG83" s="309">
        <v>150</v>
      </c>
      <c r="AH83" s="310"/>
      <c r="AI83" s="53">
        <v>150</v>
      </c>
      <c r="AJ83" s="53">
        <v>150</v>
      </c>
      <c r="AK83" s="309">
        <v>150</v>
      </c>
      <c r="AL83" s="310"/>
    </row>
    <row r="84" spans="1:38">
      <c r="A84" s="354" t="s">
        <v>1133</v>
      </c>
      <c r="B84" s="355"/>
      <c r="C84" s="53">
        <v>150</v>
      </c>
      <c r="D84" s="309">
        <v>150</v>
      </c>
      <c r="E84" s="310"/>
      <c r="F84" s="53">
        <v>150</v>
      </c>
      <c r="G84" s="309">
        <v>150</v>
      </c>
      <c r="H84" s="310"/>
      <c r="I84" s="309">
        <v>150</v>
      </c>
      <c r="J84" s="310"/>
      <c r="K84" s="53">
        <v>150</v>
      </c>
      <c r="L84" s="53">
        <v>150</v>
      </c>
      <c r="M84" s="309">
        <v>150</v>
      </c>
      <c r="N84" s="310"/>
      <c r="O84" s="309">
        <v>150</v>
      </c>
      <c r="P84" s="310"/>
      <c r="Q84" s="309">
        <v>150</v>
      </c>
      <c r="R84" s="310"/>
      <c r="S84" s="53">
        <v>150</v>
      </c>
      <c r="T84" s="53">
        <v>150</v>
      </c>
      <c r="U84" s="53">
        <v>150</v>
      </c>
      <c r="V84" s="53">
        <v>150</v>
      </c>
      <c r="W84" s="53">
        <v>150</v>
      </c>
      <c r="X84" s="89">
        <v>150</v>
      </c>
      <c r="Y84" s="89"/>
      <c r="Z84" s="89">
        <v>150</v>
      </c>
      <c r="AA84" s="89"/>
      <c r="AB84" s="89">
        <v>150</v>
      </c>
      <c r="AC84" s="89"/>
      <c r="AD84" s="309">
        <v>150</v>
      </c>
      <c r="AE84" s="310"/>
      <c r="AF84" s="53">
        <v>150</v>
      </c>
      <c r="AG84" s="309">
        <v>150</v>
      </c>
      <c r="AH84" s="310"/>
      <c r="AI84" s="53">
        <v>150</v>
      </c>
      <c r="AJ84" s="53">
        <v>150</v>
      </c>
      <c r="AK84" s="309">
        <v>150</v>
      </c>
      <c r="AL84" s="310"/>
    </row>
    <row r="85" spans="1:38">
      <c r="A85" s="334" t="s">
        <v>1132</v>
      </c>
      <c r="B85" s="335"/>
      <c r="C85" s="53">
        <v>150</v>
      </c>
      <c r="D85" s="309">
        <v>150</v>
      </c>
      <c r="E85" s="310"/>
      <c r="F85" s="53">
        <v>150</v>
      </c>
      <c r="G85" s="309"/>
      <c r="H85" s="310"/>
      <c r="I85" s="309"/>
      <c r="J85" s="310"/>
      <c r="K85" s="53"/>
      <c r="L85" s="53"/>
      <c r="M85" s="309"/>
      <c r="N85" s="310"/>
      <c r="O85" s="309">
        <v>150</v>
      </c>
      <c r="P85" s="310"/>
      <c r="Q85" s="309">
        <v>150</v>
      </c>
      <c r="R85" s="310"/>
      <c r="S85" s="53"/>
      <c r="T85" s="53"/>
      <c r="U85" s="53"/>
      <c r="V85" s="53"/>
      <c r="W85" s="53"/>
      <c r="X85" s="89"/>
      <c r="Y85" s="89"/>
      <c r="Z85" s="89"/>
      <c r="AA85" s="89"/>
      <c r="AB85" s="89"/>
      <c r="AC85" s="89"/>
      <c r="AD85" s="309">
        <v>150</v>
      </c>
      <c r="AE85" s="310"/>
      <c r="AF85" s="53"/>
      <c r="AG85" s="309"/>
      <c r="AH85" s="310"/>
      <c r="AI85" s="53"/>
      <c r="AJ85" s="53"/>
      <c r="AK85" s="309">
        <v>150</v>
      </c>
      <c r="AL85" s="310"/>
    </row>
    <row r="86" spans="1:38">
      <c r="A86" s="334" t="s">
        <v>1131</v>
      </c>
      <c r="B86" s="335"/>
      <c r="C86" s="53">
        <v>150</v>
      </c>
      <c r="D86" s="309">
        <v>150</v>
      </c>
      <c r="E86" s="310"/>
      <c r="F86" s="53">
        <v>150</v>
      </c>
      <c r="G86" s="309">
        <v>150</v>
      </c>
      <c r="H86" s="310"/>
      <c r="I86" s="309">
        <v>150</v>
      </c>
      <c r="J86" s="310"/>
      <c r="K86" s="53">
        <v>150</v>
      </c>
      <c r="L86" s="53">
        <v>150</v>
      </c>
      <c r="M86" s="309">
        <v>150</v>
      </c>
      <c r="N86" s="310"/>
      <c r="O86" s="309">
        <v>150</v>
      </c>
      <c r="P86" s="310"/>
      <c r="Q86" s="309">
        <v>150</v>
      </c>
      <c r="R86" s="310"/>
      <c r="S86" s="53">
        <v>150</v>
      </c>
      <c r="T86" s="53">
        <v>150</v>
      </c>
      <c r="U86" s="53">
        <v>150</v>
      </c>
      <c r="V86" s="53">
        <v>150</v>
      </c>
      <c r="W86" s="53">
        <v>150</v>
      </c>
      <c r="X86" s="89">
        <v>150</v>
      </c>
      <c r="Y86" s="89"/>
      <c r="Z86" s="89">
        <v>150</v>
      </c>
      <c r="AA86" s="89"/>
      <c r="AB86" s="89">
        <v>150</v>
      </c>
      <c r="AC86" s="89"/>
      <c r="AD86" s="309">
        <v>150</v>
      </c>
      <c r="AE86" s="310"/>
      <c r="AF86" s="53">
        <v>150</v>
      </c>
      <c r="AG86" s="309">
        <v>150</v>
      </c>
      <c r="AH86" s="310"/>
      <c r="AI86" s="53">
        <v>150</v>
      </c>
      <c r="AJ86" s="53">
        <v>150</v>
      </c>
      <c r="AK86" s="309">
        <v>150</v>
      </c>
      <c r="AL86" s="310"/>
    </row>
    <row r="87" spans="1:38">
      <c r="A87" s="334" t="s">
        <v>1130</v>
      </c>
      <c r="B87" s="335"/>
      <c r="C87" s="53">
        <v>150</v>
      </c>
      <c r="D87" s="309">
        <v>150</v>
      </c>
      <c r="E87" s="310"/>
      <c r="F87" s="53">
        <v>150</v>
      </c>
      <c r="G87" s="309"/>
      <c r="H87" s="310"/>
      <c r="I87" s="309"/>
      <c r="J87" s="310"/>
      <c r="K87" s="53"/>
      <c r="L87" s="53"/>
      <c r="M87" s="309"/>
      <c r="N87" s="310"/>
      <c r="O87" s="309">
        <v>150</v>
      </c>
      <c r="P87" s="310"/>
      <c r="Q87" s="309">
        <v>150</v>
      </c>
      <c r="R87" s="310"/>
      <c r="S87" s="53"/>
      <c r="T87" s="53"/>
      <c r="U87" s="53"/>
      <c r="V87" s="53"/>
      <c r="W87" s="53"/>
      <c r="X87" s="89"/>
      <c r="Y87" s="89"/>
      <c r="Z87" s="89"/>
      <c r="AA87" s="89"/>
      <c r="AB87" s="89"/>
      <c r="AC87" s="89"/>
      <c r="AD87" s="309">
        <v>150</v>
      </c>
      <c r="AE87" s="310"/>
      <c r="AF87" s="53"/>
      <c r="AG87" s="309">
        <v>150</v>
      </c>
      <c r="AH87" s="310"/>
      <c r="AI87" s="53"/>
      <c r="AJ87" s="53"/>
      <c r="AK87" s="309">
        <v>150</v>
      </c>
      <c r="AL87" s="310"/>
    </row>
    <row r="88" spans="1:38">
      <c r="A88" s="334" t="s">
        <v>1129</v>
      </c>
      <c r="B88" s="335"/>
      <c r="C88" s="53">
        <v>150</v>
      </c>
      <c r="D88" s="309">
        <v>150</v>
      </c>
      <c r="E88" s="310"/>
      <c r="F88" s="53">
        <v>150</v>
      </c>
      <c r="G88" s="309"/>
      <c r="H88" s="310"/>
      <c r="I88" s="309"/>
      <c r="J88" s="310"/>
      <c r="K88" s="53"/>
      <c r="L88" s="53"/>
      <c r="M88" s="309"/>
      <c r="N88" s="310"/>
      <c r="O88" s="309"/>
      <c r="P88" s="310"/>
      <c r="Q88" s="309">
        <v>150</v>
      </c>
      <c r="R88" s="310"/>
      <c r="S88" s="53"/>
      <c r="T88" s="53"/>
      <c r="U88" s="53"/>
      <c r="V88" s="53"/>
      <c r="W88" s="53"/>
      <c r="X88" s="89"/>
      <c r="Y88" s="89"/>
      <c r="Z88" s="89"/>
      <c r="AA88" s="89"/>
      <c r="AB88" s="89"/>
      <c r="AC88" s="89"/>
      <c r="AD88" s="309">
        <v>150</v>
      </c>
      <c r="AE88" s="310"/>
      <c r="AF88" s="53"/>
      <c r="AG88" s="309">
        <v>150</v>
      </c>
      <c r="AH88" s="310"/>
      <c r="AI88" s="53"/>
      <c r="AJ88" s="53"/>
      <c r="AK88" s="309">
        <v>150</v>
      </c>
      <c r="AL88" s="310"/>
    </row>
    <row r="89" spans="1:38" ht="18">
      <c r="A89" s="324" t="s">
        <v>1050</v>
      </c>
      <c r="B89" s="325"/>
      <c r="C89" s="74"/>
      <c r="D89" s="74"/>
      <c r="E89" s="74"/>
      <c r="F89" s="74"/>
      <c r="G89" s="74"/>
      <c r="H89" s="74"/>
      <c r="I89" s="74"/>
      <c r="J89" s="74"/>
      <c r="K89" s="73"/>
      <c r="L89" s="73"/>
      <c r="M89" s="324"/>
      <c r="N89" s="325"/>
      <c r="O89" s="73"/>
      <c r="P89" s="73"/>
      <c r="Q89" s="73"/>
      <c r="R89" s="73"/>
      <c r="S89" s="73"/>
      <c r="T89" s="73"/>
      <c r="U89" s="73"/>
      <c r="V89" s="197"/>
      <c r="W89" s="197"/>
      <c r="X89" s="197"/>
      <c r="Y89" s="197"/>
      <c r="Z89" s="197"/>
      <c r="AA89" s="197"/>
      <c r="AB89" s="197"/>
      <c r="AC89" s="197"/>
      <c r="AD89" s="197"/>
      <c r="AE89" s="197"/>
      <c r="AF89" s="197"/>
      <c r="AG89" s="197"/>
      <c r="AH89" s="197"/>
      <c r="AI89" s="197"/>
      <c r="AJ89" s="197"/>
      <c r="AK89" s="73"/>
      <c r="AL89" s="73"/>
    </row>
    <row r="90" spans="1:38">
      <c r="A90" s="78" t="s">
        <v>1049</v>
      </c>
      <c r="B90" s="77"/>
      <c r="C90" s="53">
        <v>150</v>
      </c>
      <c r="D90" s="309">
        <v>150</v>
      </c>
      <c r="E90" s="310"/>
      <c r="F90" s="53">
        <v>150</v>
      </c>
      <c r="G90" s="309">
        <v>150</v>
      </c>
      <c r="H90" s="310"/>
      <c r="I90" s="309">
        <v>150</v>
      </c>
      <c r="J90" s="310"/>
      <c r="K90" s="53">
        <v>150</v>
      </c>
      <c r="L90" s="53">
        <v>150</v>
      </c>
      <c r="M90" s="309">
        <v>150</v>
      </c>
      <c r="N90" s="310"/>
      <c r="O90" s="309">
        <v>150</v>
      </c>
      <c r="P90" s="310"/>
      <c r="Q90" s="309">
        <v>150</v>
      </c>
      <c r="R90" s="310"/>
      <c r="S90" s="53">
        <v>150</v>
      </c>
      <c r="T90" s="53">
        <v>150</v>
      </c>
      <c r="U90" s="53">
        <v>150</v>
      </c>
      <c r="V90" s="53">
        <v>150</v>
      </c>
      <c r="W90" s="53">
        <v>150</v>
      </c>
      <c r="X90" s="89">
        <v>150</v>
      </c>
      <c r="Y90" s="89"/>
      <c r="Z90" s="89">
        <v>150</v>
      </c>
      <c r="AA90" s="89"/>
      <c r="AB90" s="89">
        <v>150</v>
      </c>
      <c r="AC90" s="89"/>
      <c r="AD90" s="309">
        <v>150</v>
      </c>
      <c r="AE90" s="310"/>
      <c r="AF90" s="53">
        <v>150</v>
      </c>
      <c r="AG90" s="309">
        <v>150</v>
      </c>
      <c r="AH90" s="310"/>
      <c r="AI90" s="53">
        <v>150</v>
      </c>
      <c r="AJ90" s="53">
        <v>150</v>
      </c>
      <c r="AK90" s="309">
        <v>150</v>
      </c>
      <c r="AL90" s="310"/>
    </row>
    <row r="91" spans="1:38" ht="15" customHeight="1">
      <c r="A91" s="78" t="s">
        <v>1048</v>
      </c>
      <c r="B91" s="77"/>
      <c r="C91" s="53">
        <v>295</v>
      </c>
      <c r="D91" s="309">
        <v>295</v>
      </c>
      <c r="E91" s="310"/>
      <c r="F91" s="53">
        <v>295</v>
      </c>
      <c r="G91" s="309">
        <v>295</v>
      </c>
      <c r="H91" s="310"/>
      <c r="I91" s="309">
        <v>295</v>
      </c>
      <c r="J91" s="310"/>
      <c r="K91" s="53">
        <v>295</v>
      </c>
      <c r="L91" s="53">
        <v>295</v>
      </c>
      <c r="M91" s="309">
        <v>295</v>
      </c>
      <c r="N91" s="310"/>
      <c r="O91" s="309">
        <v>295</v>
      </c>
      <c r="P91" s="310"/>
      <c r="Q91" s="309">
        <v>295</v>
      </c>
      <c r="R91" s="310"/>
      <c r="S91" s="53">
        <v>295</v>
      </c>
      <c r="T91" s="53">
        <v>295</v>
      </c>
      <c r="U91" s="53">
        <v>295</v>
      </c>
      <c r="V91" s="53">
        <v>295</v>
      </c>
      <c r="W91" s="53">
        <v>295</v>
      </c>
      <c r="X91" s="89">
        <v>295</v>
      </c>
      <c r="Y91" s="89"/>
      <c r="Z91" s="89">
        <v>295</v>
      </c>
      <c r="AA91" s="89"/>
      <c r="AB91" s="89">
        <v>295</v>
      </c>
      <c r="AC91" s="89"/>
      <c r="AD91" s="309">
        <v>295</v>
      </c>
      <c r="AE91" s="310"/>
      <c r="AF91" s="53">
        <v>295</v>
      </c>
      <c r="AG91" s="309">
        <v>295</v>
      </c>
      <c r="AH91" s="310"/>
      <c r="AI91" s="53">
        <v>295</v>
      </c>
      <c r="AJ91" s="53">
        <v>295</v>
      </c>
      <c r="AK91" s="309">
        <v>295</v>
      </c>
      <c r="AL91" s="310"/>
    </row>
    <row r="92" spans="1:38" ht="15" customHeight="1">
      <c r="A92" s="76" t="s">
        <v>1047</v>
      </c>
      <c r="B92" s="75"/>
      <c r="C92" s="53">
        <v>150</v>
      </c>
      <c r="D92" s="309">
        <v>150</v>
      </c>
      <c r="E92" s="310"/>
      <c r="F92" s="53">
        <v>150</v>
      </c>
      <c r="G92" s="309">
        <v>150</v>
      </c>
      <c r="H92" s="310"/>
      <c r="I92" s="309">
        <v>150</v>
      </c>
      <c r="J92" s="310"/>
      <c r="K92" s="53">
        <v>150</v>
      </c>
      <c r="L92" s="53">
        <v>150</v>
      </c>
      <c r="M92" s="309">
        <v>150</v>
      </c>
      <c r="N92" s="310"/>
      <c r="O92" s="309">
        <v>150</v>
      </c>
      <c r="P92" s="310"/>
      <c r="Q92" s="309">
        <v>150</v>
      </c>
      <c r="R92" s="310"/>
      <c r="S92" s="53">
        <v>150</v>
      </c>
      <c r="T92" s="53">
        <v>150</v>
      </c>
      <c r="U92" s="53">
        <v>150</v>
      </c>
      <c r="V92" s="53">
        <v>150</v>
      </c>
      <c r="W92" s="53">
        <v>150</v>
      </c>
      <c r="X92" s="89">
        <v>150</v>
      </c>
      <c r="Y92" s="89"/>
      <c r="Z92" s="89">
        <v>150</v>
      </c>
      <c r="AA92" s="89"/>
      <c r="AB92" s="89">
        <v>150</v>
      </c>
      <c r="AC92" s="89"/>
      <c r="AD92" s="309">
        <v>150</v>
      </c>
      <c r="AE92" s="310"/>
      <c r="AF92" s="53">
        <v>150</v>
      </c>
      <c r="AG92" s="309">
        <v>150</v>
      </c>
      <c r="AH92" s="310"/>
      <c r="AI92" s="53">
        <v>150</v>
      </c>
      <c r="AJ92" s="53">
        <v>150</v>
      </c>
      <c r="AK92" s="309">
        <v>150</v>
      </c>
      <c r="AL92" s="310"/>
    </row>
    <row r="93" spans="1:38" ht="18">
      <c r="A93" s="324" t="s">
        <v>1046</v>
      </c>
      <c r="B93" s="325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324"/>
      <c r="N93" s="325"/>
      <c r="O93" s="73"/>
      <c r="P93" s="73"/>
      <c r="Q93" s="73"/>
      <c r="R93" s="73"/>
      <c r="S93" s="73"/>
      <c r="T93" s="73"/>
      <c r="U93" s="73"/>
      <c r="V93" s="197"/>
      <c r="W93" s="197"/>
      <c r="X93" s="197"/>
      <c r="Y93" s="197"/>
      <c r="Z93" s="197"/>
      <c r="AA93" s="197"/>
      <c r="AB93" s="197"/>
      <c r="AC93" s="197"/>
      <c r="AD93" s="197"/>
      <c r="AE93" s="197"/>
      <c r="AF93" s="197"/>
      <c r="AG93" s="197"/>
      <c r="AH93" s="197"/>
      <c r="AI93" s="197"/>
      <c r="AJ93" s="197"/>
      <c r="AK93" s="73"/>
      <c r="AL93" s="73"/>
    </row>
    <row r="94" spans="1:38" ht="15" customHeight="1">
      <c r="A94" s="315" t="s">
        <v>1045</v>
      </c>
      <c r="B94" s="66" t="s">
        <v>1041</v>
      </c>
      <c r="C94" s="53">
        <v>400</v>
      </c>
      <c r="D94" s="309">
        <v>400</v>
      </c>
      <c r="E94" s="310"/>
      <c r="F94" s="53">
        <v>400</v>
      </c>
      <c r="G94" s="309">
        <v>400</v>
      </c>
      <c r="H94" s="310"/>
      <c r="I94" s="309">
        <v>400</v>
      </c>
      <c r="J94" s="310"/>
      <c r="K94" s="53">
        <v>400</v>
      </c>
      <c r="L94" s="53">
        <v>400</v>
      </c>
      <c r="M94" s="309">
        <v>400</v>
      </c>
      <c r="N94" s="310"/>
      <c r="O94" s="309">
        <v>400</v>
      </c>
      <c r="P94" s="310"/>
      <c r="Q94" s="309">
        <v>400</v>
      </c>
      <c r="R94" s="310"/>
      <c r="S94" s="53">
        <v>400</v>
      </c>
      <c r="T94" s="53">
        <v>400</v>
      </c>
      <c r="U94" s="53">
        <v>400</v>
      </c>
      <c r="V94" s="53">
        <v>400</v>
      </c>
      <c r="W94" s="53">
        <v>400</v>
      </c>
      <c r="X94" s="89">
        <v>400</v>
      </c>
      <c r="Y94" s="89"/>
      <c r="Z94" s="89">
        <v>400</v>
      </c>
      <c r="AA94" s="89"/>
      <c r="AB94" s="89">
        <v>400</v>
      </c>
      <c r="AC94" s="89"/>
      <c r="AD94" s="309">
        <v>400</v>
      </c>
      <c r="AE94" s="310"/>
      <c r="AF94" s="53">
        <v>400</v>
      </c>
      <c r="AG94" s="309">
        <v>400</v>
      </c>
      <c r="AH94" s="310"/>
      <c r="AI94" s="53">
        <v>400</v>
      </c>
      <c r="AJ94" s="53">
        <v>400</v>
      </c>
      <c r="AK94" s="309">
        <v>400</v>
      </c>
      <c r="AL94" s="310"/>
    </row>
    <row r="95" spans="1:38" ht="14.4" customHeight="1">
      <c r="A95" s="316"/>
      <c r="B95" s="66" t="s">
        <v>1043</v>
      </c>
      <c r="C95" s="53">
        <v>0</v>
      </c>
      <c r="D95" s="309">
        <v>0</v>
      </c>
      <c r="E95" s="310"/>
      <c r="F95" s="53">
        <v>0</v>
      </c>
      <c r="G95" s="309" t="s">
        <v>58</v>
      </c>
      <c r="H95" s="310"/>
      <c r="I95" s="309" t="s">
        <v>58</v>
      </c>
      <c r="J95" s="310"/>
      <c r="K95" s="53">
        <v>0</v>
      </c>
      <c r="L95" s="53">
        <v>0</v>
      </c>
      <c r="M95" s="309" t="s">
        <v>58</v>
      </c>
      <c r="N95" s="310"/>
      <c r="O95" s="309" t="s">
        <v>58</v>
      </c>
      <c r="P95" s="310"/>
      <c r="Q95" s="309" t="s">
        <v>58</v>
      </c>
      <c r="R95" s="310"/>
      <c r="S95" s="53" t="s">
        <v>58</v>
      </c>
      <c r="T95" s="53" t="s">
        <v>58</v>
      </c>
      <c r="U95" s="53" t="s">
        <v>58</v>
      </c>
      <c r="V95" s="53" t="s">
        <v>58</v>
      </c>
      <c r="W95" s="53" t="s">
        <v>58</v>
      </c>
      <c r="X95" s="89" t="s">
        <v>58</v>
      </c>
      <c r="Y95" s="89"/>
      <c r="Z95" s="89" t="s">
        <v>58</v>
      </c>
      <c r="AA95" s="89"/>
      <c r="AB95" s="89" t="s">
        <v>58</v>
      </c>
      <c r="AC95" s="89"/>
      <c r="AD95" s="309" t="s">
        <v>58</v>
      </c>
      <c r="AE95" s="310"/>
      <c r="AF95" s="53" t="s">
        <v>58</v>
      </c>
      <c r="AG95" s="309" t="s">
        <v>58</v>
      </c>
      <c r="AH95" s="310"/>
      <c r="AI95" s="53" t="s">
        <v>58</v>
      </c>
      <c r="AJ95" s="53" t="s">
        <v>58</v>
      </c>
      <c r="AK95" s="309">
        <v>0</v>
      </c>
      <c r="AL95" s="310"/>
    </row>
    <row r="96" spans="1:38">
      <c r="A96" s="317"/>
      <c r="B96" s="66" t="s">
        <v>1007</v>
      </c>
      <c r="C96" s="53">
        <v>150</v>
      </c>
      <c r="D96" s="309">
        <v>150</v>
      </c>
      <c r="E96" s="310"/>
      <c r="F96" s="53">
        <v>150</v>
      </c>
      <c r="G96" s="309">
        <v>150</v>
      </c>
      <c r="H96" s="310"/>
      <c r="I96" s="309">
        <v>150</v>
      </c>
      <c r="J96" s="310"/>
      <c r="K96" s="53">
        <v>150</v>
      </c>
      <c r="L96" s="53">
        <v>150</v>
      </c>
      <c r="M96" s="309">
        <v>150</v>
      </c>
      <c r="N96" s="310"/>
      <c r="O96" s="309">
        <v>150</v>
      </c>
      <c r="P96" s="310"/>
      <c r="Q96" s="309">
        <v>150</v>
      </c>
      <c r="R96" s="310"/>
      <c r="S96" s="53">
        <v>150</v>
      </c>
      <c r="T96" s="53">
        <v>150</v>
      </c>
      <c r="U96" s="53">
        <v>150</v>
      </c>
      <c r="V96" s="53">
        <v>150</v>
      </c>
      <c r="W96" s="53">
        <v>150</v>
      </c>
      <c r="X96" s="89">
        <v>150</v>
      </c>
      <c r="Y96" s="89"/>
      <c r="Z96" s="89">
        <v>150</v>
      </c>
      <c r="AA96" s="89"/>
      <c r="AB96" s="89">
        <v>150</v>
      </c>
      <c r="AC96" s="89"/>
      <c r="AD96" s="309">
        <v>150</v>
      </c>
      <c r="AE96" s="310"/>
      <c r="AF96" s="53">
        <v>150</v>
      </c>
      <c r="AG96" s="309">
        <v>150</v>
      </c>
      <c r="AH96" s="310"/>
      <c r="AI96" s="53">
        <v>150</v>
      </c>
      <c r="AJ96" s="53">
        <v>150</v>
      </c>
      <c r="AK96" s="309">
        <v>150</v>
      </c>
      <c r="AL96" s="310"/>
    </row>
    <row r="97" spans="1:235">
      <c r="A97" s="72"/>
      <c r="B97" s="72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2"/>
      <c r="N97" s="72"/>
      <c r="O97" s="71"/>
      <c r="P97" s="71"/>
      <c r="Q97" s="71"/>
      <c r="R97" s="71"/>
      <c r="S97" s="71"/>
      <c r="T97" s="71"/>
      <c r="U97" s="71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00"/>
      <c r="AH97" s="200"/>
      <c r="AI97" s="200"/>
      <c r="AJ97" s="200"/>
      <c r="AK97" s="71"/>
      <c r="AL97" s="71"/>
    </row>
    <row r="98" spans="1:235" ht="18.75" customHeight="1">
      <c r="A98" s="315" t="s">
        <v>1044</v>
      </c>
      <c r="B98" s="66" t="s">
        <v>1041</v>
      </c>
      <c r="C98" s="53">
        <v>700</v>
      </c>
      <c r="D98" s="309">
        <v>700</v>
      </c>
      <c r="E98" s="310"/>
      <c r="F98" s="53">
        <v>700</v>
      </c>
      <c r="G98" s="309">
        <v>700</v>
      </c>
      <c r="H98" s="310"/>
      <c r="I98" s="309">
        <v>700</v>
      </c>
      <c r="J98" s="310"/>
      <c r="K98" s="53">
        <v>700</v>
      </c>
      <c r="L98" s="53">
        <v>700</v>
      </c>
      <c r="M98" s="309">
        <v>700</v>
      </c>
      <c r="N98" s="310"/>
      <c r="O98" s="309">
        <v>700</v>
      </c>
      <c r="P98" s="310"/>
      <c r="Q98" s="309">
        <v>700</v>
      </c>
      <c r="R98" s="310"/>
      <c r="S98" s="53">
        <v>700</v>
      </c>
      <c r="T98" s="53">
        <v>700</v>
      </c>
      <c r="U98" s="53">
        <v>700</v>
      </c>
      <c r="V98" s="53">
        <v>700</v>
      </c>
      <c r="W98" s="53">
        <v>700</v>
      </c>
      <c r="X98" s="89">
        <v>700</v>
      </c>
      <c r="Y98" s="89"/>
      <c r="Z98" s="89">
        <v>700</v>
      </c>
      <c r="AA98" s="89"/>
      <c r="AB98" s="89">
        <v>700</v>
      </c>
      <c r="AC98" s="89"/>
      <c r="AD98" s="309">
        <v>700</v>
      </c>
      <c r="AE98" s="310"/>
      <c r="AF98" s="53">
        <v>700</v>
      </c>
      <c r="AG98" s="309">
        <v>700</v>
      </c>
      <c r="AH98" s="310"/>
      <c r="AI98" s="53">
        <v>700</v>
      </c>
      <c r="AJ98" s="53">
        <v>700</v>
      </c>
      <c r="AK98" s="309">
        <v>700</v>
      </c>
      <c r="AL98" s="310"/>
    </row>
    <row r="99" spans="1:235" ht="14.4" customHeight="1">
      <c r="A99" s="316"/>
      <c r="B99" s="66" t="s">
        <v>1043</v>
      </c>
      <c r="C99" s="53">
        <v>0</v>
      </c>
      <c r="D99" s="309">
        <v>0</v>
      </c>
      <c r="E99" s="310"/>
      <c r="F99" s="53">
        <v>0</v>
      </c>
      <c r="G99" s="309" t="s">
        <v>58</v>
      </c>
      <c r="H99" s="310"/>
      <c r="I99" s="309" t="s">
        <v>58</v>
      </c>
      <c r="J99" s="310"/>
      <c r="K99" s="53">
        <v>0</v>
      </c>
      <c r="L99" s="53">
        <v>0</v>
      </c>
      <c r="M99" s="309" t="s">
        <v>58</v>
      </c>
      <c r="N99" s="310"/>
      <c r="O99" s="309" t="s">
        <v>58</v>
      </c>
      <c r="P99" s="310"/>
      <c r="Q99" s="309" t="s">
        <v>58</v>
      </c>
      <c r="R99" s="310"/>
      <c r="S99" s="53" t="s">
        <v>58</v>
      </c>
      <c r="T99" s="53" t="s">
        <v>58</v>
      </c>
      <c r="U99" s="53" t="s">
        <v>58</v>
      </c>
      <c r="V99" s="53" t="s">
        <v>58</v>
      </c>
      <c r="W99" s="53" t="s">
        <v>58</v>
      </c>
      <c r="X99" s="89" t="s">
        <v>58</v>
      </c>
      <c r="Y99" s="89"/>
      <c r="Z99" s="89" t="s">
        <v>58</v>
      </c>
      <c r="AA99" s="89"/>
      <c r="AB99" s="89" t="s">
        <v>58</v>
      </c>
      <c r="AC99" s="89"/>
      <c r="AD99" s="309" t="s">
        <v>58</v>
      </c>
      <c r="AE99" s="310"/>
      <c r="AF99" s="53" t="s">
        <v>58</v>
      </c>
      <c r="AG99" s="309" t="s">
        <v>58</v>
      </c>
      <c r="AH99" s="310"/>
      <c r="AI99" s="53" t="s">
        <v>58</v>
      </c>
      <c r="AJ99" s="53" t="s">
        <v>58</v>
      </c>
      <c r="AK99" s="309">
        <v>0</v>
      </c>
      <c r="AL99" s="310"/>
    </row>
    <row r="100" spans="1:235">
      <c r="A100" s="317"/>
      <c r="B100" s="66" t="s">
        <v>1007</v>
      </c>
      <c r="C100" s="53">
        <v>150</v>
      </c>
      <c r="D100" s="309">
        <v>150</v>
      </c>
      <c r="E100" s="310"/>
      <c r="F100" s="53">
        <v>150</v>
      </c>
      <c r="G100" s="309">
        <v>150</v>
      </c>
      <c r="H100" s="310"/>
      <c r="I100" s="309">
        <v>150</v>
      </c>
      <c r="J100" s="310"/>
      <c r="K100" s="53">
        <v>150</v>
      </c>
      <c r="L100" s="53">
        <v>150</v>
      </c>
      <c r="M100" s="309">
        <v>150</v>
      </c>
      <c r="N100" s="310"/>
      <c r="O100" s="309">
        <v>150</v>
      </c>
      <c r="P100" s="310"/>
      <c r="Q100" s="309">
        <v>150</v>
      </c>
      <c r="R100" s="310"/>
      <c r="S100" s="53">
        <v>150</v>
      </c>
      <c r="T100" s="53">
        <v>150</v>
      </c>
      <c r="U100" s="53">
        <v>150</v>
      </c>
      <c r="V100" s="53">
        <v>150</v>
      </c>
      <c r="W100" s="53">
        <v>150</v>
      </c>
      <c r="X100" s="89">
        <v>150</v>
      </c>
      <c r="Y100" s="89"/>
      <c r="Z100" s="89">
        <v>150</v>
      </c>
      <c r="AA100" s="89"/>
      <c r="AB100" s="89">
        <v>150</v>
      </c>
      <c r="AC100" s="89"/>
      <c r="AD100" s="309">
        <v>150</v>
      </c>
      <c r="AE100" s="310"/>
      <c r="AF100" s="53">
        <v>150</v>
      </c>
      <c r="AG100" s="309">
        <v>150</v>
      </c>
      <c r="AH100" s="310"/>
      <c r="AI100" s="53">
        <v>150</v>
      </c>
      <c r="AJ100" s="53">
        <v>150</v>
      </c>
      <c r="AK100" s="309">
        <v>150</v>
      </c>
      <c r="AL100" s="310"/>
    </row>
    <row r="101" spans="1:235">
      <c r="A101" s="58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198"/>
      <c r="W101" s="198"/>
      <c r="X101" s="198"/>
      <c r="Y101" s="198"/>
      <c r="Z101" s="198"/>
      <c r="AA101" s="198"/>
      <c r="AB101" s="198"/>
      <c r="AC101" s="198"/>
      <c r="AD101" s="57"/>
      <c r="AE101" s="57"/>
      <c r="AF101" s="198"/>
      <c r="AG101" s="57"/>
      <c r="AH101" s="57"/>
      <c r="AI101" s="198"/>
      <c r="AJ101" s="57"/>
      <c r="AK101" s="57"/>
      <c r="AL101" s="57"/>
    </row>
    <row r="102" spans="1:235" ht="32.25" customHeight="1">
      <c r="A102" s="91" t="s">
        <v>1042</v>
      </c>
      <c r="B102" s="64" t="s">
        <v>1041</v>
      </c>
      <c r="C102" s="63">
        <v>375</v>
      </c>
      <c r="D102" s="307">
        <v>375</v>
      </c>
      <c r="E102" s="308"/>
      <c r="F102" s="63">
        <v>375</v>
      </c>
      <c r="G102" s="309" t="s">
        <v>58</v>
      </c>
      <c r="H102" s="310"/>
      <c r="I102" s="309" t="s">
        <v>58</v>
      </c>
      <c r="J102" s="310"/>
      <c r="K102" s="63">
        <v>375</v>
      </c>
      <c r="L102" s="63">
        <v>375</v>
      </c>
      <c r="M102" s="307">
        <v>375</v>
      </c>
      <c r="N102" s="308"/>
      <c r="O102" s="307">
        <v>375</v>
      </c>
      <c r="P102" s="308"/>
      <c r="Q102" s="307">
        <v>375</v>
      </c>
      <c r="R102" s="308"/>
      <c r="S102" s="63" t="s">
        <v>58</v>
      </c>
      <c r="T102" s="63" t="s">
        <v>58</v>
      </c>
      <c r="U102" s="63" t="s">
        <v>58</v>
      </c>
      <c r="V102" s="63">
        <v>375</v>
      </c>
      <c r="W102" s="63">
        <v>375</v>
      </c>
      <c r="X102" s="248">
        <v>375</v>
      </c>
      <c r="Y102" s="248"/>
      <c r="Z102" s="248">
        <v>375</v>
      </c>
      <c r="AA102" s="248"/>
      <c r="AB102" s="248">
        <v>375</v>
      </c>
      <c r="AC102" s="248"/>
      <c r="AD102" s="307">
        <v>375</v>
      </c>
      <c r="AE102" s="308"/>
      <c r="AF102" s="63">
        <v>375</v>
      </c>
      <c r="AG102" s="307">
        <v>375</v>
      </c>
      <c r="AH102" s="308"/>
      <c r="AI102" s="63">
        <v>375</v>
      </c>
      <c r="AJ102" s="63">
        <v>375</v>
      </c>
      <c r="AK102" s="307">
        <v>375</v>
      </c>
      <c r="AL102" s="308"/>
    </row>
    <row r="103" spans="1:235" s="59" customFormat="1">
      <c r="A103" s="58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198"/>
      <c r="W103" s="198"/>
      <c r="X103" s="198"/>
      <c r="Y103" s="198"/>
      <c r="Z103" s="198"/>
      <c r="AA103" s="198"/>
      <c r="AB103" s="198"/>
      <c r="AC103" s="198"/>
      <c r="AD103" s="57"/>
      <c r="AE103" s="57"/>
      <c r="AF103" s="198"/>
      <c r="AG103" s="57"/>
      <c r="AH103" s="57"/>
      <c r="AI103" s="198"/>
      <c r="AJ103" s="57"/>
      <c r="AK103" s="57"/>
      <c r="AL103" s="57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  <c r="DA103" s="60"/>
      <c r="DB103" s="60"/>
      <c r="DC103" s="60"/>
      <c r="DD103" s="60"/>
      <c r="DE103" s="60"/>
      <c r="DF103" s="60"/>
      <c r="DG103" s="60"/>
      <c r="DH103" s="60"/>
      <c r="DI103" s="60"/>
      <c r="DJ103" s="60"/>
      <c r="DK103" s="60"/>
      <c r="DL103" s="60"/>
      <c r="DM103" s="60"/>
      <c r="DN103" s="60"/>
      <c r="DO103" s="60"/>
      <c r="DP103" s="60"/>
      <c r="DQ103" s="60"/>
      <c r="DR103" s="60"/>
      <c r="DS103" s="60"/>
      <c r="DT103" s="60"/>
      <c r="DU103" s="60"/>
      <c r="DV103" s="60"/>
      <c r="DW103" s="60"/>
      <c r="DX103" s="60"/>
      <c r="DY103" s="60"/>
      <c r="DZ103" s="60"/>
      <c r="EA103" s="60"/>
      <c r="EB103" s="60"/>
      <c r="EC103" s="60"/>
      <c r="ED103" s="60"/>
      <c r="EE103" s="60"/>
      <c r="EF103" s="60"/>
      <c r="EG103" s="60"/>
      <c r="EH103" s="60"/>
      <c r="EI103" s="60"/>
      <c r="EJ103" s="60"/>
      <c r="EK103" s="60"/>
      <c r="EL103" s="60"/>
      <c r="EM103" s="60"/>
      <c r="EN103" s="60"/>
      <c r="EO103" s="60"/>
      <c r="EP103" s="60"/>
      <c r="EQ103" s="60"/>
      <c r="ER103" s="60"/>
      <c r="ES103" s="60"/>
      <c r="ET103" s="60"/>
      <c r="EU103" s="60"/>
      <c r="EV103" s="60"/>
      <c r="EW103" s="60"/>
      <c r="EX103" s="60"/>
      <c r="EY103" s="60"/>
      <c r="EZ103" s="60"/>
      <c r="FA103" s="60"/>
      <c r="FB103" s="60"/>
      <c r="FC103" s="60"/>
      <c r="FD103" s="60"/>
      <c r="FE103" s="60"/>
      <c r="FF103" s="60"/>
      <c r="FG103" s="60"/>
      <c r="FH103" s="60"/>
      <c r="FI103" s="60"/>
      <c r="FJ103" s="60"/>
      <c r="FK103" s="60"/>
      <c r="FL103" s="60"/>
      <c r="FM103" s="60"/>
      <c r="FN103" s="60"/>
      <c r="FO103" s="60"/>
      <c r="FP103" s="60"/>
      <c r="FQ103" s="60"/>
      <c r="FR103" s="60"/>
      <c r="FS103" s="60"/>
      <c r="FT103" s="60"/>
      <c r="FU103" s="60"/>
      <c r="FV103" s="60"/>
      <c r="FW103" s="60"/>
      <c r="FX103" s="60"/>
      <c r="FY103" s="60"/>
      <c r="FZ103" s="60"/>
      <c r="GA103" s="60"/>
      <c r="GB103" s="60"/>
      <c r="GC103" s="60"/>
      <c r="GD103" s="60"/>
      <c r="GE103" s="60"/>
      <c r="GF103" s="60"/>
      <c r="GG103" s="60"/>
      <c r="GH103" s="60"/>
      <c r="GI103" s="60"/>
      <c r="GJ103" s="60"/>
      <c r="GK103" s="60"/>
      <c r="GL103" s="60"/>
      <c r="GM103" s="60"/>
      <c r="GN103" s="60"/>
      <c r="GO103" s="60"/>
      <c r="GP103" s="60"/>
      <c r="GQ103" s="60"/>
      <c r="GR103" s="60"/>
      <c r="GS103" s="60"/>
      <c r="GT103" s="60"/>
      <c r="GU103" s="60"/>
      <c r="GV103" s="60"/>
      <c r="GW103" s="60"/>
      <c r="GX103" s="60"/>
      <c r="GY103" s="60"/>
      <c r="GZ103" s="60"/>
      <c r="HA103" s="60"/>
      <c r="HB103" s="60"/>
      <c r="HC103" s="60"/>
      <c r="HD103" s="60"/>
      <c r="HE103" s="60"/>
      <c r="HF103" s="60"/>
      <c r="HG103" s="60"/>
      <c r="HH103" s="60"/>
      <c r="HI103" s="60"/>
      <c r="HJ103" s="60"/>
      <c r="HK103" s="60"/>
      <c r="HL103" s="60"/>
      <c r="HM103" s="60"/>
      <c r="HN103" s="60"/>
      <c r="HO103" s="60"/>
      <c r="HP103" s="60"/>
      <c r="HQ103" s="60"/>
      <c r="HR103" s="60"/>
      <c r="HS103" s="60"/>
      <c r="HT103" s="60"/>
      <c r="HU103" s="60"/>
      <c r="HV103" s="60"/>
      <c r="HW103" s="60"/>
      <c r="HX103" s="60"/>
      <c r="HY103" s="60"/>
      <c r="HZ103" s="60"/>
      <c r="IA103" s="60"/>
    </row>
    <row r="104" spans="1:235" ht="15" customHeight="1">
      <c r="A104" s="55" t="s">
        <v>1040</v>
      </c>
      <c r="B104" s="54"/>
      <c r="C104" s="53"/>
      <c r="D104" s="309"/>
      <c r="E104" s="310"/>
      <c r="F104" s="53"/>
      <c r="G104" s="309" t="s">
        <v>58</v>
      </c>
      <c r="H104" s="310"/>
      <c r="I104" s="309" t="s">
        <v>58</v>
      </c>
      <c r="J104" s="310"/>
      <c r="K104" s="53"/>
      <c r="L104" s="53"/>
      <c r="M104" s="309">
        <v>150</v>
      </c>
      <c r="N104" s="310"/>
      <c r="O104" s="309">
        <v>150</v>
      </c>
      <c r="P104" s="310"/>
      <c r="Q104" s="309">
        <v>150</v>
      </c>
      <c r="R104" s="310"/>
      <c r="S104" s="53" t="s">
        <v>58</v>
      </c>
      <c r="T104" s="53" t="s">
        <v>58</v>
      </c>
      <c r="U104" s="53" t="s">
        <v>58</v>
      </c>
      <c r="V104" s="53">
        <v>150</v>
      </c>
      <c r="W104" s="53">
        <v>150</v>
      </c>
      <c r="X104" s="89">
        <v>150</v>
      </c>
      <c r="Y104" s="89"/>
      <c r="Z104" s="89">
        <v>150</v>
      </c>
      <c r="AA104" s="89"/>
      <c r="AB104" s="89">
        <v>150</v>
      </c>
      <c r="AC104" s="89"/>
      <c r="AD104" s="309">
        <v>150</v>
      </c>
      <c r="AE104" s="310"/>
      <c r="AF104" s="53">
        <v>150</v>
      </c>
      <c r="AG104" s="309">
        <v>150</v>
      </c>
      <c r="AH104" s="310"/>
      <c r="AI104" s="53">
        <v>150</v>
      </c>
      <c r="AJ104" s="53">
        <v>150</v>
      </c>
      <c r="AK104" s="309">
        <v>0</v>
      </c>
      <c r="AL104" s="310"/>
    </row>
    <row r="105" spans="1:235">
      <c r="A105" s="29"/>
      <c r="B105" s="125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</row>
    <row r="106" spans="1:235" s="29" customFormat="1"/>
    <row r="107" spans="1:235" s="29" customFormat="1">
      <c r="A107" s="29" t="s">
        <v>1039</v>
      </c>
    </row>
    <row r="108" spans="1:235" s="29" customFormat="1">
      <c r="A108" s="29" t="s">
        <v>1128</v>
      </c>
    </row>
    <row r="109" spans="1:235" s="29" customFormat="1">
      <c r="A109" s="29" t="s">
        <v>1127</v>
      </c>
    </row>
    <row r="110" spans="1:235" s="29" customFormat="1">
      <c r="A110" s="29" t="s">
        <v>1036</v>
      </c>
    </row>
    <row r="111" spans="1:235" s="29" customFormat="1" ht="16.2">
      <c r="A111" s="29" t="s">
        <v>1126</v>
      </c>
    </row>
    <row r="112" spans="1:235" s="29" customFormat="1" ht="16.2">
      <c r="A112" s="124" t="s">
        <v>1125</v>
      </c>
    </row>
    <row r="113" s="29" customFormat="1"/>
    <row r="114" s="29" customFormat="1"/>
    <row r="115" s="29" customFormat="1"/>
    <row r="116" s="29" customFormat="1"/>
    <row r="117" s="29" customFormat="1"/>
    <row r="118" s="29" customFormat="1"/>
    <row r="119" s="29" customFormat="1"/>
    <row r="120" s="29" customFormat="1"/>
    <row r="121" s="29" customFormat="1"/>
    <row r="122" s="29" customFormat="1"/>
    <row r="123" s="29" customFormat="1"/>
    <row r="124" s="29" customFormat="1"/>
    <row r="125" s="29" customFormat="1"/>
    <row r="126" s="29" customFormat="1"/>
    <row r="127" s="29" customFormat="1"/>
    <row r="128" s="29" customFormat="1"/>
    <row r="129" s="29" customFormat="1"/>
    <row r="130" s="29" customFormat="1"/>
    <row r="131" s="29" customFormat="1"/>
    <row r="132" s="29" customFormat="1"/>
    <row r="133" s="29" customFormat="1"/>
    <row r="134" s="29" customFormat="1"/>
    <row r="135" s="29" customFormat="1"/>
    <row r="136" s="29" customFormat="1"/>
    <row r="137" s="29" customFormat="1"/>
    <row r="138" s="29" customFormat="1"/>
    <row r="139" s="29" customFormat="1"/>
    <row r="140" s="29" customFormat="1"/>
    <row r="141" s="29" customFormat="1"/>
    <row r="142" s="29" customFormat="1"/>
    <row r="143" s="29" customFormat="1"/>
    <row r="144" s="29" customFormat="1"/>
    <row r="145" s="29" customFormat="1"/>
    <row r="146" s="29" customFormat="1"/>
    <row r="147" s="29" customFormat="1"/>
    <row r="148" s="29" customFormat="1"/>
    <row r="149" s="29" customFormat="1"/>
    <row r="150" s="29" customFormat="1"/>
    <row r="151" s="29" customFormat="1"/>
    <row r="152" s="29" customFormat="1"/>
    <row r="153" s="29" customFormat="1"/>
    <row r="154" s="29" customFormat="1"/>
    <row r="155" s="29" customFormat="1"/>
    <row r="156" s="29" customFormat="1"/>
    <row r="157" s="29" customFormat="1"/>
    <row r="158" s="29" customFormat="1"/>
    <row r="159" s="29" customFormat="1"/>
    <row r="160" s="29" customFormat="1"/>
    <row r="161" s="29" customFormat="1"/>
    <row r="162" s="29" customFormat="1"/>
    <row r="163" s="29" customFormat="1"/>
    <row r="164" s="29" customFormat="1"/>
    <row r="165" s="29" customFormat="1"/>
    <row r="166" s="29" customFormat="1"/>
    <row r="167" s="29" customFormat="1"/>
    <row r="168" s="29" customFormat="1"/>
    <row r="169" s="29" customFormat="1"/>
    <row r="170" s="29" customFormat="1"/>
    <row r="171" s="29" customFormat="1"/>
    <row r="172" s="29" customFormat="1"/>
    <row r="173" s="29" customFormat="1"/>
    <row r="174" s="29" customFormat="1"/>
    <row r="175" s="29" customFormat="1"/>
    <row r="176" s="29" customFormat="1"/>
    <row r="177" s="29" customFormat="1"/>
    <row r="178" s="29" customFormat="1"/>
    <row r="179" s="29" customFormat="1"/>
    <row r="180" s="29" customFormat="1"/>
    <row r="181" s="29" customFormat="1"/>
    <row r="182" s="29" customFormat="1"/>
    <row r="183" s="29" customFormat="1"/>
    <row r="184" s="29" customFormat="1"/>
    <row r="185" s="29" customFormat="1"/>
    <row r="186" s="29" customFormat="1"/>
    <row r="187" s="29" customFormat="1"/>
    <row r="188" s="29" customFormat="1"/>
    <row r="189" s="29" customFormat="1"/>
    <row r="190" s="29" customFormat="1"/>
    <row r="191" s="29" customFormat="1"/>
    <row r="192" s="29" customFormat="1"/>
    <row r="193" s="29" customFormat="1"/>
    <row r="194" s="29" customFormat="1"/>
    <row r="195" s="29" customFormat="1"/>
    <row r="196" s="29" customFormat="1"/>
    <row r="197" s="29" customFormat="1"/>
    <row r="198" s="29" customFormat="1"/>
    <row r="199" s="29" customFormat="1"/>
    <row r="200" s="29" customFormat="1"/>
    <row r="201" s="29" customFormat="1"/>
    <row r="202" s="29" customFormat="1"/>
    <row r="203" s="29" customFormat="1"/>
    <row r="204" s="29" customFormat="1"/>
    <row r="205" s="29" customFormat="1"/>
    <row r="206" s="29" customFormat="1"/>
    <row r="207" s="29" customFormat="1"/>
    <row r="208" s="29" customFormat="1"/>
    <row r="209" s="29" customFormat="1"/>
    <row r="210" s="29" customFormat="1"/>
    <row r="211" s="29" customFormat="1"/>
    <row r="212" s="29" customFormat="1"/>
    <row r="213" s="29" customFormat="1"/>
    <row r="214" s="29" customFormat="1"/>
    <row r="215" s="29" customFormat="1"/>
    <row r="216" s="29" customFormat="1"/>
    <row r="217" s="29" customFormat="1"/>
    <row r="218" s="29" customFormat="1"/>
    <row r="219" s="29" customFormat="1"/>
    <row r="220" s="29" customFormat="1"/>
    <row r="221" s="29" customFormat="1"/>
    <row r="222" s="29" customFormat="1"/>
    <row r="223" s="29" customFormat="1"/>
    <row r="224" s="29" customFormat="1"/>
    <row r="225" s="29" customFormat="1"/>
    <row r="226" s="29" customFormat="1"/>
    <row r="227" s="29" customFormat="1"/>
    <row r="228" s="29" customFormat="1"/>
    <row r="229" s="29" customFormat="1"/>
    <row r="230" s="29" customFormat="1"/>
    <row r="231" s="29" customFormat="1"/>
    <row r="232" s="29" customFormat="1"/>
    <row r="233" s="29" customFormat="1"/>
    <row r="234" s="29" customFormat="1"/>
    <row r="235" s="29" customFormat="1"/>
    <row r="236" s="29" customFormat="1"/>
    <row r="237" s="29" customFormat="1"/>
    <row r="238" s="29" customFormat="1"/>
    <row r="239" s="29" customFormat="1"/>
    <row r="240" s="29" customFormat="1"/>
    <row r="241" s="29" customFormat="1"/>
    <row r="242" s="29" customFormat="1"/>
    <row r="243" s="29" customFormat="1"/>
    <row r="244" s="29" customFormat="1"/>
    <row r="245" s="29" customFormat="1"/>
    <row r="246" s="29" customFormat="1"/>
    <row r="247" s="29" customFormat="1"/>
    <row r="248" s="29" customFormat="1"/>
    <row r="249" s="29" customFormat="1"/>
    <row r="250" s="29" customFormat="1"/>
    <row r="251" s="29" customFormat="1"/>
    <row r="252" s="29" customFormat="1"/>
    <row r="253" s="29" customFormat="1"/>
    <row r="254" s="29" customFormat="1"/>
    <row r="255" s="29" customFormat="1"/>
    <row r="256" s="29" customFormat="1"/>
    <row r="257" s="29" customFormat="1"/>
    <row r="258" s="29" customFormat="1"/>
    <row r="259" s="29" customFormat="1"/>
    <row r="260" s="29" customFormat="1"/>
    <row r="261" s="29" customFormat="1"/>
    <row r="262" s="29" customFormat="1"/>
    <row r="263" s="29" customFormat="1"/>
    <row r="264" s="29" customFormat="1"/>
    <row r="265" s="29" customFormat="1"/>
    <row r="266" s="29" customFormat="1"/>
    <row r="267" s="29" customFormat="1"/>
    <row r="268" s="29" customFormat="1"/>
    <row r="269" s="29" customFormat="1"/>
    <row r="270" s="29" customFormat="1"/>
    <row r="271" s="29" customFormat="1"/>
    <row r="272" s="29" customFormat="1"/>
    <row r="273" s="29" customFormat="1"/>
    <row r="274" s="29" customFormat="1"/>
    <row r="275" s="29" customFormat="1"/>
    <row r="276" s="29" customFormat="1"/>
    <row r="277" s="29" customFormat="1"/>
    <row r="278" s="29" customFormat="1"/>
    <row r="279" s="29" customFormat="1"/>
    <row r="280" s="29" customFormat="1"/>
    <row r="281" s="29" customFormat="1"/>
    <row r="282" s="29" customFormat="1"/>
    <row r="283" s="29" customFormat="1"/>
    <row r="284" s="29" customFormat="1"/>
    <row r="285" s="29" customFormat="1"/>
    <row r="286" s="29" customFormat="1"/>
    <row r="287" s="29" customFormat="1"/>
    <row r="288" s="29" customFormat="1"/>
    <row r="289" s="29" customFormat="1"/>
    <row r="290" s="29" customFormat="1"/>
    <row r="291" s="29" customFormat="1"/>
    <row r="292" s="29" customFormat="1"/>
    <row r="293" s="29" customFormat="1"/>
    <row r="294" s="29" customFormat="1"/>
    <row r="295" s="29" customFormat="1"/>
    <row r="296" s="29" customFormat="1"/>
    <row r="297" s="29" customFormat="1"/>
    <row r="298" s="29" customFormat="1"/>
    <row r="299" s="29" customFormat="1"/>
    <row r="300" s="29" customFormat="1"/>
    <row r="301" s="29" customFormat="1"/>
    <row r="302" s="29" customFormat="1"/>
    <row r="303" s="29" customFormat="1"/>
    <row r="304" s="29" customFormat="1"/>
    <row r="305" s="29" customFormat="1"/>
    <row r="306" s="29" customFormat="1"/>
    <row r="307" s="29" customFormat="1"/>
    <row r="308" s="29" customFormat="1"/>
    <row r="309" s="29" customFormat="1"/>
    <row r="310" s="29" customFormat="1"/>
    <row r="311" s="29" customFormat="1"/>
    <row r="312" s="29" customFormat="1"/>
    <row r="313" s="29" customFormat="1"/>
    <row r="314" s="29" customFormat="1"/>
    <row r="315" s="29" customFormat="1"/>
    <row r="316" s="29" customFormat="1"/>
    <row r="317" s="29" customFormat="1"/>
    <row r="318" s="29" customFormat="1"/>
    <row r="319" s="29" customFormat="1"/>
    <row r="320" s="29" customFormat="1"/>
    <row r="321" s="29" customFormat="1"/>
    <row r="322" s="29" customFormat="1"/>
    <row r="323" s="29" customFormat="1"/>
    <row r="324" s="29" customFormat="1"/>
    <row r="325" s="29" customFormat="1"/>
    <row r="326" s="29" customFormat="1"/>
    <row r="327" s="29" customFormat="1"/>
    <row r="328" s="29" customFormat="1"/>
    <row r="329" s="29" customFormat="1"/>
    <row r="330" s="29" customFormat="1"/>
    <row r="331" s="29" customFormat="1"/>
    <row r="332" s="29" customFormat="1"/>
    <row r="333" s="29" customFormat="1"/>
    <row r="334" s="29" customFormat="1"/>
    <row r="335" s="29" customFormat="1"/>
    <row r="336" s="29" customFormat="1"/>
    <row r="337" s="29" customFormat="1"/>
    <row r="338" s="29" customFormat="1"/>
    <row r="339" s="29" customFormat="1"/>
    <row r="340" s="29" customFormat="1"/>
    <row r="341" s="29" customFormat="1"/>
    <row r="342" s="29" customFormat="1"/>
    <row r="343" s="29" customFormat="1"/>
    <row r="344" s="29" customFormat="1"/>
    <row r="345" s="29" customFormat="1"/>
    <row r="346" s="29" customFormat="1"/>
    <row r="347" s="29" customFormat="1"/>
    <row r="348" s="29" customFormat="1"/>
    <row r="349" s="29" customFormat="1"/>
    <row r="350" s="29" customFormat="1"/>
    <row r="351" s="29" customFormat="1"/>
    <row r="352" s="29" customFormat="1"/>
    <row r="353" s="29" customFormat="1"/>
    <row r="354" s="29" customFormat="1"/>
    <row r="355" s="29" customFormat="1"/>
    <row r="356" s="29" customFormat="1"/>
    <row r="357" s="29" customFormat="1"/>
    <row r="358" s="29" customFormat="1"/>
    <row r="359" s="29" customFormat="1"/>
    <row r="360" s="29" customFormat="1"/>
    <row r="361" s="29" customFormat="1"/>
    <row r="362" s="29" customFormat="1"/>
    <row r="363" s="29" customFormat="1"/>
    <row r="364" s="29" customFormat="1"/>
    <row r="365" s="29" customFormat="1"/>
    <row r="366" s="29" customFormat="1"/>
    <row r="367" s="29" customFormat="1"/>
    <row r="368" s="29" customFormat="1"/>
    <row r="369" s="29" customFormat="1"/>
    <row r="370" s="29" customFormat="1"/>
    <row r="371" s="29" customFormat="1"/>
    <row r="372" s="29" customFormat="1"/>
    <row r="373" s="29" customFormat="1"/>
    <row r="374" s="29" customFormat="1"/>
    <row r="375" s="29" customFormat="1"/>
    <row r="376" s="29" customFormat="1"/>
    <row r="377" s="29" customFormat="1"/>
    <row r="378" s="29" customFormat="1"/>
    <row r="379" s="29" customFormat="1"/>
    <row r="380" s="29" customFormat="1"/>
    <row r="381" s="29" customFormat="1"/>
    <row r="382" s="29" customFormat="1"/>
    <row r="383" s="29" customFormat="1"/>
    <row r="384" s="29" customFormat="1"/>
    <row r="385" s="29" customFormat="1"/>
    <row r="386" s="29" customFormat="1"/>
    <row r="387" s="29" customFormat="1"/>
    <row r="388" s="29" customFormat="1"/>
    <row r="389" s="29" customFormat="1"/>
    <row r="390" s="29" customFormat="1"/>
    <row r="391" s="29" customFormat="1"/>
    <row r="392" s="29" customFormat="1"/>
    <row r="393" s="29" customFormat="1"/>
    <row r="394" s="29" customFormat="1"/>
    <row r="395" s="29" customFormat="1"/>
    <row r="396" s="29" customFormat="1"/>
    <row r="397" s="29" customFormat="1"/>
    <row r="398" s="29" customFormat="1"/>
    <row r="399" s="29" customFormat="1"/>
    <row r="400" s="29" customFormat="1"/>
    <row r="401" s="29" customFormat="1"/>
    <row r="402" s="29" customFormat="1"/>
    <row r="403" s="29" customFormat="1"/>
    <row r="404" s="29" customFormat="1"/>
    <row r="405" s="29" customFormat="1"/>
    <row r="406" s="29" customFormat="1"/>
    <row r="407" s="29" customFormat="1"/>
    <row r="408" s="29" customFormat="1"/>
    <row r="409" s="29" customFormat="1"/>
    <row r="410" s="29" customFormat="1"/>
    <row r="411" s="29" customFormat="1"/>
    <row r="412" s="29" customFormat="1"/>
    <row r="413" s="29" customFormat="1"/>
    <row r="414" s="29" customFormat="1"/>
    <row r="415" s="29" customFormat="1"/>
    <row r="416" s="29" customFormat="1"/>
    <row r="417" s="29" customFormat="1"/>
    <row r="418" s="29" customFormat="1"/>
    <row r="419" s="29" customFormat="1"/>
    <row r="420" s="29" customFormat="1"/>
    <row r="421" s="29" customFormat="1"/>
    <row r="422" s="29" customFormat="1"/>
    <row r="423" s="29" customFormat="1"/>
    <row r="424" s="29" customFormat="1"/>
    <row r="425" s="29" customFormat="1"/>
    <row r="426" s="29" customFormat="1"/>
    <row r="427" s="29" customFormat="1"/>
    <row r="428" s="29" customFormat="1"/>
    <row r="429" s="29" customFormat="1"/>
    <row r="430" s="29" customFormat="1"/>
    <row r="431" s="29" customFormat="1"/>
    <row r="432" s="29" customFormat="1"/>
    <row r="433" s="29" customFormat="1"/>
    <row r="434" s="29" customFormat="1"/>
    <row r="435" s="29" customFormat="1"/>
    <row r="436" s="29" customFormat="1"/>
    <row r="437" s="29" customFormat="1"/>
    <row r="438" s="29" customFormat="1"/>
    <row r="439" s="29" customFormat="1"/>
    <row r="440" s="29" customFormat="1"/>
    <row r="441" s="29" customFormat="1"/>
    <row r="442" s="29" customFormat="1"/>
    <row r="443" s="29" customFormat="1"/>
    <row r="444" s="29" customFormat="1"/>
    <row r="445" s="29" customFormat="1"/>
    <row r="446" s="29" customFormat="1"/>
    <row r="447" s="29" customFormat="1"/>
    <row r="448" s="29" customFormat="1"/>
    <row r="449" s="29" customFormat="1"/>
    <row r="450" s="29" customFormat="1"/>
    <row r="451" s="29" customFormat="1"/>
    <row r="452" s="29" customFormat="1"/>
    <row r="453" s="29" customFormat="1"/>
    <row r="454" s="29" customFormat="1"/>
    <row r="455" s="29" customFormat="1"/>
    <row r="456" s="29" customFormat="1"/>
    <row r="457" s="29" customFormat="1"/>
    <row r="458" s="29" customFormat="1"/>
    <row r="459" s="29" customFormat="1"/>
    <row r="460" s="29" customFormat="1"/>
    <row r="461" s="29" customFormat="1"/>
    <row r="462" s="29" customFormat="1"/>
    <row r="463" s="29" customFormat="1"/>
    <row r="464" s="29" customFormat="1"/>
    <row r="465" s="29" customFormat="1"/>
    <row r="466" s="29" customFormat="1"/>
    <row r="467" s="29" customFormat="1"/>
    <row r="468" s="29" customFormat="1"/>
    <row r="469" s="29" customFormat="1"/>
    <row r="470" s="29" customFormat="1"/>
    <row r="471" s="29" customFormat="1"/>
    <row r="472" s="29" customFormat="1"/>
    <row r="473" s="29" customFormat="1"/>
    <row r="474" s="29" customFormat="1"/>
    <row r="475" s="29" customFormat="1"/>
    <row r="476" s="29" customFormat="1"/>
    <row r="477" s="29" customFormat="1"/>
    <row r="478" s="29" customFormat="1"/>
    <row r="479" s="29" customFormat="1"/>
    <row r="480" s="29" customFormat="1"/>
    <row r="481" s="29" customFormat="1"/>
    <row r="482" s="29" customFormat="1"/>
    <row r="483" s="29" customFormat="1"/>
    <row r="484" s="29" customFormat="1"/>
    <row r="485" s="29" customFormat="1"/>
    <row r="486" s="29" customFormat="1"/>
    <row r="487" s="29" customFormat="1"/>
    <row r="488" s="29" customFormat="1"/>
    <row r="489" s="29" customFormat="1"/>
    <row r="490" s="29" customFormat="1"/>
    <row r="491" s="29" customFormat="1"/>
    <row r="492" s="29" customFormat="1"/>
    <row r="493" s="29" customFormat="1"/>
    <row r="494" s="29" customFormat="1"/>
    <row r="495" s="29" customFormat="1"/>
    <row r="496" s="29" customFormat="1"/>
    <row r="497" s="29" customFormat="1"/>
    <row r="498" s="29" customFormat="1"/>
    <row r="499" s="29" customFormat="1"/>
    <row r="500" s="29" customFormat="1"/>
    <row r="501" s="29" customFormat="1"/>
    <row r="502" s="29" customFormat="1"/>
    <row r="503" s="29" customFormat="1"/>
    <row r="504" s="29" customFormat="1"/>
    <row r="505" s="29" customFormat="1"/>
    <row r="506" s="29" customFormat="1"/>
    <row r="507" s="29" customFormat="1"/>
    <row r="508" s="29" customFormat="1"/>
    <row r="509" s="29" customFormat="1"/>
    <row r="510" s="29" customFormat="1"/>
    <row r="511" s="29" customFormat="1"/>
    <row r="512" s="29" customFormat="1"/>
    <row r="513" s="29" customFormat="1"/>
    <row r="514" s="29" customFormat="1"/>
    <row r="515" s="29" customFormat="1"/>
    <row r="516" s="29" customFormat="1"/>
    <row r="517" s="29" customFormat="1"/>
    <row r="518" s="29" customFormat="1"/>
    <row r="519" s="29" customFormat="1"/>
    <row r="520" s="29" customFormat="1"/>
    <row r="521" s="29" customFormat="1"/>
    <row r="522" s="29" customFormat="1"/>
    <row r="523" s="29" customFormat="1"/>
    <row r="524" s="29" customFormat="1"/>
    <row r="525" s="29" customFormat="1"/>
    <row r="526" s="29" customFormat="1"/>
    <row r="527" s="29" customFormat="1"/>
    <row r="528" s="29" customFormat="1"/>
    <row r="529" s="29" customFormat="1"/>
    <row r="530" s="29" customFormat="1"/>
    <row r="531" s="29" customFormat="1"/>
    <row r="532" s="29" customFormat="1"/>
    <row r="533" s="29" customFormat="1"/>
    <row r="534" s="29" customFormat="1"/>
    <row r="535" s="29" customFormat="1"/>
    <row r="536" s="29" customFormat="1"/>
    <row r="537" s="29" customFormat="1"/>
    <row r="538" s="29" customFormat="1"/>
    <row r="539" s="29" customFormat="1"/>
    <row r="540" s="29" customFormat="1"/>
    <row r="541" s="29" customFormat="1"/>
    <row r="542" s="29" customFormat="1"/>
    <row r="543" s="29" customFormat="1"/>
    <row r="544" s="29" customFormat="1"/>
    <row r="545" s="29" customFormat="1"/>
    <row r="546" s="29" customFormat="1"/>
    <row r="547" s="29" customFormat="1"/>
    <row r="548" s="29" customFormat="1"/>
    <row r="549" s="29" customFormat="1"/>
    <row r="550" s="29" customFormat="1"/>
    <row r="551" s="29" customFormat="1"/>
    <row r="552" s="29" customFormat="1"/>
    <row r="553" s="29" customFormat="1"/>
    <row r="554" s="29" customFormat="1"/>
    <row r="555" s="29" customFormat="1"/>
    <row r="556" s="29" customFormat="1"/>
    <row r="557" s="29" customFormat="1"/>
    <row r="558" s="29" customFormat="1"/>
    <row r="559" s="29" customFormat="1"/>
    <row r="560" s="29" customFormat="1"/>
    <row r="561" s="29" customFormat="1"/>
    <row r="562" s="29" customFormat="1"/>
    <row r="563" s="29" customFormat="1"/>
    <row r="564" s="29" customFormat="1"/>
    <row r="565" s="29" customFormat="1"/>
    <row r="566" s="29" customFormat="1"/>
    <row r="567" s="29" customFormat="1"/>
    <row r="568" s="29" customFormat="1"/>
    <row r="569" s="29" customFormat="1"/>
    <row r="570" s="29" customFormat="1"/>
    <row r="571" s="29" customFormat="1"/>
    <row r="572" s="29" customFormat="1"/>
    <row r="573" s="29" customFormat="1"/>
    <row r="574" s="29" customFormat="1"/>
    <row r="575" s="29" customFormat="1"/>
    <row r="576" s="29" customFormat="1"/>
    <row r="577" s="29" customFormat="1"/>
    <row r="578" s="29" customFormat="1"/>
    <row r="579" s="29" customFormat="1"/>
    <row r="580" s="29" customFormat="1"/>
    <row r="581" s="29" customFormat="1"/>
    <row r="582" s="29" customFormat="1"/>
    <row r="583" s="29" customFormat="1"/>
    <row r="584" s="29" customFormat="1"/>
    <row r="585" s="29" customFormat="1"/>
    <row r="586" s="29" customFormat="1"/>
    <row r="587" s="29" customFormat="1"/>
    <row r="588" s="29" customFormat="1"/>
    <row r="589" s="29" customFormat="1"/>
    <row r="590" s="29" customFormat="1"/>
    <row r="591" s="29" customFormat="1"/>
    <row r="592" s="29" customFormat="1"/>
    <row r="593" s="29" customFormat="1"/>
    <row r="594" s="29" customFormat="1"/>
    <row r="595" s="29" customFormat="1"/>
    <row r="596" s="29" customFormat="1"/>
    <row r="597" s="29" customFormat="1"/>
    <row r="598" s="29" customFormat="1"/>
    <row r="599" s="29" customFormat="1"/>
    <row r="600" s="29" customFormat="1"/>
    <row r="601" s="29" customFormat="1"/>
    <row r="602" s="29" customFormat="1"/>
    <row r="603" s="29" customFormat="1"/>
    <row r="604" s="29" customFormat="1"/>
    <row r="605" s="29" customFormat="1"/>
    <row r="606" s="29" customFormat="1"/>
    <row r="607" s="29" customFormat="1"/>
    <row r="608" s="29" customFormat="1"/>
    <row r="609" s="29" customFormat="1"/>
    <row r="610" s="29" customFormat="1"/>
    <row r="611" s="29" customFormat="1"/>
    <row r="612" s="29" customFormat="1"/>
    <row r="613" s="29" customFormat="1"/>
    <row r="614" s="29" customFormat="1"/>
    <row r="615" s="29" customFormat="1"/>
    <row r="616" s="29" customFormat="1"/>
    <row r="617" s="29" customFormat="1"/>
    <row r="618" s="29" customFormat="1"/>
    <row r="619" s="29" customFormat="1"/>
    <row r="620" s="29" customFormat="1"/>
    <row r="621" s="29" customFormat="1"/>
    <row r="622" s="29" customFormat="1"/>
    <row r="623" s="29" customFormat="1"/>
    <row r="624" s="29" customFormat="1"/>
    <row r="625" s="29" customFormat="1"/>
    <row r="626" s="29" customFormat="1"/>
    <row r="627" s="29" customFormat="1"/>
    <row r="628" s="29" customFormat="1"/>
    <row r="629" s="29" customFormat="1"/>
    <row r="630" s="29" customFormat="1"/>
    <row r="631" s="29" customFormat="1"/>
    <row r="632" s="29" customFormat="1"/>
    <row r="633" s="29" customFormat="1"/>
    <row r="634" s="29" customFormat="1"/>
    <row r="635" s="29" customFormat="1"/>
    <row r="636" s="29" customFormat="1"/>
    <row r="637" s="29" customFormat="1"/>
    <row r="638" s="29" customFormat="1"/>
    <row r="639" s="29" customFormat="1"/>
    <row r="640" s="29" customFormat="1"/>
    <row r="641" s="29" customFormat="1"/>
    <row r="642" s="29" customFormat="1"/>
    <row r="643" s="29" customFormat="1"/>
    <row r="644" s="29" customFormat="1"/>
    <row r="645" s="29" customFormat="1"/>
    <row r="646" s="29" customFormat="1"/>
    <row r="647" s="29" customFormat="1"/>
    <row r="648" s="29" customFormat="1"/>
    <row r="649" s="29" customFormat="1"/>
    <row r="650" s="29" customFormat="1"/>
    <row r="651" s="29" customFormat="1"/>
    <row r="652" s="29" customFormat="1"/>
    <row r="653" s="29" customFormat="1"/>
    <row r="654" s="29" customFormat="1"/>
    <row r="655" s="29" customFormat="1"/>
    <row r="656" s="29" customFormat="1"/>
    <row r="657" s="29" customFormat="1"/>
    <row r="658" s="29" customFormat="1"/>
    <row r="659" s="29" customFormat="1"/>
    <row r="660" s="29" customFormat="1"/>
    <row r="661" s="29" customFormat="1"/>
    <row r="662" s="29" customFormat="1"/>
    <row r="663" s="29" customFormat="1"/>
    <row r="664" s="29" customFormat="1"/>
    <row r="665" s="29" customFormat="1"/>
    <row r="666" s="29" customFormat="1"/>
    <row r="667" s="29" customFormat="1"/>
    <row r="668" s="29" customFormat="1"/>
    <row r="669" s="29" customFormat="1"/>
    <row r="670" s="29" customFormat="1"/>
    <row r="671" s="29" customFormat="1"/>
    <row r="672" s="29" customFormat="1"/>
    <row r="673" s="29" customFormat="1"/>
    <row r="674" s="29" customFormat="1"/>
    <row r="675" s="29" customFormat="1"/>
    <row r="676" s="29" customFormat="1"/>
    <row r="677" s="29" customFormat="1"/>
    <row r="678" s="29" customFormat="1"/>
    <row r="679" s="29" customFormat="1"/>
    <row r="680" s="29" customFormat="1"/>
    <row r="681" s="29" customFormat="1"/>
    <row r="682" s="29" customFormat="1"/>
    <row r="683" s="29" customFormat="1"/>
    <row r="684" s="29" customFormat="1"/>
    <row r="685" s="29" customFormat="1"/>
    <row r="686" s="29" customFormat="1"/>
    <row r="687" s="29" customFormat="1"/>
    <row r="688" s="29" customFormat="1"/>
    <row r="689" s="29" customFormat="1"/>
    <row r="690" s="29" customFormat="1"/>
    <row r="691" s="29" customFormat="1"/>
    <row r="692" s="29" customFormat="1"/>
    <row r="693" s="29" customFormat="1"/>
    <row r="694" s="29" customFormat="1"/>
    <row r="695" s="29" customFormat="1"/>
    <row r="696" s="29" customFormat="1"/>
    <row r="697" s="29" customFormat="1"/>
    <row r="698" s="29" customFormat="1"/>
    <row r="699" s="29" customFormat="1"/>
    <row r="700" s="29" customFormat="1"/>
    <row r="701" s="29" customFormat="1"/>
    <row r="702" s="29" customFormat="1"/>
    <row r="703" s="29" customFormat="1"/>
    <row r="704" s="29" customFormat="1"/>
    <row r="705" s="29" customFormat="1"/>
    <row r="706" s="29" customFormat="1"/>
    <row r="707" s="29" customFormat="1"/>
    <row r="708" s="29" customFormat="1"/>
    <row r="709" s="29" customFormat="1"/>
    <row r="710" s="29" customFormat="1"/>
    <row r="711" s="29" customFormat="1"/>
    <row r="712" s="29" customFormat="1"/>
    <row r="713" s="29" customFormat="1"/>
    <row r="714" s="29" customFormat="1"/>
    <row r="715" s="29" customFormat="1"/>
    <row r="716" s="29" customFormat="1"/>
    <row r="717" s="29" customFormat="1"/>
    <row r="718" s="29" customFormat="1"/>
    <row r="719" s="29" customFormat="1"/>
    <row r="720" s="29" customFormat="1"/>
    <row r="721" s="29" customFormat="1"/>
    <row r="722" s="29" customFormat="1"/>
    <row r="723" s="29" customFormat="1"/>
    <row r="724" s="29" customFormat="1"/>
    <row r="725" s="29" customFormat="1"/>
    <row r="726" s="29" customFormat="1"/>
    <row r="727" s="29" customFormat="1"/>
    <row r="728" s="29" customFormat="1"/>
    <row r="729" s="29" customFormat="1"/>
    <row r="730" s="29" customFormat="1"/>
    <row r="731" s="29" customFormat="1"/>
    <row r="732" s="29" customFormat="1"/>
    <row r="733" s="29" customFormat="1"/>
    <row r="734" s="29" customFormat="1"/>
    <row r="735" s="29" customFormat="1"/>
    <row r="736" s="29" customFormat="1"/>
    <row r="737" spans="2:38" s="29" customFormat="1"/>
    <row r="738" spans="2:38" s="29" customFormat="1"/>
    <row r="739" spans="2:38" s="29" customFormat="1"/>
    <row r="740" spans="2:38" s="29" customFormat="1"/>
    <row r="741" spans="2:38" s="29" customFormat="1"/>
    <row r="742" spans="2:38" s="29" customFormat="1"/>
    <row r="743" spans="2:38" s="29" customFormat="1"/>
    <row r="744" spans="2:38" s="29" customFormat="1"/>
    <row r="745" spans="2:38" s="29" customFormat="1"/>
    <row r="746" spans="2:38" s="29" customFormat="1"/>
    <row r="747" spans="2:38" s="29" customFormat="1"/>
    <row r="748" spans="2:38" s="29" customFormat="1"/>
    <row r="749" spans="2:38" s="29" customFormat="1"/>
    <row r="750" spans="2:38" s="29" customFormat="1"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</row>
  </sheetData>
  <mergeCells count="451">
    <mergeCell ref="B1:W1"/>
    <mergeCell ref="A2:AL2"/>
    <mergeCell ref="A3:AL3"/>
    <mergeCell ref="A4:AL4"/>
    <mergeCell ref="A5:AL5"/>
    <mergeCell ref="A6:B8"/>
    <mergeCell ref="D6:E6"/>
    <mergeCell ref="G6:H6"/>
    <mergeCell ref="I6:J6"/>
    <mergeCell ref="M6:N6"/>
    <mergeCell ref="AB7:AC7"/>
    <mergeCell ref="AD7:AE7"/>
    <mergeCell ref="AG7:AH7"/>
    <mergeCell ref="AK7:AL7"/>
    <mergeCell ref="A9:B9"/>
    <mergeCell ref="A10:B10"/>
    <mergeCell ref="AG6:AH6"/>
    <mergeCell ref="AK6:AL6"/>
    <mergeCell ref="D7:E7"/>
    <mergeCell ref="G7:H7"/>
    <mergeCell ref="I7:J7"/>
    <mergeCell ref="M7:N7"/>
    <mergeCell ref="O7:P7"/>
    <mergeCell ref="Q7:R7"/>
    <mergeCell ref="X7:Y7"/>
    <mergeCell ref="Z7:AA7"/>
    <mergeCell ref="O6:P6"/>
    <mergeCell ref="Q6:R6"/>
    <mergeCell ref="X6:Y6"/>
    <mergeCell ref="Z6:AA6"/>
    <mergeCell ref="AB6:AC6"/>
    <mergeCell ref="AD6:AE6"/>
    <mergeCell ref="A50:B50"/>
    <mergeCell ref="M50:N50"/>
    <mergeCell ref="A51:A55"/>
    <mergeCell ref="D51:E51"/>
    <mergeCell ref="G51:H51"/>
    <mergeCell ref="I51:J51"/>
    <mergeCell ref="M51:N51"/>
    <mergeCell ref="A11:B11"/>
    <mergeCell ref="A12:A17"/>
    <mergeCell ref="A19:A22"/>
    <mergeCell ref="A24:A31"/>
    <mergeCell ref="A33:A40"/>
    <mergeCell ref="A42:A49"/>
    <mergeCell ref="D53:E53"/>
    <mergeCell ref="G53:H53"/>
    <mergeCell ref="I53:J53"/>
    <mergeCell ref="M53:N53"/>
    <mergeCell ref="D55:E55"/>
    <mergeCell ref="G55:H55"/>
    <mergeCell ref="I55:J55"/>
    <mergeCell ref="M55:N55"/>
    <mergeCell ref="O51:P51"/>
    <mergeCell ref="Q51:R51"/>
    <mergeCell ref="AD51:AE51"/>
    <mergeCell ref="AG51:AH51"/>
    <mergeCell ref="AK51:AL51"/>
    <mergeCell ref="D52:E52"/>
    <mergeCell ref="G52:H52"/>
    <mergeCell ref="I52:J52"/>
    <mergeCell ref="M52:N52"/>
    <mergeCell ref="O52:P52"/>
    <mergeCell ref="Q52:R52"/>
    <mergeCell ref="AD52:AE52"/>
    <mergeCell ref="AG52:AH52"/>
    <mergeCell ref="AK52:AL52"/>
    <mergeCell ref="O53:P53"/>
    <mergeCell ref="Q53:R53"/>
    <mergeCell ref="AD53:AE53"/>
    <mergeCell ref="AG53:AH53"/>
    <mergeCell ref="AK53:AL53"/>
    <mergeCell ref="D54:E54"/>
    <mergeCell ref="G54:H54"/>
    <mergeCell ref="I54:J54"/>
    <mergeCell ref="M54:N54"/>
    <mergeCell ref="O54:P54"/>
    <mergeCell ref="Q54:R54"/>
    <mergeCell ref="AD54:AE54"/>
    <mergeCell ref="AG54:AH54"/>
    <mergeCell ref="AK54:AL54"/>
    <mergeCell ref="O55:P55"/>
    <mergeCell ref="Q55:R55"/>
    <mergeCell ref="AD55:AE55"/>
    <mergeCell ref="AG55:AH55"/>
    <mergeCell ref="AK55:AL55"/>
    <mergeCell ref="A57:A61"/>
    <mergeCell ref="D57:E57"/>
    <mergeCell ref="G57:H57"/>
    <mergeCell ref="I57:J57"/>
    <mergeCell ref="M57:N57"/>
    <mergeCell ref="O57:P57"/>
    <mergeCell ref="Q57:R57"/>
    <mergeCell ref="AD57:AE57"/>
    <mergeCell ref="AG57:AH57"/>
    <mergeCell ref="AK57:AL57"/>
    <mergeCell ref="D58:E58"/>
    <mergeCell ref="G58:H58"/>
    <mergeCell ref="I58:J58"/>
    <mergeCell ref="M58:N58"/>
    <mergeCell ref="O58:P58"/>
    <mergeCell ref="Q58:R58"/>
    <mergeCell ref="AD58:AE58"/>
    <mergeCell ref="AG58:AH58"/>
    <mergeCell ref="AK58:AL58"/>
    <mergeCell ref="AD59:AE59"/>
    <mergeCell ref="AG59:AH59"/>
    <mergeCell ref="AK59:AL59"/>
    <mergeCell ref="D60:E60"/>
    <mergeCell ref="G60:H60"/>
    <mergeCell ref="I60:J60"/>
    <mergeCell ref="M60:N60"/>
    <mergeCell ref="O60:P60"/>
    <mergeCell ref="Q60:R60"/>
    <mergeCell ref="AD60:AE60"/>
    <mergeCell ref="D59:E59"/>
    <mergeCell ref="G59:H59"/>
    <mergeCell ref="I59:J59"/>
    <mergeCell ref="M59:N59"/>
    <mergeCell ref="O59:P59"/>
    <mergeCell ref="Q59:R59"/>
    <mergeCell ref="AG60:AH60"/>
    <mergeCell ref="AK60:AL60"/>
    <mergeCell ref="D61:E61"/>
    <mergeCell ref="G61:H61"/>
    <mergeCell ref="I61:J61"/>
    <mergeCell ref="M61:N61"/>
    <mergeCell ref="O61:P61"/>
    <mergeCell ref="Q61:R61"/>
    <mergeCell ref="AD61:AE61"/>
    <mergeCell ref="AG61:AH61"/>
    <mergeCell ref="AK61:AL61"/>
    <mergeCell ref="A63:A67"/>
    <mergeCell ref="D63:E63"/>
    <mergeCell ref="G63:H63"/>
    <mergeCell ref="I63:J63"/>
    <mergeCell ref="M63:N63"/>
    <mergeCell ref="O63:P63"/>
    <mergeCell ref="Q63:R63"/>
    <mergeCell ref="AD63:AE63"/>
    <mergeCell ref="AG63:AH63"/>
    <mergeCell ref="AD65:AE65"/>
    <mergeCell ref="AG65:AH65"/>
    <mergeCell ref="D67:E67"/>
    <mergeCell ref="G67:H67"/>
    <mergeCell ref="I67:J67"/>
    <mergeCell ref="M67:N67"/>
    <mergeCell ref="O67:P67"/>
    <mergeCell ref="Q67:R67"/>
    <mergeCell ref="AD67:AE67"/>
    <mergeCell ref="AG67:AH67"/>
    <mergeCell ref="AK63:AL63"/>
    <mergeCell ref="D64:E64"/>
    <mergeCell ref="G64:H64"/>
    <mergeCell ref="I64:J64"/>
    <mergeCell ref="M64:N64"/>
    <mergeCell ref="O64:P64"/>
    <mergeCell ref="Q64:R64"/>
    <mergeCell ref="AD64:AE64"/>
    <mergeCell ref="AG64:AH64"/>
    <mergeCell ref="AK64:AL64"/>
    <mergeCell ref="AK65:AL65"/>
    <mergeCell ref="D66:E66"/>
    <mergeCell ref="G66:H66"/>
    <mergeCell ref="I66:J66"/>
    <mergeCell ref="M66:N66"/>
    <mergeCell ref="O66:P66"/>
    <mergeCell ref="Q66:R66"/>
    <mergeCell ref="AD66:AE66"/>
    <mergeCell ref="D65:E65"/>
    <mergeCell ref="G65:H65"/>
    <mergeCell ref="I65:J65"/>
    <mergeCell ref="M65:N65"/>
    <mergeCell ref="O65:P65"/>
    <mergeCell ref="Q65:R65"/>
    <mergeCell ref="AG66:AH66"/>
    <mergeCell ref="AK66:AL66"/>
    <mergeCell ref="AK67:AL67"/>
    <mergeCell ref="M68:N68"/>
    <mergeCell ref="D69:E69"/>
    <mergeCell ref="G69:H69"/>
    <mergeCell ref="I69:J69"/>
    <mergeCell ref="M69:N69"/>
    <mergeCell ref="O69:P69"/>
    <mergeCell ref="Q69:R69"/>
    <mergeCell ref="AD69:AE69"/>
    <mergeCell ref="AG69:AH69"/>
    <mergeCell ref="AK69:AL69"/>
    <mergeCell ref="A71:A73"/>
    <mergeCell ref="D71:E71"/>
    <mergeCell ref="G71:H71"/>
    <mergeCell ref="I71:J71"/>
    <mergeCell ref="M71:N71"/>
    <mergeCell ref="O71:P71"/>
    <mergeCell ref="Q71:R71"/>
    <mergeCell ref="AD71:AE71"/>
    <mergeCell ref="AG71:AH71"/>
    <mergeCell ref="AD73:AE73"/>
    <mergeCell ref="AG73:AH73"/>
    <mergeCell ref="AK71:AL71"/>
    <mergeCell ref="D72:E72"/>
    <mergeCell ref="G72:H72"/>
    <mergeCell ref="I72:J72"/>
    <mergeCell ref="M72:N72"/>
    <mergeCell ref="O72:P72"/>
    <mergeCell ref="Q72:R72"/>
    <mergeCell ref="AD72:AE72"/>
    <mergeCell ref="AG72:AH72"/>
    <mergeCell ref="AK72:AL72"/>
    <mergeCell ref="AK73:AL73"/>
    <mergeCell ref="A75:A77"/>
    <mergeCell ref="D75:E75"/>
    <mergeCell ref="G75:H75"/>
    <mergeCell ref="I75:J75"/>
    <mergeCell ref="M75:N75"/>
    <mergeCell ref="O75:P75"/>
    <mergeCell ref="Q75:R75"/>
    <mergeCell ref="D73:E73"/>
    <mergeCell ref="G73:H73"/>
    <mergeCell ref="I73:J73"/>
    <mergeCell ref="M73:N73"/>
    <mergeCell ref="O73:P73"/>
    <mergeCell ref="Q73:R73"/>
    <mergeCell ref="AD75:AE75"/>
    <mergeCell ref="AG75:AH75"/>
    <mergeCell ref="AK75:AL75"/>
    <mergeCell ref="D76:E76"/>
    <mergeCell ref="G76:H76"/>
    <mergeCell ref="I76:J76"/>
    <mergeCell ref="M76:N76"/>
    <mergeCell ref="O76:P76"/>
    <mergeCell ref="Q76:R76"/>
    <mergeCell ref="AD76:AE76"/>
    <mergeCell ref="AG76:AH76"/>
    <mergeCell ref="AK76:AL76"/>
    <mergeCell ref="D77:E77"/>
    <mergeCell ref="G77:H77"/>
    <mergeCell ref="I77:J77"/>
    <mergeCell ref="M77:N77"/>
    <mergeCell ref="O77:P77"/>
    <mergeCell ref="Q77:R77"/>
    <mergeCell ref="AD77:AE77"/>
    <mergeCell ref="AG77:AH77"/>
    <mergeCell ref="AK77:AL77"/>
    <mergeCell ref="A78:B78"/>
    <mergeCell ref="M78:N78"/>
    <mergeCell ref="A79:B79"/>
    <mergeCell ref="D79:E79"/>
    <mergeCell ref="G79:H79"/>
    <mergeCell ref="I79:J79"/>
    <mergeCell ref="M79:N79"/>
    <mergeCell ref="O79:P79"/>
    <mergeCell ref="Q79:R79"/>
    <mergeCell ref="AD79:AE79"/>
    <mergeCell ref="AG79:AH79"/>
    <mergeCell ref="AK79:AL79"/>
    <mergeCell ref="A80:B80"/>
    <mergeCell ref="D80:E80"/>
    <mergeCell ref="G80:H80"/>
    <mergeCell ref="I80:J80"/>
    <mergeCell ref="M80:N80"/>
    <mergeCell ref="O80:P80"/>
    <mergeCell ref="Q80:R80"/>
    <mergeCell ref="AD80:AE80"/>
    <mergeCell ref="AG80:AH80"/>
    <mergeCell ref="AK80:AL80"/>
    <mergeCell ref="AK81:AL81"/>
    <mergeCell ref="A82:B82"/>
    <mergeCell ref="D82:E82"/>
    <mergeCell ref="G82:H82"/>
    <mergeCell ref="I82:J82"/>
    <mergeCell ref="M82:N82"/>
    <mergeCell ref="O82:P82"/>
    <mergeCell ref="Q82:R82"/>
    <mergeCell ref="AD82:AE82"/>
    <mergeCell ref="AG82:AH82"/>
    <mergeCell ref="AK82:AL82"/>
    <mergeCell ref="A81:B81"/>
    <mergeCell ref="D81:E81"/>
    <mergeCell ref="G81:H81"/>
    <mergeCell ref="I81:J81"/>
    <mergeCell ref="M81:N81"/>
    <mergeCell ref="O81:P81"/>
    <mergeCell ref="Q81:R81"/>
    <mergeCell ref="AD81:AE81"/>
    <mergeCell ref="AG81:AH81"/>
    <mergeCell ref="AK83:AL83"/>
    <mergeCell ref="A84:B84"/>
    <mergeCell ref="D84:E84"/>
    <mergeCell ref="G84:H84"/>
    <mergeCell ref="I84:J84"/>
    <mergeCell ref="M84:N84"/>
    <mergeCell ref="O84:P84"/>
    <mergeCell ref="Q84:R84"/>
    <mergeCell ref="AD84:AE84"/>
    <mergeCell ref="AG84:AH84"/>
    <mergeCell ref="AK84:AL84"/>
    <mergeCell ref="A83:B83"/>
    <mergeCell ref="D83:E83"/>
    <mergeCell ref="G83:H83"/>
    <mergeCell ref="I83:J83"/>
    <mergeCell ref="M83:N83"/>
    <mergeCell ref="O83:P83"/>
    <mergeCell ref="Q83:R83"/>
    <mergeCell ref="AD83:AE83"/>
    <mergeCell ref="AG83:AH83"/>
    <mergeCell ref="AK85:AL85"/>
    <mergeCell ref="A86:B86"/>
    <mergeCell ref="D86:E86"/>
    <mergeCell ref="G86:H86"/>
    <mergeCell ref="I86:J86"/>
    <mergeCell ref="M86:N86"/>
    <mergeCell ref="O86:P86"/>
    <mergeCell ref="Q86:R86"/>
    <mergeCell ref="AD86:AE86"/>
    <mergeCell ref="AG86:AH86"/>
    <mergeCell ref="AK86:AL86"/>
    <mergeCell ref="A85:B85"/>
    <mergeCell ref="D85:E85"/>
    <mergeCell ref="G85:H85"/>
    <mergeCell ref="I85:J85"/>
    <mergeCell ref="M85:N85"/>
    <mergeCell ref="O85:P85"/>
    <mergeCell ref="Q85:R85"/>
    <mergeCell ref="AD85:AE85"/>
    <mergeCell ref="AG85:AH85"/>
    <mergeCell ref="AK87:AL87"/>
    <mergeCell ref="A88:B88"/>
    <mergeCell ref="D88:E88"/>
    <mergeCell ref="G88:H88"/>
    <mergeCell ref="I88:J88"/>
    <mergeCell ref="M88:N88"/>
    <mergeCell ref="O88:P88"/>
    <mergeCell ref="Q88:R88"/>
    <mergeCell ref="AD88:AE88"/>
    <mergeCell ref="AG88:AH88"/>
    <mergeCell ref="AK88:AL88"/>
    <mergeCell ref="A87:B87"/>
    <mergeCell ref="D87:E87"/>
    <mergeCell ref="G87:H87"/>
    <mergeCell ref="I87:J87"/>
    <mergeCell ref="M87:N87"/>
    <mergeCell ref="O87:P87"/>
    <mergeCell ref="Q87:R87"/>
    <mergeCell ref="AD87:AE87"/>
    <mergeCell ref="AG87:AH87"/>
    <mergeCell ref="A89:B89"/>
    <mergeCell ref="M89:N89"/>
    <mergeCell ref="D90:E90"/>
    <mergeCell ref="G90:H90"/>
    <mergeCell ref="I90:J90"/>
    <mergeCell ref="M90:N90"/>
    <mergeCell ref="O90:P90"/>
    <mergeCell ref="Q90:R90"/>
    <mergeCell ref="AD90:AE90"/>
    <mergeCell ref="AG90:AH90"/>
    <mergeCell ref="AK90:AL90"/>
    <mergeCell ref="D91:E91"/>
    <mergeCell ref="G91:H91"/>
    <mergeCell ref="I91:J91"/>
    <mergeCell ref="M91:N91"/>
    <mergeCell ref="O91:P91"/>
    <mergeCell ref="Q91:R91"/>
    <mergeCell ref="AD91:AE91"/>
    <mergeCell ref="AG91:AH91"/>
    <mergeCell ref="AK91:AL91"/>
    <mergeCell ref="D92:E92"/>
    <mergeCell ref="G92:H92"/>
    <mergeCell ref="I92:J92"/>
    <mergeCell ref="M92:N92"/>
    <mergeCell ref="O92:P92"/>
    <mergeCell ref="Q92:R92"/>
    <mergeCell ref="AD92:AE92"/>
    <mergeCell ref="AG92:AH92"/>
    <mergeCell ref="AK92:AL92"/>
    <mergeCell ref="A93:B93"/>
    <mergeCell ref="M93:N93"/>
    <mergeCell ref="A94:A96"/>
    <mergeCell ref="D94:E94"/>
    <mergeCell ref="G94:H94"/>
    <mergeCell ref="I94:J94"/>
    <mergeCell ref="M94:N94"/>
    <mergeCell ref="O94:P94"/>
    <mergeCell ref="Q94:R94"/>
    <mergeCell ref="D96:E96"/>
    <mergeCell ref="G96:H96"/>
    <mergeCell ref="I96:J96"/>
    <mergeCell ref="M96:N96"/>
    <mergeCell ref="O96:P96"/>
    <mergeCell ref="Q96:R96"/>
    <mergeCell ref="AD94:AE94"/>
    <mergeCell ref="AG94:AH94"/>
    <mergeCell ref="AK94:AL94"/>
    <mergeCell ref="D95:E95"/>
    <mergeCell ref="G95:H95"/>
    <mergeCell ref="I95:J95"/>
    <mergeCell ref="M95:N95"/>
    <mergeCell ref="O95:P95"/>
    <mergeCell ref="Q95:R95"/>
    <mergeCell ref="AD95:AE95"/>
    <mergeCell ref="AG95:AH95"/>
    <mergeCell ref="AK95:AL95"/>
    <mergeCell ref="AD96:AE96"/>
    <mergeCell ref="AG96:AH96"/>
    <mergeCell ref="AK96:AL96"/>
    <mergeCell ref="A98:A100"/>
    <mergeCell ref="D98:E98"/>
    <mergeCell ref="G98:H98"/>
    <mergeCell ref="I98:J98"/>
    <mergeCell ref="M98:N98"/>
    <mergeCell ref="O98:P98"/>
    <mergeCell ref="Q98:R98"/>
    <mergeCell ref="AD98:AE98"/>
    <mergeCell ref="AG98:AH98"/>
    <mergeCell ref="AK98:AL98"/>
    <mergeCell ref="D99:E99"/>
    <mergeCell ref="G99:H99"/>
    <mergeCell ref="I99:J99"/>
    <mergeCell ref="M99:N99"/>
    <mergeCell ref="O99:P99"/>
    <mergeCell ref="Q99:R99"/>
    <mergeCell ref="AD99:AE99"/>
    <mergeCell ref="AG99:AH99"/>
    <mergeCell ref="AK99:AL99"/>
    <mergeCell ref="D100:E100"/>
    <mergeCell ref="G100:H100"/>
    <mergeCell ref="I100:J100"/>
    <mergeCell ref="M100:N100"/>
    <mergeCell ref="O100:P100"/>
    <mergeCell ref="Q100:R100"/>
    <mergeCell ref="AD100:AE100"/>
    <mergeCell ref="AG100:AH100"/>
    <mergeCell ref="AK100:AL100"/>
    <mergeCell ref="AG104:AH104"/>
    <mergeCell ref="AK104:AL104"/>
    <mergeCell ref="AD102:AE102"/>
    <mergeCell ref="AG102:AH102"/>
    <mergeCell ref="AK102:AL102"/>
    <mergeCell ref="D104:E104"/>
    <mergeCell ref="G104:H104"/>
    <mergeCell ref="I104:J104"/>
    <mergeCell ref="M104:N104"/>
    <mergeCell ref="O104:P104"/>
    <mergeCell ref="Q104:R104"/>
    <mergeCell ref="AD104:AE104"/>
    <mergeCell ref="D102:E102"/>
    <mergeCell ref="G102:H102"/>
    <mergeCell ref="I102:J102"/>
    <mergeCell ref="M102:N102"/>
    <mergeCell ref="O102:P102"/>
    <mergeCell ref="Q102:R102"/>
  </mergeCells>
  <printOptions horizontalCentered="1"/>
  <pageMargins left="0.25" right="0.25" top="0.5" bottom="0.25" header="0" footer="0"/>
  <pageSetup scale="35" orientation="landscape" r:id="rId1"/>
  <headerFooter>
    <oddHeader xml:space="preserve">&amp;C&amp;"Calibri,Bold"&amp;20Service and Supplies Pricing Worksheet&amp;14
Group A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Q749"/>
  <sheetViews>
    <sheetView showGridLines="0" topLeftCell="H1" zoomScale="85" zoomScaleNormal="85" workbookViewId="0">
      <pane ySplit="10" topLeftCell="A11" activePane="bottomLeft" state="frozen"/>
      <selection activeCell="H1" sqref="H1"/>
      <selection pane="bottomLeft" activeCell="N15" sqref="N15"/>
    </sheetView>
  </sheetViews>
  <sheetFormatPr defaultColWidth="8.88671875" defaultRowHeight="14.4"/>
  <cols>
    <col min="1" max="1" width="20.88671875" style="38" customWidth="1"/>
    <col min="2" max="2" width="54.33203125" style="38" customWidth="1"/>
    <col min="3" max="6" width="11.109375" style="38" hidden="1" customWidth="1"/>
    <col min="7" max="7" width="15.33203125" style="38" customWidth="1"/>
    <col min="8" max="8" width="13.44140625" style="38" customWidth="1"/>
    <col min="9" max="9" width="15.6640625" style="38" customWidth="1"/>
    <col min="10" max="10" width="11.5546875" style="38" customWidth="1"/>
    <col min="11" max="14" width="11.109375" style="38" customWidth="1"/>
    <col min="15" max="15" width="12.5546875" style="38" customWidth="1"/>
    <col min="16" max="16" width="15" style="38" customWidth="1"/>
    <col min="17" max="17" width="13.33203125" style="38" customWidth="1"/>
    <col min="18" max="18" width="12" style="38" customWidth="1"/>
    <col min="19" max="19" width="14.88671875" style="38" customWidth="1"/>
    <col min="20" max="20" width="16.109375" style="38" customWidth="1"/>
    <col min="21" max="21" width="13.5546875" style="38" customWidth="1"/>
    <col min="22" max="23" width="11.109375" style="38" customWidth="1"/>
    <col min="24" max="24" width="15.6640625" style="38" hidden="1" customWidth="1"/>
    <col min="25" max="25" width="11.109375" style="38" hidden="1" customWidth="1"/>
    <col min="26" max="26" width="11.109375" style="38" customWidth="1"/>
    <col min="27" max="28" width="8.88671875" style="29" hidden="1" customWidth="1"/>
    <col min="29" max="223" width="8.88671875" style="29"/>
    <col min="224" max="249" width="8.88671875" style="38"/>
    <col min="250" max="250" width="20.88671875" style="38" customWidth="1"/>
    <col min="251" max="251" width="54.33203125" style="38" customWidth="1"/>
    <col min="252" max="282" width="11.109375" style="38" customWidth="1"/>
    <col min="283" max="505" width="8.88671875" style="38"/>
    <col min="506" max="506" width="20.88671875" style="38" customWidth="1"/>
    <col min="507" max="507" width="54.33203125" style="38" customWidth="1"/>
    <col min="508" max="538" width="11.109375" style="38" customWidth="1"/>
    <col min="539" max="761" width="8.88671875" style="38"/>
    <col min="762" max="762" width="20.88671875" style="38" customWidth="1"/>
    <col min="763" max="763" width="54.33203125" style="38" customWidth="1"/>
    <col min="764" max="794" width="11.109375" style="38" customWidth="1"/>
    <col min="795" max="1017" width="8.88671875" style="38"/>
    <col min="1018" max="1018" width="20.88671875" style="38" customWidth="1"/>
    <col min="1019" max="1019" width="54.33203125" style="38" customWidth="1"/>
    <col min="1020" max="1050" width="11.109375" style="38" customWidth="1"/>
    <col min="1051" max="1273" width="8.88671875" style="38"/>
    <col min="1274" max="1274" width="20.88671875" style="38" customWidth="1"/>
    <col min="1275" max="1275" width="54.33203125" style="38" customWidth="1"/>
    <col min="1276" max="1306" width="11.109375" style="38" customWidth="1"/>
    <col min="1307" max="1529" width="8.88671875" style="38"/>
    <col min="1530" max="1530" width="20.88671875" style="38" customWidth="1"/>
    <col min="1531" max="1531" width="54.33203125" style="38" customWidth="1"/>
    <col min="1532" max="1562" width="11.109375" style="38" customWidth="1"/>
    <col min="1563" max="1785" width="8.88671875" style="38"/>
    <col min="1786" max="1786" width="20.88671875" style="38" customWidth="1"/>
    <col min="1787" max="1787" width="54.33203125" style="38" customWidth="1"/>
    <col min="1788" max="1818" width="11.109375" style="38" customWidth="1"/>
    <col min="1819" max="2041" width="8.88671875" style="38"/>
    <col min="2042" max="2042" width="20.88671875" style="38" customWidth="1"/>
    <col min="2043" max="2043" width="54.33203125" style="38" customWidth="1"/>
    <col min="2044" max="2074" width="11.109375" style="38" customWidth="1"/>
    <col min="2075" max="2297" width="8.88671875" style="38"/>
    <col min="2298" max="2298" width="20.88671875" style="38" customWidth="1"/>
    <col min="2299" max="2299" width="54.33203125" style="38" customWidth="1"/>
    <col min="2300" max="2330" width="11.109375" style="38" customWidth="1"/>
    <col min="2331" max="2553" width="8.88671875" style="38"/>
    <col min="2554" max="2554" width="20.88671875" style="38" customWidth="1"/>
    <col min="2555" max="2555" width="54.33203125" style="38" customWidth="1"/>
    <col min="2556" max="2586" width="11.109375" style="38" customWidth="1"/>
    <col min="2587" max="2809" width="8.88671875" style="38"/>
    <col min="2810" max="2810" width="20.88671875" style="38" customWidth="1"/>
    <col min="2811" max="2811" width="54.33203125" style="38" customWidth="1"/>
    <col min="2812" max="2842" width="11.109375" style="38" customWidth="1"/>
    <col min="2843" max="3065" width="8.88671875" style="38"/>
    <col min="3066" max="3066" width="20.88671875" style="38" customWidth="1"/>
    <col min="3067" max="3067" width="54.33203125" style="38" customWidth="1"/>
    <col min="3068" max="3098" width="11.109375" style="38" customWidth="1"/>
    <col min="3099" max="3321" width="8.88671875" style="38"/>
    <col min="3322" max="3322" width="20.88671875" style="38" customWidth="1"/>
    <col min="3323" max="3323" width="54.33203125" style="38" customWidth="1"/>
    <col min="3324" max="3354" width="11.109375" style="38" customWidth="1"/>
    <col min="3355" max="3577" width="8.88671875" style="38"/>
    <col min="3578" max="3578" width="20.88671875" style="38" customWidth="1"/>
    <col min="3579" max="3579" width="54.33203125" style="38" customWidth="1"/>
    <col min="3580" max="3610" width="11.109375" style="38" customWidth="1"/>
    <col min="3611" max="3833" width="8.88671875" style="38"/>
    <col min="3834" max="3834" width="20.88671875" style="38" customWidth="1"/>
    <col min="3835" max="3835" width="54.33203125" style="38" customWidth="1"/>
    <col min="3836" max="3866" width="11.109375" style="38" customWidth="1"/>
    <col min="3867" max="4089" width="8.88671875" style="38"/>
    <col min="4090" max="4090" width="20.88671875" style="38" customWidth="1"/>
    <col min="4091" max="4091" width="54.33203125" style="38" customWidth="1"/>
    <col min="4092" max="4122" width="11.109375" style="38" customWidth="1"/>
    <col min="4123" max="4345" width="8.88671875" style="38"/>
    <col min="4346" max="4346" width="20.88671875" style="38" customWidth="1"/>
    <col min="4347" max="4347" width="54.33203125" style="38" customWidth="1"/>
    <col min="4348" max="4378" width="11.109375" style="38" customWidth="1"/>
    <col min="4379" max="4601" width="8.88671875" style="38"/>
    <col min="4602" max="4602" width="20.88671875" style="38" customWidth="1"/>
    <col min="4603" max="4603" width="54.33203125" style="38" customWidth="1"/>
    <col min="4604" max="4634" width="11.109375" style="38" customWidth="1"/>
    <col min="4635" max="4857" width="8.88671875" style="38"/>
    <col min="4858" max="4858" width="20.88671875" style="38" customWidth="1"/>
    <col min="4859" max="4859" width="54.33203125" style="38" customWidth="1"/>
    <col min="4860" max="4890" width="11.109375" style="38" customWidth="1"/>
    <col min="4891" max="5113" width="8.88671875" style="38"/>
    <col min="5114" max="5114" width="20.88671875" style="38" customWidth="1"/>
    <col min="5115" max="5115" width="54.33203125" style="38" customWidth="1"/>
    <col min="5116" max="5146" width="11.109375" style="38" customWidth="1"/>
    <col min="5147" max="5369" width="8.88671875" style="38"/>
    <col min="5370" max="5370" width="20.88671875" style="38" customWidth="1"/>
    <col min="5371" max="5371" width="54.33203125" style="38" customWidth="1"/>
    <col min="5372" max="5402" width="11.109375" style="38" customWidth="1"/>
    <col min="5403" max="5625" width="8.88671875" style="38"/>
    <col min="5626" max="5626" width="20.88671875" style="38" customWidth="1"/>
    <col min="5627" max="5627" width="54.33203125" style="38" customWidth="1"/>
    <col min="5628" max="5658" width="11.109375" style="38" customWidth="1"/>
    <col min="5659" max="5881" width="8.88671875" style="38"/>
    <col min="5882" max="5882" width="20.88671875" style="38" customWidth="1"/>
    <col min="5883" max="5883" width="54.33203125" style="38" customWidth="1"/>
    <col min="5884" max="5914" width="11.109375" style="38" customWidth="1"/>
    <col min="5915" max="6137" width="8.88671875" style="38"/>
    <col min="6138" max="6138" width="20.88671875" style="38" customWidth="1"/>
    <col min="6139" max="6139" width="54.33203125" style="38" customWidth="1"/>
    <col min="6140" max="6170" width="11.109375" style="38" customWidth="1"/>
    <col min="6171" max="6393" width="8.88671875" style="38"/>
    <col min="6394" max="6394" width="20.88671875" style="38" customWidth="1"/>
    <col min="6395" max="6395" width="54.33203125" style="38" customWidth="1"/>
    <col min="6396" max="6426" width="11.109375" style="38" customWidth="1"/>
    <col min="6427" max="6649" width="8.88671875" style="38"/>
    <col min="6650" max="6650" width="20.88671875" style="38" customWidth="1"/>
    <col min="6651" max="6651" width="54.33203125" style="38" customWidth="1"/>
    <col min="6652" max="6682" width="11.109375" style="38" customWidth="1"/>
    <col min="6683" max="6905" width="8.88671875" style="38"/>
    <col min="6906" max="6906" width="20.88671875" style="38" customWidth="1"/>
    <col min="6907" max="6907" width="54.33203125" style="38" customWidth="1"/>
    <col min="6908" max="6938" width="11.109375" style="38" customWidth="1"/>
    <col min="6939" max="7161" width="8.88671875" style="38"/>
    <col min="7162" max="7162" width="20.88671875" style="38" customWidth="1"/>
    <col min="7163" max="7163" width="54.33203125" style="38" customWidth="1"/>
    <col min="7164" max="7194" width="11.109375" style="38" customWidth="1"/>
    <col min="7195" max="7417" width="8.88671875" style="38"/>
    <col min="7418" max="7418" width="20.88671875" style="38" customWidth="1"/>
    <col min="7419" max="7419" width="54.33203125" style="38" customWidth="1"/>
    <col min="7420" max="7450" width="11.109375" style="38" customWidth="1"/>
    <col min="7451" max="7673" width="8.88671875" style="38"/>
    <col min="7674" max="7674" width="20.88671875" style="38" customWidth="1"/>
    <col min="7675" max="7675" width="54.33203125" style="38" customWidth="1"/>
    <col min="7676" max="7706" width="11.109375" style="38" customWidth="1"/>
    <col min="7707" max="7929" width="8.88671875" style="38"/>
    <col min="7930" max="7930" width="20.88671875" style="38" customWidth="1"/>
    <col min="7931" max="7931" width="54.33203125" style="38" customWidth="1"/>
    <col min="7932" max="7962" width="11.109375" style="38" customWidth="1"/>
    <col min="7963" max="8185" width="8.88671875" style="38"/>
    <col min="8186" max="8186" width="20.88671875" style="38" customWidth="1"/>
    <col min="8187" max="8187" width="54.33203125" style="38" customWidth="1"/>
    <col min="8188" max="8218" width="11.109375" style="38" customWidth="1"/>
    <col min="8219" max="8441" width="8.88671875" style="38"/>
    <col min="8442" max="8442" width="20.88671875" style="38" customWidth="1"/>
    <col min="8443" max="8443" width="54.33203125" style="38" customWidth="1"/>
    <col min="8444" max="8474" width="11.109375" style="38" customWidth="1"/>
    <col min="8475" max="8697" width="8.88671875" style="38"/>
    <col min="8698" max="8698" width="20.88671875" style="38" customWidth="1"/>
    <col min="8699" max="8699" width="54.33203125" style="38" customWidth="1"/>
    <col min="8700" max="8730" width="11.109375" style="38" customWidth="1"/>
    <col min="8731" max="8953" width="8.88671875" style="38"/>
    <col min="8954" max="8954" width="20.88671875" style="38" customWidth="1"/>
    <col min="8955" max="8955" width="54.33203125" style="38" customWidth="1"/>
    <col min="8956" max="8986" width="11.109375" style="38" customWidth="1"/>
    <col min="8987" max="9209" width="8.88671875" style="38"/>
    <col min="9210" max="9210" width="20.88671875" style="38" customWidth="1"/>
    <col min="9211" max="9211" width="54.33203125" style="38" customWidth="1"/>
    <col min="9212" max="9242" width="11.109375" style="38" customWidth="1"/>
    <col min="9243" max="9465" width="8.88671875" style="38"/>
    <col min="9466" max="9466" width="20.88671875" style="38" customWidth="1"/>
    <col min="9467" max="9467" width="54.33203125" style="38" customWidth="1"/>
    <col min="9468" max="9498" width="11.109375" style="38" customWidth="1"/>
    <col min="9499" max="9721" width="8.88671875" style="38"/>
    <col min="9722" max="9722" width="20.88671875" style="38" customWidth="1"/>
    <col min="9723" max="9723" width="54.33203125" style="38" customWidth="1"/>
    <col min="9724" max="9754" width="11.109375" style="38" customWidth="1"/>
    <col min="9755" max="9977" width="8.88671875" style="38"/>
    <col min="9978" max="9978" width="20.88671875" style="38" customWidth="1"/>
    <col min="9979" max="9979" width="54.33203125" style="38" customWidth="1"/>
    <col min="9980" max="10010" width="11.109375" style="38" customWidth="1"/>
    <col min="10011" max="10233" width="8.88671875" style="38"/>
    <col min="10234" max="10234" width="20.88671875" style="38" customWidth="1"/>
    <col min="10235" max="10235" width="54.33203125" style="38" customWidth="1"/>
    <col min="10236" max="10266" width="11.109375" style="38" customWidth="1"/>
    <col min="10267" max="10489" width="8.88671875" style="38"/>
    <col min="10490" max="10490" width="20.88671875" style="38" customWidth="1"/>
    <col min="10491" max="10491" width="54.33203125" style="38" customWidth="1"/>
    <col min="10492" max="10522" width="11.109375" style="38" customWidth="1"/>
    <col min="10523" max="10745" width="8.88671875" style="38"/>
    <col min="10746" max="10746" width="20.88671875" style="38" customWidth="1"/>
    <col min="10747" max="10747" width="54.33203125" style="38" customWidth="1"/>
    <col min="10748" max="10778" width="11.109375" style="38" customWidth="1"/>
    <col min="10779" max="11001" width="8.88671875" style="38"/>
    <col min="11002" max="11002" width="20.88671875" style="38" customWidth="1"/>
    <col min="11003" max="11003" width="54.33203125" style="38" customWidth="1"/>
    <col min="11004" max="11034" width="11.109375" style="38" customWidth="1"/>
    <col min="11035" max="11257" width="8.88671875" style="38"/>
    <col min="11258" max="11258" width="20.88671875" style="38" customWidth="1"/>
    <col min="11259" max="11259" width="54.33203125" style="38" customWidth="1"/>
    <col min="11260" max="11290" width="11.109375" style="38" customWidth="1"/>
    <col min="11291" max="11513" width="8.88671875" style="38"/>
    <col min="11514" max="11514" width="20.88671875" style="38" customWidth="1"/>
    <col min="11515" max="11515" width="54.33203125" style="38" customWidth="1"/>
    <col min="11516" max="11546" width="11.109375" style="38" customWidth="1"/>
    <col min="11547" max="11769" width="8.88671875" style="38"/>
    <col min="11770" max="11770" width="20.88671875" style="38" customWidth="1"/>
    <col min="11771" max="11771" width="54.33203125" style="38" customWidth="1"/>
    <col min="11772" max="11802" width="11.109375" style="38" customWidth="1"/>
    <col min="11803" max="12025" width="8.88671875" style="38"/>
    <col min="12026" max="12026" width="20.88671875" style="38" customWidth="1"/>
    <col min="12027" max="12027" width="54.33203125" style="38" customWidth="1"/>
    <col min="12028" max="12058" width="11.109375" style="38" customWidth="1"/>
    <col min="12059" max="12281" width="8.88671875" style="38"/>
    <col min="12282" max="12282" width="20.88671875" style="38" customWidth="1"/>
    <col min="12283" max="12283" width="54.33203125" style="38" customWidth="1"/>
    <col min="12284" max="12314" width="11.109375" style="38" customWidth="1"/>
    <col min="12315" max="12537" width="8.88671875" style="38"/>
    <col min="12538" max="12538" width="20.88671875" style="38" customWidth="1"/>
    <col min="12539" max="12539" width="54.33203125" style="38" customWidth="1"/>
    <col min="12540" max="12570" width="11.109375" style="38" customWidth="1"/>
    <col min="12571" max="12793" width="8.88671875" style="38"/>
    <col min="12794" max="12794" width="20.88671875" style="38" customWidth="1"/>
    <col min="12795" max="12795" width="54.33203125" style="38" customWidth="1"/>
    <col min="12796" max="12826" width="11.109375" style="38" customWidth="1"/>
    <col min="12827" max="13049" width="8.88671875" style="38"/>
    <col min="13050" max="13050" width="20.88671875" style="38" customWidth="1"/>
    <col min="13051" max="13051" width="54.33203125" style="38" customWidth="1"/>
    <col min="13052" max="13082" width="11.109375" style="38" customWidth="1"/>
    <col min="13083" max="13305" width="8.88671875" style="38"/>
    <col min="13306" max="13306" width="20.88671875" style="38" customWidth="1"/>
    <col min="13307" max="13307" width="54.33203125" style="38" customWidth="1"/>
    <col min="13308" max="13338" width="11.109375" style="38" customWidth="1"/>
    <col min="13339" max="13561" width="8.88671875" style="38"/>
    <col min="13562" max="13562" width="20.88671875" style="38" customWidth="1"/>
    <col min="13563" max="13563" width="54.33203125" style="38" customWidth="1"/>
    <col min="13564" max="13594" width="11.109375" style="38" customWidth="1"/>
    <col min="13595" max="13817" width="8.88671875" style="38"/>
    <col min="13818" max="13818" width="20.88671875" style="38" customWidth="1"/>
    <col min="13819" max="13819" width="54.33203125" style="38" customWidth="1"/>
    <col min="13820" max="13850" width="11.109375" style="38" customWidth="1"/>
    <col min="13851" max="14073" width="8.88671875" style="38"/>
    <col min="14074" max="14074" width="20.88671875" style="38" customWidth="1"/>
    <col min="14075" max="14075" width="54.33203125" style="38" customWidth="1"/>
    <col min="14076" max="14106" width="11.109375" style="38" customWidth="1"/>
    <col min="14107" max="14329" width="8.88671875" style="38"/>
    <col min="14330" max="14330" width="20.88671875" style="38" customWidth="1"/>
    <col min="14331" max="14331" width="54.33203125" style="38" customWidth="1"/>
    <col min="14332" max="14362" width="11.109375" style="38" customWidth="1"/>
    <col min="14363" max="14585" width="8.88671875" style="38"/>
    <col min="14586" max="14586" width="20.88671875" style="38" customWidth="1"/>
    <col min="14587" max="14587" width="54.33203125" style="38" customWidth="1"/>
    <col min="14588" max="14618" width="11.109375" style="38" customWidth="1"/>
    <col min="14619" max="14841" width="8.88671875" style="38"/>
    <col min="14842" max="14842" width="20.88671875" style="38" customWidth="1"/>
    <col min="14843" max="14843" width="54.33203125" style="38" customWidth="1"/>
    <col min="14844" max="14874" width="11.109375" style="38" customWidth="1"/>
    <col min="14875" max="15097" width="8.88671875" style="38"/>
    <col min="15098" max="15098" width="20.88671875" style="38" customWidth="1"/>
    <col min="15099" max="15099" width="54.33203125" style="38" customWidth="1"/>
    <col min="15100" max="15130" width="11.109375" style="38" customWidth="1"/>
    <col min="15131" max="15353" width="8.88671875" style="38"/>
    <col min="15354" max="15354" width="20.88671875" style="38" customWidth="1"/>
    <col min="15355" max="15355" width="54.33203125" style="38" customWidth="1"/>
    <col min="15356" max="15386" width="11.109375" style="38" customWidth="1"/>
    <col min="15387" max="15609" width="8.88671875" style="38"/>
    <col min="15610" max="15610" width="20.88671875" style="38" customWidth="1"/>
    <col min="15611" max="15611" width="54.33203125" style="38" customWidth="1"/>
    <col min="15612" max="15642" width="11.109375" style="38" customWidth="1"/>
    <col min="15643" max="15865" width="8.88671875" style="38"/>
    <col min="15866" max="15866" width="20.88671875" style="38" customWidth="1"/>
    <col min="15867" max="15867" width="54.33203125" style="38" customWidth="1"/>
    <col min="15868" max="15898" width="11.109375" style="38" customWidth="1"/>
    <col min="15899" max="16121" width="8.88671875" style="38"/>
    <col min="16122" max="16122" width="20.88671875" style="38" customWidth="1"/>
    <col min="16123" max="16123" width="54.33203125" style="38" customWidth="1"/>
    <col min="16124" max="16154" width="11.109375" style="38" customWidth="1"/>
    <col min="16155" max="16384" width="8.88671875" style="38"/>
  </cols>
  <sheetData>
    <row r="1" spans="1:225" ht="21">
      <c r="A1" s="31" t="s">
        <v>1008</v>
      </c>
      <c r="B1" s="293" t="s">
        <v>1124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123"/>
      <c r="Z1" s="123"/>
    </row>
    <row r="2" spans="1:225" ht="25.2" customHeight="1">
      <c r="A2" s="345" t="s">
        <v>1926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</row>
    <row r="3" spans="1:225" ht="25.2" customHeight="1">
      <c r="A3" s="348" t="s">
        <v>1927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</row>
    <row r="4" spans="1:225" ht="25.2" customHeight="1">
      <c r="A4" s="348" t="s">
        <v>1174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</row>
    <row r="5" spans="1:225" ht="25.2" customHeight="1">
      <c r="A5" s="351" t="s">
        <v>1120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</row>
    <row r="6" spans="1:225" s="106" customFormat="1" ht="15" customHeight="1">
      <c r="A6" s="318" t="s">
        <v>1119</v>
      </c>
      <c r="B6" s="319"/>
      <c r="C6" s="120" t="s">
        <v>1173</v>
      </c>
      <c r="D6" s="341" t="s">
        <v>1172</v>
      </c>
      <c r="E6" s="339"/>
      <c r="F6" s="117" t="s">
        <v>1118</v>
      </c>
      <c r="G6" s="338" t="s">
        <v>1118</v>
      </c>
      <c r="H6" s="339"/>
      <c r="I6" s="338" t="s">
        <v>1118</v>
      </c>
      <c r="J6" s="339"/>
      <c r="K6" s="338" t="s">
        <v>1118</v>
      </c>
      <c r="L6" s="339"/>
      <c r="M6" s="338" t="s">
        <v>1118</v>
      </c>
      <c r="N6" s="339"/>
      <c r="O6" s="117" t="s">
        <v>1117</v>
      </c>
      <c r="P6" s="117" t="s">
        <v>1117</v>
      </c>
      <c r="Q6" s="117" t="s">
        <v>1117</v>
      </c>
      <c r="R6" s="117" t="s">
        <v>1117</v>
      </c>
      <c r="S6" s="117" t="s">
        <v>1117</v>
      </c>
      <c r="T6" s="338" t="s">
        <v>1117</v>
      </c>
      <c r="U6" s="339"/>
      <c r="V6" s="338" t="s">
        <v>1117</v>
      </c>
      <c r="W6" s="339"/>
      <c r="X6" s="341" t="s">
        <v>1117</v>
      </c>
      <c r="Y6" s="339"/>
      <c r="Z6" s="117" t="s">
        <v>1116</v>
      </c>
      <c r="AA6" s="338" t="s">
        <v>1116</v>
      </c>
      <c r="AB6" s="339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</row>
    <row r="7" spans="1:225" s="106" customFormat="1" ht="15" customHeight="1">
      <c r="A7" s="320"/>
      <c r="B7" s="321"/>
      <c r="C7" s="113" t="s">
        <v>1171</v>
      </c>
      <c r="D7" s="329" t="s">
        <v>1171</v>
      </c>
      <c r="E7" s="330"/>
      <c r="F7" s="112" t="s">
        <v>1928</v>
      </c>
      <c r="G7" s="340" t="s">
        <v>1928</v>
      </c>
      <c r="H7" s="330"/>
      <c r="I7" s="340" t="s">
        <v>1928</v>
      </c>
      <c r="J7" s="330"/>
      <c r="K7" s="340" t="s">
        <v>1928</v>
      </c>
      <c r="L7" s="330"/>
      <c r="M7" s="340" t="s">
        <v>1928</v>
      </c>
      <c r="N7" s="330"/>
      <c r="O7" s="112" t="s">
        <v>1929</v>
      </c>
      <c r="P7" s="112" t="s">
        <v>1929</v>
      </c>
      <c r="Q7" s="112" t="s">
        <v>1929</v>
      </c>
      <c r="R7" s="112" t="s">
        <v>1929</v>
      </c>
      <c r="S7" s="112" t="s">
        <v>1929</v>
      </c>
      <c r="T7" s="340" t="s">
        <v>1929</v>
      </c>
      <c r="U7" s="330"/>
      <c r="V7" s="340" t="s">
        <v>1929</v>
      </c>
      <c r="W7" s="330"/>
      <c r="X7" s="329" t="s">
        <v>1110</v>
      </c>
      <c r="Y7" s="330"/>
      <c r="Z7" s="112" t="s">
        <v>1169</v>
      </c>
      <c r="AA7" s="340" t="s">
        <v>1169</v>
      </c>
      <c r="AB7" s="330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</row>
    <row r="8" spans="1:225" s="106" customFormat="1" ht="15" customHeight="1">
      <c r="A8" s="322"/>
      <c r="B8" s="323"/>
      <c r="C8" s="109" t="s">
        <v>1104</v>
      </c>
      <c r="D8" s="108" t="s">
        <v>1105</v>
      </c>
      <c r="E8" s="108" t="s">
        <v>1104</v>
      </c>
      <c r="F8" s="108" t="s">
        <v>1104</v>
      </c>
      <c r="G8" s="108" t="s">
        <v>1105</v>
      </c>
      <c r="H8" s="108" t="s">
        <v>1104</v>
      </c>
      <c r="I8" s="108" t="s">
        <v>1105</v>
      </c>
      <c r="J8" s="108" t="s">
        <v>1104</v>
      </c>
      <c r="K8" s="108" t="s">
        <v>1105</v>
      </c>
      <c r="L8" s="108" t="s">
        <v>1104</v>
      </c>
      <c r="M8" s="108" t="s">
        <v>1105</v>
      </c>
      <c r="N8" s="108" t="s">
        <v>1104</v>
      </c>
      <c r="O8" s="32" t="s">
        <v>1104</v>
      </c>
      <c r="P8" s="108" t="s">
        <v>1104</v>
      </c>
      <c r="Q8" s="108" t="s">
        <v>1104</v>
      </c>
      <c r="R8" s="108" t="s">
        <v>1104</v>
      </c>
      <c r="S8" s="108" t="s">
        <v>1104</v>
      </c>
      <c r="T8" s="108" t="s">
        <v>1105</v>
      </c>
      <c r="U8" s="108" t="s">
        <v>1104</v>
      </c>
      <c r="V8" s="108" t="s">
        <v>1105</v>
      </c>
      <c r="W8" s="108" t="s">
        <v>1104</v>
      </c>
      <c r="X8" s="108" t="s">
        <v>1105</v>
      </c>
      <c r="Y8" s="108" t="s">
        <v>1104</v>
      </c>
      <c r="Z8" s="108" t="s">
        <v>1104</v>
      </c>
      <c r="AA8" s="108" t="s">
        <v>1105</v>
      </c>
      <c r="AB8" s="108" t="s">
        <v>1104</v>
      </c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</row>
    <row r="9" spans="1:225" ht="47.4" customHeight="1">
      <c r="A9" s="313" t="s">
        <v>1103</v>
      </c>
      <c r="B9" s="314"/>
      <c r="C9" s="103" t="s">
        <v>1102</v>
      </c>
      <c r="D9" s="103" t="s">
        <v>1102</v>
      </c>
      <c r="E9" s="103" t="s">
        <v>1102</v>
      </c>
      <c r="F9" s="103" t="s">
        <v>1102</v>
      </c>
      <c r="G9" s="201" t="s">
        <v>1102</v>
      </c>
      <c r="H9" s="201" t="s">
        <v>1102</v>
      </c>
      <c r="I9" s="201" t="s">
        <v>1102</v>
      </c>
      <c r="J9" s="201" t="s">
        <v>1102</v>
      </c>
      <c r="K9" s="103" t="s">
        <v>1102</v>
      </c>
      <c r="L9" s="103" t="s">
        <v>1102</v>
      </c>
      <c r="M9" s="103" t="s">
        <v>1102</v>
      </c>
      <c r="N9" s="103" t="s">
        <v>1102</v>
      </c>
      <c r="O9" s="103" t="s">
        <v>1102</v>
      </c>
      <c r="P9" s="103" t="s">
        <v>1102</v>
      </c>
      <c r="Q9" s="103" t="s">
        <v>1102</v>
      </c>
      <c r="R9" s="103" t="s">
        <v>1102</v>
      </c>
      <c r="S9" s="103" t="s">
        <v>1102</v>
      </c>
      <c r="T9" s="103" t="s">
        <v>1102</v>
      </c>
      <c r="U9" s="103" t="s">
        <v>1102</v>
      </c>
      <c r="V9" s="103" t="s">
        <v>1102</v>
      </c>
      <c r="W9" s="103" t="s">
        <v>1102</v>
      </c>
      <c r="X9" s="103" t="s">
        <v>1102</v>
      </c>
      <c r="Y9" s="103" t="s">
        <v>1102</v>
      </c>
      <c r="Z9" s="103" t="s">
        <v>1102</v>
      </c>
      <c r="AA9" s="103" t="s">
        <v>1102</v>
      </c>
      <c r="AB9" s="103" t="s">
        <v>1102</v>
      </c>
      <c r="HP9" s="29"/>
      <c r="HQ9" s="29"/>
    </row>
    <row r="10" spans="1:225" s="204" customFormat="1" ht="28.8">
      <c r="A10" s="356" t="s">
        <v>1101</v>
      </c>
      <c r="B10" s="357"/>
      <c r="C10" s="202"/>
      <c r="D10" s="202"/>
      <c r="E10" s="202"/>
      <c r="F10" s="202"/>
      <c r="G10" s="249" t="s">
        <v>2497</v>
      </c>
      <c r="H10" s="249" t="s">
        <v>2497</v>
      </c>
      <c r="I10" s="249" t="s">
        <v>2501</v>
      </c>
      <c r="J10" s="249" t="s">
        <v>2501</v>
      </c>
      <c r="K10" s="249" t="s">
        <v>1893</v>
      </c>
      <c r="L10" s="249" t="s">
        <v>1893</v>
      </c>
      <c r="M10" s="249" t="s">
        <v>1896</v>
      </c>
      <c r="N10" s="249" t="s">
        <v>1896</v>
      </c>
      <c r="O10" s="249" t="s">
        <v>2424</v>
      </c>
      <c r="P10" s="203" t="s">
        <v>298</v>
      </c>
      <c r="Q10" s="203" t="s">
        <v>300</v>
      </c>
      <c r="R10" s="203" t="s">
        <v>302</v>
      </c>
      <c r="S10" s="203" t="s">
        <v>323</v>
      </c>
      <c r="T10" s="251" t="s">
        <v>1899</v>
      </c>
      <c r="U10" s="251" t="s">
        <v>1899</v>
      </c>
      <c r="V10" s="203" t="s">
        <v>1930</v>
      </c>
      <c r="W10" s="203" t="s">
        <v>1931</v>
      </c>
      <c r="X10" s="202"/>
      <c r="Y10" s="202"/>
      <c r="Z10" s="203" t="s">
        <v>304</v>
      </c>
      <c r="AA10" s="202"/>
      <c r="AB10" s="202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</row>
    <row r="11" spans="1:225" ht="18" customHeight="1">
      <c r="A11" s="324" t="s">
        <v>1098</v>
      </c>
      <c r="B11" s="325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HP11" s="29"/>
      <c r="HQ11" s="29"/>
    </row>
    <row r="12" spans="1:225">
      <c r="A12" s="342" t="s">
        <v>1097</v>
      </c>
      <c r="B12" s="140" t="s">
        <v>1096</v>
      </c>
      <c r="C12" s="88"/>
      <c r="D12" s="88"/>
      <c r="E12" s="88"/>
      <c r="F12" s="88"/>
      <c r="G12" s="88">
        <v>0.22374999999999998</v>
      </c>
      <c r="H12" s="88">
        <v>0.04</v>
      </c>
      <c r="I12" s="88">
        <v>0.15859999999999999</v>
      </c>
      <c r="J12" s="88">
        <v>2.7E-2</v>
      </c>
      <c r="K12" s="88">
        <v>8.5000000000000006E-2</v>
      </c>
      <c r="L12" s="88">
        <v>1.7500000000000002E-2</v>
      </c>
      <c r="M12" s="88">
        <v>7.4999999999999997E-2</v>
      </c>
      <c r="N12" s="88">
        <v>1.4E-2</v>
      </c>
      <c r="O12" s="88">
        <v>2.5000000000000001E-2</v>
      </c>
      <c r="P12" s="88">
        <v>1.0999999999999999E-2</v>
      </c>
      <c r="Q12" s="88">
        <v>8.0000000000000002E-3</v>
      </c>
      <c r="R12" s="88">
        <v>6.6E-3</v>
      </c>
      <c r="S12" s="88">
        <v>4.4999999999999997E-3</v>
      </c>
      <c r="T12" s="88">
        <v>3.85E-2</v>
      </c>
      <c r="U12" s="88">
        <v>8.9999999999999993E-3</v>
      </c>
      <c r="V12" s="88">
        <v>4.8800000000000003E-2</v>
      </c>
      <c r="W12" s="88">
        <v>5.4999999999999997E-3</v>
      </c>
      <c r="X12" s="88"/>
      <c r="Y12" s="88"/>
      <c r="Z12" s="88">
        <v>8.3000000000000001E-3</v>
      </c>
      <c r="AA12" s="88"/>
      <c r="AB12" s="88"/>
      <c r="HP12" s="29"/>
      <c r="HQ12" s="29"/>
    </row>
    <row r="13" spans="1:225" s="101" customFormat="1">
      <c r="A13" s="343"/>
      <c r="B13" s="102" t="s">
        <v>1095</v>
      </c>
      <c r="C13" s="88" t="s">
        <v>58</v>
      </c>
      <c r="D13" s="88" t="s">
        <v>58</v>
      </c>
      <c r="E13" s="88" t="s">
        <v>58</v>
      </c>
      <c r="F13" s="88" t="s">
        <v>58</v>
      </c>
      <c r="G13" s="205" t="s">
        <v>58</v>
      </c>
      <c r="H13" s="205" t="s">
        <v>58</v>
      </c>
      <c r="I13" s="205" t="s">
        <v>58</v>
      </c>
      <c r="J13" s="205" t="s">
        <v>58</v>
      </c>
      <c r="K13" s="205" t="s">
        <v>58</v>
      </c>
      <c r="L13" s="205" t="s">
        <v>58</v>
      </c>
      <c r="M13" s="205" t="s">
        <v>58</v>
      </c>
      <c r="N13" s="205" t="s">
        <v>58</v>
      </c>
      <c r="O13" s="205" t="s">
        <v>58</v>
      </c>
      <c r="P13" s="205" t="s">
        <v>58</v>
      </c>
      <c r="Q13" s="205" t="s">
        <v>58</v>
      </c>
      <c r="R13" s="205" t="s">
        <v>58</v>
      </c>
      <c r="S13" s="205" t="s">
        <v>58</v>
      </c>
      <c r="T13" s="205" t="s">
        <v>58</v>
      </c>
      <c r="U13" s="205" t="s">
        <v>58</v>
      </c>
      <c r="V13" s="205" t="s">
        <v>58</v>
      </c>
      <c r="W13" s="205" t="s">
        <v>58</v>
      </c>
      <c r="X13" s="205" t="s">
        <v>58</v>
      </c>
      <c r="Y13" s="205" t="s">
        <v>58</v>
      </c>
      <c r="Z13" s="205" t="s">
        <v>58</v>
      </c>
      <c r="AA13" s="88"/>
      <c r="AB13" s="88"/>
      <c r="AC13" s="29"/>
      <c r="AD13" s="136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</row>
    <row r="14" spans="1:225" s="101" customFormat="1">
      <c r="A14" s="343"/>
      <c r="B14" s="139" t="s">
        <v>341</v>
      </c>
      <c r="C14" s="88"/>
      <c r="D14" s="88"/>
      <c r="E14" s="88"/>
      <c r="F14" s="88"/>
      <c r="G14" s="88"/>
      <c r="H14" s="88">
        <v>1.7600000000000001E-2</v>
      </c>
      <c r="I14" s="88"/>
      <c r="J14" s="88">
        <v>1.43E-2</v>
      </c>
      <c r="K14" s="88"/>
      <c r="L14" s="88">
        <v>1.17E-2</v>
      </c>
      <c r="M14" s="88"/>
      <c r="N14" s="88">
        <v>1.0699999999999999E-2</v>
      </c>
      <c r="O14" s="88">
        <v>1.3100000000000001E-2</v>
      </c>
      <c r="P14" s="88">
        <v>6.8999999999999999E-3</v>
      </c>
      <c r="Q14" s="88">
        <v>4.4999999999999997E-3</v>
      </c>
      <c r="R14" s="88">
        <v>3.8999999999999998E-3</v>
      </c>
      <c r="S14" s="88">
        <v>2.5999999999999999E-3</v>
      </c>
      <c r="T14" s="88"/>
      <c r="U14" s="88">
        <v>9.1999999999999998E-3</v>
      </c>
      <c r="V14" s="88"/>
      <c r="W14" s="88">
        <v>2.9999999999999996E-3</v>
      </c>
      <c r="X14" s="88"/>
      <c r="Y14" s="88"/>
      <c r="Z14" s="88">
        <v>3.3E-3</v>
      </c>
      <c r="AA14" s="88"/>
      <c r="AB14" s="88"/>
      <c r="AC14" s="29"/>
      <c r="AD14" s="138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</row>
    <row r="15" spans="1:225" s="101" customFormat="1">
      <c r="A15" s="343"/>
      <c r="B15" s="87" t="s">
        <v>1082</v>
      </c>
      <c r="C15" s="86"/>
      <c r="D15" s="86"/>
      <c r="E15" s="86"/>
      <c r="F15" s="86"/>
      <c r="G15" s="88" t="s">
        <v>58</v>
      </c>
      <c r="H15" s="88" t="s">
        <v>58</v>
      </c>
      <c r="I15" s="88" t="s">
        <v>58</v>
      </c>
      <c r="J15" s="88" t="s">
        <v>58</v>
      </c>
      <c r="K15" s="88" t="s">
        <v>58</v>
      </c>
      <c r="L15" s="88" t="s">
        <v>58</v>
      </c>
      <c r="M15" s="88" t="s">
        <v>58</v>
      </c>
      <c r="N15" s="88" t="s">
        <v>58</v>
      </c>
      <c r="O15" s="206" t="s">
        <v>58</v>
      </c>
      <c r="P15" s="88" t="s">
        <v>58</v>
      </c>
      <c r="Q15" s="88" t="s">
        <v>58</v>
      </c>
      <c r="R15" s="88" t="s">
        <v>58</v>
      </c>
      <c r="S15" s="206">
        <v>6.6666666666666666E-2</v>
      </c>
      <c r="T15" s="86" t="s">
        <v>58</v>
      </c>
      <c r="U15" s="86" t="s">
        <v>58</v>
      </c>
      <c r="V15" s="86">
        <v>6.1475409836065564E-3</v>
      </c>
      <c r="W15" s="86">
        <v>5.4545454545454543E-2</v>
      </c>
      <c r="X15" s="86"/>
      <c r="Y15" s="86"/>
      <c r="Z15" s="86" t="s">
        <v>58</v>
      </c>
      <c r="AA15" s="86"/>
      <c r="AB15" s="86"/>
      <c r="AC15" s="29"/>
      <c r="AD15" s="134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</row>
    <row r="16" spans="1:225" ht="16.2">
      <c r="A16" s="343"/>
      <c r="B16" s="87" t="s">
        <v>1081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0</v>
      </c>
      <c r="R16" s="86">
        <v>0</v>
      </c>
      <c r="S16" s="86">
        <v>0</v>
      </c>
      <c r="T16" s="86">
        <v>0</v>
      </c>
      <c r="U16" s="86">
        <v>0</v>
      </c>
      <c r="V16" s="86">
        <v>0</v>
      </c>
      <c r="W16" s="86">
        <v>0</v>
      </c>
      <c r="X16" s="86">
        <v>0</v>
      </c>
      <c r="Y16" s="86">
        <v>0</v>
      </c>
      <c r="Z16" s="86">
        <v>0</v>
      </c>
      <c r="AA16" s="86">
        <v>0</v>
      </c>
      <c r="AB16" s="86">
        <v>0</v>
      </c>
      <c r="AD16" s="134"/>
      <c r="AE16" s="137"/>
      <c r="HP16" s="29"/>
      <c r="HQ16" s="29"/>
    </row>
    <row r="17" spans="1:225" ht="16.2">
      <c r="A17" s="344"/>
      <c r="B17" s="87" t="s">
        <v>1932</v>
      </c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6">
        <v>0</v>
      </c>
      <c r="Y17" s="86">
        <v>0</v>
      </c>
      <c r="Z17" s="86">
        <v>0</v>
      </c>
      <c r="AA17" s="86">
        <v>0</v>
      </c>
      <c r="AB17" s="86">
        <v>0</v>
      </c>
      <c r="HP17" s="29"/>
      <c r="HQ17" s="29"/>
    </row>
    <row r="18" spans="1:225">
      <c r="A18" s="58"/>
      <c r="B18" s="57"/>
      <c r="C18" s="57"/>
      <c r="D18" s="57"/>
      <c r="E18" s="57"/>
      <c r="F18" s="57"/>
      <c r="G18" s="57"/>
      <c r="H18" s="57"/>
      <c r="I18" s="57"/>
      <c r="J18" s="57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57"/>
      <c r="AB18" s="57"/>
      <c r="HP18" s="29"/>
      <c r="HQ18" s="29"/>
    </row>
    <row r="19" spans="1:225" ht="17.25" customHeight="1">
      <c r="A19" s="315" t="s">
        <v>1093</v>
      </c>
      <c r="B19" s="207" t="s">
        <v>1933</v>
      </c>
      <c r="C19" s="88">
        <v>0</v>
      </c>
      <c r="D19" s="88">
        <v>0</v>
      </c>
      <c r="E19" s="88">
        <v>0</v>
      </c>
      <c r="F19" s="88">
        <v>0</v>
      </c>
      <c r="G19" s="88">
        <v>0</v>
      </c>
      <c r="H19" s="208">
        <v>194.4</v>
      </c>
      <c r="I19" s="88">
        <v>0</v>
      </c>
      <c r="J19" s="88">
        <v>131.22</v>
      </c>
      <c r="K19" s="88">
        <v>0</v>
      </c>
      <c r="L19" s="250">
        <v>65.802343750000006</v>
      </c>
      <c r="M19" s="88"/>
      <c r="N19" s="250">
        <v>89.062500000000014</v>
      </c>
      <c r="O19" s="208">
        <v>58.5</v>
      </c>
      <c r="P19" s="208">
        <v>24.285299999999999</v>
      </c>
      <c r="Q19" s="208">
        <v>41.958967741935481</v>
      </c>
      <c r="R19" s="208">
        <v>30.847142857142856</v>
      </c>
      <c r="S19" s="208">
        <v>48.914999999999999</v>
      </c>
      <c r="T19" s="88">
        <v>0</v>
      </c>
      <c r="U19" s="250">
        <v>77.034558823529437</v>
      </c>
      <c r="V19" s="88">
        <v>0</v>
      </c>
      <c r="W19" s="208">
        <v>92.039999999999992</v>
      </c>
      <c r="X19" s="88">
        <v>0</v>
      </c>
      <c r="Y19" s="88">
        <v>0</v>
      </c>
      <c r="Z19" s="208">
        <v>44.849999999999994</v>
      </c>
      <c r="AA19" s="88">
        <v>0</v>
      </c>
      <c r="AB19" s="88">
        <v>0</v>
      </c>
      <c r="HP19" s="29"/>
      <c r="HQ19" s="29"/>
    </row>
    <row r="20" spans="1:225" ht="14.4" customHeight="1">
      <c r="A20" s="316"/>
      <c r="B20" s="106" t="s">
        <v>341</v>
      </c>
      <c r="C20" s="53"/>
      <c r="D20" s="53"/>
      <c r="E20" s="53"/>
      <c r="F20" s="53"/>
      <c r="G20" s="53"/>
      <c r="H20" s="53">
        <v>85.536000000000001</v>
      </c>
      <c r="I20" s="53"/>
      <c r="J20" s="53">
        <v>69.498000000000005</v>
      </c>
      <c r="K20" s="53"/>
      <c r="L20" s="53">
        <v>43.875</v>
      </c>
      <c r="M20" s="53"/>
      <c r="N20" s="53">
        <v>80.25</v>
      </c>
      <c r="O20" s="53">
        <v>30.654</v>
      </c>
      <c r="P20" s="53">
        <v>16.190200000000001</v>
      </c>
      <c r="Q20" s="53">
        <v>27.97264516129032</v>
      </c>
      <c r="R20" s="53">
        <v>20.564761904761905</v>
      </c>
      <c r="S20" s="53">
        <v>32.61</v>
      </c>
      <c r="T20" s="53"/>
      <c r="U20" s="53">
        <v>69</v>
      </c>
      <c r="V20" s="53"/>
      <c r="W20" s="53">
        <v>61.36</v>
      </c>
      <c r="X20" s="53"/>
      <c r="Y20" s="53"/>
      <c r="Z20" s="53">
        <v>29.899999999999995</v>
      </c>
      <c r="AA20" s="53"/>
      <c r="AB20" s="53"/>
      <c r="HP20" s="29"/>
      <c r="HQ20" s="29"/>
    </row>
    <row r="21" spans="1:225" ht="14.4" customHeight="1">
      <c r="A21" s="316"/>
      <c r="B21" s="87" t="s">
        <v>1159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  <c r="AB21" s="86">
        <v>0</v>
      </c>
      <c r="HP21" s="29"/>
      <c r="HQ21" s="29"/>
    </row>
    <row r="22" spans="1:225" ht="14.4" customHeight="1">
      <c r="A22" s="317"/>
      <c r="B22" s="87" t="s">
        <v>1158</v>
      </c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6">
        <v>0</v>
      </c>
      <c r="Y22" s="86">
        <v>0</v>
      </c>
      <c r="Z22" s="86">
        <v>0</v>
      </c>
      <c r="AA22" s="86">
        <v>0</v>
      </c>
      <c r="AB22" s="86">
        <v>0</v>
      </c>
      <c r="HP22" s="29"/>
      <c r="HQ22" s="29"/>
    </row>
    <row r="23" spans="1:225" ht="14.4" customHeight="1">
      <c r="A23" s="58"/>
      <c r="B23" s="57"/>
      <c r="C23" s="57"/>
      <c r="D23" s="57"/>
      <c r="E23" s="57"/>
      <c r="F23" s="57"/>
      <c r="G23" s="57"/>
      <c r="H23" s="57"/>
      <c r="I23" s="57"/>
      <c r="J23" s="57"/>
      <c r="K23" s="198"/>
      <c r="L23" s="198"/>
      <c r="M23" s="198"/>
      <c r="N23" s="198"/>
      <c r="O23" s="57"/>
      <c r="P23" s="57"/>
      <c r="Q23" s="57"/>
      <c r="R23" s="57"/>
      <c r="S23" s="57"/>
      <c r="T23" s="198"/>
      <c r="U23" s="198"/>
      <c r="V23" s="57"/>
      <c r="W23" s="57"/>
      <c r="X23" s="57"/>
      <c r="Y23" s="57"/>
      <c r="Z23" s="57"/>
      <c r="AA23" s="57"/>
      <c r="AB23" s="57"/>
      <c r="HP23" s="29"/>
      <c r="HQ23" s="29"/>
    </row>
    <row r="24" spans="1:225" ht="21.75" customHeight="1">
      <c r="A24" s="315" t="s">
        <v>1091</v>
      </c>
      <c r="B24" s="106" t="s">
        <v>1087</v>
      </c>
      <c r="C24" s="90"/>
      <c r="D24" s="90"/>
      <c r="E24" s="90"/>
      <c r="F24" s="90"/>
      <c r="G24" s="131">
        <v>0</v>
      </c>
      <c r="H24" s="131">
        <v>1350</v>
      </c>
      <c r="I24" s="131">
        <v>0</v>
      </c>
      <c r="J24" s="131">
        <v>1350</v>
      </c>
      <c r="K24" s="131">
        <v>0</v>
      </c>
      <c r="L24" s="131">
        <v>1250</v>
      </c>
      <c r="M24" s="131">
        <v>0</v>
      </c>
      <c r="N24" s="131">
        <v>2500</v>
      </c>
      <c r="O24" s="90">
        <v>650</v>
      </c>
      <c r="P24" s="90">
        <v>650</v>
      </c>
      <c r="Q24" s="90">
        <v>1650</v>
      </c>
      <c r="R24" s="90">
        <v>1650</v>
      </c>
      <c r="S24" s="90">
        <v>4000</v>
      </c>
      <c r="T24" s="131">
        <v>0</v>
      </c>
      <c r="U24" s="131">
        <v>2500</v>
      </c>
      <c r="V24" s="131">
        <v>0</v>
      </c>
      <c r="W24" s="131">
        <v>4000</v>
      </c>
      <c r="X24" s="131"/>
      <c r="Y24" s="131"/>
      <c r="Z24" s="131">
        <v>2500</v>
      </c>
      <c r="AA24" s="90"/>
      <c r="AB24" s="90"/>
      <c r="HP24" s="29"/>
      <c r="HQ24" s="29"/>
    </row>
    <row r="25" spans="1:225" ht="14.4" customHeight="1">
      <c r="A25" s="316"/>
      <c r="B25" s="106" t="s">
        <v>1086</v>
      </c>
      <c r="C25" s="53"/>
      <c r="D25" s="53"/>
      <c r="E25" s="53"/>
      <c r="F25" s="53"/>
      <c r="G25" s="130">
        <v>0</v>
      </c>
      <c r="H25" s="130">
        <v>50.22</v>
      </c>
      <c r="I25" s="130"/>
      <c r="J25" s="130">
        <v>32.723999999999997</v>
      </c>
      <c r="K25" s="130">
        <v>0</v>
      </c>
      <c r="L25" s="130">
        <v>21.437500000000004</v>
      </c>
      <c r="M25" s="130">
        <v>0</v>
      </c>
      <c r="N25" s="130">
        <v>34.299999999999997</v>
      </c>
      <c r="O25" s="53">
        <v>15.925000000000001</v>
      </c>
      <c r="P25" s="53">
        <v>7.0200000000000005</v>
      </c>
      <c r="Q25" s="53">
        <v>12.87</v>
      </c>
      <c r="R25" s="53">
        <v>10.725</v>
      </c>
      <c r="S25" s="53">
        <v>17.600000000000001</v>
      </c>
      <c r="T25" s="130">
        <v>0</v>
      </c>
      <c r="U25" s="130">
        <v>22.25</v>
      </c>
      <c r="V25" s="130">
        <v>0</v>
      </c>
      <c r="W25" s="130">
        <v>21.6</v>
      </c>
      <c r="X25" s="130"/>
      <c r="Y25" s="130"/>
      <c r="Z25" s="130">
        <v>20.5</v>
      </c>
      <c r="AA25" s="130"/>
      <c r="AB25" s="130"/>
      <c r="HP25" s="29"/>
      <c r="HQ25" s="29"/>
    </row>
    <row r="26" spans="1:225">
      <c r="A26" s="316"/>
      <c r="B26" s="38" t="s">
        <v>1085</v>
      </c>
      <c r="C26" s="88" t="s">
        <v>58</v>
      </c>
      <c r="D26" s="53" t="s">
        <v>58</v>
      </c>
      <c r="E26" s="53" t="s">
        <v>58</v>
      </c>
      <c r="F26" s="88" t="s">
        <v>58</v>
      </c>
      <c r="G26" s="130" t="s">
        <v>58</v>
      </c>
      <c r="H26" s="130" t="s">
        <v>58</v>
      </c>
      <c r="I26" s="130" t="s">
        <v>58</v>
      </c>
      <c r="J26" s="130" t="s">
        <v>58</v>
      </c>
      <c r="K26" s="130" t="s">
        <v>58</v>
      </c>
      <c r="L26" s="130" t="s">
        <v>58</v>
      </c>
      <c r="M26" s="130" t="s">
        <v>58</v>
      </c>
      <c r="N26" s="130" t="s">
        <v>58</v>
      </c>
      <c r="O26" s="53" t="s">
        <v>58</v>
      </c>
      <c r="P26" s="53" t="s">
        <v>58</v>
      </c>
      <c r="Q26" s="53" t="s">
        <v>58</v>
      </c>
      <c r="R26" s="53" t="s">
        <v>58</v>
      </c>
      <c r="S26" s="53" t="s">
        <v>58</v>
      </c>
      <c r="T26" s="130" t="s">
        <v>58</v>
      </c>
      <c r="U26" s="130" t="s">
        <v>58</v>
      </c>
      <c r="V26" s="130" t="s">
        <v>58</v>
      </c>
      <c r="W26" s="130" t="s">
        <v>58</v>
      </c>
      <c r="X26" s="130" t="s">
        <v>58</v>
      </c>
      <c r="Y26" s="130" t="s">
        <v>58</v>
      </c>
      <c r="Z26" s="130" t="s">
        <v>58</v>
      </c>
      <c r="AA26" s="53" t="s">
        <v>58</v>
      </c>
      <c r="AB26" s="53" t="s">
        <v>58</v>
      </c>
      <c r="HP26" s="29"/>
      <c r="HQ26" s="29"/>
    </row>
    <row r="27" spans="1:225">
      <c r="A27" s="316"/>
      <c r="B27" s="106" t="s">
        <v>1084</v>
      </c>
      <c r="C27" s="53"/>
      <c r="D27" s="53"/>
      <c r="E27" s="53"/>
      <c r="F27" s="53"/>
      <c r="G27" s="130">
        <v>0</v>
      </c>
      <c r="H27" s="130">
        <v>23.76</v>
      </c>
      <c r="I27" s="130"/>
      <c r="J27" s="130">
        <v>19.305</v>
      </c>
      <c r="K27" s="130">
        <v>0</v>
      </c>
      <c r="L27" s="130">
        <v>14.625</v>
      </c>
      <c r="M27" s="130">
        <v>0</v>
      </c>
      <c r="N27" s="130">
        <v>26.75</v>
      </c>
      <c r="O27" s="53">
        <v>8.5150000000000006</v>
      </c>
      <c r="P27" s="53">
        <v>5.3967333333333336</v>
      </c>
      <c r="Q27" s="53">
        <v>9.3242150537634405</v>
      </c>
      <c r="R27" s="53">
        <v>6.8549206349206351</v>
      </c>
      <c r="S27" s="53">
        <v>10.87</v>
      </c>
      <c r="T27" s="130">
        <v>0</v>
      </c>
      <c r="U27" s="130">
        <v>23</v>
      </c>
      <c r="V27" s="130">
        <v>0</v>
      </c>
      <c r="W27" s="130">
        <v>14.45</v>
      </c>
      <c r="X27" s="130"/>
      <c r="Y27" s="130"/>
      <c r="Z27" s="130">
        <v>9.966666666666665</v>
      </c>
      <c r="AA27" s="53"/>
      <c r="AB27" s="53"/>
      <c r="HP27" s="29"/>
      <c r="HQ27" s="29"/>
    </row>
    <row r="28" spans="1:225">
      <c r="A28" s="316"/>
      <c r="B28" s="106" t="s">
        <v>1083</v>
      </c>
      <c r="C28" s="88"/>
      <c r="D28" s="88"/>
      <c r="E28" s="88"/>
      <c r="F28" s="88"/>
      <c r="G28" s="129">
        <v>0.22374999999999998</v>
      </c>
      <c r="H28" s="129">
        <v>3.7199999999999997E-2</v>
      </c>
      <c r="I28" s="129">
        <v>0.15859999999999999</v>
      </c>
      <c r="J28" s="129">
        <v>2.4239999999999998E-2</v>
      </c>
      <c r="K28" s="129">
        <v>8.5000000000000006E-2</v>
      </c>
      <c r="L28" s="129">
        <v>1.7150000000000002E-2</v>
      </c>
      <c r="M28" s="129">
        <v>7.4999999999999997E-2</v>
      </c>
      <c r="N28" s="129">
        <v>1.372E-2</v>
      </c>
      <c r="O28" s="88">
        <v>2.4500000000000001E-2</v>
      </c>
      <c r="P28" s="88">
        <v>1.0800000000000001E-2</v>
      </c>
      <c r="Q28" s="88">
        <v>7.7999999999999996E-3</v>
      </c>
      <c r="R28" s="88">
        <v>6.4999999999999997E-3</v>
      </c>
      <c r="S28" s="88">
        <v>4.4000000000000003E-3</v>
      </c>
      <c r="T28" s="129">
        <v>3.85E-2</v>
      </c>
      <c r="U28" s="129">
        <v>8.8999999999999999E-3</v>
      </c>
      <c r="V28" s="129">
        <v>4.8800000000000003E-2</v>
      </c>
      <c r="W28" s="129">
        <v>5.4000000000000003E-3</v>
      </c>
      <c r="X28" s="129"/>
      <c r="Y28" s="129"/>
      <c r="Z28" s="129">
        <v>8.2000000000000007E-3</v>
      </c>
      <c r="AA28" s="88"/>
      <c r="AB28" s="88"/>
      <c r="AD28" s="136"/>
      <c r="HP28" s="29"/>
      <c r="HQ28" s="29"/>
    </row>
    <row r="29" spans="1:225">
      <c r="A29" s="316"/>
      <c r="B29" s="106" t="s">
        <v>1082</v>
      </c>
      <c r="C29" s="86"/>
      <c r="D29" s="86"/>
      <c r="E29" s="86"/>
      <c r="F29" s="86"/>
      <c r="G29" s="135" t="s">
        <v>58</v>
      </c>
      <c r="H29" s="135" t="s">
        <v>58</v>
      </c>
      <c r="I29" s="135" t="s">
        <v>58</v>
      </c>
      <c r="J29" s="135" t="s">
        <v>58</v>
      </c>
      <c r="K29" s="245" t="s">
        <v>58</v>
      </c>
      <c r="L29" s="245" t="s">
        <v>58</v>
      </c>
      <c r="M29" s="245" t="s">
        <v>58</v>
      </c>
      <c r="N29" s="245" t="s">
        <v>58</v>
      </c>
      <c r="O29" s="86" t="s">
        <v>58</v>
      </c>
      <c r="P29" s="86" t="s">
        <v>58</v>
      </c>
      <c r="Q29" s="86" t="s">
        <v>58</v>
      </c>
      <c r="R29" s="86" t="s">
        <v>58</v>
      </c>
      <c r="S29" s="135">
        <v>6.8181818181818177E-2</v>
      </c>
      <c r="T29" s="245" t="s">
        <v>58</v>
      </c>
      <c r="U29" s="245" t="s">
        <v>58</v>
      </c>
      <c r="V29" s="135">
        <v>6.1475409836065564E-3</v>
      </c>
      <c r="W29" s="135">
        <v>5.5555555555555546E-2</v>
      </c>
      <c r="X29" s="135"/>
      <c r="Y29" s="135"/>
      <c r="Z29" s="86" t="s">
        <v>58</v>
      </c>
      <c r="AA29" s="86"/>
      <c r="AB29" s="86"/>
      <c r="AD29" s="134"/>
      <c r="HP29" s="29"/>
      <c r="HQ29" s="29"/>
    </row>
    <row r="30" spans="1:225" ht="16.2">
      <c r="A30" s="316"/>
      <c r="B30" s="87" t="s">
        <v>1081</v>
      </c>
      <c r="C30" s="86">
        <v>0</v>
      </c>
      <c r="D30" s="86">
        <v>0</v>
      </c>
      <c r="E30" s="86">
        <v>0</v>
      </c>
      <c r="F30" s="86">
        <v>0</v>
      </c>
      <c r="G30" s="86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86">
        <v>0</v>
      </c>
      <c r="S30" s="86">
        <v>0</v>
      </c>
      <c r="T30" s="86">
        <v>0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D30" s="133"/>
      <c r="HP30" s="29"/>
      <c r="HQ30" s="29"/>
    </row>
    <row r="31" spans="1:225" ht="16.2">
      <c r="A31" s="317"/>
      <c r="B31" s="87" t="s">
        <v>1932</v>
      </c>
      <c r="C31" s="86">
        <v>0</v>
      </c>
      <c r="D31" s="86">
        <v>0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6">
        <v>0</v>
      </c>
      <c r="Y31" s="86">
        <v>0</v>
      </c>
      <c r="Z31" s="86">
        <v>0</v>
      </c>
      <c r="AA31" s="86">
        <v>0</v>
      </c>
      <c r="AB31" s="86">
        <v>0</v>
      </c>
      <c r="HP31" s="29"/>
      <c r="HQ31" s="29"/>
    </row>
    <row r="32" spans="1:225">
      <c r="A32" s="72"/>
      <c r="B32" s="72"/>
      <c r="C32" s="92"/>
      <c r="D32" s="92"/>
      <c r="E32" s="92"/>
      <c r="F32" s="92"/>
      <c r="G32" s="92"/>
      <c r="H32" s="92"/>
      <c r="I32" s="92"/>
      <c r="J32" s="92"/>
      <c r="K32" s="199"/>
      <c r="L32" s="199"/>
      <c r="M32" s="199"/>
      <c r="N32" s="199"/>
      <c r="O32" s="92"/>
      <c r="P32" s="92"/>
      <c r="Q32" s="92"/>
      <c r="R32" s="92"/>
      <c r="S32" s="92"/>
      <c r="T32" s="199"/>
      <c r="U32" s="199"/>
      <c r="V32" s="92"/>
      <c r="W32" s="92"/>
      <c r="X32" s="92"/>
      <c r="Y32" s="92"/>
      <c r="Z32" s="92"/>
      <c r="AA32" s="92"/>
      <c r="AB32" s="92"/>
      <c r="HP32" s="29"/>
      <c r="HQ32" s="29"/>
    </row>
    <row r="33" spans="1:225" ht="23.25" customHeight="1">
      <c r="A33" s="315" t="s">
        <v>1090</v>
      </c>
      <c r="B33" s="106" t="s">
        <v>1087</v>
      </c>
      <c r="C33" s="90"/>
      <c r="D33" s="90"/>
      <c r="E33" s="90"/>
      <c r="F33" s="90"/>
      <c r="G33" s="90">
        <v>0</v>
      </c>
      <c r="H33" s="90">
        <v>2700</v>
      </c>
      <c r="I33" s="90">
        <v>0</v>
      </c>
      <c r="J33" s="90">
        <v>2700</v>
      </c>
      <c r="K33" s="90">
        <v>0</v>
      </c>
      <c r="L33" s="90">
        <v>2500</v>
      </c>
      <c r="M33" s="90">
        <v>0</v>
      </c>
      <c r="N33" s="90">
        <v>5000</v>
      </c>
      <c r="O33" s="90">
        <v>1300</v>
      </c>
      <c r="P33" s="90">
        <v>1300</v>
      </c>
      <c r="Q33" s="90">
        <v>3300</v>
      </c>
      <c r="R33" s="90">
        <v>3300</v>
      </c>
      <c r="S33" s="90">
        <v>8000</v>
      </c>
      <c r="T33" s="131">
        <v>0</v>
      </c>
      <c r="U33" s="131">
        <v>5000</v>
      </c>
      <c r="V33" s="131">
        <v>0</v>
      </c>
      <c r="W33" s="131">
        <v>8000</v>
      </c>
      <c r="X33" s="131"/>
      <c r="Y33" s="131"/>
      <c r="Z33" s="131">
        <v>5000</v>
      </c>
      <c r="AA33" s="90"/>
      <c r="AB33" s="90"/>
      <c r="HP33" s="29"/>
      <c r="HQ33" s="29"/>
    </row>
    <row r="34" spans="1:225" ht="23.25" customHeight="1">
      <c r="A34" s="316"/>
      <c r="B34" s="106" t="s">
        <v>1086</v>
      </c>
      <c r="C34" s="53"/>
      <c r="D34" s="53"/>
      <c r="E34" s="53"/>
      <c r="F34" s="53"/>
      <c r="G34" s="53">
        <v>0</v>
      </c>
      <c r="H34" s="53">
        <v>98.87062499999999</v>
      </c>
      <c r="I34" s="53"/>
      <c r="J34" s="53">
        <v>64.425374999999988</v>
      </c>
      <c r="K34" s="53">
        <v>0</v>
      </c>
      <c r="L34" s="53">
        <v>42.017500000000005</v>
      </c>
      <c r="M34" s="53">
        <v>0</v>
      </c>
      <c r="N34" s="53">
        <v>67.227999999999994</v>
      </c>
      <c r="O34" s="53">
        <v>31.2</v>
      </c>
      <c r="P34" s="53">
        <v>13.78</v>
      </c>
      <c r="Q34" s="53">
        <v>25.41</v>
      </c>
      <c r="R34" s="53">
        <v>21.12</v>
      </c>
      <c r="S34" s="53">
        <v>34.4</v>
      </c>
      <c r="T34" s="53">
        <v>0</v>
      </c>
      <c r="U34" s="53">
        <v>44</v>
      </c>
      <c r="V34" s="53">
        <v>0</v>
      </c>
      <c r="W34" s="53">
        <v>42.4</v>
      </c>
      <c r="X34" s="53"/>
      <c r="Y34" s="53"/>
      <c r="Z34" s="53">
        <v>40.5</v>
      </c>
      <c r="AA34" s="53"/>
      <c r="AB34" s="53"/>
      <c r="HP34" s="29"/>
      <c r="HQ34" s="29"/>
    </row>
    <row r="35" spans="1:225">
      <c r="A35" s="316"/>
      <c r="B35" s="38" t="s">
        <v>1085</v>
      </c>
      <c r="C35" s="53" t="s">
        <v>58</v>
      </c>
      <c r="D35" s="53" t="s">
        <v>58</v>
      </c>
      <c r="E35" s="53" t="s">
        <v>58</v>
      </c>
      <c r="F35" s="53" t="s">
        <v>58</v>
      </c>
      <c r="G35" s="53" t="s">
        <v>58</v>
      </c>
      <c r="H35" s="53" t="s">
        <v>58</v>
      </c>
      <c r="I35" s="53" t="s">
        <v>58</v>
      </c>
      <c r="J35" s="53" t="s">
        <v>58</v>
      </c>
      <c r="K35" s="53" t="s">
        <v>58</v>
      </c>
      <c r="L35" s="53" t="s">
        <v>58</v>
      </c>
      <c r="M35" s="53" t="s">
        <v>58</v>
      </c>
      <c r="N35" s="53" t="s">
        <v>58</v>
      </c>
      <c r="O35" s="53" t="s">
        <v>58</v>
      </c>
      <c r="P35" s="53" t="s">
        <v>58</v>
      </c>
      <c r="Q35" s="53" t="s">
        <v>58</v>
      </c>
      <c r="R35" s="53" t="s">
        <v>58</v>
      </c>
      <c r="S35" s="53" t="s">
        <v>58</v>
      </c>
      <c r="T35" s="130" t="s">
        <v>58</v>
      </c>
      <c r="U35" s="130" t="s">
        <v>58</v>
      </c>
      <c r="V35" s="130" t="s">
        <v>58</v>
      </c>
      <c r="W35" s="130" t="s">
        <v>58</v>
      </c>
      <c r="X35" s="130" t="s">
        <v>58</v>
      </c>
      <c r="Y35" s="130" t="s">
        <v>58</v>
      </c>
      <c r="Z35" s="130" t="s">
        <v>58</v>
      </c>
      <c r="AA35" s="53" t="s">
        <v>58</v>
      </c>
      <c r="AB35" s="53" t="s">
        <v>58</v>
      </c>
      <c r="HP35" s="29"/>
      <c r="HQ35" s="29"/>
    </row>
    <row r="36" spans="1:225">
      <c r="A36" s="316"/>
      <c r="B36" s="106" t="s">
        <v>1084</v>
      </c>
      <c r="C36" s="53"/>
      <c r="D36" s="53"/>
      <c r="E36" s="53"/>
      <c r="F36" s="53"/>
      <c r="G36" s="53">
        <v>0</v>
      </c>
      <c r="H36" s="53">
        <v>47.52</v>
      </c>
      <c r="I36" s="53"/>
      <c r="J36" s="53">
        <v>38.61</v>
      </c>
      <c r="K36" s="53">
        <v>0</v>
      </c>
      <c r="L36" s="53">
        <v>29.25</v>
      </c>
      <c r="M36" s="53">
        <v>0</v>
      </c>
      <c r="N36" s="53">
        <v>53.5</v>
      </c>
      <c r="O36" s="53">
        <v>17.03</v>
      </c>
      <c r="P36" s="53">
        <v>10.793466666666667</v>
      </c>
      <c r="Q36" s="53">
        <v>18.648430107526881</v>
      </c>
      <c r="R36" s="53">
        <v>13.70984126984127</v>
      </c>
      <c r="S36" s="53">
        <v>21.74</v>
      </c>
      <c r="T36" s="130"/>
      <c r="U36" s="130">
        <v>46</v>
      </c>
      <c r="V36" s="130">
        <v>0</v>
      </c>
      <c r="W36" s="132">
        <v>28.9</v>
      </c>
      <c r="X36" s="130"/>
      <c r="Y36" s="132"/>
      <c r="Z36" s="130">
        <v>19.93333333333333</v>
      </c>
      <c r="AA36" s="53"/>
      <c r="AB36" s="53"/>
      <c r="HP36" s="29"/>
      <c r="HQ36" s="29"/>
    </row>
    <row r="37" spans="1:225">
      <c r="A37" s="316"/>
      <c r="B37" s="106" t="s">
        <v>1083</v>
      </c>
      <c r="C37" s="88"/>
      <c r="D37" s="88"/>
      <c r="E37" s="88"/>
      <c r="F37" s="88"/>
      <c r="G37" s="88">
        <v>0.22374999999999998</v>
      </c>
      <c r="H37" s="88">
        <v>3.6618749999999999E-2</v>
      </c>
      <c r="I37" s="88">
        <v>0.15859999999999999</v>
      </c>
      <c r="J37" s="88">
        <v>2.3861249999999997E-2</v>
      </c>
      <c r="K37" s="88">
        <v>8.5000000000000006E-2</v>
      </c>
      <c r="L37" s="88">
        <v>1.6807000000000002E-2</v>
      </c>
      <c r="M37" s="88">
        <v>7.4999999999999997E-2</v>
      </c>
      <c r="N37" s="88">
        <v>1.3445599999999999E-2</v>
      </c>
      <c r="O37" s="88">
        <v>2.4E-2</v>
      </c>
      <c r="P37" s="88">
        <v>1.06E-2</v>
      </c>
      <c r="Q37" s="88">
        <v>7.7000000000000002E-3</v>
      </c>
      <c r="R37" s="88">
        <v>6.4000000000000003E-3</v>
      </c>
      <c r="S37" s="88">
        <v>4.3E-3</v>
      </c>
      <c r="T37" s="129">
        <v>3.85E-2</v>
      </c>
      <c r="U37" s="129">
        <v>8.8000000000000005E-3</v>
      </c>
      <c r="V37" s="129">
        <v>4.8800000000000003E-2</v>
      </c>
      <c r="W37" s="129">
        <v>5.3E-3</v>
      </c>
      <c r="X37" s="129"/>
      <c r="Y37" s="129"/>
      <c r="Z37" s="129">
        <v>8.0999999999999996E-3</v>
      </c>
      <c r="AA37" s="88"/>
      <c r="AB37" s="88"/>
      <c r="HP37" s="29"/>
      <c r="HQ37" s="29"/>
    </row>
    <row r="38" spans="1:225" ht="14.4" customHeight="1">
      <c r="A38" s="316"/>
      <c r="B38" s="106" t="s">
        <v>1082</v>
      </c>
      <c r="C38" s="86"/>
      <c r="D38" s="86"/>
      <c r="E38" s="86"/>
      <c r="F38" s="86"/>
      <c r="G38" s="135" t="s">
        <v>58</v>
      </c>
      <c r="H38" s="135" t="s">
        <v>58</v>
      </c>
      <c r="I38" s="135" t="s">
        <v>58</v>
      </c>
      <c r="J38" s="135" t="s">
        <v>58</v>
      </c>
      <c r="K38" s="245" t="s">
        <v>58</v>
      </c>
      <c r="L38" s="245" t="s">
        <v>58</v>
      </c>
      <c r="M38" s="245" t="s">
        <v>58</v>
      </c>
      <c r="N38" s="245" t="s">
        <v>58</v>
      </c>
      <c r="O38" s="135" t="s">
        <v>58</v>
      </c>
      <c r="P38" s="86" t="s">
        <v>58</v>
      </c>
      <c r="Q38" s="86" t="s">
        <v>58</v>
      </c>
      <c r="R38" s="86" t="s">
        <v>58</v>
      </c>
      <c r="S38" s="86">
        <v>6.9767441860465115E-2</v>
      </c>
      <c r="T38" s="128" t="s">
        <v>58</v>
      </c>
      <c r="U38" s="128" t="s">
        <v>58</v>
      </c>
      <c r="V38" s="128">
        <v>6.1475409836065564E-3</v>
      </c>
      <c r="W38" s="128">
        <v>5.6603773584905655E-2</v>
      </c>
      <c r="X38" s="128"/>
      <c r="Y38" s="128"/>
      <c r="Z38" s="128" t="s">
        <v>58</v>
      </c>
      <c r="AA38" s="86"/>
      <c r="AB38" s="86"/>
      <c r="HP38" s="29"/>
      <c r="HQ38" s="29"/>
    </row>
    <row r="39" spans="1:225" ht="16.2">
      <c r="A39" s="316"/>
      <c r="B39" s="87" t="s">
        <v>1089</v>
      </c>
      <c r="C39" s="86">
        <v>0</v>
      </c>
      <c r="D39" s="86">
        <v>0</v>
      </c>
      <c r="E39" s="86">
        <v>0</v>
      </c>
      <c r="F39" s="86">
        <v>0</v>
      </c>
      <c r="G39" s="86">
        <v>0</v>
      </c>
      <c r="H39" s="86">
        <v>0</v>
      </c>
      <c r="I39" s="86">
        <v>0</v>
      </c>
      <c r="J39" s="86">
        <v>0</v>
      </c>
      <c r="K39" s="86">
        <v>0</v>
      </c>
      <c r="L39" s="86">
        <v>0</v>
      </c>
      <c r="M39" s="86">
        <v>0</v>
      </c>
      <c r="N39" s="86">
        <v>0</v>
      </c>
      <c r="O39" s="86">
        <v>0</v>
      </c>
      <c r="P39" s="86">
        <v>0</v>
      </c>
      <c r="Q39" s="86">
        <v>0</v>
      </c>
      <c r="R39" s="86">
        <v>0</v>
      </c>
      <c r="S39" s="86">
        <v>0</v>
      </c>
      <c r="T39" s="86">
        <v>0</v>
      </c>
      <c r="U39" s="86">
        <v>0</v>
      </c>
      <c r="V39" s="86">
        <v>0</v>
      </c>
      <c r="W39" s="86">
        <v>0</v>
      </c>
      <c r="X39" s="86">
        <v>0</v>
      </c>
      <c r="Y39" s="86">
        <v>0</v>
      </c>
      <c r="Z39" s="86">
        <v>0</v>
      </c>
      <c r="AA39" s="86">
        <v>0</v>
      </c>
      <c r="AB39" s="86">
        <v>0</v>
      </c>
      <c r="HP39" s="29"/>
      <c r="HQ39" s="29"/>
    </row>
    <row r="40" spans="1:225" ht="16.2">
      <c r="A40" s="317"/>
      <c r="B40" s="87" t="s">
        <v>1080</v>
      </c>
      <c r="C40" s="86">
        <v>0</v>
      </c>
      <c r="D40" s="86">
        <v>0</v>
      </c>
      <c r="E40" s="86">
        <v>0</v>
      </c>
      <c r="F40" s="86">
        <v>0</v>
      </c>
      <c r="G40" s="86">
        <v>0</v>
      </c>
      <c r="H40" s="86">
        <v>0</v>
      </c>
      <c r="I40" s="86">
        <v>0</v>
      </c>
      <c r="J40" s="86">
        <v>0</v>
      </c>
      <c r="K40" s="86">
        <v>0</v>
      </c>
      <c r="L40" s="86">
        <v>0</v>
      </c>
      <c r="M40" s="86">
        <v>0</v>
      </c>
      <c r="N40" s="86">
        <v>0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6">
        <v>0</v>
      </c>
      <c r="Y40" s="86">
        <v>0</v>
      </c>
      <c r="Z40" s="86">
        <v>0</v>
      </c>
      <c r="AA40" s="86">
        <v>0</v>
      </c>
      <c r="AB40" s="86">
        <v>0</v>
      </c>
      <c r="HP40" s="29"/>
      <c r="HQ40" s="29"/>
    </row>
    <row r="41" spans="1:225">
      <c r="A41" s="72"/>
      <c r="B41" s="72"/>
      <c r="C41" s="71"/>
      <c r="D41" s="71"/>
      <c r="E41" s="71"/>
      <c r="F41" s="71"/>
      <c r="G41" s="71"/>
      <c r="H41" s="71"/>
      <c r="I41" s="71"/>
      <c r="J41" s="71"/>
      <c r="K41" s="200"/>
      <c r="L41" s="200"/>
      <c r="M41" s="200"/>
      <c r="N41" s="200"/>
      <c r="O41" s="71"/>
      <c r="P41" s="71"/>
      <c r="Q41" s="71"/>
      <c r="R41" s="71"/>
      <c r="S41" s="71"/>
      <c r="T41" s="200"/>
      <c r="U41" s="200"/>
      <c r="V41" s="71"/>
      <c r="W41" s="71"/>
      <c r="X41" s="71"/>
      <c r="Y41" s="71"/>
      <c r="Z41" s="71"/>
      <c r="AA41" s="71"/>
      <c r="AB41" s="71"/>
      <c r="HP41" s="29"/>
      <c r="HQ41" s="29"/>
    </row>
    <row r="42" spans="1:225" ht="27" customHeight="1">
      <c r="A42" s="315" t="s">
        <v>1088</v>
      </c>
      <c r="B42" s="106" t="s">
        <v>1087</v>
      </c>
      <c r="C42" s="90"/>
      <c r="D42" s="90"/>
      <c r="E42" s="90"/>
      <c r="F42" s="90"/>
      <c r="G42" s="131">
        <v>0</v>
      </c>
      <c r="H42" s="131">
        <v>4050</v>
      </c>
      <c r="I42" s="131">
        <v>0</v>
      </c>
      <c r="J42" s="131">
        <v>4050</v>
      </c>
      <c r="K42" s="131">
        <v>0</v>
      </c>
      <c r="L42" s="131">
        <v>3750</v>
      </c>
      <c r="M42" s="131">
        <v>0</v>
      </c>
      <c r="N42" s="131">
        <v>7500</v>
      </c>
      <c r="O42" s="90">
        <v>1950</v>
      </c>
      <c r="P42" s="90">
        <v>1950</v>
      </c>
      <c r="Q42" s="90">
        <v>4950</v>
      </c>
      <c r="R42" s="90">
        <v>4950</v>
      </c>
      <c r="S42" s="90">
        <v>12000</v>
      </c>
      <c r="T42" s="131">
        <v>0</v>
      </c>
      <c r="U42" s="131">
        <v>7500</v>
      </c>
      <c r="V42" s="131">
        <v>0</v>
      </c>
      <c r="W42" s="131">
        <v>12000</v>
      </c>
      <c r="X42" s="131"/>
      <c r="Y42" s="131"/>
      <c r="Z42" s="131">
        <v>7500</v>
      </c>
      <c r="AA42" s="90"/>
      <c r="AB42" s="90"/>
      <c r="HP42" s="29"/>
      <c r="HQ42" s="29"/>
    </row>
    <row r="43" spans="1:225" ht="14.4" customHeight="1">
      <c r="A43" s="316"/>
      <c r="B43" s="106" t="s">
        <v>1086</v>
      </c>
      <c r="C43" s="53"/>
      <c r="D43" s="53"/>
      <c r="E43" s="53"/>
      <c r="F43" s="53"/>
      <c r="G43" s="130"/>
      <c r="H43" s="130">
        <v>138.88968749999998</v>
      </c>
      <c r="I43" s="130"/>
      <c r="J43" s="130">
        <v>90.502312499999988</v>
      </c>
      <c r="K43" s="130"/>
      <c r="L43" s="130">
        <v>59.244675000000008</v>
      </c>
      <c r="M43" s="130"/>
      <c r="N43" s="130">
        <v>94.791479999999979</v>
      </c>
      <c r="O43" s="130">
        <v>43.875</v>
      </c>
      <c r="P43" s="130">
        <v>19.5</v>
      </c>
      <c r="Q43" s="130">
        <v>35.64</v>
      </c>
      <c r="R43" s="130">
        <v>29.7</v>
      </c>
      <c r="S43" s="130">
        <v>49.2</v>
      </c>
      <c r="T43" s="130"/>
      <c r="U43" s="130">
        <v>63.750000000000007</v>
      </c>
      <c r="V43" s="130"/>
      <c r="W43" s="130">
        <v>60</v>
      </c>
      <c r="X43" s="130"/>
      <c r="Y43" s="130"/>
      <c r="Z43" s="130">
        <v>57.75</v>
      </c>
      <c r="AA43" s="130"/>
      <c r="AB43" s="130"/>
      <c r="HP43" s="29"/>
      <c r="HQ43" s="29"/>
    </row>
    <row r="44" spans="1:225">
      <c r="A44" s="316"/>
      <c r="B44" s="38" t="s">
        <v>1085</v>
      </c>
      <c r="C44" s="53" t="s">
        <v>58</v>
      </c>
      <c r="D44" s="53" t="s">
        <v>58</v>
      </c>
      <c r="E44" s="53" t="s">
        <v>58</v>
      </c>
      <c r="F44" s="53" t="s">
        <v>58</v>
      </c>
      <c r="G44" s="130" t="s">
        <v>58</v>
      </c>
      <c r="H44" s="130" t="s">
        <v>58</v>
      </c>
      <c r="I44" s="130" t="s">
        <v>58</v>
      </c>
      <c r="J44" s="130" t="s">
        <v>58</v>
      </c>
      <c r="K44" s="130" t="s">
        <v>58</v>
      </c>
      <c r="L44" s="130" t="s">
        <v>58</v>
      </c>
      <c r="M44" s="130" t="s">
        <v>58</v>
      </c>
      <c r="N44" s="130" t="s">
        <v>58</v>
      </c>
      <c r="O44" s="53" t="s">
        <v>58</v>
      </c>
      <c r="P44" s="53" t="s">
        <v>58</v>
      </c>
      <c r="Q44" s="53" t="s">
        <v>58</v>
      </c>
      <c r="R44" s="53" t="s">
        <v>58</v>
      </c>
      <c r="S44" s="53" t="s">
        <v>58</v>
      </c>
      <c r="T44" s="130" t="s">
        <v>58</v>
      </c>
      <c r="U44" s="130" t="s">
        <v>58</v>
      </c>
      <c r="V44" s="130" t="s">
        <v>58</v>
      </c>
      <c r="W44" s="130" t="s">
        <v>58</v>
      </c>
      <c r="X44" s="130" t="s">
        <v>58</v>
      </c>
      <c r="Y44" s="130" t="s">
        <v>58</v>
      </c>
      <c r="Z44" s="130" t="s">
        <v>58</v>
      </c>
      <c r="AA44" s="53" t="s">
        <v>58</v>
      </c>
      <c r="AB44" s="53" t="s">
        <v>58</v>
      </c>
      <c r="HP44" s="29"/>
      <c r="HQ44" s="29"/>
    </row>
    <row r="45" spans="1:225">
      <c r="A45" s="316"/>
      <c r="B45" s="106" t="s">
        <v>1084</v>
      </c>
      <c r="C45" s="53"/>
      <c r="D45" s="53"/>
      <c r="E45" s="53"/>
      <c r="F45" s="53"/>
      <c r="G45" s="130"/>
      <c r="H45" s="130">
        <v>71.28</v>
      </c>
      <c r="I45" s="130"/>
      <c r="J45" s="130">
        <v>57.914999999999999</v>
      </c>
      <c r="K45" s="130"/>
      <c r="L45" s="130">
        <v>43.875</v>
      </c>
      <c r="M45" s="130"/>
      <c r="N45" s="130">
        <v>80.25</v>
      </c>
      <c r="O45" s="53">
        <v>25.545000000000002</v>
      </c>
      <c r="P45" s="53">
        <v>16.190200000000001</v>
      </c>
      <c r="Q45" s="53">
        <v>27.972645161290323</v>
      </c>
      <c r="R45" s="53">
        <v>20.564761904761905</v>
      </c>
      <c r="S45" s="53">
        <v>32.61</v>
      </c>
      <c r="T45" s="130"/>
      <c r="U45" s="130">
        <v>69</v>
      </c>
      <c r="V45" s="130"/>
      <c r="W45" s="130">
        <v>43.349999999999994</v>
      </c>
      <c r="X45" s="130"/>
      <c r="Y45" s="130"/>
      <c r="Z45" s="130">
        <v>29.899999999999995</v>
      </c>
      <c r="AA45" s="53"/>
      <c r="AB45" s="53"/>
      <c r="HP45" s="29"/>
      <c r="HQ45" s="29"/>
    </row>
    <row r="46" spans="1:225">
      <c r="A46" s="316"/>
      <c r="B46" s="106" t="s">
        <v>1083</v>
      </c>
      <c r="C46" s="88"/>
      <c r="D46" s="88"/>
      <c r="E46" s="88"/>
      <c r="F46" s="88"/>
      <c r="G46" s="129">
        <v>0.22374999999999998</v>
      </c>
      <c r="H46" s="129">
        <v>3.4293749999999998E-2</v>
      </c>
      <c r="I46" s="129">
        <v>0.15859999999999999</v>
      </c>
      <c r="J46" s="129">
        <v>2.2346249999999998E-2</v>
      </c>
      <c r="K46" s="129">
        <v>8.5000000000000006E-2</v>
      </c>
      <c r="L46" s="129">
        <v>1.5798580000000003E-2</v>
      </c>
      <c r="M46" s="129">
        <v>7.4999999999999997E-2</v>
      </c>
      <c r="N46" s="129">
        <v>1.2638863999999998E-2</v>
      </c>
      <c r="O46" s="88">
        <v>2.2499999999999999E-2</v>
      </c>
      <c r="P46" s="88">
        <v>0.01</v>
      </c>
      <c r="Q46" s="88">
        <v>7.1999999999999998E-3</v>
      </c>
      <c r="R46" s="88">
        <v>6.0000000000000001E-3</v>
      </c>
      <c r="S46" s="88">
        <v>4.1000000000000003E-3</v>
      </c>
      <c r="T46" s="129">
        <v>3.85E-2</v>
      </c>
      <c r="U46" s="129">
        <v>8.5000000000000006E-3</v>
      </c>
      <c r="V46" s="129">
        <v>4.8800000000000003E-2</v>
      </c>
      <c r="W46" s="129">
        <v>5.0000000000000001E-3</v>
      </c>
      <c r="X46" s="129"/>
      <c r="Y46" s="129"/>
      <c r="Z46" s="129">
        <v>7.7000000000000002E-3</v>
      </c>
      <c r="AA46" s="88"/>
      <c r="AB46" s="88"/>
      <c r="HP46" s="29"/>
      <c r="HQ46" s="29"/>
    </row>
    <row r="47" spans="1:225">
      <c r="A47" s="316"/>
      <c r="B47" s="106" t="s">
        <v>1082</v>
      </c>
      <c r="C47" s="86"/>
      <c r="D47" s="86"/>
      <c r="E47" s="86"/>
      <c r="F47" s="86"/>
      <c r="G47" s="135" t="s">
        <v>58</v>
      </c>
      <c r="H47" s="135" t="s">
        <v>58</v>
      </c>
      <c r="I47" s="135" t="s">
        <v>58</v>
      </c>
      <c r="J47" s="135" t="s">
        <v>58</v>
      </c>
      <c r="K47" s="245" t="s">
        <v>58</v>
      </c>
      <c r="L47" s="245" t="s">
        <v>58</v>
      </c>
      <c r="M47" s="245" t="s">
        <v>58</v>
      </c>
      <c r="N47" s="245" t="s">
        <v>58</v>
      </c>
      <c r="O47" s="86" t="s">
        <v>58</v>
      </c>
      <c r="P47" s="86" t="s">
        <v>58</v>
      </c>
      <c r="Q47" s="86" t="s">
        <v>58</v>
      </c>
      <c r="R47" s="86" t="s">
        <v>58</v>
      </c>
      <c r="S47" s="86">
        <v>7.3170731707317055E-2</v>
      </c>
      <c r="T47" s="128" t="s">
        <v>58</v>
      </c>
      <c r="U47" s="128" t="s">
        <v>58</v>
      </c>
      <c r="V47" s="128">
        <v>6.1475409836065564E-3</v>
      </c>
      <c r="W47" s="128">
        <v>5.9999999999999991E-2</v>
      </c>
      <c r="X47" s="128"/>
      <c r="Y47" s="128"/>
      <c r="Z47" s="128" t="s">
        <v>58</v>
      </c>
      <c r="AA47" s="86"/>
      <c r="AB47" s="86"/>
      <c r="HP47" s="29"/>
      <c r="HQ47" s="29"/>
    </row>
    <row r="48" spans="1:225" ht="16.2">
      <c r="A48" s="316"/>
      <c r="B48" s="87" t="s">
        <v>1934</v>
      </c>
      <c r="C48" s="86">
        <v>0</v>
      </c>
      <c r="D48" s="86">
        <v>0</v>
      </c>
      <c r="E48" s="86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86">
        <v>0</v>
      </c>
      <c r="N48" s="86">
        <v>0</v>
      </c>
      <c r="O48" s="86">
        <v>0</v>
      </c>
      <c r="P48" s="86">
        <v>0</v>
      </c>
      <c r="Q48" s="86">
        <v>0</v>
      </c>
      <c r="R48" s="86">
        <v>0</v>
      </c>
      <c r="S48" s="86">
        <v>0</v>
      </c>
      <c r="T48" s="86">
        <v>0</v>
      </c>
      <c r="U48" s="86">
        <v>0</v>
      </c>
      <c r="V48" s="86">
        <v>0</v>
      </c>
      <c r="W48" s="86">
        <v>0</v>
      </c>
      <c r="X48" s="86">
        <v>0</v>
      </c>
      <c r="Y48" s="86">
        <v>0</v>
      </c>
      <c r="Z48" s="86">
        <v>0</v>
      </c>
      <c r="AA48" s="86">
        <v>0</v>
      </c>
      <c r="AB48" s="86">
        <v>0</v>
      </c>
      <c r="HP48" s="29"/>
      <c r="HQ48" s="29"/>
    </row>
    <row r="49" spans="1:225" ht="16.2">
      <c r="A49" s="317"/>
      <c r="B49" s="87" t="s">
        <v>1080</v>
      </c>
      <c r="C49" s="86">
        <v>0</v>
      </c>
      <c r="D49" s="86">
        <v>0</v>
      </c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6">
        <v>0</v>
      </c>
      <c r="Y49" s="86">
        <v>0</v>
      </c>
      <c r="Z49" s="86">
        <v>0</v>
      </c>
      <c r="AA49" s="86">
        <v>0</v>
      </c>
      <c r="AB49" s="86">
        <v>0</v>
      </c>
      <c r="HP49" s="29"/>
      <c r="HQ49" s="29"/>
    </row>
    <row r="50" spans="1:225" ht="18">
      <c r="A50" s="324" t="s">
        <v>1079</v>
      </c>
      <c r="B50" s="325"/>
      <c r="C50" s="73"/>
      <c r="D50" s="73"/>
      <c r="E50" s="73"/>
      <c r="F50" s="73"/>
      <c r="G50" s="73"/>
      <c r="H50" s="73"/>
      <c r="I50" s="73"/>
      <c r="J50" s="73"/>
      <c r="K50" s="197"/>
      <c r="L50" s="197"/>
      <c r="M50" s="197"/>
      <c r="N50" s="197"/>
      <c r="O50" s="73"/>
      <c r="P50" s="73"/>
      <c r="Q50" s="73"/>
      <c r="R50" s="73"/>
      <c r="S50" s="73"/>
      <c r="T50" s="197"/>
      <c r="U50" s="197"/>
      <c r="V50" s="73"/>
      <c r="W50" s="73"/>
      <c r="X50" s="73"/>
      <c r="Y50" s="73"/>
      <c r="Z50" s="73"/>
      <c r="AA50" s="73"/>
      <c r="AB50" s="73"/>
      <c r="HP50" s="29"/>
      <c r="HQ50" s="29"/>
    </row>
    <row r="51" spans="1:225" ht="18" customHeight="1">
      <c r="A51" s="326" t="s">
        <v>1062</v>
      </c>
      <c r="B51" s="80" t="s">
        <v>1157</v>
      </c>
      <c r="C51" s="85">
        <v>295</v>
      </c>
      <c r="D51" s="309">
        <v>295</v>
      </c>
      <c r="E51" s="310"/>
      <c r="F51" s="85">
        <v>295</v>
      </c>
      <c r="G51" s="309">
        <v>295</v>
      </c>
      <c r="H51" s="310"/>
      <c r="I51" s="309">
        <v>295</v>
      </c>
      <c r="J51" s="310"/>
      <c r="K51" s="309">
        <v>295</v>
      </c>
      <c r="L51" s="310"/>
      <c r="M51" s="309">
        <v>295</v>
      </c>
      <c r="N51" s="310"/>
      <c r="O51" s="85">
        <v>295</v>
      </c>
      <c r="P51" s="85">
        <v>295</v>
      </c>
      <c r="Q51" s="85">
        <v>295</v>
      </c>
      <c r="R51" s="85">
        <v>295</v>
      </c>
      <c r="S51" s="85">
        <v>295</v>
      </c>
      <c r="T51" s="309">
        <v>295</v>
      </c>
      <c r="U51" s="310"/>
      <c r="V51" s="309">
        <v>295</v>
      </c>
      <c r="W51" s="310"/>
      <c r="X51" s="309">
        <v>295</v>
      </c>
      <c r="Y51" s="310"/>
      <c r="Z51" s="85">
        <v>295</v>
      </c>
      <c r="AA51" s="309">
        <v>295</v>
      </c>
      <c r="AB51" s="310"/>
      <c r="HP51" s="29"/>
      <c r="HQ51" s="29"/>
    </row>
    <row r="52" spans="1:225" ht="14.4" customHeight="1">
      <c r="A52" s="327"/>
      <c r="B52" s="80" t="s">
        <v>1156</v>
      </c>
      <c r="C52" s="85">
        <v>590</v>
      </c>
      <c r="D52" s="309">
        <v>295</v>
      </c>
      <c r="E52" s="310"/>
      <c r="F52" s="85">
        <v>590</v>
      </c>
      <c r="G52" s="309">
        <v>295</v>
      </c>
      <c r="H52" s="310"/>
      <c r="I52" s="309">
        <v>295</v>
      </c>
      <c r="J52" s="310"/>
      <c r="K52" s="309">
        <v>295</v>
      </c>
      <c r="L52" s="310"/>
      <c r="M52" s="309">
        <v>295</v>
      </c>
      <c r="N52" s="310"/>
      <c r="O52" s="85">
        <v>590</v>
      </c>
      <c r="P52" s="85">
        <v>590</v>
      </c>
      <c r="Q52" s="85">
        <v>590</v>
      </c>
      <c r="R52" s="85">
        <v>590</v>
      </c>
      <c r="S52" s="85">
        <v>590</v>
      </c>
      <c r="T52" s="309">
        <v>295</v>
      </c>
      <c r="U52" s="310"/>
      <c r="V52" s="309">
        <v>295</v>
      </c>
      <c r="W52" s="310"/>
      <c r="X52" s="309">
        <v>295</v>
      </c>
      <c r="Y52" s="310"/>
      <c r="Z52" s="85">
        <v>590</v>
      </c>
      <c r="AA52" s="309">
        <v>295</v>
      </c>
      <c r="AB52" s="310"/>
      <c r="HP52" s="29"/>
      <c r="HQ52" s="29"/>
    </row>
    <row r="53" spans="1:225" ht="14.4" customHeight="1">
      <c r="A53" s="327"/>
      <c r="B53" s="80" t="s">
        <v>1155</v>
      </c>
      <c r="C53" s="85">
        <v>295</v>
      </c>
      <c r="D53" s="309">
        <v>295</v>
      </c>
      <c r="E53" s="310"/>
      <c r="F53" s="85">
        <v>295</v>
      </c>
      <c r="G53" s="309">
        <v>295</v>
      </c>
      <c r="H53" s="310"/>
      <c r="I53" s="309">
        <v>295</v>
      </c>
      <c r="J53" s="310"/>
      <c r="K53" s="309">
        <v>295</v>
      </c>
      <c r="L53" s="310"/>
      <c r="M53" s="309">
        <v>295</v>
      </c>
      <c r="N53" s="310"/>
      <c r="O53" s="85">
        <v>295</v>
      </c>
      <c r="P53" s="85">
        <v>295</v>
      </c>
      <c r="Q53" s="85">
        <v>295</v>
      </c>
      <c r="R53" s="85">
        <v>295</v>
      </c>
      <c r="S53" s="85">
        <v>295</v>
      </c>
      <c r="T53" s="309">
        <v>295</v>
      </c>
      <c r="U53" s="310"/>
      <c r="V53" s="309">
        <v>295</v>
      </c>
      <c r="W53" s="310"/>
      <c r="X53" s="309">
        <v>295</v>
      </c>
      <c r="Y53" s="310"/>
      <c r="Z53" s="85">
        <v>295</v>
      </c>
      <c r="AA53" s="309">
        <v>295</v>
      </c>
      <c r="AB53" s="310"/>
      <c r="HP53" s="29"/>
      <c r="HQ53" s="29"/>
    </row>
    <row r="54" spans="1:225" ht="16.2">
      <c r="A54" s="327"/>
      <c r="B54" s="80" t="s">
        <v>1154</v>
      </c>
      <c r="C54" s="85">
        <v>590</v>
      </c>
      <c r="D54" s="309">
        <v>295</v>
      </c>
      <c r="E54" s="310"/>
      <c r="F54" s="85">
        <v>590</v>
      </c>
      <c r="G54" s="309">
        <v>295</v>
      </c>
      <c r="H54" s="310"/>
      <c r="I54" s="309">
        <v>295</v>
      </c>
      <c r="J54" s="310"/>
      <c r="K54" s="309">
        <v>295</v>
      </c>
      <c r="L54" s="310"/>
      <c r="M54" s="309">
        <v>295</v>
      </c>
      <c r="N54" s="310"/>
      <c r="O54" s="85">
        <v>590</v>
      </c>
      <c r="P54" s="85">
        <v>590</v>
      </c>
      <c r="Q54" s="85">
        <v>590</v>
      </c>
      <c r="R54" s="85">
        <v>590</v>
      </c>
      <c r="S54" s="85">
        <v>590</v>
      </c>
      <c r="T54" s="309">
        <v>295</v>
      </c>
      <c r="U54" s="310"/>
      <c r="V54" s="309">
        <v>295</v>
      </c>
      <c r="W54" s="310"/>
      <c r="X54" s="309">
        <v>295</v>
      </c>
      <c r="Y54" s="310"/>
      <c r="Z54" s="85">
        <v>590</v>
      </c>
      <c r="AA54" s="309">
        <v>295</v>
      </c>
      <c r="AB54" s="310"/>
      <c r="HP54" s="29"/>
      <c r="HQ54" s="29"/>
    </row>
    <row r="55" spans="1:225" ht="16.2">
      <c r="A55" s="328"/>
      <c r="B55" s="80" t="s">
        <v>1153</v>
      </c>
      <c r="C55" s="85">
        <v>885</v>
      </c>
      <c r="D55" s="309">
        <v>295</v>
      </c>
      <c r="E55" s="310"/>
      <c r="F55" s="85">
        <v>885</v>
      </c>
      <c r="G55" s="309">
        <v>295</v>
      </c>
      <c r="H55" s="310"/>
      <c r="I55" s="309">
        <v>295</v>
      </c>
      <c r="J55" s="310"/>
      <c r="K55" s="309">
        <v>295</v>
      </c>
      <c r="L55" s="310"/>
      <c r="M55" s="309">
        <v>295</v>
      </c>
      <c r="N55" s="310"/>
      <c r="O55" s="85">
        <v>885</v>
      </c>
      <c r="P55" s="85">
        <v>885</v>
      </c>
      <c r="Q55" s="85">
        <v>885</v>
      </c>
      <c r="R55" s="85">
        <v>885</v>
      </c>
      <c r="S55" s="85">
        <v>885</v>
      </c>
      <c r="T55" s="309">
        <v>295</v>
      </c>
      <c r="U55" s="310"/>
      <c r="V55" s="309">
        <v>295</v>
      </c>
      <c r="W55" s="310"/>
      <c r="X55" s="309">
        <v>295</v>
      </c>
      <c r="Y55" s="310"/>
      <c r="Z55" s="85">
        <v>885</v>
      </c>
      <c r="AA55" s="309">
        <v>295</v>
      </c>
      <c r="AB55" s="310"/>
      <c r="HP55" s="29"/>
      <c r="HQ55" s="29"/>
    </row>
    <row r="56" spans="1:225">
      <c r="A56" s="72"/>
      <c r="B56" s="72"/>
      <c r="C56" s="71"/>
      <c r="D56" s="71"/>
      <c r="E56" s="71"/>
      <c r="F56" s="71"/>
      <c r="G56" s="71"/>
      <c r="H56" s="71"/>
      <c r="I56" s="71"/>
      <c r="J56" s="71"/>
      <c r="K56" s="200"/>
      <c r="L56" s="200"/>
      <c r="M56" s="200"/>
      <c r="N56" s="200"/>
      <c r="O56" s="71"/>
      <c r="P56" s="71"/>
      <c r="Q56" s="71"/>
      <c r="R56" s="71"/>
      <c r="S56" s="71"/>
      <c r="T56" s="200"/>
      <c r="U56" s="200"/>
      <c r="V56" s="71"/>
      <c r="W56" s="71"/>
      <c r="X56" s="71"/>
      <c r="Y56" s="71"/>
      <c r="Z56" s="71"/>
      <c r="AA56" s="71"/>
      <c r="AB56" s="71"/>
      <c r="HP56" s="29"/>
      <c r="HQ56" s="29"/>
    </row>
    <row r="57" spans="1:225" ht="17.25" customHeight="1">
      <c r="A57" s="326" t="s">
        <v>1061</v>
      </c>
      <c r="B57" s="80" t="s">
        <v>1152</v>
      </c>
      <c r="C57" s="84">
        <v>520</v>
      </c>
      <c r="D57" s="309">
        <v>520</v>
      </c>
      <c r="E57" s="310"/>
      <c r="F57" s="84">
        <v>520</v>
      </c>
      <c r="G57" s="309">
        <v>520</v>
      </c>
      <c r="H57" s="310"/>
      <c r="I57" s="309">
        <v>520</v>
      </c>
      <c r="J57" s="310"/>
      <c r="K57" s="309">
        <v>520</v>
      </c>
      <c r="L57" s="310"/>
      <c r="M57" s="309">
        <v>520</v>
      </c>
      <c r="N57" s="310"/>
      <c r="O57" s="84">
        <v>520</v>
      </c>
      <c r="P57" s="84">
        <v>520</v>
      </c>
      <c r="Q57" s="84">
        <v>520</v>
      </c>
      <c r="R57" s="84">
        <v>520</v>
      </c>
      <c r="S57" s="84">
        <v>520</v>
      </c>
      <c r="T57" s="309">
        <v>520</v>
      </c>
      <c r="U57" s="310"/>
      <c r="V57" s="309">
        <v>520</v>
      </c>
      <c r="W57" s="310"/>
      <c r="X57" s="309">
        <v>520</v>
      </c>
      <c r="Y57" s="310"/>
      <c r="Z57" s="84">
        <v>520</v>
      </c>
      <c r="AA57" s="309">
        <v>520</v>
      </c>
      <c r="AB57" s="310"/>
      <c r="HP57" s="29"/>
      <c r="HQ57" s="29"/>
    </row>
    <row r="58" spans="1:225" ht="14.4" customHeight="1">
      <c r="A58" s="327"/>
      <c r="B58" s="80" t="s">
        <v>1151</v>
      </c>
      <c r="C58" s="84">
        <v>815</v>
      </c>
      <c r="D58" s="309">
        <v>815</v>
      </c>
      <c r="E58" s="310"/>
      <c r="F58" s="84">
        <v>815</v>
      </c>
      <c r="G58" s="309">
        <v>815</v>
      </c>
      <c r="H58" s="310"/>
      <c r="I58" s="309">
        <v>815</v>
      </c>
      <c r="J58" s="310"/>
      <c r="K58" s="309">
        <v>815</v>
      </c>
      <c r="L58" s="310"/>
      <c r="M58" s="309">
        <v>815</v>
      </c>
      <c r="N58" s="310"/>
      <c r="O58" s="84">
        <v>815</v>
      </c>
      <c r="P58" s="84">
        <v>815</v>
      </c>
      <c r="Q58" s="84">
        <v>815</v>
      </c>
      <c r="R58" s="84">
        <v>815</v>
      </c>
      <c r="S58" s="84">
        <v>815</v>
      </c>
      <c r="T58" s="309">
        <v>815</v>
      </c>
      <c r="U58" s="310"/>
      <c r="V58" s="309">
        <v>815</v>
      </c>
      <c r="W58" s="310"/>
      <c r="X58" s="309">
        <v>815</v>
      </c>
      <c r="Y58" s="310"/>
      <c r="Z58" s="84">
        <v>815</v>
      </c>
      <c r="AA58" s="309">
        <v>815</v>
      </c>
      <c r="AB58" s="310"/>
      <c r="HP58" s="29"/>
      <c r="HQ58" s="29"/>
    </row>
    <row r="59" spans="1:225" ht="14.4" customHeight="1">
      <c r="A59" s="327"/>
      <c r="B59" s="80" t="s">
        <v>1150</v>
      </c>
      <c r="C59" s="84">
        <v>520</v>
      </c>
      <c r="D59" s="309">
        <v>520</v>
      </c>
      <c r="E59" s="310"/>
      <c r="F59" s="84">
        <v>520</v>
      </c>
      <c r="G59" s="309">
        <v>520</v>
      </c>
      <c r="H59" s="310"/>
      <c r="I59" s="309">
        <v>520</v>
      </c>
      <c r="J59" s="310"/>
      <c r="K59" s="309">
        <v>520</v>
      </c>
      <c r="L59" s="310"/>
      <c r="M59" s="309">
        <v>520</v>
      </c>
      <c r="N59" s="310"/>
      <c r="O59" s="84">
        <v>520</v>
      </c>
      <c r="P59" s="84">
        <v>520</v>
      </c>
      <c r="Q59" s="84">
        <v>520</v>
      </c>
      <c r="R59" s="84">
        <v>520</v>
      </c>
      <c r="S59" s="84">
        <v>520</v>
      </c>
      <c r="T59" s="309">
        <v>520</v>
      </c>
      <c r="U59" s="310"/>
      <c r="V59" s="309">
        <v>520</v>
      </c>
      <c r="W59" s="310"/>
      <c r="X59" s="309">
        <v>520</v>
      </c>
      <c r="Y59" s="310"/>
      <c r="Z59" s="84">
        <v>520</v>
      </c>
      <c r="AA59" s="309">
        <v>520</v>
      </c>
      <c r="AB59" s="310"/>
      <c r="HP59" s="29"/>
      <c r="HQ59" s="29"/>
    </row>
    <row r="60" spans="1:225" ht="16.2">
      <c r="A60" s="327"/>
      <c r="B60" s="80" t="s">
        <v>1149</v>
      </c>
      <c r="C60" s="84">
        <v>815</v>
      </c>
      <c r="D60" s="309">
        <v>815</v>
      </c>
      <c r="E60" s="310"/>
      <c r="F60" s="84">
        <v>815</v>
      </c>
      <c r="G60" s="309">
        <v>815</v>
      </c>
      <c r="H60" s="310"/>
      <c r="I60" s="309">
        <v>815</v>
      </c>
      <c r="J60" s="310"/>
      <c r="K60" s="309">
        <v>815</v>
      </c>
      <c r="L60" s="310"/>
      <c r="M60" s="309">
        <v>815</v>
      </c>
      <c r="N60" s="310"/>
      <c r="O60" s="84">
        <v>815</v>
      </c>
      <c r="P60" s="84">
        <v>815</v>
      </c>
      <c r="Q60" s="84">
        <v>815</v>
      </c>
      <c r="R60" s="84">
        <v>815</v>
      </c>
      <c r="S60" s="84">
        <v>815</v>
      </c>
      <c r="T60" s="309">
        <v>815</v>
      </c>
      <c r="U60" s="310"/>
      <c r="V60" s="309">
        <v>815</v>
      </c>
      <c r="W60" s="310"/>
      <c r="X60" s="309">
        <v>815</v>
      </c>
      <c r="Y60" s="310"/>
      <c r="Z60" s="84">
        <v>815</v>
      </c>
      <c r="AA60" s="309">
        <v>815</v>
      </c>
      <c r="AB60" s="310"/>
      <c r="HP60" s="29"/>
      <c r="HQ60" s="29"/>
    </row>
    <row r="61" spans="1:225" ht="16.2">
      <c r="A61" s="328"/>
      <c r="B61" s="80" t="s">
        <v>1148</v>
      </c>
      <c r="C61" s="84">
        <v>1110</v>
      </c>
      <c r="D61" s="309">
        <v>1110</v>
      </c>
      <c r="E61" s="310"/>
      <c r="F61" s="84">
        <v>1110</v>
      </c>
      <c r="G61" s="309">
        <v>1110</v>
      </c>
      <c r="H61" s="310"/>
      <c r="I61" s="309">
        <v>1110</v>
      </c>
      <c r="J61" s="310"/>
      <c r="K61" s="309">
        <v>1110</v>
      </c>
      <c r="L61" s="310"/>
      <c r="M61" s="309">
        <v>1110</v>
      </c>
      <c r="N61" s="310"/>
      <c r="O61" s="84">
        <v>1110</v>
      </c>
      <c r="P61" s="84">
        <v>1110</v>
      </c>
      <c r="Q61" s="84">
        <v>1110</v>
      </c>
      <c r="R61" s="84">
        <v>1110</v>
      </c>
      <c r="S61" s="84">
        <v>1110</v>
      </c>
      <c r="T61" s="309">
        <v>1110</v>
      </c>
      <c r="U61" s="310"/>
      <c r="V61" s="309">
        <v>1110</v>
      </c>
      <c r="W61" s="310"/>
      <c r="X61" s="309">
        <v>1110</v>
      </c>
      <c r="Y61" s="310"/>
      <c r="Z61" s="84">
        <v>1110</v>
      </c>
      <c r="AA61" s="309">
        <v>1110</v>
      </c>
      <c r="AB61" s="310"/>
      <c r="HP61" s="29"/>
      <c r="HQ61" s="29"/>
    </row>
    <row r="62" spans="1:225">
      <c r="A62" s="72"/>
      <c r="B62" s="72"/>
      <c r="C62" s="71"/>
      <c r="D62" s="71"/>
      <c r="E62" s="71"/>
      <c r="F62" s="71"/>
      <c r="G62" s="71"/>
      <c r="H62" s="71"/>
      <c r="I62" s="71"/>
      <c r="J62" s="71"/>
      <c r="K62" s="200"/>
      <c r="L62" s="200"/>
      <c r="M62" s="200"/>
      <c r="N62" s="200"/>
      <c r="O62" s="71"/>
      <c r="P62" s="71"/>
      <c r="Q62" s="71"/>
      <c r="R62" s="71"/>
      <c r="S62" s="71"/>
      <c r="T62" s="200"/>
      <c r="U62" s="200"/>
      <c r="V62" s="71"/>
      <c r="W62" s="71"/>
      <c r="X62" s="71"/>
      <c r="Y62" s="71"/>
      <c r="Z62" s="71"/>
      <c r="AA62" s="71"/>
      <c r="AB62" s="71"/>
      <c r="HP62" s="29"/>
      <c r="HQ62" s="29"/>
    </row>
    <row r="63" spans="1:225" ht="15" customHeight="1">
      <c r="A63" s="326" t="s">
        <v>1058</v>
      </c>
      <c r="B63" s="80" t="s">
        <v>1147</v>
      </c>
      <c r="C63" s="53">
        <v>745</v>
      </c>
      <c r="D63" s="309">
        <v>745</v>
      </c>
      <c r="E63" s="310"/>
      <c r="F63" s="53">
        <v>745</v>
      </c>
      <c r="G63" s="309">
        <v>745</v>
      </c>
      <c r="H63" s="310"/>
      <c r="I63" s="309">
        <v>745</v>
      </c>
      <c r="J63" s="310"/>
      <c r="K63" s="309">
        <v>745</v>
      </c>
      <c r="L63" s="310"/>
      <c r="M63" s="309">
        <v>745</v>
      </c>
      <c r="N63" s="310"/>
      <c r="O63" s="53">
        <v>745</v>
      </c>
      <c r="P63" s="53">
        <v>745</v>
      </c>
      <c r="Q63" s="53">
        <v>745</v>
      </c>
      <c r="R63" s="53">
        <v>745</v>
      </c>
      <c r="S63" s="53">
        <v>745</v>
      </c>
      <c r="T63" s="309">
        <v>745</v>
      </c>
      <c r="U63" s="310"/>
      <c r="V63" s="309">
        <v>745</v>
      </c>
      <c r="W63" s="310"/>
      <c r="X63" s="309">
        <v>745</v>
      </c>
      <c r="Y63" s="310"/>
      <c r="Z63" s="53">
        <v>745</v>
      </c>
      <c r="AA63" s="309">
        <v>745</v>
      </c>
      <c r="AB63" s="310"/>
      <c r="HP63" s="29"/>
      <c r="HQ63" s="29"/>
    </row>
    <row r="64" spans="1:225" ht="14.4" customHeight="1">
      <c r="A64" s="327"/>
      <c r="B64" s="80" t="s">
        <v>1146</v>
      </c>
      <c r="C64" s="53">
        <v>1040</v>
      </c>
      <c r="D64" s="309">
        <v>1040</v>
      </c>
      <c r="E64" s="310"/>
      <c r="F64" s="53">
        <v>1040</v>
      </c>
      <c r="G64" s="309">
        <v>1040</v>
      </c>
      <c r="H64" s="310"/>
      <c r="I64" s="309">
        <v>1040</v>
      </c>
      <c r="J64" s="310"/>
      <c r="K64" s="309">
        <v>1040</v>
      </c>
      <c r="L64" s="310"/>
      <c r="M64" s="309">
        <v>1040</v>
      </c>
      <c r="N64" s="310"/>
      <c r="O64" s="53">
        <v>1040</v>
      </c>
      <c r="P64" s="53">
        <v>1040</v>
      </c>
      <c r="Q64" s="53">
        <v>1040</v>
      </c>
      <c r="R64" s="53">
        <v>1040</v>
      </c>
      <c r="S64" s="53">
        <v>1040</v>
      </c>
      <c r="T64" s="309">
        <v>1040</v>
      </c>
      <c r="U64" s="310"/>
      <c r="V64" s="309">
        <v>1040</v>
      </c>
      <c r="W64" s="310"/>
      <c r="X64" s="309">
        <v>1040</v>
      </c>
      <c r="Y64" s="310"/>
      <c r="Z64" s="53">
        <v>1040</v>
      </c>
      <c r="AA64" s="309">
        <v>1040</v>
      </c>
      <c r="AB64" s="310"/>
      <c r="HP64" s="29"/>
      <c r="HQ64" s="29"/>
    </row>
    <row r="65" spans="1:225" ht="14.4" customHeight="1">
      <c r="A65" s="327"/>
      <c r="B65" s="80" t="s">
        <v>1145</v>
      </c>
      <c r="C65" s="53">
        <v>745</v>
      </c>
      <c r="D65" s="309">
        <v>745</v>
      </c>
      <c r="E65" s="310"/>
      <c r="F65" s="53">
        <v>745</v>
      </c>
      <c r="G65" s="309">
        <v>745</v>
      </c>
      <c r="H65" s="310"/>
      <c r="I65" s="309">
        <v>745</v>
      </c>
      <c r="J65" s="310"/>
      <c r="K65" s="309">
        <v>745</v>
      </c>
      <c r="L65" s="310"/>
      <c r="M65" s="309">
        <v>745</v>
      </c>
      <c r="N65" s="310"/>
      <c r="O65" s="53">
        <v>745</v>
      </c>
      <c r="P65" s="53">
        <v>745</v>
      </c>
      <c r="Q65" s="53">
        <v>745</v>
      </c>
      <c r="R65" s="53">
        <v>745</v>
      </c>
      <c r="S65" s="53">
        <v>745</v>
      </c>
      <c r="T65" s="309">
        <v>745</v>
      </c>
      <c r="U65" s="310"/>
      <c r="V65" s="309">
        <v>745</v>
      </c>
      <c r="W65" s="310"/>
      <c r="X65" s="309">
        <v>745</v>
      </c>
      <c r="Y65" s="310"/>
      <c r="Z65" s="53">
        <v>745</v>
      </c>
      <c r="AA65" s="309">
        <v>745</v>
      </c>
      <c r="AB65" s="310"/>
      <c r="HP65" s="29"/>
      <c r="HQ65" s="29"/>
    </row>
    <row r="66" spans="1:225" ht="16.2">
      <c r="A66" s="327"/>
      <c r="B66" s="80" t="s">
        <v>1144</v>
      </c>
      <c r="C66" s="53">
        <v>1040</v>
      </c>
      <c r="D66" s="309">
        <v>1040</v>
      </c>
      <c r="E66" s="310"/>
      <c r="F66" s="53">
        <v>1040</v>
      </c>
      <c r="G66" s="309">
        <v>1040</v>
      </c>
      <c r="H66" s="310"/>
      <c r="I66" s="309">
        <v>1040</v>
      </c>
      <c r="J66" s="310"/>
      <c r="K66" s="309">
        <v>1040</v>
      </c>
      <c r="L66" s="310"/>
      <c r="M66" s="309">
        <v>1040</v>
      </c>
      <c r="N66" s="310"/>
      <c r="O66" s="53">
        <v>1040</v>
      </c>
      <c r="P66" s="53">
        <v>1040</v>
      </c>
      <c r="Q66" s="53">
        <v>1040</v>
      </c>
      <c r="R66" s="53">
        <v>1040</v>
      </c>
      <c r="S66" s="53">
        <v>1040</v>
      </c>
      <c r="T66" s="309">
        <v>1040</v>
      </c>
      <c r="U66" s="310"/>
      <c r="V66" s="309">
        <v>1040</v>
      </c>
      <c r="W66" s="310"/>
      <c r="X66" s="309">
        <v>1040</v>
      </c>
      <c r="Y66" s="310"/>
      <c r="Z66" s="53">
        <v>1040</v>
      </c>
      <c r="AA66" s="309">
        <v>1040</v>
      </c>
      <c r="AB66" s="310"/>
      <c r="HP66" s="29"/>
      <c r="HQ66" s="29"/>
    </row>
    <row r="67" spans="1:225" ht="16.2">
      <c r="A67" s="328"/>
      <c r="B67" s="80" t="s">
        <v>1143</v>
      </c>
      <c r="C67" s="53">
        <v>1335</v>
      </c>
      <c r="D67" s="309">
        <v>1335</v>
      </c>
      <c r="E67" s="310"/>
      <c r="F67" s="53">
        <v>1335</v>
      </c>
      <c r="G67" s="309">
        <v>1335</v>
      </c>
      <c r="H67" s="310"/>
      <c r="I67" s="309">
        <v>1335</v>
      </c>
      <c r="J67" s="310"/>
      <c r="K67" s="309">
        <v>1335</v>
      </c>
      <c r="L67" s="310"/>
      <c r="M67" s="309">
        <v>1335</v>
      </c>
      <c r="N67" s="310"/>
      <c r="O67" s="53">
        <v>1335</v>
      </c>
      <c r="P67" s="53">
        <v>1335</v>
      </c>
      <c r="Q67" s="53">
        <v>1335</v>
      </c>
      <c r="R67" s="53">
        <v>1335</v>
      </c>
      <c r="S67" s="53">
        <v>1335</v>
      </c>
      <c r="T67" s="309">
        <v>1335</v>
      </c>
      <c r="U67" s="310"/>
      <c r="V67" s="309">
        <v>1335</v>
      </c>
      <c r="W67" s="310"/>
      <c r="X67" s="309">
        <v>1335</v>
      </c>
      <c r="Y67" s="310"/>
      <c r="Z67" s="53">
        <v>1335</v>
      </c>
      <c r="AA67" s="309">
        <v>1335</v>
      </c>
      <c r="AB67" s="310"/>
      <c r="HP67" s="29"/>
      <c r="HQ67" s="29"/>
    </row>
    <row r="68" spans="1:225" ht="18">
      <c r="A68" s="127" t="s">
        <v>1063</v>
      </c>
      <c r="B68" s="73"/>
      <c r="C68" s="74"/>
      <c r="D68" s="74"/>
      <c r="E68" s="74"/>
      <c r="F68" s="74"/>
      <c r="G68" s="74"/>
      <c r="H68" s="74"/>
      <c r="I68" s="74"/>
      <c r="J68" s="74"/>
      <c r="K68" s="210"/>
      <c r="L68" s="210"/>
      <c r="M68" s="210"/>
      <c r="N68" s="210"/>
      <c r="O68" s="73"/>
      <c r="P68" s="73"/>
      <c r="Q68" s="73"/>
      <c r="R68" s="73"/>
      <c r="S68" s="73"/>
      <c r="T68" s="210"/>
      <c r="U68" s="210"/>
      <c r="V68" s="73"/>
      <c r="W68" s="73"/>
      <c r="X68" s="73"/>
      <c r="Y68" s="73"/>
      <c r="Z68" s="73"/>
      <c r="AA68" s="73"/>
      <c r="AB68" s="73"/>
      <c r="HP68" s="29"/>
      <c r="HQ68" s="29"/>
    </row>
    <row r="69" spans="1:225" ht="27.75" customHeight="1">
      <c r="A69" s="126" t="s">
        <v>1062</v>
      </c>
      <c r="B69" s="59" t="s">
        <v>1007</v>
      </c>
      <c r="C69" s="63">
        <v>150</v>
      </c>
      <c r="D69" s="307">
        <v>150</v>
      </c>
      <c r="E69" s="308"/>
      <c r="F69" s="63">
        <v>150</v>
      </c>
      <c r="G69" s="307">
        <v>150</v>
      </c>
      <c r="H69" s="308"/>
      <c r="I69" s="307">
        <v>150</v>
      </c>
      <c r="J69" s="308"/>
      <c r="K69" s="307">
        <v>150</v>
      </c>
      <c r="L69" s="308"/>
      <c r="M69" s="307">
        <v>150</v>
      </c>
      <c r="N69" s="308"/>
      <c r="O69" s="63">
        <v>150</v>
      </c>
      <c r="P69" s="63">
        <v>150</v>
      </c>
      <c r="Q69" s="63">
        <v>150</v>
      </c>
      <c r="R69" s="63">
        <v>150</v>
      </c>
      <c r="S69" s="63">
        <v>150</v>
      </c>
      <c r="T69" s="307">
        <v>150</v>
      </c>
      <c r="U69" s="308"/>
      <c r="V69" s="307">
        <v>150</v>
      </c>
      <c r="W69" s="308"/>
      <c r="X69" s="307">
        <v>150</v>
      </c>
      <c r="Y69" s="308"/>
      <c r="Z69" s="63">
        <v>150</v>
      </c>
      <c r="AA69" s="307">
        <v>150</v>
      </c>
      <c r="AB69" s="308"/>
      <c r="HP69" s="29"/>
      <c r="HQ69" s="29"/>
    </row>
    <row r="70" spans="1:225" s="59" customFormat="1" ht="18" customHeight="1">
      <c r="A70" s="72"/>
      <c r="B70" s="72"/>
      <c r="C70" s="71"/>
      <c r="D70" s="71"/>
      <c r="E70" s="71"/>
      <c r="F70" s="71"/>
      <c r="G70" s="71"/>
      <c r="H70" s="71"/>
      <c r="I70" s="71"/>
      <c r="J70" s="71"/>
      <c r="K70" s="200"/>
      <c r="L70" s="200"/>
      <c r="M70" s="200"/>
      <c r="N70" s="200"/>
      <c r="O70" s="71"/>
      <c r="P70" s="71"/>
      <c r="Q70" s="71"/>
      <c r="R70" s="71"/>
      <c r="S70" s="71"/>
      <c r="T70" s="200"/>
      <c r="U70" s="200"/>
      <c r="V70" s="71"/>
      <c r="W70" s="71"/>
      <c r="X70" s="71"/>
      <c r="Y70" s="71"/>
      <c r="Z70" s="71"/>
      <c r="AA70" s="71"/>
      <c r="AB70" s="71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Q70" s="60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0"/>
      <c r="EF70" s="60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0"/>
      <c r="FJ70" s="60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0"/>
      <c r="GN70" s="60"/>
      <c r="GO70" s="60"/>
      <c r="GP70" s="60"/>
      <c r="GQ70" s="60"/>
      <c r="GR70" s="60"/>
      <c r="GS70" s="60"/>
      <c r="GT70" s="60"/>
      <c r="GU70" s="60"/>
      <c r="GV70" s="60"/>
      <c r="GW70" s="60"/>
      <c r="GX70" s="60"/>
      <c r="GY70" s="60"/>
      <c r="GZ70" s="60"/>
      <c r="HA70" s="60"/>
      <c r="HB70" s="60"/>
      <c r="HC70" s="60"/>
      <c r="HD70" s="60"/>
      <c r="HE70" s="60"/>
      <c r="HF70" s="60"/>
      <c r="HG70" s="60"/>
      <c r="HH70" s="60"/>
      <c r="HI70" s="60"/>
      <c r="HJ70" s="60"/>
      <c r="HK70" s="60"/>
      <c r="HL70" s="60"/>
      <c r="HM70" s="60"/>
      <c r="HN70" s="60"/>
      <c r="HO70" s="60"/>
      <c r="HP70" s="60"/>
      <c r="HQ70" s="60"/>
    </row>
    <row r="71" spans="1:225" ht="15.75" customHeight="1">
      <c r="A71" s="315" t="s">
        <v>1061</v>
      </c>
      <c r="B71" s="66" t="s">
        <v>1142</v>
      </c>
      <c r="C71" s="53">
        <v>225</v>
      </c>
      <c r="D71" s="309">
        <v>225</v>
      </c>
      <c r="E71" s="310"/>
      <c r="F71" s="53">
        <v>225</v>
      </c>
      <c r="G71" s="309">
        <v>225</v>
      </c>
      <c r="H71" s="310"/>
      <c r="I71" s="309">
        <v>225</v>
      </c>
      <c r="J71" s="310"/>
      <c r="K71" s="309">
        <v>225</v>
      </c>
      <c r="L71" s="310"/>
      <c r="M71" s="309">
        <v>225</v>
      </c>
      <c r="N71" s="310"/>
      <c r="O71" s="53">
        <v>225</v>
      </c>
      <c r="P71" s="53">
        <v>225</v>
      </c>
      <c r="Q71" s="53">
        <v>225</v>
      </c>
      <c r="R71" s="53">
        <v>225</v>
      </c>
      <c r="S71" s="53">
        <v>225</v>
      </c>
      <c r="T71" s="309">
        <v>225</v>
      </c>
      <c r="U71" s="310"/>
      <c r="V71" s="309">
        <v>225</v>
      </c>
      <c r="W71" s="310"/>
      <c r="X71" s="309">
        <v>225</v>
      </c>
      <c r="Y71" s="310"/>
      <c r="Z71" s="53">
        <v>225</v>
      </c>
      <c r="AA71" s="309">
        <v>225</v>
      </c>
      <c r="AB71" s="310"/>
      <c r="HP71" s="29"/>
      <c r="HQ71" s="29"/>
    </row>
    <row r="72" spans="1:225" ht="14.4" customHeight="1">
      <c r="A72" s="316"/>
      <c r="B72" s="66" t="s">
        <v>1043</v>
      </c>
      <c r="C72" s="53">
        <v>0</v>
      </c>
      <c r="D72" s="309">
        <v>0</v>
      </c>
      <c r="E72" s="310"/>
      <c r="F72" s="53">
        <v>0</v>
      </c>
      <c r="G72" s="309" t="s">
        <v>58</v>
      </c>
      <c r="H72" s="310"/>
      <c r="I72" s="309" t="s">
        <v>58</v>
      </c>
      <c r="J72" s="310"/>
      <c r="K72" s="309" t="s">
        <v>58</v>
      </c>
      <c r="L72" s="310"/>
      <c r="M72" s="309" t="s">
        <v>58</v>
      </c>
      <c r="N72" s="310"/>
      <c r="O72" s="53" t="s">
        <v>58</v>
      </c>
      <c r="P72" s="53" t="s">
        <v>58</v>
      </c>
      <c r="Q72" s="53" t="s">
        <v>58</v>
      </c>
      <c r="R72" s="53" t="s">
        <v>58</v>
      </c>
      <c r="S72" s="53" t="s">
        <v>58</v>
      </c>
      <c r="T72" s="309" t="s">
        <v>58</v>
      </c>
      <c r="U72" s="310"/>
      <c r="V72" s="309" t="s">
        <v>58</v>
      </c>
      <c r="W72" s="310"/>
      <c r="X72" s="309">
        <v>0</v>
      </c>
      <c r="Y72" s="310"/>
      <c r="Z72" s="53" t="s">
        <v>58</v>
      </c>
      <c r="AA72" s="309">
        <v>0</v>
      </c>
      <c r="AB72" s="310"/>
      <c r="HP72" s="29"/>
      <c r="HQ72" s="29"/>
    </row>
    <row r="73" spans="1:225" ht="16.2">
      <c r="A73" s="317"/>
      <c r="B73" s="66" t="s">
        <v>1141</v>
      </c>
      <c r="C73" s="53">
        <v>225</v>
      </c>
      <c r="D73" s="309">
        <v>225</v>
      </c>
      <c r="E73" s="310"/>
      <c r="F73" s="53">
        <v>225</v>
      </c>
      <c r="G73" s="309">
        <v>225</v>
      </c>
      <c r="H73" s="310"/>
      <c r="I73" s="309">
        <v>225</v>
      </c>
      <c r="J73" s="310"/>
      <c r="K73" s="309">
        <v>225</v>
      </c>
      <c r="L73" s="310"/>
      <c r="M73" s="309">
        <v>225</v>
      </c>
      <c r="N73" s="310"/>
      <c r="O73" s="53">
        <v>225</v>
      </c>
      <c r="P73" s="53">
        <v>225</v>
      </c>
      <c r="Q73" s="53">
        <v>225</v>
      </c>
      <c r="R73" s="53">
        <v>225</v>
      </c>
      <c r="S73" s="53">
        <v>225</v>
      </c>
      <c r="T73" s="309">
        <v>225</v>
      </c>
      <c r="U73" s="310"/>
      <c r="V73" s="309">
        <v>225</v>
      </c>
      <c r="W73" s="310"/>
      <c r="X73" s="309">
        <v>225</v>
      </c>
      <c r="Y73" s="310"/>
      <c r="Z73" s="53">
        <v>225</v>
      </c>
      <c r="AA73" s="309">
        <v>225</v>
      </c>
      <c r="AB73" s="310"/>
      <c r="HP73" s="29"/>
      <c r="HQ73" s="29"/>
    </row>
    <row r="74" spans="1:225">
      <c r="A74" s="72"/>
      <c r="B74" s="72"/>
      <c r="C74" s="71"/>
      <c r="D74" s="71"/>
      <c r="E74" s="71"/>
      <c r="F74" s="71"/>
      <c r="G74" s="71"/>
      <c r="H74" s="71"/>
      <c r="I74" s="71"/>
      <c r="J74" s="71"/>
      <c r="K74" s="200"/>
      <c r="L74" s="200"/>
      <c r="M74" s="200"/>
      <c r="N74" s="200"/>
      <c r="O74" s="71"/>
      <c r="P74" s="71"/>
      <c r="Q74" s="71"/>
      <c r="R74" s="71"/>
      <c r="S74" s="71"/>
      <c r="T74" s="200"/>
      <c r="U74" s="200"/>
      <c r="V74" s="71"/>
      <c r="W74" s="71"/>
      <c r="X74" s="71"/>
      <c r="Y74" s="71"/>
      <c r="Z74" s="71"/>
      <c r="AA74" s="71"/>
      <c r="AB74" s="71"/>
      <c r="HP74" s="29"/>
      <c r="HQ74" s="29"/>
    </row>
    <row r="75" spans="1:225" ht="15" customHeight="1">
      <c r="A75" s="315" t="s">
        <v>1058</v>
      </c>
      <c r="B75" s="66" t="s">
        <v>1140</v>
      </c>
      <c r="C75" s="53">
        <v>450</v>
      </c>
      <c r="D75" s="309">
        <v>450</v>
      </c>
      <c r="E75" s="310"/>
      <c r="F75" s="53">
        <v>450</v>
      </c>
      <c r="G75" s="309">
        <v>450</v>
      </c>
      <c r="H75" s="310"/>
      <c r="I75" s="309">
        <v>450</v>
      </c>
      <c r="J75" s="310"/>
      <c r="K75" s="309">
        <v>450</v>
      </c>
      <c r="L75" s="310"/>
      <c r="M75" s="309">
        <v>450</v>
      </c>
      <c r="N75" s="310"/>
      <c r="O75" s="53">
        <v>450</v>
      </c>
      <c r="P75" s="53">
        <v>450</v>
      </c>
      <c r="Q75" s="53">
        <v>450</v>
      </c>
      <c r="R75" s="53">
        <v>450</v>
      </c>
      <c r="S75" s="53">
        <v>450</v>
      </c>
      <c r="T75" s="309">
        <v>450</v>
      </c>
      <c r="U75" s="310"/>
      <c r="V75" s="309">
        <v>450</v>
      </c>
      <c r="W75" s="310"/>
      <c r="X75" s="309">
        <v>450</v>
      </c>
      <c r="Y75" s="310"/>
      <c r="Z75" s="53">
        <v>450</v>
      </c>
      <c r="AA75" s="309">
        <v>450</v>
      </c>
      <c r="AB75" s="310"/>
      <c r="HP75" s="29"/>
      <c r="HQ75" s="29"/>
    </row>
    <row r="76" spans="1:225" ht="14.4" customHeight="1">
      <c r="A76" s="316"/>
      <c r="B76" s="66" t="s">
        <v>1043</v>
      </c>
      <c r="C76" s="53">
        <v>0</v>
      </c>
      <c r="D76" s="309">
        <v>0</v>
      </c>
      <c r="E76" s="310"/>
      <c r="F76" s="53">
        <v>0</v>
      </c>
      <c r="G76" s="309" t="s">
        <v>58</v>
      </c>
      <c r="H76" s="310"/>
      <c r="I76" s="309" t="s">
        <v>58</v>
      </c>
      <c r="J76" s="310"/>
      <c r="K76" s="309" t="s">
        <v>58</v>
      </c>
      <c r="L76" s="310"/>
      <c r="M76" s="309" t="s">
        <v>58</v>
      </c>
      <c r="N76" s="310"/>
      <c r="O76" s="53" t="s">
        <v>58</v>
      </c>
      <c r="P76" s="53" t="s">
        <v>58</v>
      </c>
      <c r="Q76" s="53" t="s">
        <v>58</v>
      </c>
      <c r="R76" s="53" t="s">
        <v>58</v>
      </c>
      <c r="S76" s="53" t="s">
        <v>58</v>
      </c>
      <c r="T76" s="309" t="s">
        <v>58</v>
      </c>
      <c r="U76" s="310"/>
      <c r="V76" s="309" t="s">
        <v>58</v>
      </c>
      <c r="W76" s="310"/>
      <c r="X76" s="309">
        <v>0</v>
      </c>
      <c r="Y76" s="310"/>
      <c r="Z76" s="53" t="s">
        <v>58</v>
      </c>
      <c r="AA76" s="309">
        <v>0</v>
      </c>
      <c r="AB76" s="310"/>
      <c r="HP76" s="29"/>
      <c r="HQ76" s="29"/>
    </row>
    <row r="77" spans="1:225" ht="16.2">
      <c r="A77" s="317"/>
      <c r="B77" s="66" t="s">
        <v>1139</v>
      </c>
      <c r="C77" s="53">
        <v>450</v>
      </c>
      <c r="D77" s="309">
        <v>450</v>
      </c>
      <c r="E77" s="310"/>
      <c r="F77" s="53">
        <v>450</v>
      </c>
      <c r="G77" s="309">
        <v>450</v>
      </c>
      <c r="H77" s="310"/>
      <c r="I77" s="309">
        <v>450</v>
      </c>
      <c r="J77" s="310"/>
      <c r="K77" s="309">
        <v>450</v>
      </c>
      <c r="L77" s="310"/>
      <c r="M77" s="309">
        <v>450</v>
      </c>
      <c r="N77" s="310"/>
      <c r="O77" s="53">
        <v>450</v>
      </c>
      <c r="P77" s="53">
        <v>450</v>
      </c>
      <c r="Q77" s="53">
        <v>450</v>
      </c>
      <c r="R77" s="53">
        <v>450</v>
      </c>
      <c r="S77" s="53">
        <v>450</v>
      </c>
      <c r="T77" s="309">
        <v>450</v>
      </c>
      <c r="U77" s="310"/>
      <c r="V77" s="309">
        <v>450</v>
      </c>
      <c r="W77" s="310"/>
      <c r="X77" s="309">
        <v>450</v>
      </c>
      <c r="Y77" s="310"/>
      <c r="Z77" s="53">
        <v>450</v>
      </c>
      <c r="AA77" s="309">
        <v>450</v>
      </c>
      <c r="AB77" s="310"/>
      <c r="HP77" s="29"/>
      <c r="HQ77" s="29"/>
    </row>
    <row r="78" spans="1:225" ht="18">
      <c r="A78" s="324" t="s">
        <v>1055</v>
      </c>
      <c r="B78" s="325"/>
      <c r="C78" s="73"/>
      <c r="D78" s="73"/>
      <c r="E78" s="73"/>
      <c r="F78" s="73"/>
      <c r="G78" s="73"/>
      <c r="H78" s="73"/>
      <c r="I78" s="73"/>
      <c r="J78" s="73"/>
      <c r="K78" s="197"/>
      <c r="L78" s="197"/>
      <c r="M78" s="197"/>
      <c r="N78" s="197"/>
      <c r="O78" s="73"/>
      <c r="P78" s="73"/>
      <c r="Q78" s="73"/>
      <c r="R78" s="73"/>
      <c r="S78" s="73"/>
      <c r="T78" s="197"/>
      <c r="U78" s="197"/>
      <c r="V78" s="73"/>
      <c r="W78" s="73"/>
      <c r="X78" s="73"/>
      <c r="Y78" s="73"/>
      <c r="Z78" s="73"/>
      <c r="AA78" s="73"/>
      <c r="AB78" s="73"/>
      <c r="HP78" s="29"/>
      <c r="HQ78" s="29"/>
    </row>
    <row r="79" spans="1:225">
      <c r="A79" s="311" t="s">
        <v>31</v>
      </c>
      <c r="B79" s="312"/>
      <c r="C79" s="53">
        <v>150</v>
      </c>
      <c r="D79" s="309">
        <v>150</v>
      </c>
      <c r="E79" s="310"/>
      <c r="F79" s="53">
        <v>150</v>
      </c>
      <c r="G79" s="309">
        <v>150</v>
      </c>
      <c r="H79" s="310"/>
      <c r="I79" s="309">
        <v>150</v>
      </c>
      <c r="J79" s="310"/>
      <c r="K79" s="309">
        <v>150</v>
      </c>
      <c r="L79" s="310"/>
      <c r="M79" s="309">
        <v>150</v>
      </c>
      <c r="N79" s="310"/>
      <c r="O79" s="53">
        <v>150</v>
      </c>
      <c r="P79" s="53">
        <v>150</v>
      </c>
      <c r="Q79" s="53">
        <v>150</v>
      </c>
      <c r="R79" s="53">
        <v>150</v>
      </c>
      <c r="S79" s="53">
        <v>150</v>
      </c>
      <c r="T79" s="309">
        <v>150</v>
      </c>
      <c r="U79" s="310"/>
      <c r="V79" s="309">
        <v>150</v>
      </c>
      <c r="W79" s="310"/>
      <c r="X79" s="309">
        <v>150</v>
      </c>
      <c r="Y79" s="310"/>
      <c r="Z79" s="53">
        <v>150</v>
      </c>
      <c r="AA79" s="309">
        <v>150</v>
      </c>
      <c r="AB79" s="310"/>
      <c r="HP79" s="29"/>
      <c r="HQ79" s="29"/>
    </row>
    <row r="80" spans="1:225">
      <c r="A80" s="311" t="s">
        <v>1134</v>
      </c>
      <c r="B80" s="312"/>
      <c r="C80" s="53">
        <v>150</v>
      </c>
      <c r="D80" s="309">
        <v>150</v>
      </c>
      <c r="E80" s="310"/>
      <c r="F80" s="53">
        <v>150</v>
      </c>
      <c r="G80" s="309">
        <v>150</v>
      </c>
      <c r="H80" s="310"/>
      <c r="I80" s="309">
        <v>150</v>
      </c>
      <c r="J80" s="310"/>
      <c r="K80" s="309">
        <v>150</v>
      </c>
      <c r="L80" s="310"/>
      <c r="M80" s="309">
        <v>150</v>
      </c>
      <c r="N80" s="310"/>
      <c r="O80" s="53">
        <v>150</v>
      </c>
      <c r="P80" s="53">
        <v>150</v>
      </c>
      <c r="Q80" s="53">
        <v>150</v>
      </c>
      <c r="R80" s="53">
        <v>150</v>
      </c>
      <c r="S80" s="53">
        <v>150</v>
      </c>
      <c r="T80" s="309">
        <v>150</v>
      </c>
      <c r="U80" s="310"/>
      <c r="V80" s="309">
        <v>150</v>
      </c>
      <c r="W80" s="310"/>
      <c r="X80" s="309">
        <v>150</v>
      </c>
      <c r="Y80" s="310"/>
      <c r="Z80" s="53">
        <v>150</v>
      </c>
      <c r="AA80" s="309">
        <v>150</v>
      </c>
      <c r="AB80" s="310"/>
      <c r="HP80" s="29"/>
      <c r="HQ80" s="29"/>
    </row>
    <row r="81" spans="1:225">
      <c r="A81" s="311" t="s">
        <v>1133</v>
      </c>
      <c r="B81" s="312"/>
      <c r="C81" s="53">
        <v>150</v>
      </c>
      <c r="D81" s="309">
        <v>150</v>
      </c>
      <c r="E81" s="310"/>
      <c r="F81" s="53">
        <v>150</v>
      </c>
      <c r="G81" s="309">
        <v>150</v>
      </c>
      <c r="H81" s="310"/>
      <c r="I81" s="309">
        <v>150</v>
      </c>
      <c r="J81" s="310"/>
      <c r="K81" s="309">
        <v>151</v>
      </c>
      <c r="L81" s="310"/>
      <c r="M81" s="309">
        <v>150</v>
      </c>
      <c r="N81" s="310"/>
      <c r="O81" s="53">
        <v>150</v>
      </c>
      <c r="P81" s="53">
        <v>150</v>
      </c>
      <c r="Q81" s="53">
        <v>150</v>
      </c>
      <c r="R81" s="53">
        <v>150</v>
      </c>
      <c r="S81" s="53">
        <v>150</v>
      </c>
      <c r="T81" s="309">
        <v>150</v>
      </c>
      <c r="U81" s="310"/>
      <c r="V81" s="309">
        <v>150</v>
      </c>
      <c r="W81" s="310"/>
      <c r="X81" s="309"/>
      <c r="Y81" s="310"/>
      <c r="Z81" s="53">
        <v>150</v>
      </c>
      <c r="AA81" s="309"/>
      <c r="AB81" s="310"/>
      <c r="HP81" s="29"/>
      <c r="HQ81" s="29"/>
    </row>
    <row r="82" spans="1:225">
      <c r="A82" s="311" t="s">
        <v>1935</v>
      </c>
      <c r="B82" s="312"/>
      <c r="C82" s="53">
        <v>150</v>
      </c>
      <c r="D82" s="309">
        <v>150</v>
      </c>
      <c r="E82" s="310"/>
      <c r="F82" s="53">
        <v>150</v>
      </c>
      <c r="G82" s="309"/>
      <c r="H82" s="310"/>
      <c r="I82" s="309"/>
      <c r="J82" s="310"/>
      <c r="K82" s="309"/>
      <c r="L82" s="310"/>
      <c r="M82" s="309"/>
      <c r="N82" s="310"/>
      <c r="O82" s="53"/>
      <c r="P82" s="53"/>
      <c r="Q82" s="53"/>
      <c r="R82" s="53"/>
      <c r="S82" s="53">
        <v>150</v>
      </c>
      <c r="T82" s="309"/>
      <c r="U82" s="310"/>
      <c r="V82" s="309">
        <v>150</v>
      </c>
      <c r="W82" s="310"/>
      <c r="X82" s="309">
        <v>150</v>
      </c>
      <c r="Y82" s="310"/>
      <c r="Z82" s="53"/>
      <c r="AA82" s="309">
        <v>150</v>
      </c>
      <c r="AB82" s="310"/>
      <c r="HP82" s="29"/>
      <c r="HQ82" s="29"/>
    </row>
    <row r="83" spans="1:225">
      <c r="A83" s="311" t="s">
        <v>1936</v>
      </c>
      <c r="B83" s="312"/>
      <c r="C83" s="53">
        <v>150</v>
      </c>
      <c r="D83" s="309">
        <v>150</v>
      </c>
      <c r="E83" s="310"/>
      <c r="F83" s="53">
        <v>150</v>
      </c>
      <c r="G83" s="309"/>
      <c r="H83" s="310"/>
      <c r="I83" s="309"/>
      <c r="J83" s="310"/>
      <c r="K83" s="309"/>
      <c r="L83" s="310"/>
      <c r="M83" s="309"/>
      <c r="N83" s="310"/>
      <c r="O83" s="53"/>
      <c r="P83" s="53"/>
      <c r="Q83" s="53"/>
      <c r="R83" s="53"/>
      <c r="S83" s="53">
        <v>150</v>
      </c>
      <c r="T83" s="309"/>
      <c r="U83" s="310"/>
      <c r="V83" s="309">
        <v>150</v>
      </c>
      <c r="W83" s="310"/>
      <c r="X83" s="309">
        <v>150</v>
      </c>
      <c r="Y83" s="310"/>
      <c r="Z83" s="53"/>
      <c r="AA83" s="309">
        <v>150</v>
      </c>
      <c r="AB83" s="310"/>
      <c r="HP83" s="29"/>
      <c r="HQ83" s="29"/>
    </row>
    <row r="84" spans="1:225">
      <c r="A84" s="311" t="s">
        <v>1937</v>
      </c>
      <c r="B84" s="312"/>
      <c r="C84" s="53">
        <v>150</v>
      </c>
      <c r="D84" s="309">
        <v>150</v>
      </c>
      <c r="E84" s="310"/>
      <c r="F84" s="53">
        <v>150</v>
      </c>
      <c r="G84" s="309"/>
      <c r="H84" s="310"/>
      <c r="I84" s="309"/>
      <c r="J84" s="310"/>
      <c r="K84" s="309"/>
      <c r="L84" s="310"/>
      <c r="M84" s="309"/>
      <c r="N84" s="310"/>
      <c r="O84" s="53"/>
      <c r="P84" s="53"/>
      <c r="Q84" s="53"/>
      <c r="R84" s="53"/>
      <c r="S84" s="53">
        <v>150</v>
      </c>
      <c r="T84" s="309"/>
      <c r="U84" s="310"/>
      <c r="V84" s="309">
        <v>150</v>
      </c>
      <c r="W84" s="310"/>
      <c r="X84" s="309">
        <v>150</v>
      </c>
      <c r="Y84" s="310"/>
      <c r="Z84" s="53"/>
      <c r="AA84" s="309">
        <v>150</v>
      </c>
      <c r="AB84" s="310"/>
      <c r="HP84" s="29"/>
      <c r="HQ84" s="29"/>
    </row>
    <row r="85" spans="1:225">
      <c r="A85" s="311" t="s">
        <v>1938</v>
      </c>
      <c r="B85" s="312"/>
      <c r="C85" s="53">
        <v>150</v>
      </c>
      <c r="D85" s="309">
        <v>150</v>
      </c>
      <c r="E85" s="310"/>
      <c r="F85" s="53">
        <v>150</v>
      </c>
      <c r="G85" s="309"/>
      <c r="H85" s="310"/>
      <c r="I85" s="309"/>
      <c r="J85" s="310"/>
      <c r="K85" s="309">
        <v>150</v>
      </c>
      <c r="L85" s="310"/>
      <c r="M85" s="309">
        <v>150</v>
      </c>
      <c r="N85" s="310"/>
      <c r="O85" s="53">
        <v>150</v>
      </c>
      <c r="P85" s="53">
        <v>150</v>
      </c>
      <c r="Q85" s="53">
        <v>150</v>
      </c>
      <c r="R85" s="53">
        <v>150</v>
      </c>
      <c r="S85" s="53">
        <v>150</v>
      </c>
      <c r="T85" s="309">
        <v>150</v>
      </c>
      <c r="U85" s="310"/>
      <c r="V85" s="309">
        <v>150</v>
      </c>
      <c r="W85" s="310"/>
      <c r="X85" s="309">
        <v>150</v>
      </c>
      <c r="Y85" s="310"/>
      <c r="Z85" s="53">
        <v>150</v>
      </c>
      <c r="AA85" s="309"/>
      <c r="AB85" s="310"/>
      <c r="HP85" s="29"/>
      <c r="HQ85" s="29"/>
    </row>
    <row r="86" spans="1:225">
      <c r="A86" s="311" t="s">
        <v>1939</v>
      </c>
      <c r="B86" s="312"/>
      <c r="C86" s="53">
        <v>150</v>
      </c>
      <c r="D86" s="309">
        <v>150</v>
      </c>
      <c r="E86" s="310"/>
      <c r="F86" s="53">
        <v>150</v>
      </c>
      <c r="G86" s="309"/>
      <c r="H86" s="310"/>
      <c r="I86" s="309"/>
      <c r="J86" s="310"/>
      <c r="K86" s="309"/>
      <c r="L86" s="310"/>
      <c r="M86" s="309"/>
      <c r="N86" s="310"/>
      <c r="O86" s="53"/>
      <c r="P86" s="53">
        <v>150</v>
      </c>
      <c r="Q86" s="53">
        <v>150</v>
      </c>
      <c r="R86" s="53">
        <v>150</v>
      </c>
      <c r="S86" s="53"/>
      <c r="T86" s="309"/>
      <c r="U86" s="310"/>
      <c r="V86" s="309"/>
      <c r="W86" s="310"/>
      <c r="X86" s="309">
        <v>150</v>
      </c>
      <c r="Y86" s="310"/>
      <c r="Z86" s="53">
        <v>150</v>
      </c>
      <c r="AA86" s="309">
        <v>150</v>
      </c>
      <c r="AB86" s="310"/>
      <c r="HP86" s="29"/>
      <c r="HQ86" s="29"/>
    </row>
    <row r="87" spans="1:225">
      <c r="A87" s="311" t="s">
        <v>1940</v>
      </c>
      <c r="B87" s="312"/>
      <c r="C87" s="53">
        <v>150</v>
      </c>
      <c r="D87" s="309">
        <v>150</v>
      </c>
      <c r="E87" s="310"/>
      <c r="F87" s="53">
        <v>150</v>
      </c>
      <c r="G87" s="309"/>
      <c r="H87" s="310"/>
      <c r="I87" s="309"/>
      <c r="J87" s="310"/>
      <c r="K87" s="309"/>
      <c r="L87" s="310"/>
      <c r="M87" s="309"/>
      <c r="N87" s="310"/>
      <c r="O87" s="53"/>
      <c r="P87" s="53"/>
      <c r="Q87" s="53"/>
      <c r="R87" s="53"/>
      <c r="S87" s="53"/>
      <c r="T87" s="309"/>
      <c r="U87" s="310"/>
      <c r="V87" s="309"/>
      <c r="W87" s="310"/>
      <c r="X87" s="309">
        <v>150</v>
      </c>
      <c r="Y87" s="310"/>
      <c r="Z87" s="53"/>
      <c r="AA87" s="309">
        <v>150</v>
      </c>
      <c r="AB87" s="310"/>
      <c r="HP87" s="29"/>
      <c r="HQ87" s="29"/>
    </row>
    <row r="88" spans="1:225">
      <c r="A88" s="311" t="s">
        <v>1941</v>
      </c>
      <c r="B88" s="312"/>
      <c r="C88" s="53">
        <v>150</v>
      </c>
      <c r="D88" s="309">
        <v>150</v>
      </c>
      <c r="E88" s="310"/>
      <c r="F88" s="53">
        <v>150</v>
      </c>
      <c r="G88" s="309"/>
      <c r="H88" s="310"/>
      <c r="I88" s="309"/>
      <c r="J88" s="310"/>
      <c r="K88" s="309"/>
      <c r="L88" s="310"/>
      <c r="M88" s="309"/>
      <c r="N88" s="310"/>
      <c r="O88" s="53"/>
      <c r="P88" s="53"/>
      <c r="Q88" s="53"/>
      <c r="R88" s="53"/>
      <c r="S88" s="53">
        <v>150</v>
      </c>
      <c r="T88" s="309"/>
      <c r="U88" s="310"/>
      <c r="V88" s="309">
        <v>150</v>
      </c>
      <c r="W88" s="310"/>
      <c r="X88" s="309">
        <v>150</v>
      </c>
      <c r="Y88" s="310"/>
      <c r="Z88" s="53"/>
      <c r="AA88" s="309">
        <v>150</v>
      </c>
      <c r="AB88" s="310"/>
      <c r="HP88" s="29"/>
      <c r="HQ88" s="29"/>
    </row>
    <row r="89" spans="1:225" ht="18">
      <c r="A89" s="324" t="s">
        <v>1050</v>
      </c>
      <c r="B89" s="325"/>
      <c r="C89" s="74"/>
      <c r="D89" s="74"/>
      <c r="E89" s="74"/>
      <c r="F89" s="74"/>
      <c r="G89" s="74"/>
      <c r="H89" s="74"/>
      <c r="I89" s="74"/>
      <c r="J89" s="74"/>
      <c r="K89" s="197"/>
      <c r="L89" s="197"/>
      <c r="M89" s="197"/>
      <c r="N89" s="197"/>
      <c r="O89" s="73"/>
      <c r="P89" s="73"/>
      <c r="Q89" s="73"/>
      <c r="R89" s="73"/>
      <c r="S89" s="73"/>
      <c r="T89" s="197"/>
      <c r="U89" s="197"/>
      <c r="V89" s="73"/>
      <c r="W89" s="73"/>
      <c r="X89" s="73"/>
      <c r="Y89" s="73"/>
      <c r="Z89" s="73"/>
      <c r="AA89" s="73"/>
      <c r="AB89" s="73"/>
      <c r="HP89" s="29"/>
      <c r="HQ89" s="29"/>
    </row>
    <row r="90" spans="1:225">
      <c r="A90" s="78" t="s">
        <v>1049</v>
      </c>
      <c r="B90" s="160"/>
      <c r="C90" s="53">
        <v>150</v>
      </c>
      <c r="D90" s="309">
        <v>150</v>
      </c>
      <c r="E90" s="310"/>
      <c r="F90" s="53">
        <v>150</v>
      </c>
      <c r="G90" s="309">
        <v>150</v>
      </c>
      <c r="H90" s="310"/>
      <c r="I90" s="309">
        <v>150</v>
      </c>
      <c r="J90" s="310"/>
      <c r="K90" s="309">
        <v>150</v>
      </c>
      <c r="L90" s="310"/>
      <c r="M90" s="309">
        <v>150</v>
      </c>
      <c r="N90" s="310"/>
      <c r="O90" s="53">
        <v>150</v>
      </c>
      <c r="P90" s="53">
        <v>150</v>
      </c>
      <c r="Q90" s="53">
        <v>150</v>
      </c>
      <c r="R90" s="53">
        <v>150</v>
      </c>
      <c r="S90" s="53">
        <v>150</v>
      </c>
      <c r="T90" s="309">
        <v>150</v>
      </c>
      <c r="U90" s="310"/>
      <c r="V90" s="309">
        <v>150</v>
      </c>
      <c r="W90" s="310"/>
      <c r="X90" s="309">
        <v>150</v>
      </c>
      <c r="Y90" s="310"/>
      <c r="Z90" s="53">
        <v>150</v>
      </c>
      <c r="AA90" s="309">
        <v>150</v>
      </c>
      <c r="AB90" s="310"/>
      <c r="HP90" s="29"/>
      <c r="HQ90" s="29"/>
    </row>
    <row r="91" spans="1:225" ht="15" customHeight="1">
      <c r="A91" s="78" t="s">
        <v>1048</v>
      </c>
      <c r="B91" s="160"/>
      <c r="C91" s="53">
        <v>295</v>
      </c>
      <c r="D91" s="309">
        <v>295</v>
      </c>
      <c r="E91" s="310"/>
      <c r="F91" s="53">
        <v>295</v>
      </c>
      <c r="G91" s="309">
        <v>295</v>
      </c>
      <c r="H91" s="310"/>
      <c r="I91" s="309">
        <v>295</v>
      </c>
      <c r="J91" s="310"/>
      <c r="K91" s="309">
        <v>295</v>
      </c>
      <c r="L91" s="310"/>
      <c r="M91" s="309">
        <v>295</v>
      </c>
      <c r="N91" s="310"/>
      <c r="O91" s="53">
        <v>295</v>
      </c>
      <c r="P91" s="53">
        <v>295</v>
      </c>
      <c r="Q91" s="53">
        <v>295</v>
      </c>
      <c r="R91" s="53">
        <v>295</v>
      </c>
      <c r="S91" s="53">
        <v>295</v>
      </c>
      <c r="T91" s="309">
        <v>295</v>
      </c>
      <c r="U91" s="310"/>
      <c r="V91" s="309">
        <v>295</v>
      </c>
      <c r="W91" s="310"/>
      <c r="X91" s="309">
        <v>295</v>
      </c>
      <c r="Y91" s="310"/>
      <c r="Z91" s="53">
        <v>295</v>
      </c>
      <c r="AA91" s="309">
        <v>295</v>
      </c>
      <c r="AB91" s="310"/>
      <c r="HP91" s="29"/>
      <c r="HQ91" s="29"/>
    </row>
    <row r="92" spans="1:225" ht="15" customHeight="1">
      <c r="A92" s="78" t="s">
        <v>1047</v>
      </c>
      <c r="B92" s="54"/>
      <c r="C92" s="53">
        <v>150</v>
      </c>
      <c r="D92" s="309">
        <v>150</v>
      </c>
      <c r="E92" s="310"/>
      <c r="F92" s="53">
        <v>150</v>
      </c>
      <c r="G92" s="309">
        <v>150</v>
      </c>
      <c r="H92" s="310"/>
      <c r="I92" s="309">
        <v>150</v>
      </c>
      <c r="J92" s="310"/>
      <c r="K92" s="309">
        <v>150</v>
      </c>
      <c r="L92" s="310"/>
      <c r="M92" s="309">
        <v>150</v>
      </c>
      <c r="N92" s="310"/>
      <c r="O92" s="53">
        <v>150</v>
      </c>
      <c r="P92" s="53">
        <v>150</v>
      </c>
      <c r="Q92" s="53">
        <v>150</v>
      </c>
      <c r="R92" s="53">
        <v>150</v>
      </c>
      <c r="S92" s="53">
        <v>150</v>
      </c>
      <c r="T92" s="309">
        <v>150</v>
      </c>
      <c r="U92" s="310"/>
      <c r="V92" s="309">
        <v>150</v>
      </c>
      <c r="W92" s="310"/>
      <c r="X92" s="309">
        <v>150</v>
      </c>
      <c r="Y92" s="310"/>
      <c r="Z92" s="53">
        <v>150</v>
      </c>
      <c r="AA92" s="309">
        <v>150</v>
      </c>
      <c r="AB92" s="310"/>
      <c r="HP92" s="29"/>
      <c r="HQ92" s="29"/>
    </row>
    <row r="93" spans="1:225" ht="18">
      <c r="A93" s="324" t="s">
        <v>1046</v>
      </c>
      <c r="B93" s="325"/>
      <c r="C93" s="73"/>
      <c r="D93" s="73"/>
      <c r="E93" s="73"/>
      <c r="F93" s="73"/>
      <c r="G93" s="73"/>
      <c r="H93" s="73"/>
      <c r="I93" s="73"/>
      <c r="J93" s="73"/>
      <c r="K93" s="197"/>
      <c r="L93" s="197"/>
      <c r="M93" s="197"/>
      <c r="N93" s="197"/>
      <c r="O93" s="73"/>
      <c r="P93" s="73"/>
      <c r="Q93" s="73"/>
      <c r="R93" s="73"/>
      <c r="S93" s="73"/>
      <c r="T93" s="197"/>
      <c r="U93" s="197"/>
      <c r="V93" s="73"/>
      <c r="W93" s="73"/>
      <c r="X93" s="73"/>
      <c r="Y93" s="73"/>
      <c r="Z93" s="73"/>
      <c r="AA93" s="73"/>
      <c r="AB93" s="73"/>
      <c r="HP93" s="29"/>
      <c r="HQ93" s="29"/>
    </row>
    <row r="94" spans="1:225" ht="15" customHeight="1">
      <c r="A94" s="315" t="s">
        <v>1045</v>
      </c>
      <c r="B94" s="66" t="s">
        <v>1041</v>
      </c>
      <c r="C94" s="53">
        <v>400</v>
      </c>
      <c r="D94" s="309">
        <v>400</v>
      </c>
      <c r="E94" s="310"/>
      <c r="F94" s="53">
        <v>400</v>
      </c>
      <c r="G94" s="309">
        <v>400</v>
      </c>
      <c r="H94" s="310"/>
      <c r="I94" s="309">
        <v>400</v>
      </c>
      <c r="J94" s="310"/>
      <c r="K94" s="309">
        <v>400</v>
      </c>
      <c r="L94" s="310"/>
      <c r="M94" s="309">
        <v>400</v>
      </c>
      <c r="N94" s="310"/>
      <c r="O94" s="53">
        <v>400</v>
      </c>
      <c r="P94" s="53">
        <v>400</v>
      </c>
      <c r="Q94" s="53">
        <v>400</v>
      </c>
      <c r="R94" s="53">
        <v>400</v>
      </c>
      <c r="S94" s="53">
        <v>400</v>
      </c>
      <c r="T94" s="309">
        <v>400</v>
      </c>
      <c r="U94" s="310"/>
      <c r="V94" s="309">
        <v>400</v>
      </c>
      <c r="W94" s="310"/>
      <c r="X94" s="309">
        <v>400</v>
      </c>
      <c r="Y94" s="310"/>
      <c r="Z94" s="53">
        <v>400</v>
      </c>
      <c r="AA94" s="309">
        <v>400</v>
      </c>
      <c r="AB94" s="310"/>
      <c r="HP94" s="29"/>
      <c r="HQ94" s="29"/>
    </row>
    <row r="95" spans="1:225" ht="14.4" customHeight="1">
      <c r="A95" s="316"/>
      <c r="B95" s="66" t="s">
        <v>1043</v>
      </c>
      <c r="C95" s="53">
        <v>0</v>
      </c>
      <c r="D95" s="309">
        <v>0</v>
      </c>
      <c r="E95" s="310"/>
      <c r="F95" s="53">
        <v>0</v>
      </c>
      <c r="G95" s="309" t="s">
        <v>58</v>
      </c>
      <c r="H95" s="310"/>
      <c r="I95" s="309" t="s">
        <v>58</v>
      </c>
      <c r="J95" s="310"/>
      <c r="K95" s="52" t="s">
        <v>58</v>
      </c>
      <c r="L95" s="51"/>
      <c r="M95" s="52" t="s">
        <v>58</v>
      </c>
      <c r="N95" s="51"/>
      <c r="O95" s="53" t="s">
        <v>58</v>
      </c>
      <c r="P95" s="53" t="s">
        <v>58</v>
      </c>
      <c r="Q95" s="53" t="s">
        <v>58</v>
      </c>
      <c r="R95" s="53" t="s">
        <v>58</v>
      </c>
      <c r="S95" s="53" t="s">
        <v>58</v>
      </c>
      <c r="T95" s="52" t="s">
        <v>58</v>
      </c>
      <c r="U95" s="51"/>
      <c r="V95" s="52" t="s">
        <v>58</v>
      </c>
      <c r="W95" s="51"/>
      <c r="X95" s="309">
        <v>0</v>
      </c>
      <c r="Y95" s="310"/>
      <c r="Z95" s="53" t="s">
        <v>58</v>
      </c>
      <c r="AA95" s="309">
        <v>0</v>
      </c>
      <c r="AB95" s="310"/>
      <c r="HP95" s="29"/>
      <c r="HQ95" s="29"/>
    </row>
    <row r="96" spans="1:225">
      <c r="A96" s="317"/>
      <c r="B96" s="66" t="s">
        <v>1007</v>
      </c>
      <c r="C96" s="53">
        <v>150</v>
      </c>
      <c r="D96" s="309">
        <v>150</v>
      </c>
      <c r="E96" s="310"/>
      <c r="F96" s="53">
        <v>150</v>
      </c>
      <c r="G96" s="309">
        <v>150</v>
      </c>
      <c r="H96" s="310"/>
      <c r="I96" s="309">
        <v>150</v>
      </c>
      <c r="J96" s="310"/>
      <c r="K96" s="309">
        <v>150</v>
      </c>
      <c r="L96" s="310"/>
      <c r="M96" s="309">
        <v>150</v>
      </c>
      <c r="N96" s="310"/>
      <c r="O96" s="53">
        <v>150</v>
      </c>
      <c r="P96" s="53">
        <v>150</v>
      </c>
      <c r="Q96" s="53">
        <v>150</v>
      </c>
      <c r="R96" s="53">
        <v>150</v>
      </c>
      <c r="S96" s="53">
        <v>150</v>
      </c>
      <c r="T96" s="309">
        <v>150</v>
      </c>
      <c r="U96" s="310"/>
      <c r="V96" s="309">
        <v>150</v>
      </c>
      <c r="W96" s="310"/>
      <c r="X96" s="309">
        <v>150</v>
      </c>
      <c r="Y96" s="310"/>
      <c r="Z96" s="53">
        <v>150</v>
      </c>
      <c r="AA96" s="309">
        <v>150</v>
      </c>
      <c r="AB96" s="310"/>
      <c r="HP96" s="29"/>
      <c r="HQ96" s="29"/>
    </row>
    <row r="97" spans="1:225">
      <c r="A97" s="72"/>
      <c r="B97" s="72"/>
      <c r="C97" s="71"/>
      <c r="D97" s="71"/>
      <c r="E97" s="71"/>
      <c r="F97" s="71"/>
      <c r="G97" s="71"/>
      <c r="H97" s="71"/>
      <c r="I97" s="71"/>
      <c r="J97" s="71"/>
      <c r="K97" s="200"/>
      <c r="L97" s="200"/>
      <c r="M97" s="200"/>
      <c r="N97" s="200"/>
      <c r="O97" s="71"/>
      <c r="P97" s="71"/>
      <c r="Q97" s="71"/>
      <c r="R97" s="71"/>
      <c r="S97" s="71"/>
      <c r="T97" s="200"/>
      <c r="U97" s="200"/>
      <c r="V97" s="71"/>
      <c r="W97" s="71"/>
      <c r="X97" s="71"/>
      <c r="Y97" s="71"/>
      <c r="Z97" s="71"/>
      <c r="AA97" s="71"/>
      <c r="AB97" s="71"/>
      <c r="HP97" s="29"/>
      <c r="HQ97" s="29"/>
    </row>
    <row r="98" spans="1:225" ht="18.75" customHeight="1">
      <c r="A98" s="315" t="s">
        <v>1044</v>
      </c>
      <c r="B98" s="66" t="s">
        <v>1041</v>
      </c>
      <c r="C98" s="53">
        <v>700</v>
      </c>
      <c r="D98" s="309">
        <v>700</v>
      </c>
      <c r="E98" s="310"/>
      <c r="F98" s="53">
        <v>700</v>
      </c>
      <c r="G98" s="309">
        <v>700</v>
      </c>
      <c r="H98" s="310"/>
      <c r="I98" s="309">
        <v>700</v>
      </c>
      <c r="J98" s="310"/>
      <c r="K98" s="309">
        <v>700</v>
      </c>
      <c r="L98" s="310"/>
      <c r="M98" s="309">
        <v>700</v>
      </c>
      <c r="N98" s="310"/>
      <c r="O98" s="53">
        <v>700</v>
      </c>
      <c r="P98" s="53">
        <v>700</v>
      </c>
      <c r="Q98" s="53">
        <v>700</v>
      </c>
      <c r="R98" s="53">
        <v>700</v>
      </c>
      <c r="S98" s="53">
        <v>700</v>
      </c>
      <c r="T98" s="309">
        <v>700</v>
      </c>
      <c r="U98" s="310"/>
      <c r="V98" s="309">
        <v>700</v>
      </c>
      <c r="W98" s="310"/>
      <c r="X98" s="309">
        <v>700</v>
      </c>
      <c r="Y98" s="310"/>
      <c r="Z98" s="53">
        <v>700</v>
      </c>
      <c r="AA98" s="309">
        <v>700</v>
      </c>
      <c r="AB98" s="310"/>
      <c r="HP98" s="29"/>
      <c r="HQ98" s="29"/>
    </row>
    <row r="99" spans="1:225" ht="14.4" customHeight="1">
      <c r="A99" s="316"/>
      <c r="B99" s="66" t="s">
        <v>1043</v>
      </c>
      <c r="C99" s="53">
        <v>0</v>
      </c>
      <c r="D99" s="309">
        <v>0</v>
      </c>
      <c r="E99" s="310"/>
      <c r="F99" s="53">
        <v>0</v>
      </c>
      <c r="G99" s="309" t="s">
        <v>58</v>
      </c>
      <c r="H99" s="310"/>
      <c r="I99" s="309" t="s">
        <v>58</v>
      </c>
      <c r="J99" s="310"/>
      <c r="K99" s="309" t="s">
        <v>58</v>
      </c>
      <c r="L99" s="310"/>
      <c r="M99" s="52" t="s">
        <v>58</v>
      </c>
      <c r="N99" s="51"/>
      <c r="O99" s="53" t="s">
        <v>58</v>
      </c>
      <c r="P99" s="53" t="s">
        <v>58</v>
      </c>
      <c r="Q99" s="53" t="s">
        <v>58</v>
      </c>
      <c r="R99" s="53" t="s">
        <v>58</v>
      </c>
      <c r="S99" s="53" t="s">
        <v>58</v>
      </c>
      <c r="T99" s="52" t="s">
        <v>58</v>
      </c>
      <c r="U99" s="51"/>
      <c r="V99" s="52" t="s">
        <v>58</v>
      </c>
      <c r="W99" s="51"/>
      <c r="X99" s="309">
        <v>0</v>
      </c>
      <c r="Y99" s="310"/>
      <c r="Z99" s="53" t="s">
        <v>58</v>
      </c>
      <c r="AA99" s="309">
        <v>0</v>
      </c>
      <c r="AB99" s="310"/>
      <c r="HP99" s="29"/>
      <c r="HQ99" s="29"/>
    </row>
    <row r="100" spans="1:225">
      <c r="A100" s="317"/>
      <c r="B100" s="66" t="s">
        <v>1007</v>
      </c>
      <c r="C100" s="53">
        <v>150</v>
      </c>
      <c r="D100" s="309">
        <v>150</v>
      </c>
      <c r="E100" s="310"/>
      <c r="F100" s="53">
        <v>150</v>
      </c>
      <c r="G100" s="309">
        <v>150</v>
      </c>
      <c r="H100" s="310"/>
      <c r="I100" s="309">
        <v>150</v>
      </c>
      <c r="J100" s="310"/>
      <c r="K100" s="309">
        <v>150</v>
      </c>
      <c r="L100" s="310"/>
      <c r="M100" s="309">
        <v>150</v>
      </c>
      <c r="N100" s="310"/>
      <c r="O100" s="53">
        <v>150</v>
      </c>
      <c r="P100" s="53">
        <v>150</v>
      </c>
      <c r="Q100" s="53">
        <v>150</v>
      </c>
      <c r="R100" s="53">
        <v>150</v>
      </c>
      <c r="S100" s="53">
        <v>150</v>
      </c>
      <c r="T100" s="309">
        <v>150</v>
      </c>
      <c r="U100" s="310"/>
      <c r="V100" s="309">
        <v>150</v>
      </c>
      <c r="W100" s="310"/>
      <c r="X100" s="309">
        <v>150</v>
      </c>
      <c r="Y100" s="310"/>
      <c r="Z100" s="53">
        <v>150</v>
      </c>
      <c r="AA100" s="309">
        <v>150</v>
      </c>
      <c r="AB100" s="310"/>
      <c r="HP100" s="29"/>
      <c r="HQ100" s="29"/>
    </row>
    <row r="101" spans="1:225">
      <c r="A101" s="58"/>
      <c r="B101" s="57"/>
      <c r="C101" s="57"/>
      <c r="D101" s="57"/>
      <c r="E101" s="57"/>
      <c r="F101" s="57"/>
      <c r="G101" s="57"/>
      <c r="H101" s="57"/>
      <c r="I101" s="57"/>
      <c r="J101" s="57"/>
      <c r="K101" s="198"/>
      <c r="L101" s="198"/>
      <c r="M101" s="198"/>
      <c r="N101" s="198"/>
      <c r="O101" s="57"/>
      <c r="P101" s="57"/>
      <c r="Q101" s="57"/>
      <c r="R101" s="57"/>
      <c r="S101" s="57"/>
      <c r="T101" s="198"/>
      <c r="U101" s="198"/>
      <c r="V101" s="57"/>
      <c r="W101" s="57"/>
      <c r="X101" s="57"/>
      <c r="Y101" s="57"/>
      <c r="Z101" s="57"/>
      <c r="AA101" s="57"/>
      <c r="AB101" s="57"/>
      <c r="HP101" s="29"/>
      <c r="HQ101" s="29"/>
    </row>
    <row r="102" spans="1:225" ht="32.25" customHeight="1">
      <c r="A102" s="91" t="s">
        <v>1042</v>
      </c>
      <c r="B102" s="64" t="s">
        <v>1041</v>
      </c>
      <c r="C102" s="63"/>
      <c r="D102" s="307"/>
      <c r="E102" s="308"/>
      <c r="F102" s="63"/>
      <c r="G102" s="307" t="s">
        <v>58</v>
      </c>
      <c r="H102" s="308"/>
      <c r="I102" s="307" t="s">
        <v>58</v>
      </c>
      <c r="J102" s="308"/>
      <c r="K102" s="307">
        <v>350</v>
      </c>
      <c r="L102" s="308"/>
      <c r="M102" s="307">
        <v>350</v>
      </c>
      <c r="N102" s="308"/>
      <c r="O102" s="63" t="s">
        <v>58</v>
      </c>
      <c r="P102" s="63">
        <v>350</v>
      </c>
      <c r="Q102" s="63">
        <v>350</v>
      </c>
      <c r="R102" s="63">
        <v>350</v>
      </c>
      <c r="S102" s="63">
        <v>350</v>
      </c>
      <c r="T102" s="307">
        <v>350</v>
      </c>
      <c r="U102" s="308"/>
      <c r="V102" s="307">
        <v>350</v>
      </c>
      <c r="W102" s="308"/>
      <c r="X102" s="307"/>
      <c r="Y102" s="308"/>
      <c r="Z102" s="63">
        <v>350</v>
      </c>
      <c r="AA102" s="307">
        <v>375</v>
      </c>
      <c r="AB102" s="308"/>
      <c r="HP102" s="29"/>
      <c r="HQ102" s="29"/>
    </row>
    <row r="103" spans="1:225" s="59" customFormat="1">
      <c r="A103" s="58"/>
      <c r="B103" s="57"/>
      <c r="C103" s="57"/>
      <c r="D103" s="57"/>
      <c r="E103" s="57"/>
      <c r="F103" s="57"/>
      <c r="G103" s="57"/>
      <c r="H103" s="57"/>
      <c r="I103" s="57"/>
      <c r="J103" s="57"/>
      <c r="K103" s="198"/>
      <c r="L103" s="198"/>
      <c r="M103" s="198"/>
      <c r="N103" s="198"/>
      <c r="O103" s="57"/>
      <c r="P103" s="57"/>
      <c r="Q103" s="57"/>
      <c r="R103" s="57"/>
      <c r="S103" s="57"/>
      <c r="T103" s="198"/>
      <c r="U103" s="198"/>
      <c r="V103" s="57"/>
      <c r="W103" s="57"/>
      <c r="X103" s="57"/>
      <c r="Y103" s="57"/>
      <c r="Z103" s="57"/>
      <c r="AA103" s="57"/>
      <c r="AB103" s="57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  <c r="DA103" s="60"/>
      <c r="DB103" s="60"/>
      <c r="DC103" s="60"/>
      <c r="DD103" s="60"/>
      <c r="DE103" s="60"/>
      <c r="DF103" s="60"/>
      <c r="DG103" s="60"/>
      <c r="DH103" s="60"/>
      <c r="DI103" s="60"/>
      <c r="DJ103" s="60"/>
      <c r="DK103" s="60"/>
      <c r="DL103" s="60"/>
      <c r="DM103" s="60"/>
      <c r="DN103" s="60"/>
      <c r="DO103" s="60"/>
      <c r="DP103" s="60"/>
      <c r="DQ103" s="60"/>
      <c r="DR103" s="60"/>
      <c r="DS103" s="60"/>
      <c r="DT103" s="60"/>
      <c r="DU103" s="60"/>
      <c r="DV103" s="60"/>
      <c r="DW103" s="60"/>
      <c r="DX103" s="60"/>
      <c r="DY103" s="60"/>
      <c r="DZ103" s="60"/>
      <c r="EA103" s="60"/>
      <c r="EB103" s="60"/>
      <c r="EC103" s="60"/>
      <c r="ED103" s="60"/>
      <c r="EE103" s="60"/>
      <c r="EF103" s="60"/>
      <c r="EG103" s="60"/>
      <c r="EH103" s="60"/>
      <c r="EI103" s="60"/>
      <c r="EJ103" s="60"/>
      <c r="EK103" s="60"/>
      <c r="EL103" s="60"/>
      <c r="EM103" s="60"/>
      <c r="EN103" s="60"/>
      <c r="EO103" s="60"/>
      <c r="EP103" s="60"/>
      <c r="EQ103" s="60"/>
      <c r="ER103" s="60"/>
      <c r="ES103" s="60"/>
      <c r="ET103" s="60"/>
      <c r="EU103" s="60"/>
      <c r="EV103" s="60"/>
      <c r="EW103" s="60"/>
      <c r="EX103" s="60"/>
      <c r="EY103" s="60"/>
      <c r="EZ103" s="60"/>
      <c r="FA103" s="60"/>
      <c r="FB103" s="60"/>
      <c r="FC103" s="60"/>
      <c r="FD103" s="60"/>
      <c r="FE103" s="60"/>
      <c r="FF103" s="60"/>
      <c r="FG103" s="60"/>
      <c r="FH103" s="60"/>
      <c r="FI103" s="60"/>
      <c r="FJ103" s="60"/>
      <c r="FK103" s="60"/>
      <c r="FL103" s="60"/>
      <c r="FM103" s="60"/>
      <c r="FN103" s="60"/>
      <c r="FO103" s="60"/>
      <c r="FP103" s="60"/>
      <c r="FQ103" s="60"/>
      <c r="FR103" s="60"/>
      <c r="FS103" s="60"/>
      <c r="FT103" s="60"/>
      <c r="FU103" s="60"/>
      <c r="FV103" s="60"/>
      <c r="FW103" s="60"/>
      <c r="FX103" s="60"/>
      <c r="FY103" s="60"/>
      <c r="FZ103" s="60"/>
      <c r="GA103" s="60"/>
      <c r="GB103" s="60"/>
      <c r="GC103" s="60"/>
      <c r="GD103" s="60"/>
      <c r="GE103" s="60"/>
      <c r="GF103" s="60"/>
      <c r="GG103" s="60"/>
      <c r="GH103" s="60"/>
      <c r="GI103" s="60"/>
      <c r="GJ103" s="60"/>
      <c r="GK103" s="60"/>
      <c r="GL103" s="60"/>
      <c r="GM103" s="60"/>
      <c r="GN103" s="60"/>
      <c r="GO103" s="60"/>
      <c r="GP103" s="60"/>
      <c r="GQ103" s="60"/>
      <c r="GR103" s="60"/>
      <c r="GS103" s="60"/>
      <c r="GT103" s="60"/>
      <c r="GU103" s="60"/>
      <c r="GV103" s="60"/>
      <c r="GW103" s="60"/>
      <c r="GX103" s="60"/>
      <c r="GY103" s="60"/>
      <c r="GZ103" s="60"/>
      <c r="HA103" s="60"/>
      <c r="HB103" s="60"/>
      <c r="HC103" s="60"/>
      <c r="HD103" s="60"/>
      <c r="HE103" s="60"/>
      <c r="HF103" s="60"/>
      <c r="HG103" s="60"/>
      <c r="HH103" s="60"/>
      <c r="HI103" s="60"/>
      <c r="HJ103" s="60"/>
      <c r="HK103" s="60"/>
      <c r="HL103" s="60"/>
      <c r="HM103" s="60"/>
      <c r="HN103" s="60"/>
      <c r="HO103" s="60"/>
      <c r="HP103" s="60"/>
      <c r="HQ103" s="60"/>
    </row>
    <row r="104" spans="1:225" ht="15" customHeight="1">
      <c r="A104" s="76" t="s">
        <v>1040</v>
      </c>
      <c r="B104" s="54"/>
      <c r="C104" s="53"/>
      <c r="D104" s="309"/>
      <c r="E104" s="310"/>
      <c r="F104" s="53"/>
      <c r="G104" s="307" t="s">
        <v>58</v>
      </c>
      <c r="H104" s="308"/>
      <c r="I104" s="307" t="s">
        <v>58</v>
      </c>
      <c r="J104" s="308"/>
      <c r="K104" s="307">
        <v>150</v>
      </c>
      <c r="L104" s="308"/>
      <c r="M104" s="309">
        <v>150</v>
      </c>
      <c r="N104" s="310"/>
      <c r="O104" s="53" t="s">
        <v>58</v>
      </c>
      <c r="P104" s="53">
        <v>150</v>
      </c>
      <c r="Q104" s="53">
        <v>150</v>
      </c>
      <c r="R104" s="53">
        <v>150</v>
      </c>
      <c r="S104" s="53">
        <v>150</v>
      </c>
      <c r="T104" s="309">
        <v>150</v>
      </c>
      <c r="U104" s="310"/>
      <c r="V104" s="309">
        <v>150</v>
      </c>
      <c r="W104" s="310"/>
      <c r="X104" s="309"/>
      <c r="Y104" s="310"/>
      <c r="Z104" s="53">
        <v>150</v>
      </c>
      <c r="AA104" s="309"/>
      <c r="AB104" s="310"/>
      <c r="HP104" s="29"/>
      <c r="HQ104" s="29"/>
    </row>
    <row r="105" spans="1:225" s="29" customFormat="1"/>
    <row r="106" spans="1:225" s="29" customFormat="1">
      <c r="A106" s="29" t="s">
        <v>1039</v>
      </c>
    </row>
    <row r="107" spans="1:225" s="29" customFormat="1">
      <c r="A107" s="30" t="s">
        <v>1128</v>
      </c>
    </row>
    <row r="108" spans="1:225" s="29" customFormat="1">
      <c r="A108" s="30" t="s">
        <v>1127</v>
      </c>
    </row>
    <row r="109" spans="1:225" s="29" customFormat="1">
      <c r="A109" s="30" t="s">
        <v>1036</v>
      </c>
    </row>
    <row r="110" spans="1:225" s="29" customFormat="1" ht="16.2">
      <c r="A110" s="30" t="s">
        <v>1942</v>
      </c>
    </row>
    <row r="111" spans="1:225" s="29" customFormat="1" ht="16.2">
      <c r="A111" s="209" t="s">
        <v>1034</v>
      </c>
    </row>
    <row r="112" spans="1:225" s="29" customFormat="1"/>
    <row r="113" s="29" customFormat="1"/>
    <row r="114" s="29" customFormat="1"/>
    <row r="115" s="29" customFormat="1"/>
    <row r="116" s="29" customFormat="1"/>
    <row r="117" s="29" customFormat="1"/>
    <row r="118" s="29" customFormat="1"/>
    <row r="119" s="29" customFormat="1"/>
    <row r="120" s="29" customFormat="1"/>
    <row r="121" s="29" customFormat="1"/>
    <row r="122" s="29" customFormat="1"/>
    <row r="123" s="29" customFormat="1"/>
    <row r="124" s="29" customFormat="1"/>
    <row r="125" s="29" customFormat="1"/>
    <row r="126" s="29" customFormat="1"/>
    <row r="127" s="29" customFormat="1"/>
    <row r="128" s="29" customFormat="1"/>
    <row r="129" s="29" customFormat="1"/>
    <row r="130" s="29" customFormat="1"/>
    <row r="131" s="29" customFormat="1"/>
    <row r="132" s="29" customFormat="1"/>
    <row r="133" s="29" customFormat="1"/>
    <row r="134" s="29" customFormat="1"/>
    <row r="135" s="29" customFormat="1"/>
    <row r="136" s="29" customFormat="1"/>
    <row r="137" s="29" customFormat="1"/>
    <row r="138" s="29" customFormat="1"/>
    <row r="139" s="29" customFormat="1"/>
    <row r="140" s="29" customFormat="1"/>
    <row r="141" s="29" customFormat="1"/>
    <row r="142" s="29" customFormat="1"/>
    <row r="143" s="29" customFormat="1"/>
    <row r="144" s="29" customFormat="1"/>
    <row r="145" s="29" customFormat="1"/>
    <row r="146" s="29" customFormat="1"/>
    <row r="147" s="29" customFormat="1"/>
    <row r="148" s="29" customFormat="1"/>
    <row r="149" s="29" customFormat="1"/>
    <row r="150" s="29" customFormat="1"/>
    <row r="151" s="29" customFormat="1"/>
    <row r="152" s="29" customFormat="1"/>
    <row r="153" s="29" customFormat="1"/>
    <row r="154" s="29" customFormat="1"/>
    <row r="155" s="29" customFormat="1"/>
    <row r="156" s="29" customFormat="1"/>
    <row r="157" s="29" customFormat="1"/>
    <row r="158" s="29" customFormat="1"/>
    <row r="159" s="29" customFormat="1"/>
    <row r="160" s="29" customFormat="1"/>
    <row r="161" s="29" customFormat="1"/>
    <row r="162" s="29" customFormat="1"/>
    <row r="163" s="29" customFormat="1"/>
    <row r="164" s="29" customFormat="1"/>
    <row r="165" s="29" customFormat="1"/>
    <row r="166" s="29" customFormat="1"/>
    <row r="167" s="29" customFormat="1"/>
    <row r="168" s="29" customFormat="1"/>
    <row r="169" s="29" customFormat="1"/>
    <row r="170" s="29" customFormat="1"/>
    <row r="171" s="29" customFormat="1"/>
    <row r="172" s="29" customFormat="1"/>
    <row r="173" s="29" customFormat="1"/>
    <row r="174" s="29" customFormat="1"/>
    <row r="175" s="29" customFormat="1"/>
    <row r="176" s="29" customFormat="1"/>
    <row r="177" s="29" customFormat="1"/>
    <row r="178" s="29" customFormat="1"/>
    <row r="179" s="29" customFormat="1"/>
    <row r="180" s="29" customFormat="1"/>
    <row r="181" s="29" customFormat="1"/>
    <row r="182" s="29" customFormat="1"/>
    <row r="183" s="29" customFormat="1"/>
    <row r="184" s="29" customFormat="1"/>
    <row r="185" s="29" customFormat="1"/>
    <row r="186" s="29" customFormat="1"/>
    <row r="187" s="29" customFormat="1"/>
    <row r="188" s="29" customFormat="1"/>
    <row r="189" s="29" customFormat="1"/>
    <row r="190" s="29" customFormat="1"/>
    <row r="191" s="29" customFormat="1"/>
    <row r="192" s="29" customFormat="1"/>
    <row r="193" s="29" customFormat="1"/>
    <row r="194" s="29" customFormat="1"/>
    <row r="195" s="29" customFormat="1"/>
    <row r="196" s="29" customFormat="1"/>
    <row r="197" s="29" customFormat="1"/>
    <row r="198" s="29" customFormat="1"/>
    <row r="199" s="29" customFormat="1"/>
    <row r="200" s="29" customFormat="1"/>
    <row r="201" s="29" customFormat="1"/>
    <row r="202" s="29" customFormat="1"/>
    <row r="203" s="29" customFormat="1"/>
    <row r="204" s="29" customFormat="1"/>
    <row r="205" s="29" customFormat="1"/>
    <row r="206" s="29" customFormat="1"/>
    <row r="207" s="29" customFormat="1"/>
    <row r="208" s="29" customFormat="1"/>
    <row r="209" s="29" customFormat="1"/>
    <row r="210" s="29" customFormat="1"/>
    <row r="211" s="29" customFormat="1"/>
    <row r="212" s="29" customFormat="1"/>
    <row r="213" s="29" customFormat="1"/>
    <row r="214" s="29" customFormat="1"/>
    <row r="215" s="29" customFormat="1"/>
    <row r="216" s="29" customFormat="1"/>
    <row r="217" s="29" customFormat="1"/>
    <row r="218" s="29" customFormat="1"/>
    <row r="219" s="29" customFormat="1"/>
    <row r="220" s="29" customFormat="1"/>
    <row r="221" s="29" customFormat="1"/>
    <row r="222" s="29" customFormat="1"/>
    <row r="223" s="29" customFormat="1"/>
    <row r="224" s="29" customFormat="1"/>
    <row r="225" s="29" customFormat="1"/>
    <row r="226" s="29" customFormat="1"/>
    <row r="227" s="29" customFormat="1"/>
    <row r="228" s="29" customFormat="1"/>
    <row r="229" s="29" customFormat="1"/>
    <row r="230" s="29" customFormat="1"/>
    <row r="231" s="29" customFormat="1"/>
    <row r="232" s="29" customFormat="1"/>
    <row r="233" s="29" customFormat="1"/>
    <row r="234" s="29" customFormat="1"/>
    <row r="235" s="29" customFormat="1"/>
    <row r="236" s="29" customFormat="1"/>
    <row r="237" s="29" customFormat="1"/>
    <row r="238" s="29" customFormat="1"/>
    <row r="239" s="29" customFormat="1"/>
    <row r="240" s="29" customFormat="1"/>
    <row r="241" s="29" customFormat="1"/>
    <row r="242" s="29" customFormat="1"/>
    <row r="243" s="29" customFormat="1"/>
    <row r="244" s="29" customFormat="1"/>
    <row r="245" s="29" customFormat="1"/>
    <row r="246" s="29" customFormat="1"/>
    <row r="247" s="29" customFormat="1"/>
    <row r="248" s="29" customFormat="1"/>
    <row r="249" s="29" customFormat="1"/>
    <row r="250" s="29" customFormat="1"/>
    <row r="251" s="29" customFormat="1"/>
    <row r="252" s="29" customFormat="1"/>
    <row r="253" s="29" customFormat="1"/>
    <row r="254" s="29" customFormat="1"/>
    <row r="255" s="29" customFormat="1"/>
    <row r="256" s="29" customFormat="1"/>
    <row r="257" s="29" customFormat="1"/>
    <row r="258" s="29" customFormat="1"/>
    <row r="259" s="29" customFormat="1"/>
    <row r="260" s="29" customFormat="1"/>
    <row r="261" s="29" customFormat="1"/>
    <row r="262" s="29" customFormat="1"/>
    <row r="263" s="29" customFormat="1"/>
    <row r="264" s="29" customFormat="1"/>
    <row r="265" s="29" customFormat="1"/>
    <row r="266" s="29" customFormat="1"/>
    <row r="267" s="29" customFormat="1"/>
    <row r="268" s="29" customFormat="1"/>
    <row r="269" s="29" customFormat="1"/>
    <row r="270" s="29" customFormat="1"/>
    <row r="271" s="29" customFormat="1"/>
    <row r="272" s="29" customFormat="1"/>
    <row r="273" s="29" customFormat="1"/>
    <row r="274" s="29" customFormat="1"/>
    <row r="275" s="29" customFormat="1"/>
    <row r="276" s="29" customFormat="1"/>
    <row r="277" s="29" customFormat="1"/>
    <row r="278" s="29" customFormat="1"/>
    <row r="279" s="29" customFormat="1"/>
    <row r="280" s="29" customFormat="1"/>
    <row r="281" s="29" customFormat="1"/>
    <row r="282" s="29" customFormat="1"/>
    <row r="283" s="29" customFormat="1"/>
    <row r="284" s="29" customFormat="1"/>
    <row r="285" s="29" customFormat="1"/>
    <row r="286" s="29" customFormat="1"/>
    <row r="287" s="29" customFormat="1"/>
    <row r="288" s="29" customFormat="1"/>
    <row r="289" s="29" customFormat="1"/>
    <row r="290" s="29" customFormat="1"/>
    <row r="291" s="29" customFormat="1"/>
    <row r="292" s="29" customFormat="1"/>
    <row r="293" s="29" customFormat="1"/>
    <row r="294" s="29" customFormat="1"/>
    <row r="295" s="29" customFormat="1"/>
    <row r="296" s="29" customFormat="1"/>
    <row r="297" s="29" customFormat="1"/>
    <row r="298" s="29" customFormat="1"/>
    <row r="299" s="29" customFormat="1"/>
    <row r="300" s="29" customFormat="1"/>
    <row r="301" s="29" customFormat="1"/>
    <row r="302" s="29" customFormat="1"/>
    <row r="303" s="29" customFormat="1"/>
    <row r="304" s="29" customFormat="1"/>
    <row r="305" s="29" customFormat="1"/>
    <row r="306" s="29" customFormat="1"/>
    <row r="307" s="29" customFormat="1"/>
    <row r="308" s="29" customFormat="1"/>
    <row r="309" s="29" customFormat="1"/>
    <row r="310" s="29" customFormat="1"/>
    <row r="311" s="29" customFormat="1"/>
    <row r="312" s="29" customFormat="1"/>
    <row r="313" s="29" customFormat="1"/>
    <row r="314" s="29" customFormat="1"/>
    <row r="315" s="29" customFormat="1"/>
    <row r="316" s="29" customFormat="1"/>
    <row r="317" s="29" customFormat="1"/>
    <row r="318" s="29" customFormat="1"/>
    <row r="319" s="29" customFormat="1"/>
    <row r="320" s="29" customFormat="1"/>
    <row r="321" s="29" customFormat="1"/>
    <row r="322" s="29" customFormat="1"/>
    <row r="323" s="29" customFormat="1"/>
    <row r="324" s="29" customFormat="1"/>
    <row r="325" s="29" customFormat="1"/>
    <row r="326" s="29" customFormat="1"/>
    <row r="327" s="29" customFormat="1"/>
    <row r="328" s="29" customFormat="1"/>
    <row r="329" s="29" customFormat="1"/>
    <row r="330" s="29" customFormat="1"/>
    <row r="331" s="29" customFormat="1"/>
    <row r="332" s="29" customFormat="1"/>
    <row r="333" s="29" customFormat="1"/>
    <row r="334" s="29" customFormat="1"/>
    <row r="335" s="29" customFormat="1"/>
    <row r="336" s="29" customFormat="1"/>
    <row r="337" s="29" customFormat="1"/>
    <row r="338" s="29" customFormat="1"/>
    <row r="339" s="29" customFormat="1"/>
    <row r="340" s="29" customFormat="1"/>
    <row r="341" s="29" customFormat="1"/>
    <row r="342" s="29" customFormat="1"/>
    <row r="343" s="29" customFormat="1"/>
    <row r="344" s="29" customFormat="1"/>
    <row r="345" s="29" customFormat="1"/>
    <row r="346" s="29" customFormat="1"/>
    <row r="347" s="29" customFormat="1"/>
    <row r="348" s="29" customFormat="1"/>
    <row r="349" s="29" customFormat="1"/>
    <row r="350" s="29" customFormat="1"/>
    <row r="351" s="29" customFormat="1"/>
    <row r="352" s="29" customFormat="1"/>
    <row r="353" s="29" customFormat="1"/>
    <row r="354" s="29" customFormat="1"/>
    <row r="355" s="29" customFormat="1"/>
    <row r="356" s="29" customFormat="1"/>
    <row r="357" s="29" customFormat="1"/>
    <row r="358" s="29" customFormat="1"/>
    <row r="359" s="29" customFormat="1"/>
    <row r="360" s="29" customFormat="1"/>
    <row r="361" s="29" customFormat="1"/>
    <row r="362" s="29" customFormat="1"/>
    <row r="363" s="29" customFormat="1"/>
    <row r="364" s="29" customFormat="1"/>
    <row r="365" s="29" customFormat="1"/>
    <row r="366" s="29" customFormat="1"/>
    <row r="367" s="29" customFormat="1"/>
    <row r="368" s="29" customFormat="1"/>
    <row r="369" s="29" customFormat="1"/>
    <row r="370" s="29" customFormat="1"/>
    <row r="371" s="29" customFormat="1"/>
    <row r="372" s="29" customFormat="1"/>
    <row r="373" s="29" customFormat="1"/>
    <row r="374" s="29" customFormat="1"/>
    <row r="375" s="29" customFormat="1"/>
    <row r="376" s="29" customFormat="1"/>
    <row r="377" s="29" customFormat="1"/>
    <row r="378" s="29" customFormat="1"/>
    <row r="379" s="29" customFormat="1"/>
    <row r="380" s="29" customFormat="1"/>
    <row r="381" s="29" customFormat="1"/>
    <row r="382" s="29" customFormat="1"/>
    <row r="383" s="29" customFormat="1"/>
    <row r="384" s="29" customFormat="1"/>
    <row r="385" s="29" customFormat="1"/>
    <row r="386" s="29" customFormat="1"/>
    <row r="387" s="29" customFormat="1"/>
    <row r="388" s="29" customFormat="1"/>
    <row r="389" s="29" customFormat="1"/>
    <row r="390" s="29" customFormat="1"/>
    <row r="391" s="29" customFormat="1"/>
    <row r="392" s="29" customFormat="1"/>
    <row r="393" s="29" customFormat="1"/>
    <row r="394" s="29" customFormat="1"/>
    <row r="395" s="29" customFormat="1"/>
    <row r="396" s="29" customFormat="1"/>
    <row r="397" s="29" customFormat="1"/>
    <row r="398" s="29" customFormat="1"/>
    <row r="399" s="29" customFormat="1"/>
    <row r="400" s="29" customFormat="1"/>
    <row r="401" s="29" customFormat="1"/>
    <row r="402" s="29" customFormat="1"/>
    <row r="403" s="29" customFormat="1"/>
    <row r="404" s="29" customFormat="1"/>
    <row r="405" s="29" customFormat="1"/>
    <row r="406" s="29" customFormat="1"/>
    <row r="407" s="29" customFormat="1"/>
    <row r="408" s="29" customFormat="1"/>
    <row r="409" s="29" customFormat="1"/>
    <row r="410" s="29" customFormat="1"/>
    <row r="411" s="29" customFormat="1"/>
    <row r="412" s="29" customFormat="1"/>
    <row r="413" s="29" customFormat="1"/>
    <row r="414" s="29" customFormat="1"/>
    <row r="415" s="29" customFormat="1"/>
    <row r="416" s="29" customFormat="1"/>
    <row r="417" s="29" customFormat="1"/>
    <row r="418" s="29" customFormat="1"/>
    <row r="419" s="29" customFormat="1"/>
    <row r="420" s="29" customFormat="1"/>
    <row r="421" s="29" customFormat="1"/>
    <row r="422" s="29" customFormat="1"/>
    <row r="423" s="29" customFormat="1"/>
    <row r="424" s="29" customFormat="1"/>
    <row r="425" s="29" customFormat="1"/>
    <row r="426" s="29" customFormat="1"/>
    <row r="427" s="29" customFormat="1"/>
    <row r="428" s="29" customFormat="1"/>
    <row r="429" s="29" customFormat="1"/>
    <row r="430" s="29" customFormat="1"/>
    <row r="431" s="29" customFormat="1"/>
    <row r="432" s="29" customFormat="1"/>
    <row r="433" s="29" customFormat="1"/>
    <row r="434" s="29" customFormat="1"/>
    <row r="435" s="29" customFormat="1"/>
    <row r="436" s="29" customFormat="1"/>
    <row r="437" s="29" customFormat="1"/>
    <row r="438" s="29" customFormat="1"/>
    <row r="439" s="29" customFormat="1"/>
    <row r="440" s="29" customFormat="1"/>
    <row r="441" s="29" customFormat="1"/>
    <row r="442" s="29" customFormat="1"/>
    <row r="443" s="29" customFormat="1"/>
    <row r="444" s="29" customFormat="1"/>
    <row r="445" s="29" customFormat="1"/>
    <row r="446" s="29" customFormat="1"/>
    <row r="447" s="29" customFormat="1"/>
    <row r="448" s="29" customFormat="1"/>
    <row r="449" s="29" customFormat="1"/>
    <row r="450" s="29" customFormat="1"/>
    <row r="451" s="29" customFormat="1"/>
    <row r="452" s="29" customFormat="1"/>
    <row r="453" s="29" customFormat="1"/>
    <row r="454" s="29" customFormat="1"/>
    <row r="455" s="29" customFormat="1"/>
    <row r="456" s="29" customFormat="1"/>
    <row r="457" s="29" customFormat="1"/>
    <row r="458" s="29" customFormat="1"/>
    <row r="459" s="29" customFormat="1"/>
    <row r="460" s="29" customFormat="1"/>
    <row r="461" s="29" customFormat="1"/>
    <row r="462" s="29" customFormat="1"/>
    <row r="463" s="29" customFormat="1"/>
    <row r="464" s="29" customFormat="1"/>
    <row r="465" s="29" customFormat="1"/>
    <row r="466" s="29" customFormat="1"/>
    <row r="467" s="29" customFormat="1"/>
    <row r="468" s="29" customFormat="1"/>
    <row r="469" s="29" customFormat="1"/>
    <row r="470" s="29" customFormat="1"/>
    <row r="471" s="29" customFormat="1"/>
    <row r="472" s="29" customFormat="1"/>
    <row r="473" s="29" customFormat="1"/>
    <row r="474" s="29" customFormat="1"/>
    <row r="475" s="29" customFormat="1"/>
    <row r="476" s="29" customFormat="1"/>
    <row r="477" s="29" customFormat="1"/>
    <row r="478" s="29" customFormat="1"/>
    <row r="479" s="29" customFormat="1"/>
    <row r="480" s="29" customFormat="1"/>
    <row r="481" s="29" customFormat="1"/>
    <row r="482" s="29" customFormat="1"/>
    <row r="483" s="29" customFormat="1"/>
    <row r="484" s="29" customFormat="1"/>
    <row r="485" s="29" customFormat="1"/>
    <row r="486" s="29" customFormat="1"/>
    <row r="487" s="29" customFormat="1"/>
    <row r="488" s="29" customFormat="1"/>
    <row r="489" s="29" customFormat="1"/>
    <row r="490" s="29" customFormat="1"/>
    <row r="491" s="29" customFormat="1"/>
    <row r="492" s="29" customFormat="1"/>
    <row r="493" s="29" customFormat="1"/>
    <row r="494" s="29" customFormat="1"/>
    <row r="495" s="29" customFormat="1"/>
    <row r="496" s="29" customFormat="1"/>
    <row r="497" s="29" customFormat="1"/>
    <row r="498" s="29" customFormat="1"/>
    <row r="499" s="29" customFormat="1"/>
    <row r="500" s="29" customFormat="1"/>
    <row r="501" s="29" customFormat="1"/>
    <row r="502" s="29" customFormat="1"/>
    <row r="503" s="29" customFormat="1"/>
    <row r="504" s="29" customFormat="1"/>
    <row r="505" s="29" customFormat="1"/>
    <row r="506" s="29" customFormat="1"/>
    <row r="507" s="29" customFormat="1"/>
    <row r="508" s="29" customFormat="1"/>
    <row r="509" s="29" customFormat="1"/>
    <row r="510" s="29" customFormat="1"/>
    <row r="511" s="29" customFormat="1"/>
    <row r="512" s="29" customFormat="1"/>
    <row r="513" s="29" customFormat="1"/>
    <row r="514" s="29" customFormat="1"/>
    <row r="515" s="29" customFormat="1"/>
    <row r="516" s="29" customFormat="1"/>
    <row r="517" s="29" customFormat="1"/>
    <row r="518" s="29" customFormat="1"/>
    <row r="519" s="29" customFormat="1"/>
    <row r="520" s="29" customFormat="1"/>
    <row r="521" s="29" customFormat="1"/>
    <row r="522" s="29" customFormat="1"/>
    <row r="523" s="29" customFormat="1"/>
    <row r="524" s="29" customFormat="1"/>
    <row r="525" s="29" customFormat="1"/>
    <row r="526" s="29" customFormat="1"/>
    <row r="527" s="29" customFormat="1"/>
    <row r="528" s="29" customFormat="1"/>
    <row r="529" s="29" customFormat="1"/>
    <row r="530" s="29" customFormat="1"/>
    <row r="531" s="29" customFormat="1"/>
    <row r="532" s="29" customFormat="1"/>
    <row r="533" s="29" customFormat="1"/>
    <row r="534" s="29" customFormat="1"/>
    <row r="535" s="29" customFormat="1"/>
    <row r="536" s="29" customFormat="1"/>
    <row r="537" s="29" customFormat="1"/>
    <row r="538" s="29" customFormat="1"/>
    <row r="539" s="29" customFormat="1"/>
    <row r="540" s="29" customFormat="1"/>
    <row r="541" s="29" customFormat="1"/>
    <row r="542" s="29" customFormat="1"/>
    <row r="543" s="29" customFormat="1"/>
    <row r="544" s="29" customFormat="1"/>
    <row r="545" s="29" customFormat="1"/>
    <row r="546" s="29" customFormat="1"/>
    <row r="547" s="29" customFormat="1"/>
    <row r="548" s="29" customFormat="1"/>
    <row r="549" s="29" customFormat="1"/>
    <row r="550" s="29" customFormat="1"/>
    <row r="551" s="29" customFormat="1"/>
    <row r="552" s="29" customFormat="1"/>
    <row r="553" s="29" customFormat="1"/>
    <row r="554" s="29" customFormat="1"/>
    <row r="555" s="29" customFormat="1"/>
    <row r="556" s="29" customFormat="1"/>
    <row r="557" s="29" customFormat="1"/>
    <row r="558" s="29" customFormat="1"/>
    <row r="559" s="29" customFormat="1"/>
    <row r="560" s="29" customFormat="1"/>
    <row r="561" s="29" customFormat="1"/>
    <row r="562" s="29" customFormat="1"/>
    <row r="563" s="29" customFormat="1"/>
    <row r="564" s="29" customFormat="1"/>
    <row r="565" s="29" customFormat="1"/>
    <row r="566" s="29" customFormat="1"/>
    <row r="567" s="29" customFormat="1"/>
    <row r="568" s="29" customFormat="1"/>
    <row r="569" s="29" customFormat="1"/>
    <row r="570" s="29" customFormat="1"/>
    <row r="571" s="29" customFormat="1"/>
    <row r="572" s="29" customFormat="1"/>
    <row r="573" s="29" customFormat="1"/>
    <row r="574" s="29" customFormat="1"/>
    <row r="575" s="29" customFormat="1"/>
    <row r="576" s="29" customFormat="1"/>
    <row r="577" s="29" customFormat="1"/>
    <row r="578" s="29" customFormat="1"/>
    <row r="579" s="29" customFormat="1"/>
    <row r="580" s="29" customFormat="1"/>
    <row r="581" s="29" customFormat="1"/>
    <row r="582" s="29" customFormat="1"/>
    <row r="583" s="29" customFormat="1"/>
    <row r="584" s="29" customFormat="1"/>
    <row r="585" s="29" customFormat="1"/>
    <row r="586" s="29" customFormat="1"/>
    <row r="587" s="29" customFormat="1"/>
    <row r="588" s="29" customFormat="1"/>
    <row r="589" s="29" customFormat="1"/>
    <row r="590" s="29" customFormat="1"/>
    <row r="591" s="29" customFormat="1"/>
    <row r="592" s="29" customFormat="1"/>
    <row r="593" s="29" customFormat="1"/>
    <row r="594" s="29" customFormat="1"/>
    <row r="595" s="29" customFormat="1"/>
    <row r="596" s="29" customFormat="1"/>
    <row r="597" s="29" customFormat="1"/>
    <row r="598" s="29" customFormat="1"/>
    <row r="599" s="29" customFormat="1"/>
    <row r="600" s="29" customFormat="1"/>
    <row r="601" s="29" customFormat="1"/>
    <row r="602" s="29" customFormat="1"/>
    <row r="603" s="29" customFormat="1"/>
    <row r="604" s="29" customFormat="1"/>
    <row r="605" s="29" customFormat="1"/>
    <row r="606" s="29" customFormat="1"/>
    <row r="607" s="29" customFormat="1"/>
    <row r="608" s="29" customFormat="1"/>
    <row r="609" s="29" customFormat="1"/>
    <row r="610" s="29" customFormat="1"/>
    <row r="611" s="29" customFormat="1"/>
    <row r="612" s="29" customFormat="1"/>
    <row r="613" s="29" customFormat="1"/>
    <row r="614" s="29" customFormat="1"/>
    <row r="615" s="29" customFormat="1"/>
    <row r="616" s="29" customFormat="1"/>
    <row r="617" s="29" customFormat="1"/>
    <row r="618" s="29" customFormat="1"/>
    <row r="619" s="29" customFormat="1"/>
    <row r="620" s="29" customFormat="1"/>
    <row r="621" s="29" customFormat="1"/>
    <row r="622" s="29" customFormat="1"/>
    <row r="623" s="29" customFormat="1"/>
    <row r="624" s="29" customFormat="1"/>
    <row r="625" s="29" customFormat="1"/>
    <row r="626" s="29" customFormat="1"/>
    <row r="627" s="29" customFormat="1"/>
    <row r="628" s="29" customFormat="1"/>
    <row r="629" s="29" customFormat="1"/>
    <row r="630" s="29" customFormat="1"/>
    <row r="631" s="29" customFormat="1"/>
    <row r="632" s="29" customFormat="1"/>
    <row r="633" s="29" customFormat="1"/>
    <row r="634" s="29" customFormat="1"/>
    <row r="635" s="29" customFormat="1"/>
    <row r="636" s="29" customFormat="1"/>
    <row r="637" s="29" customFormat="1"/>
    <row r="638" s="29" customFormat="1"/>
    <row r="639" s="29" customFormat="1"/>
    <row r="640" s="29" customFormat="1"/>
    <row r="641" s="29" customFormat="1"/>
    <row r="642" s="29" customFormat="1"/>
    <row r="643" s="29" customFormat="1"/>
    <row r="644" s="29" customFormat="1"/>
    <row r="645" s="29" customFormat="1"/>
    <row r="646" s="29" customFormat="1"/>
    <row r="647" s="29" customFormat="1"/>
    <row r="648" s="29" customFormat="1"/>
    <row r="649" s="29" customFormat="1"/>
    <row r="650" s="29" customFormat="1"/>
    <row r="651" s="29" customFormat="1"/>
    <row r="652" s="29" customFormat="1"/>
    <row r="653" s="29" customFormat="1"/>
    <row r="654" s="29" customFormat="1"/>
    <row r="655" s="29" customFormat="1"/>
    <row r="656" s="29" customFormat="1"/>
    <row r="657" s="29" customFormat="1"/>
    <row r="658" s="29" customFormat="1"/>
    <row r="659" s="29" customFormat="1"/>
    <row r="660" s="29" customFormat="1"/>
    <row r="661" s="29" customFormat="1"/>
    <row r="662" s="29" customFormat="1"/>
    <row r="663" s="29" customFormat="1"/>
    <row r="664" s="29" customFormat="1"/>
    <row r="665" s="29" customFormat="1"/>
    <row r="666" s="29" customFormat="1"/>
    <row r="667" s="29" customFormat="1"/>
    <row r="668" s="29" customFormat="1"/>
    <row r="669" s="29" customFormat="1"/>
    <row r="670" s="29" customFormat="1"/>
    <row r="671" s="29" customFormat="1"/>
    <row r="672" s="29" customFormat="1"/>
    <row r="673" s="29" customFormat="1"/>
    <row r="674" s="29" customFormat="1"/>
    <row r="675" s="29" customFormat="1"/>
    <row r="676" s="29" customFormat="1"/>
    <row r="677" s="29" customFormat="1"/>
    <row r="678" s="29" customFormat="1"/>
    <row r="679" s="29" customFormat="1"/>
    <row r="680" s="29" customFormat="1"/>
    <row r="681" s="29" customFormat="1"/>
    <row r="682" s="29" customFormat="1"/>
    <row r="683" s="29" customFormat="1"/>
    <row r="684" s="29" customFormat="1"/>
    <row r="685" s="29" customFormat="1"/>
    <row r="686" s="29" customFormat="1"/>
    <row r="687" s="29" customFormat="1"/>
    <row r="688" s="29" customFormat="1"/>
    <row r="689" s="29" customFormat="1"/>
    <row r="690" s="29" customFormat="1"/>
    <row r="691" s="29" customFormat="1"/>
    <row r="692" s="29" customFormat="1"/>
    <row r="693" s="29" customFormat="1"/>
    <row r="694" s="29" customFormat="1"/>
    <row r="695" s="29" customFormat="1"/>
    <row r="696" s="29" customFormat="1"/>
    <row r="697" s="29" customFormat="1"/>
    <row r="698" s="29" customFormat="1"/>
    <row r="699" s="29" customFormat="1"/>
    <row r="700" s="29" customFormat="1"/>
    <row r="701" s="29" customFormat="1"/>
    <row r="702" s="29" customFormat="1"/>
    <row r="703" s="29" customFormat="1"/>
    <row r="704" s="29" customFormat="1"/>
    <row r="705" s="29" customFormat="1"/>
    <row r="706" s="29" customFormat="1"/>
    <row r="707" s="29" customFormat="1"/>
    <row r="708" s="29" customFormat="1"/>
    <row r="709" s="29" customFormat="1"/>
    <row r="710" s="29" customFormat="1"/>
    <row r="711" s="29" customFormat="1"/>
    <row r="712" s="29" customFormat="1"/>
    <row r="713" s="29" customFormat="1"/>
    <row r="714" s="29" customFormat="1"/>
    <row r="715" s="29" customFormat="1"/>
    <row r="716" s="29" customFormat="1"/>
    <row r="717" s="29" customFormat="1"/>
    <row r="718" s="29" customFormat="1"/>
    <row r="719" s="29" customFormat="1"/>
    <row r="720" s="29" customFormat="1"/>
    <row r="721" s="29" customFormat="1"/>
    <row r="722" s="29" customFormat="1"/>
    <row r="723" s="29" customFormat="1"/>
    <row r="724" s="29" customFormat="1"/>
    <row r="725" s="29" customFormat="1"/>
    <row r="726" s="29" customFormat="1"/>
    <row r="727" s="29" customFormat="1"/>
    <row r="728" s="29" customFormat="1"/>
    <row r="729" s="29" customFormat="1"/>
    <row r="730" s="29" customFormat="1"/>
    <row r="731" s="29" customFormat="1"/>
    <row r="732" s="29" customFormat="1"/>
    <row r="733" s="29" customFormat="1"/>
    <row r="734" s="29" customFormat="1"/>
    <row r="735" s="29" customFormat="1"/>
    <row r="736" s="29" customFormat="1"/>
    <row r="737" spans="2:26" s="29" customFormat="1"/>
    <row r="738" spans="2:26" s="29" customFormat="1"/>
    <row r="739" spans="2:26" s="29" customFormat="1"/>
    <row r="740" spans="2:26" s="29" customFormat="1"/>
    <row r="741" spans="2:26" s="29" customFormat="1"/>
    <row r="742" spans="2:26" s="29" customFormat="1"/>
    <row r="743" spans="2:26" s="29" customFormat="1"/>
    <row r="744" spans="2:26" s="29" customFormat="1"/>
    <row r="745" spans="2:26" s="29" customFormat="1"/>
    <row r="746" spans="2:26" s="29" customFormat="1"/>
    <row r="747" spans="2:26" s="29" customFormat="1"/>
    <row r="748" spans="2:26" s="29" customFormat="1"/>
    <row r="749" spans="2:26" s="29" customFormat="1"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</sheetData>
  <mergeCells count="433">
    <mergeCell ref="B1:X1"/>
    <mergeCell ref="A2:Z2"/>
    <mergeCell ref="A3:Z3"/>
    <mergeCell ref="A4:Z4"/>
    <mergeCell ref="A5:Z5"/>
    <mergeCell ref="A6:B8"/>
    <mergeCell ref="D6:E6"/>
    <mergeCell ref="G6:H6"/>
    <mergeCell ref="I6:J6"/>
    <mergeCell ref="K6:L6"/>
    <mergeCell ref="AA7:AB7"/>
    <mergeCell ref="A9:B9"/>
    <mergeCell ref="A10:B10"/>
    <mergeCell ref="M6:N6"/>
    <mergeCell ref="T6:U6"/>
    <mergeCell ref="V6:W6"/>
    <mergeCell ref="X6:Y6"/>
    <mergeCell ref="AA6:AB6"/>
    <mergeCell ref="D7:E7"/>
    <mergeCell ref="G7:H7"/>
    <mergeCell ref="I7:J7"/>
    <mergeCell ref="K7:L7"/>
    <mergeCell ref="M7:N7"/>
    <mergeCell ref="A11:B11"/>
    <mergeCell ref="A12:A17"/>
    <mergeCell ref="A19:A22"/>
    <mergeCell ref="A24:A31"/>
    <mergeCell ref="A33:A40"/>
    <mergeCell ref="A42:A49"/>
    <mergeCell ref="T7:U7"/>
    <mergeCell ref="V7:W7"/>
    <mergeCell ref="X7:Y7"/>
    <mergeCell ref="A50:B50"/>
    <mergeCell ref="A51:A55"/>
    <mergeCell ref="D51:E51"/>
    <mergeCell ref="G51:H51"/>
    <mergeCell ref="I51:J51"/>
    <mergeCell ref="K51:L51"/>
    <mergeCell ref="D53:E53"/>
    <mergeCell ref="G53:H53"/>
    <mergeCell ref="I53:J53"/>
    <mergeCell ref="K53:L53"/>
    <mergeCell ref="D55:E55"/>
    <mergeCell ref="G55:H55"/>
    <mergeCell ref="I55:J55"/>
    <mergeCell ref="K55:L55"/>
    <mergeCell ref="M51:N51"/>
    <mergeCell ref="T51:U51"/>
    <mergeCell ref="V51:W51"/>
    <mergeCell ref="X51:Y51"/>
    <mergeCell ref="AA51:AB51"/>
    <mergeCell ref="D52:E52"/>
    <mergeCell ref="G52:H52"/>
    <mergeCell ref="I52:J52"/>
    <mergeCell ref="K52:L52"/>
    <mergeCell ref="M52:N52"/>
    <mergeCell ref="T52:U52"/>
    <mergeCell ref="V52:W52"/>
    <mergeCell ref="X52:Y52"/>
    <mergeCell ref="AA52:AB52"/>
    <mergeCell ref="M53:N53"/>
    <mergeCell ref="T53:U53"/>
    <mergeCell ref="V53:W53"/>
    <mergeCell ref="X53:Y53"/>
    <mergeCell ref="AA53:AB53"/>
    <mergeCell ref="D54:E54"/>
    <mergeCell ref="G54:H54"/>
    <mergeCell ref="I54:J54"/>
    <mergeCell ref="K54:L54"/>
    <mergeCell ref="M54:N54"/>
    <mergeCell ref="T54:U54"/>
    <mergeCell ref="V54:W54"/>
    <mergeCell ref="X54:Y54"/>
    <mergeCell ref="AA54:AB54"/>
    <mergeCell ref="M55:N55"/>
    <mergeCell ref="T55:U55"/>
    <mergeCell ref="V55:W55"/>
    <mergeCell ref="X55:Y55"/>
    <mergeCell ref="AA55:AB55"/>
    <mergeCell ref="A57:A61"/>
    <mergeCell ref="D57:E57"/>
    <mergeCell ref="G57:H57"/>
    <mergeCell ref="I57:J57"/>
    <mergeCell ref="K57:L57"/>
    <mergeCell ref="M57:N57"/>
    <mergeCell ref="T57:U57"/>
    <mergeCell ref="V57:W57"/>
    <mergeCell ref="X57:Y57"/>
    <mergeCell ref="AA57:AB57"/>
    <mergeCell ref="D58:E58"/>
    <mergeCell ref="G58:H58"/>
    <mergeCell ref="I58:J58"/>
    <mergeCell ref="K58:L58"/>
    <mergeCell ref="M58:N58"/>
    <mergeCell ref="T58:U58"/>
    <mergeCell ref="V58:W58"/>
    <mergeCell ref="X58:Y58"/>
    <mergeCell ref="AA58:AB58"/>
    <mergeCell ref="V59:W59"/>
    <mergeCell ref="X59:Y59"/>
    <mergeCell ref="AA59:AB59"/>
    <mergeCell ref="D60:E60"/>
    <mergeCell ref="G60:H60"/>
    <mergeCell ref="I60:J60"/>
    <mergeCell ref="K60:L60"/>
    <mergeCell ref="M60:N60"/>
    <mergeCell ref="T60:U60"/>
    <mergeCell ref="V60:W60"/>
    <mergeCell ref="D59:E59"/>
    <mergeCell ref="G59:H59"/>
    <mergeCell ref="I59:J59"/>
    <mergeCell ref="K59:L59"/>
    <mergeCell ref="M59:N59"/>
    <mergeCell ref="T59:U59"/>
    <mergeCell ref="X60:Y60"/>
    <mergeCell ref="AA60:AB60"/>
    <mergeCell ref="D61:E61"/>
    <mergeCell ref="G61:H61"/>
    <mergeCell ref="I61:J61"/>
    <mergeCell ref="K61:L61"/>
    <mergeCell ref="M61:N61"/>
    <mergeCell ref="T61:U61"/>
    <mergeCell ref="V61:W61"/>
    <mergeCell ref="X61:Y61"/>
    <mergeCell ref="AA61:AB61"/>
    <mergeCell ref="A63:A67"/>
    <mergeCell ref="D63:E63"/>
    <mergeCell ref="G63:H63"/>
    <mergeCell ref="I63:J63"/>
    <mergeCell ref="K63:L63"/>
    <mergeCell ref="M63:N63"/>
    <mergeCell ref="T63:U63"/>
    <mergeCell ref="V63:W63"/>
    <mergeCell ref="X63:Y63"/>
    <mergeCell ref="V65:W65"/>
    <mergeCell ref="X65:Y65"/>
    <mergeCell ref="D67:E67"/>
    <mergeCell ref="G67:H67"/>
    <mergeCell ref="I67:J67"/>
    <mergeCell ref="K67:L67"/>
    <mergeCell ref="M67:N67"/>
    <mergeCell ref="T67:U67"/>
    <mergeCell ref="V67:W67"/>
    <mergeCell ref="X67:Y67"/>
    <mergeCell ref="AA63:AB63"/>
    <mergeCell ref="D64:E64"/>
    <mergeCell ref="G64:H64"/>
    <mergeCell ref="I64:J64"/>
    <mergeCell ref="K64:L64"/>
    <mergeCell ref="M64:N64"/>
    <mergeCell ref="T64:U64"/>
    <mergeCell ref="V64:W64"/>
    <mergeCell ref="X64:Y64"/>
    <mergeCell ref="AA64:AB64"/>
    <mergeCell ref="AA65:AB65"/>
    <mergeCell ref="D66:E66"/>
    <mergeCell ref="G66:H66"/>
    <mergeCell ref="I66:J66"/>
    <mergeCell ref="K66:L66"/>
    <mergeCell ref="M66:N66"/>
    <mergeCell ref="T66:U66"/>
    <mergeCell ref="V66:W66"/>
    <mergeCell ref="D65:E65"/>
    <mergeCell ref="G65:H65"/>
    <mergeCell ref="I65:J65"/>
    <mergeCell ref="K65:L65"/>
    <mergeCell ref="M65:N65"/>
    <mergeCell ref="T65:U65"/>
    <mergeCell ref="X66:Y66"/>
    <mergeCell ref="AA66:AB66"/>
    <mergeCell ref="AA67:AB67"/>
    <mergeCell ref="D69:E69"/>
    <mergeCell ref="G69:H69"/>
    <mergeCell ref="I69:J69"/>
    <mergeCell ref="K69:L69"/>
    <mergeCell ref="M69:N69"/>
    <mergeCell ref="T69:U69"/>
    <mergeCell ref="V69:W69"/>
    <mergeCell ref="X69:Y69"/>
    <mergeCell ref="AA69:AB69"/>
    <mergeCell ref="AA73:AB73"/>
    <mergeCell ref="T71:U71"/>
    <mergeCell ref="V71:W71"/>
    <mergeCell ref="X71:Y71"/>
    <mergeCell ref="AA71:AB71"/>
    <mergeCell ref="D72:E72"/>
    <mergeCell ref="G72:H72"/>
    <mergeCell ref="I72:J72"/>
    <mergeCell ref="K72:L72"/>
    <mergeCell ref="M72:N72"/>
    <mergeCell ref="T72:U72"/>
    <mergeCell ref="D71:E71"/>
    <mergeCell ref="G71:H71"/>
    <mergeCell ref="I71:J71"/>
    <mergeCell ref="K71:L71"/>
    <mergeCell ref="M71:N71"/>
    <mergeCell ref="V72:W72"/>
    <mergeCell ref="X72:Y72"/>
    <mergeCell ref="AA72:AB72"/>
    <mergeCell ref="A71:A73"/>
    <mergeCell ref="D73:E73"/>
    <mergeCell ref="G73:H73"/>
    <mergeCell ref="I73:J73"/>
    <mergeCell ref="K73:L73"/>
    <mergeCell ref="M73:N73"/>
    <mergeCell ref="T73:U73"/>
    <mergeCell ref="V73:W73"/>
    <mergeCell ref="X73:Y73"/>
    <mergeCell ref="D76:E76"/>
    <mergeCell ref="G76:H76"/>
    <mergeCell ref="I76:J76"/>
    <mergeCell ref="K76:L76"/>
    <mergeCell ref="M76:N76"/>
    <mergeCell ref="T76:U76"/>
    <mergeCell ref="V76:W76"/>
    <mergeCell ref="X76:Y76"/>
    <mergeCell ref="D75:E75"/>
    <mergeCell ref="G75:H75"/>
    <mergeCell ref="I75:J75"/>
    <mergeCell ref="K75:L75"/>
    <mergeCell ref="M75:N75"/>
    <mergeCell ref="T75:U75"/>
    <mergeCell ref="V75:W75"/>
    <mergeCell ref="A78:B78"/>
    <mergeCell ref="A79:B79"/>
    <mergeCell ref="D79:E79"/>
    <mergeCell ref="G79:H79"/>
    <mergeCell ref="I79:J79"/>
    <mergeCell ref="K79:L79"/>
    <mergeCell ref="AA76:AB76"/>
    <mergeCell ref="D77:E77"/>
    <mergeCell ref="G77:H77"/>
    <mergeCell ref="I77:J77"/>
    <mergeCell ref="K77:L77"/>
    <mergeCell ref="M77:N77"/>
    <mergeCell ref="T77:U77"/>
    <mergeCell ref="V77:W77"/>
    <mergeCell ref="X77:Y77"/>
    <mergeCell ref="AA77:AB77"/>
    <mergeCell ref="M79:N79"/>
    <mergeCell ref="T79:U79"/>
    <mergeCell ref="V79:W79"/>
    <mergeCell ref="X79:Y79"/>
    <mergeCell ref="AA79:AB79"/>
    <mergeCell ref="A75:A77"/>
    <mergeCell ref="X75:Y75"/>
    <mergeCell ref="AA75:AB75"/>
    <mergeCell ref="AA80:AB80"/>
    <mergeCell ref="A81:B81"/>
    <mergeCell ref="D81:E81"/>
    <mergeCell ref="G81:H81"/>
    <mergeCell ref="I81:J81"/>
    <mergeCell ref="K81:L81"/>
    <mergeCell ref="M81:N81"/>
    <mergeCell ref="T81:U81"/>
    <mergeCell ref="V81:W81"/>
    <mergeCell ref="X81:Y81"/>
    <mergeCell ref="AA81:AB81"/>
    <mergeCell ref="A80:B80"/>
    <mergeCell ref="D80:E80"/>
    <mergeCell ref="G80:H80"/>
    <mergeCell ref="I80:J80"/>
    <mergeCell ref="K80:L80"/>
    <mergeCell ref="M80:N80"/>
    <mergeCell ref="T80:U80"/>
    <mergeCell ref="V80:W80"/>
    <mergeCell ref="X80:Y80"/>
    <mergeCell ref="AA82:AB82"/>
    <mergeCell ref="A83:B83"/>
    <mergeCell ref="D83:E83"/>
    <mergeCell ref="G83:H83"/>
    <mergeCell ref="I83:J83"/>
    <mergeCell ref="K83:L83"/>
    <mergeCell ref="M83:N83"/>
    <mergeCell ref="T83:U83"/>
    <mergeCell ref="V83:W83"/>
    <mergeCell ref="X83:Y83"/>
    <mergeCell ref="AA83:AB83"/>
    <mergeCell ref="A82:B82"/>
    <mergeCell ref="D82:E82"/>
    <mergeCell ref="G82:H82"/>
    <mergeCell ref="I82:J82"/>
    <mergeCell ref="K82:L82"/>
    <mergeCell ref="M82:N82"/>
    <mergeCell ref="T82:U82"/>
    <mergeCell ref="V82:W82"/>
    <mergeCell ref="X82:Y82"/>
    <mergeCell ref="AA84:AB84"/>
    <mergeCell ref="A85:B85"/>
    <mergeCell ref="D85:E85"/>
    <mergeCell ref="G85:H85"/>
    <mergeCell ref="I85:J85"/>
    <mergeCell ref="K85:L85"/>
    <mergeCell ref="M85:N85"/>
    <mergeCell ref="T85:U85"/>
    <mergeCell ref="V85:W85"/>
    <mergeCell ref="X85:Y85"/>
    <mergeCell ref="AA85:AB85"/>
    <mergeCell ref="A84:B84"/>
    <mergeCell ref="D84:E84"/>
    <mergeCell ref="G84:H84"/>
    <mergeCell ref="I84:J84"/>
    <mergeCell ref="K84:L84"/>
    <mergeCell ref="M84:N84"/>
    <mergeCell ref="T84:U84"/>
    <mergeCell ref="V84:W84"/>
    <mergeCell ref="X84:Y84"/>
    <mergeCell ref="AA86:AB86"/>
    <mergeCell ref="A87:B87"/>
    <mergeCell ref="D87:E87"/>
    <mergeCell ref="G87:H87"/>
    <mergeCell ref="I87:J87"/>
    <mergeCell ref="K87:L87"/>
    <mergeCell ref="M88:N88"/>
    <mergeCell ref="T88:U88"/>
    <mergeCell ref="V88:W88"/>
    <mergeCell ref="X88:Y88"/>
    <mergeCell ref="AA88:AB88"/>
    <mergeCell ref="A86:B86"/>
    <mergeCell ref="D86:E86"/>
    <mergeCell ref="G86:H86"/>
    <mergeCell ref="I86:J86"/>
    <mergeCell ref="K86:L86"/>
    <mergeCell ref="M86:N86"/>
    <mergeCell ref="T86:U86"/>
    <mergeCell ref="V86:W86"/>
    <mergeCell ref="X86:Y86"/>
    <mergeCell ref="A89:B89"/>
    <mergeCell ref="M87:N87"/>
    <mergeCell ref="T87:U87"/>
    <mergeCell ref="V87:W87"/>
    <mergeCell ref="X87:Y87"/>
    <mergeCell ref="AA87:AB87"/>
    <mergeCell ref="A88:B88"/>
    <mergeCell ref="D88:E88"/>
    <mergeCell ref="G88:H88"/>
    <mergeCell ref="I88:J88"/>
    <mergeCell ref="K88:L88"/>
    <mergeCell ref="V90:W90"/>
    <mergeCell ref="X90:Y90"/>
    <mergeCell ref="AA90:AB90"/>
    <mergeCell ref="D91:E91"/>
    <mergeCell ref="G91:H91"/>
    <mergeCell ref="I91:J91"/>
    <mergeCell ref="K91:L91"/>
    <mergeCell ref="M91:N91"/>
    <mergeCell ref="T91:U91"/>
    <mergeCell ref="V91:W91"/>
    <mergeCell ref="D90:E90"/>
    <mergeCell ref="G90:H90"/>
    <mergeCell ref="I90:J90"/>
    <mergeCell ref="K90:L90"/>
    <mergeCell ref="M90:N90"/>
    <mergeCell ref="T90:U90"/>
    <mergeCell ref="X91:Y91"/>
    <mergeCell ref="AA91:AB91"/>
    <mergeCell ref="D92:E92"/>
    <mergeCell ref="G92:H92"/>
    <mergeCell ref="I92:J92"/>
    <mergeCell ref="K92:L92"/>
    <mergeCell ref="M92:N92"/>
    <mergeCell ref="T92:U92"/>
    <mergeCell ref="V92:W92"/>
    <mergeCell ref="X92:Y92"/>
    <mergeCell ref="AA92:AB92"/>
    <mergeCell ref="A93:B93"/>
    <mergeCell ref="A94:A96"/>
    <mergeCell ref="D94:E94"/>
    <mergeCell ref="G94:H94"/>
    <mergeCell ref="I94:J94"/>
    <mergeCell ref="K94:L94"/>
    <mergeCell ref="M94:N94"/>
    <mergeCell ref="T94:U94"/>
    <mergeCell ref="V94:W94"/>
    <mergeCell ref="V96:W96"/>
    <mergeCell ref="X94:Y94"/>
    <mergeCell ref="AA94:AB94"/>
    <mergeCell ref="D95:E95"/>
    <mergeCell ref="G95:H95"/>
    <mergeCell ref="I95:J95"/>
    <mergeCell ref="X95:Y95"/>
    <mergeCell ref="AA95:AB95"/>
    <mergeCell ref="X96:Y96"/>
    <mergeCell ref="AA96:AB96"/>
    <mergeCell ref="A98:A100"/>
    <mergeCell ref="D98:E98"/>
    <mergeCell ref="G98:H98"/>
    <mergeCell ref="I98:J98"/>
    <mergeCell ref="K98:L98"/>
    <mergeCell ref="M98:N98"/>
    <mergeCell ref="T98:U98"/>
    <mergeCell ref="D96:E96"/>
    <mergeCell ref="G96:H96"/>
    <mergeCell ref="I96:J96"/>
    <mergeCell ref="K96:L96"/>
    <mergeCell ref="M96:N96"/>
    <mergeCell ref="T96:U96"/>
    <mergeCell ref="M100:N100"/>
    <mergeCell ref="T100:U100"/>
    <mergeCell ref="K100:L100"/>
    <mergeCell ref="X102:Y102"/>
    <mergeCell ref="V98:W98"/>
    <mergeCell ref="X98:Y98"/>
    <mergeCell ref="AA98:AB98"/>
    <mergeCell ref="D99:E99"/>
    <mergeCell ref="G99:H99"/>
    <mergeCell ref="I99:J99"/>
    <mergeCell ref="K99:L99"/>
    <mergeCell ref="X99:Y99"/>
    <mergeCell ref="AA99:AB99"/>
    <mergeCell ref="AA102:AB102"/>
    <mergeCell ref="AA100:AB100"/>
    <mergeCell ref="V100:W100"/>
    <mergeCell ref="X100:Y100"/>
    <mergeCell ref="D102:E102"/>
    <mergeCell ref="G102:H102"/>
    <mergeCell ref="I102:J102"/>
    <mergeCell ref="K102:L102"/>
    <mergeCell ref="M102:N102"/>
    <mergeCell ref="T102:U102"/>
    <mergeCell ref="V102:W102"/>
    <mergeCell ref="D100:E100"/>
    <mergeCell ref="G100:H100"/>
    <mergeCell ref="I100:J100"/>
    <mergeCell ref="D104:E104"/>
    <mergeCell ref="G104:H104"/>
    <mergeCell ref="I104:J104"/>
    <mergeCell ref="K104:L104"/>
    <mergeCell ref="M104:N104"/>
    <mergeCell ref="T104:U104"/>
    <mergeCell ref="V104:W104"/>
    <mergeCell ref="X104:Y104"/>
    <mergeCell ref="AA104:AB104"/>
  </mergeCells>
  <printOptions horizontalCentered="1"/>
  <pageMargins left="0.25" right="0.25" top="0.5" bottom="0.25" header="0" footer="0"/>
  <pageSetup scale="35" orientation="landscape" r:id="rId1"/>
  <headerFooter>
    <oddHeader xml:space="preserve">&amp;C&amp;"Calibri,Bold"&amp;20Service and Supplies Pricing Worksheet&amp;14
Group A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83"/>
  <sheetViews>
    <sheetView showGridLines="0" workbookViewId="0">
      <selection activeCell="O65" sqref="O65"/>
    </sheetView>
  </sheetViews>
  <sheetFormatPr defaultRowHeight="14.4"/>
  <cols>
    <col min="2" max="2" width="25.109375" customWidth="1"/>
    <col min="3" max="3" width="24.5546875" customWidth="1"/>
  </cols>
  <sheetData>
    <row r="1" spans="1:14">
      <c r="A1" s="165"/>
      <c r="B1" s="401" t="s">
        <v>1804</v>
      </c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361"/>
      <c r="N1" s="361"/>
    </row>
    <row r="2" spans="1:14" ht="15">
      <c r="A2" s="166"/>
      <c r="B2" s="256" t="s">
        <v>1809</v>
      </c>
      <c r="C2" s="167" t="s">
        <v>1810</v>
      </c>
      <c r="D2" s="395" t="s">
        <v>1811</v>
      </c>
      <c r="E2" s="395"/>
      <c r="F2" s="395"/>
      <c r="G2" s="427" t="s">
        <v>1812</v>
      </c>
      <c r="H2" s="427"/>
      <c r="I2" s="428" t="s">
        <v>1813</v>
      </c>
      <c r="J2" s="428"/>
      <c r="K2" s="429" t="s">
        <v>1814</v>
      </c>
      <c r="L2" s="429"/>
      <c r="M2" s="380"/>
      <c r="N2" s="380"/>
    </row>
    <row r="3" spans="1:14" ht="15">
      <c r="A3" s="165"/>
      <c r="B3" s="168"/>
      <c r="C3" s="169" t="s">
        <v>1815</v>
      </c>
      <c r="D3" s="424">
        <v>159</v>
      </c>
      <c r="E3" s="424"/>
      <c r="F3" s="424"/>
      <c r="G3" s="425">
        <v>2500</v>
      </c>
      <c r="H3" s="425"/>
      <c r="I3" s="426">
        <v>0.05</v>
      </c>
      <c r="J3" s="426"/>
      <c r="K3" s="426">
        <v>0.06</v>
      </c>
      <c r="L3" s="426"/>
      <c r="M3" s="361"/>
      <c r="N3" s="361"/>
    </row>
    <row r="4" spans="1:14" ht="15">
      <c r="A4" s="166"/>
      <c r="B4" s="389" t="s">
        <v>1816</v>
      </c>
      <c r="C4" s="389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</row>
    <row r="5" spans="1:14" ht="15">
      <c r="A5" s="165"/>
      <c r="B5" s="171"/>
      <c r="C5" s="172" t="s">
        <v>1817</v>
      </c>
      <c r="D5" s="413">
        <v>259</v>
      </c>
      <c r="E5" s="413"/>
      <c r="F5" s="413"/>
      <c r="G5" s="414">
        <v>5000</v>
      </c>
      <c r="H5" s="414"/>
      <c r="I5" s="415">
        <v>0.03</v>
      </c>
      <c r="J5" s="415"/>
      <c r="K5" s="415">
        <v>0.04</v>
      </c>
      <c r="L5" s="415"/>
      <c r="M5" s="361"/>
      <c r="N5" s="361"/>
    </row>
    <row r="6" spans="1:14" ht="15">
      <c r="A6" s="165"/>
      <c r="B6" s="173"/>
      <c r="C6" s="174" t="s">
        <v>1815</v>
      </c>
      <c r="D6" s="418">
        <v>159</v>
      </c>
      <c r="E6" s="418"/>
      <c r="F6" s="418"/>
      <c r="G6" s="419">
        <v>2500</v>
      </c>
      <c r="H6" s="419"/>
      <c r="I6" s="420">
        <v>0.05</v>
      </c>
      <c r="J6" s="420"/>
      <c r="K6" s="420">
        <v>0.06</v>
      </c>
      <c r="L6" s="420"/>
      <c r="M6" s="361"/>
      <c r="N6" s="361"/>
    </row>
    <row r="7" spans="1:14" ht="30">
      <c r="A7" s="166"/>
      <c r="B7" s="175" t="s">
        <v>1818</v>
      </c>
      <c r="C7" s="176" t="s">
        <v>1817</v>
      </c>
      <c r="D7" s="421">
        <v>259</v>
      </c>
      <c r="E7" s="421"/>
      <c r="F7" s="421"/>
      <c r="G7" s="422">
        <v>5000</v>
      </c>
      <c r="H7" s="422"/>
      <c r="I7" s="423">
        <v>0.03</v>
      </c>
      <c r="J7" s="423"/>
      <c r="K7" s="423">
        <v>0.04</v>
      </c>
      <c r="L7" s="423"/>
      <c r="M7" s="380"/>
      <c r="N7" s="380"/>
    </row>
    <row r="8" spans="1:14" ht="15">
      <c r="A8" s="165"/>
      <c r="B8" s="171"/>
      <c r="C8" s="172" t="s">
        <v>1819</v>
      </c>
      <c r="D8" s="413">
        <v>349</v>
      </c>
      <c r="E8" s="413"/>
      <c r="F8" s="413"/>
      <c r="G8" s="414">
        <v>10000</v>
      </c>
      <c r="H8" s="414"/>
      <c r="I8" s="415">
        <v>2.5000000000000001E-2</v>
      </c>
      <c r="J8" s="415"/>
      <c r="K8" s="415">
        <v>0.03</v>
      </c>
      <c r="L8" s="415"/>
      <c r="M8" s="361"/>
      <c r="N8" s="361"/>
    </row>
    <row r="9" spans="1:14" ht="15">
      <c r="A9" s="165"/>
      <c r="B9" s="173"/>
      <c r="C9" s="177" t="s">
        <v>1815</v>
      </c>
      <c r="D9" s="408">
        <v>229</v>
      </c>
      <c r="E9" s="408"/>
      <c r="F9" s="408"/>
      <c r="G9" s="416">
        <v>2500</v>
      </c>
      <c r="H9" s="416"/>
      <c r="I9" s="417">
        <v>0.05</v>
      </c>
      <c r="J9" s="417"/>
      <c r="K9" s="417">
        <v>0.06</v>
      </c>
      <c r="L9" s="417"/>
      <c r="M9" s="361"/>
      <c r="N9" s="361"/>
    </row>
    <row r="10" spans="1:14" ht="15">
      <c r="A10" s="165"/>
      <c r="B10" s="170" t="s">
        <v>1820</v>
      </c>
      <c r="C10" s="178" t="s">
        <v>1817</v>
      </c>
      <c r="D10" s="360">
        <v>329</v>
      </c>
      <c r="E10" s="360"/>
      <c r="F10" s="360"/>
      <c r="G10" s="376">
        <v>5000</v>
      </c>
      <c r="H10" s="376"/>
      <c r="I10" s="377">
        <v>0.03</v>
      </c>
      <c r="J10" s="377"/>
      <c r="K10" s="377">
        <v>0.04</v>
      </c>
      <c r="L10" s="377"/>
      <c r="M10" s="361"/>
      <c r="N10" s="361"/>
    </row>
    <row r="11" spans="1:14" ht="15">
      <c r="A11" s="165"/>
      <c r="B11" s="171"/>
      <c r="C11" s="179" t="s">
        <v>1819</v>
      </c>
      <c r="D11" s="410">
        <v>419</v>
      </c>
      <c r="E11" s="410"/>
      <c r="F11" s="410"/>
      <c r="G11" s="411">
        <v>10000</v>
      </c>
      <c r="H11" s="411"/>
      <c r="I11" s="412">
        <v>2.5000000000000001E-2</v>
      </c>
      <c r="J11" s="412"/>
      <c r="K11" s="412">
        <v>0.03</v>
      </c>
      <c r="L11" s="412"/>
      <c r="M11" s="361"/>
      <c r="N11" s="361"/>
    </row>
    <row r="12" spans="1:14" ht="15">
      <c r="A12" s="165"/>
      <c r="B12" s="407" t="s">
        <v>1821</v>
      </c>
      <c r="C12" s="407"/>
      <c r="D12" s="408">
        <v>25</v>
      </c>
      <c r="E12" s="408"/>
      <c r="F12" s="408"/>
      <c r="G12" s="409" t="s">
        <v>1822</v>
      </c>
      <c r="H12" s="409"/>
      <c r="I12" s="409" t="s">
        <v>1822</v>
      </c>
      <c r="J12" s="409"/>
      <c r="K12" s="409" t="s">
        <v>1822</v>
      </c>
      <c r="L12" s="409"/>
      <c r="M12" s="361"/>
      <c r="N12" s="361"/>
    </row>
    <row r="13" spans="1:14" ht="15">
      <c r="A13" s="165"/>
      <c r="B13" s="165"/>
      <c r="C13" s="180" t="s">
        <v>1823</v>
      </c>
      <c r="D13" s="405">
        <v>140</v>
      </c>
      <c r="E13" s="405"/>
      <c r="F13" s="405"/>
      <c r="G13" s="406" t="s">
        <v>1822</v>
      </c>
      <c r="H13" s="406"/>
      <c r="I13" s="406" t="s">
        <v>1822</v>
      </c>
      <c r="J13" s="406"/>
      <c r="K13" s="406" t="s">
        <v>1822</v>
      </c>
      <c r="L13" s="406"/>
      <c r="M13" s="361"/>
      <c r="N13" s="361"/>
    </row>
    <row r="14" spans="1:14" ht="15">
      <c r="A14" s="166"/>
      <c r="B14" s="170" t="s">
        <v>1824</v>
      </c>
      <c r="C14" s="166"/>
      <c r="D14" s="380"/>
      <c r="E14" s="380"/>
      <c r="F14" s="380"/>
      <c r="G14" s="380"/>
      <c r="H14" s="380"/>
      <c r="I14" s="380"/>
      <c r="J14" s="380"/>
      <c r="K14" s="380"/>
      <c r="L14" s="380"/>
      <c r="M14" s="380"/>
      <c r="N14" s="380"/>
    </row>
    <row r="15" spans="1:14" ht="15">
      <c r="A15" s="165"/>
      <c r="B15" s="165"/>
      <c r="C15" s="181" t="s">
        <v>1825</v>
      </c>
      <c r="D15" s="403">
        <v>330</v>
      </c>
      <c r="E15" s="403"/>
      <c r="F15" s="403"/>
      <c r="G15" s="404" t="s">
        <v>1822</v>
      </c>
      <c r="H15" s="404"/>
      <c r="I15" s="404" t="s">
        <v>1822</v>
      </c>
      <c r="J15" s="404"/>
      <c r="K15" s="404" t="s">
        <v>1822</v>
      </c>
      <c r="L15" s="404"/>
      <c r="M15" s="361"/>
      <c r="N15" s="361"/>
    </row>
    <row r="16" spans="1:14" ht="15">
      <c r="A16" s="165"/>
      <c r="B16" s="182"/>
      <c r="C16" s="183" t="s">
        <v>1826</v>
      </c>
      <c r="D16" s="360">
        <v>440</v>
      </c>
      <c r="E16" s="360"/>
      <c r="F16" s="360"/>
      <c r="G16" s="359" t="s">
        <v>1822</v>
      </c>
      <c r="H16" s="359"/>
      <c r="I16" s="359" t="s">
        <v>1822</v>
      </c>
      <c r="J16" s="359"/>
      <c r="K16" s="359" t="s">
        <v>1822</v>
      </c>
      <c r="L16" s="359"/>
      <c r="M16" s="361"/>
      <c r="N16" s="361"/>
    </row>
    <row r="18" spans="1:14" ht="15">
      <c r="A18" s="166"/>
      <c r="B18" s="401" t="s">
        <v>1805</v>
      </c>
      <c r="C18" s="401"/>
      <c r="D18" s="401"/>
      <c r="E18" s="401"/>
      <c r="F18" s="401"/>
      <c r="G18" s="380"/>
      <c r="H18" s="380"/>
      <c r="I18" s="402" t="s">
        <v>1827</v>
      </c>
      <c r="J18" s="402"/>
      <c r="K18" s="402"/>
      <c r="L18" s="402"/>
      <c r="M18" s="380"/>
      <c r="N18" s="380"/>
    </row>
    <row r="19" spans="1:14" ht="15">
      <c r="A19" s="165"/>
      <c r="B19" s="184"/>
      <c r="C19" s="167" t="s">
        <v>1810</v>
      </c>
      <c r="D19" s="395" t="s">
        <v>1828</v>
      </c>
      <c r="E19" s="395"/>
      <c r="F19" s="395"/>
      <c r="G19" s="395" t="s">
        <v>1829</v>
      </c>
      <c r="H19" s="395"/>
      <c r="I19" s="395" t="s">
        <v>1830</v>
      </c>
      <c r="J19" s="395"/>
      <c r="K19" s="395" t="s">
        <v>1831</v>
      </c>
      <c r="L19" s="395"/>
      <c r="M19" s="361"/>
      <c r="N19" s="361"/>
    </row>
    <row r="20" spans="1:14" ht="15">
      <c r="A20" s="165"/>
      <c r="B20" s="168"/>
      <c r="C20" s="185" t="s">
        <v>1815</v>
      </c>
      <c r="D20" s="396">
        <v>0</v>
      </c>
      <c r="E20" s="396"/>
      <c r="F20" s="396"/>
      <c r="G20" s="397">
        <v>135</v>
      </c>
      <c r="H20" s="397"/>
      <c r="I20" s="398">
        <v>1.9E-2</v>
      </c>
      <c r="J20" s="398"/>
      <c r="K20" s="398">
        <v>0.03</v>
      </c>
      <c r="L20" s="398"/>
      <c r="M20" s="361"/>
      <c r="N20" s="361"/>
    </row>
    <row r="21" spans="1:14" ht="15">
      <c r="A21" s="165"/>
      <c r="B21" s="368" t="s">
        <v>1832</v>
      </c>
      <c r="C21" s="186" t="s">
        <v>1817</v>
      </c>
      <c r="D21" s="376">
        <v>20000</v>
      </c>
      <c r="E21" s="376"/>
      <c r="F21" s="376"/>
      <c r="G21" s="360">
        <v>475</v>
      </c>
      <c r="H21" s="360"/>
      <c r="I21" s="377">
        <v>0.02</v>
      </c>
      <c r="J21" s="377"/>
      <c r="K21" s="377">
        <v>0.02</v>
      </c>
      <c r="L21" s="377"/>
      <c r="M21" s="361"/>
      <c r="N21" s="361"/>
    </row>
    <row r="22" spans="1:14" ht="15">
      <c r="A22" s="165"/>
      <c r="B22" s="368"/>
      <c r="C22" s="186" t="s">
        <v>1819</v>
      </c>
      <c r="D22" s="376">
        <v>30000</v>
      </c>
      <c r="E22" s="376"/>
      <c r="F22" s="376"/>
      <c r="G22" s="360">
        <v>570</v>
      </c>
      <c r="H22" s="360"/>
      <c r="I22" s="377">
        <v>1.9E-2</v>
      </c>
      <c r="J22" s="377"/>
      <c r="K22" s="377">
        <v>1.9E-2</v>
      </c>
      <c r="L22" s="377"/>
      <c r="M22" s="361"/>
      <c r="N22" s="361"/>
    </row>
    <row r="23" spans="1:14" ht="15">
      <c r="A23" s="165"/>
      <c r="B23" s="165"/>
      <c r="C23" s="186" t="s">
        <v>1833</v>
      </c>
      <c r="D23" s="376">
        <v>60000</v>
      </c>
      <c r="E23" s="376"/>
      <c r="F23" s="376"/>
      <c r="G23" s="379">
        <v>1065</v>
      </c>
      <c r="H23" s="379"/>
      <c r="I23" s="377">
        <v>1.7999999999999999E-2</v>
      </c>
      <c r="J23" s="377"/>
      <c r="K23" s="377">
        <v>1.7999999999999999E-2</v>
      </c>
      <c r="L23" s="377"/>
      <c r="M23" s="361"/>
      <c r="N23" s="361"/>
    </row>
    <row r="24" spans="1:14" ht="15">
      <c r="A24" s="165"/>
      <c r="B24" s="187"/>
      <c r="C24" s="188" t="s">
        <v>1834</v>
      </c>
      <c r="D24" s="386">
        <v>80000</v>
      </c>
      <c r="E24" s="386"/>
      <c r="F24" s="386"/>
      <c r="G24" s="387">
        <v>1410</v>
      </c>
      <c r="H24" s="387"/>
      <c r="I24" s="388">
        <v>1.7000000000000001E-2</v>
      </c>
      <c r="J24" s="388"/>
      <c r="K24" s="388">
        <v>1.7000000000000001E-2</v>
      </c>
      <c r="L24" s="388"/>
      <c r="M24" s="361"/>
      <c r="N24" s="361"/>
    </row>
    <row r="25" spans="1:14" ht="15">
      <c r="A25" s="165"/>
      <c r="B25" s="189"/>
      <c r="C25" s="190" t="s">
        <v>1815</v>
      </c>
      <c r="D25" s="400">
        <v>0</v>
      </c>
      <c r="E25" s="400"/>
      <c r="F25" s="400"/>
      <c r="G25" s="383">
        <v>155</v>
      </c>
      <c r="H25" s="383"/>
      <c r="I25" s="384">
        <v>1.9E-2</v>
      </c>
      <c r="J25" s="384"/>
      <c r="K25" s="384">
        <v>0.03</v>
      </c>
      <c r="L25" s="384"/>
      <c r="M25" s="361"/>
      <c r="N25" s="361"/>
    </row>
    <row r="26" spans="1:14" ht="15">
      <c r="A26" s="165"/>
      <c r="B26" s="165"/>
      <c r="C26" s="186" t="s">
        <v>1817</v>
      </c>
      <c r="D26" s="376">
        <v>20000</v>
      </c>
      <c r="E26" s="376"/>
      <c r="F26" s="376"/>
      <c r="G26" s="360">
        <v>495</v>
      </c>
      <c r="H26" s="360"/>
      <c r="I26" s="377">
        <v>2.1000000000000001E-2</v>
      </c>
      <c r="J26" s="377"/>
      <c r="K26" s="377">
        <v>0.02</v>
      </c>
      <c r="L26" s="377"/>
      <c r="M26" s="361"/>
      <c r="N26" s="361"/>
    </row>
    <row r="27" spans="1:14" ht="15">
      <c r="A27" s="165"/>
      <c r="B27" s="170" t="s">
        <v>1835</v>
      </c>
      <c r="C27" s="186" t="s">
        <v>1819</v>
      </c>
      <c r="D27" s="376">
        <v>30000</v>
      </c>
      <c r="E27" s="376"/>
      <c r="F27" s="376"/>
      <c r="G27" s="360">
        <v>590</v>
      </c>
      <c r="H27" s="360"/>
      <c r="I27" s="377">
        <v>1.9E-2</v>
      </c>
      <c r="J27" s="377"/>
      <c r="K27" s="377">
        <v>1.9E-2</v>
      </c>
      <c r="L27" s="377"/>
      <c r="M27" s="361"/>
      <c r="N27" s="361"/>
    </row>
    <row r="28" spans="1:14" ht="15">
      <c r="A28" s="165"/>
      <c r="B28" s="165"/>
      <c r="C28" s="186" t="s">
        <v>1833</v>
      </c>
      <c r="D28" s="376">
        <v>60000</v>
      </c>
      <c r="E28" s="376"/>
      <c r="F28" s="376"/>
      <c r="G28" s="379">
        <v>1085</v>
      </c>
      <c r="H28" s="379"/>
      <c r="I28" s="377">
        <v>1.7999999999999999E-2</v>
      </c>
      <c r="J28" s="377"/>
      <c r="K28" s="377">
        <v>1.7999999999999999E-2</v>
      </c>
      <c r="L28" s="377"/>
      <c r="M28" s="361"/>
      <c r="N28" s="361"/>
    </row>
    <row r="29" spans="1:14" ht="15">
      <c r="A29" s="165"/>
      <c r="B29" s="187"/>
      <c r="C29" s="188" t="s">
        <v>1834</v>
      </c>
      <c r="D29" s="386">
        <v>80000</v>
      </c>
      <c r="E29" s="386"/>
      <c r="F29" s="386"/>
      <c r="G29" s="387">
        <v>1430</v>
      </c>
      <c r="H29" s="387"/>
      <c r="I29" s="388">
        <v>1.7000000000000001E-2</v>
      </c>
      <c r="J29" s="388"/>
      <c r="K29" s="388">
        <v>1.7000000000000001E-2</v>
      </c>
      <c r="L29" s="388"/>
      <c r="M29" s="361"/>
      <c r="N29" s="361"/>
    </row>
    <row r="30" spans="1:14" ht="15">
      <c r="A30" s="165"/>
      <c r="B30" s="189"/>
      <c r="C30" s="190" t="s">
        <v>1815</v>
      </c>
      <c r="D30" s="400">
        <v>0</v>
      </c>
      <c r="E30" s="400"/>
      <c r="F30" s="400"/>
      <c r="G30" s="383">
        <v>170</v>
      </c>
      <c r="H30" s="383"/>
      <c r="I30" s="384">
        <v>1.9E-2</v>
      </c>
      <c r="J30" s="384"/>
      <c r="K30" s="384">
        <v>0.03</v>
      </c>
      <c r="L30" s="384"/>
      <c r="M30" s="361"/>
      <c r="N30" s="361"/>
    </row>
    <row r="31" spans="1:14" ht="15">
      <c r="A31" s="165"/>
      <c r="B31" s="165"/>
      <c r="C31" s="186" t="s">
        <v>1817</v>
      </c>
      <c r="D31" s="376">
        <v>20000</v>
      </c>
      <c r="E31" s="376"/>
      <c r="F31" s="376"/>
      <c r="G31" s="360">
        <v>510</v>
      </c>
      <c r="H31" s="360"/>
      <c r="I31" s="377">
        <v>0.02</v>
      </c>
      <c r="J31" s="377"/>
      <c r="K31" s="377">
        <v>0.02</v>
      </c>
      <c r="L31" s="377"/>
      <c r="M31" s="361"/>
      <c r="N31" s="361"/>
    </row>
    <row r="32" spans="1:14" ht="15">
      <c r="A32" s="165"/>
      <c r="B32" s="170" t="s">
        <v>1836</v>
      </c>
      <c r="C32" s="186" t="s">
        <v>1819</v>
      </c>
      <c r="D32" s="376">
        <v>30000</v>
      </c>
      <c r="E32" s="376"/>
      <c r="F32" s="376"/>
      <c r="G32" s="360">
        <v>605</v>
      </c>
      <c r="H32" s="360"/>
      <c r="I32" s="377">
        <v>1.9E-2</v>
      </c>
      <c r="J32" s="377"/>
      <c r="K32" s="377">
        <v>1.9E-2</v>
      </c>
      <c r="L32" s="377"/>
      <c r="M32" s="361"/>
      <c r="N32" s="361"/>
    </row>
    <row r="33" spans="1:14" ht="15">
      <c r="A33" s="165"/>
      <c r="B33" s="165"/>
      <c r="C33" s="186" t="s">
        <v>1833</v>
      </c>
      <c r="D33" s="376">
        <v>60000</v>
      </c>
      <c r="E33" s="376"/>
      <c r="F33" s="376"/>
      <c r="G33" s="379">
        <v>1100</v>
      </c>
      <c r="H33" s="379"/>
      <c r="I33" s="377">
        <v>1.7999999999999999E-2</v>
      </c>
      <c r="J33" s="377"/>
      <c r="K33" s="377">
        <v>1.7999999999999999E-2</v>
      </c>
      <c r="L33" s="377"/>
      <c r="M33" s="361"/>
      <c r="N33" s="361"/>
    </row>
    <row r="34" spans="1:14" ht="15">
      <c r="A34" s="165"/>
      <c r="B34" s="182"/>
      <c r="C34" s="186" t="s">
        <v>1834</v>
      </c>
      <c r="D34" s="376">
        <v>80000</v>
      </c>
      <c r="E34" s="376"/>
      <c r="F34" s="376"/>
      <c r="G34" s="379">
        <v>1445</v>
      </c>
      <c r="H34" s="379"/>
      <c r="I34" s="377">
        <v>1.7000000000000001E-2</v>
      </c>
      <c r="J34" s="377"/>
      <c r="K34" s="399">
        <v>1.7000000000000001E-2</v>
      </c>
      <c r="L34" s="399"/>
      <c r="M34" s="361"/>
      <c r="N34" s="361"/>
    </row>
    <row r="35" spans="1:14" ht="30">
      <c r="A35" s="394" t="s">
        <v>1806</v>
      </c>
      <c r="B35" s="394"/>
      <c r="C35" s="394"/>
      <c r="D35" s="394"/>
      <c r="E35" s="254" t="s">
        <v>1810</v>
      </c>
      <c r="F35" s="395" t="s">
        <v>1828</v>
      </c>
      <c r="G35" s="395"/>
      <c r="H35" s="395" t="s">
        <v>1837</v>
      </c>
      <c r="I35" s="395"/>
      <c r="J35" s="395" t="s">
        <v>1838</v>
      </c>
      <c r="K35" s="395"/>
      <c r="L35" s="380"/>
      <c r="M35" s="380"/>
      <c r="N35" s="191"/>
    </row>
    <row r="36" spans="1:14" ht="15">
      <c r="A36" s="392"/>
      <c r="B36" s="392"/>
      <c r="C36" s="392"/>
      <c r="D36" s="392"/>
      <c r="E36" s="192" t="s">
        <v>1815</v>
      </c>
      <c r="F36" s="396">
        <v>0</v>
      </c>
      <c r="G36" s="396"/>
      <c r="H36" s="397">
        <v>56</v>
      </c>
      <c r="I36" s="397"/>
      <c r="J36" s="398">
        <v>7.5999999999999998E-2</v>
      </c>
      <c r="K36" s="398"/>
      <c r="L36" s="361"/>
      <c r="M36" s="361"/>
      <c r="N36" s="191"/>
    </row>
    <row r="37" spans="1:14" ht="15">
      <c r="A37" s="389" t="s">
        <v>1839</v>
      </c>
      <c r="B37" s="389"/>
      <c r="C37" s="389"/>
      <c r="D37" s="389"/>
      <c r="E37" s="178" t="s">
        <v>1817</v>
      </c>
      <c r="F37" s="376">
        <v>2000</v>
      </c>
      <c r="G37" s="376"/>
      <c r="H37" s="360">
        <v>139</v>
      </c>
      <c r="I37" s="360"/>
      <c r="J37" s="377">
        <v>4.1000000000000002E-2</v>
      </c>
      <c r="K37" s="377"/>
      <c r="L37" s="361"/>
      <c r="M37" s="361"/>
      <c r="N37" s="191"/>
    </row>
    <row r="38" spans="1:14" ht="15">
      <c r="A38" s="389"/>
      <c r="B38" s="389"/>
      <c r="C38" s="389"/>
      <c r="D38" s="389"/>
      <c r="E38" s="178" t="s">
        <v>1819</v>
      </c>
      <c r="F38" s="376">
        <v>5000</v>
      </c>
      <c r="G38" s="376"/>
      <c r="H38" s="360">
        <v>259</v>
      </c>
      <c r="I38" s="360"/>
      <c r="J38" s="377">
        <v>2.8000000000000001E-2</v>
      </c>
      <c r="K38" s="377"/>
      <c r="L38" s="361"/>
      <c r="M38" s="361"/>
      <c r="N38" s="191"/>
    </row>
    <row r="39" spans="1:14" ht="15">
      <c r="A39" s="378"/>
      <c r="B39" s="378"/>
      <c r="C39" s="378"/>
      <c r="D39" s="378"/>
      <c r="E39" s="178" t="s">
        <v>1833</v>
      </c>
      <c r="F39" s="376">
        <v>10000</v>
      </c>
      <c r="G39" s="376"/>
      <c r="H39" s="360">
        <v>385</v>
      </c>
      <c r="I39" s="360"/>
      <c r="J39" s="377">
        <v>2.5000000000000001E-2</v>
      </c>
      <c r="K39" s="377"/>
      <c r="L39" s="361"/>
      <c r="M39" s="361"/>
      <c r="N39" s="191"/>
    </row>
    <row r="40" spans="1:14" ht="15">
      <c r="A40" s="393" t="s">
        <v>1807</v>
      </c>
      <c r="B40" s="393"/>
      <c r="C40" s="393"/>
      <c r="D40" s="393"/>
      <c r="E40" s="193"/>
      <c r="F40" s="366"/>
      <c r="G40" s="366"/>
      <c r="H40" s="366"/>
      <c r="I40" s="366"/>
      <c r="J40" s="366"/>
      <c r="K40" s="366"/>
      <c r="L40" s="368"/>
      <c r="M40" s="368"/>
      <c r="N40" s="191"/>
    </row>
    <row r="41" spans="1:14" ht="15">
      <c r="A41" s="392"/>
      <c r="B41" s="392"/>
      <c r="C41" s="392"/>
      <c r="D41" s="392"/>
      <c r="E41" s="177" t="s">
        <v>1815</v>
      </c>
      <c r="F41" s="382">
        <v>5000</v>
      </c>
      <c r="G41" s="382"/>
      <c r="H41" s="383">
        <v>175</v>
      </c>
      <c r="I41" s="383"/>
      <c r="J41" s="384">
        <v>2.8000000000000001E-2</v>
      </c>
      <c r="K41" s="384"/>
      <c r="L41" s="361"/>
      <c r="M41" s="361"/>
      <c r="N41" s="191"/>
    </row>
    <row r="42" spans="1:14" ht="15">
      <c r="A42" s="389" t="s">
        <v>1840</v>
      </c>
      <c r="B42" s="389"/>
      <c r="C42" s="389"/>
      <c r="D42" s="389"/>
      <c r="E42" s="178" t="s">
        <v>1817</v>
      </c>
      <c r="F42" s="376">
        <v>10000</v>
      </c>
      <c r="G42" s="376"/>
      <c r="H42" s="360">
        <v>275</v>
      </c>
      <c r="I42" s="360"/>
      <c r="J42" s="377">
        <v>2.3E-2</v>
      </c>
      <c r="K42" s="377"/>
      <c r="L42" s="361"/>
      <c r="M42" s="361"/>
      <c r="N42" s="191"/>
    </row>
    <row r="43" spans="1:14" ht="15">
      <c r="A43" s="389"/>
      <c r="B43" s="389"/>
      <c r="C43" s="389"/>
      <c r="D43" s="389"/>
      <c r="E43" s="178" t="s">
        <v>1819</v>
      </c>
      <c r="F43" s="376">
        <v>15000</v>
      </c>
      <c r="G43" s="376"/>
      <c r="H43" s="360">
        <v>350</v>
      </c>
      <c r="I43" s="360"/>
      <c r="J43" s="377">
        <v>1.7999999999999999E-2</v>
      </c>
      <c r="K43" s="377"/>
      <c r="L43" s="361"/>
      <c r="M43" s="361"/>
      <c r="N43" s="191"/>
    </row>
    <row r="44" spans="1:14" ht="15">
      <c r="A44" s="389"/>
      <c r="B44" s="389"/>
      <c r="C44" s="389"/>
      <c r="D44" s="389"/>
      <c r="E44" s="178" t="s">
        <v>1833</v>
      </c>
      <c r="F44" s="376">
        <v>30000</v>
      </c>
      <c r="G44" s="376"/>
      <c r="H44" s="360">
        <v>525</v>
      </c>
      <c r="I44" s="360"/>
      <c r="J44" s="377">
        <v>1.4999999999999999E-2</v>
      </c>
      <c r="K44" s="377"/>
      <c r="L44" s="361"/>
      <c r="M44" s="361"/>
      <c r="N44" s="191"/>
    </row>
    <row r="45" spans="1:14" ht="15">
      <c r="A45" s="385"/>
      <c r="B45" s="385"/>
      <c r="C45" s="385"/>
      <c r="D45" s="385"/>
      <c r="E45" s="194" t="s">
        <v>1834</v>
      </c>
      <c r="F45" s="386">
        <v>45000</v>
      </c>
      <c r="G45" s="386"/>
      <c r="H45" s="391">
        <v>665</v>
      </c>
      <c r="I45" s="391"/>
      <c r="J45" s="388">
        <v>1.2999999999999999E-2</v>
      </c>
      <c r="K45" s="388"/>
      <c r="L45" s="361"/>
      <c r="M45" s="361"/>
      <c r="N45" s="191"/>
    </row>
    <row r="46" spans="1:14" ht="15">
      <c r="A46" s="381"/>
      <c r="B46" s="381"/>
      <c r="C46" s="381"/>
      <c r="D46" s="381"/>
      <c r="E46" s="177" t="s">
        <v>1815</v>
      </c>
      <c r="F46" s="382">
        <v>5000</v>
      </c>
      <c r="G46" s="382"/>
      <c r="H46" s="383">
        <v>250</v>
      </c>
      <c r="I46" s="383"/>
      <c r="J46" s="384">
        <v>2.8000000000000001E-2</v>
      </c>
      <c r="K46" s="384"/>
      <c r="L46" s="361"/>
      <c r="M46" s="361"/>
      <c r="N46" s="191"/>
    </row>
    <row r="47" spans="1:14" ht="15">
      <c r="A47" s="389" t="s">
        <v>1841</v>
      </c>
      <c r="B47" s="389"/>
      <c r="C47" s="389"/>
      <c r="D47" s="389"/>
      <c r="E47" s="178" t="s">
        <v>1817</v>
      </c>
      <c r="F47" s="376">
        <v>10000</v>
      </c>
      <c r="G47" s="376"/>
      <c r="H47" s="360">
        <v>350</v>
      </c>
      <c r="I47" s="360"/>
      <c r="J47" s="377">
        <v>2.3E-2</v>
      </c>
      <c r="K47" s="377"/>
      <c r="L47" s="361"/>
      <c r="M47" s="361"/>
      <c r="N47" s="191"/>
    </row>
    <row r="48" spans="1:14" ht="15">
      <c r="A48" s="389"/>
      <c r="B48" s="389"/>
      <c r="C48" s="389"/>
      <c r="D48" s="389"/>
      <c r="E48" s="178" t="s">
        <v>1819</v>
      </c>
      <c r="F48" s="376">
        <v>15000</v>
      </c>
      <c r="G48" s="376"/>
      <c r="H48" s="360">
        <v>430</v>
      </c>
      <c r="I48" s="360"/>
      <c r="J48" s="377">
        <v>1.7999999999999999E-2</v>
      </c>
      <c r="K48" s="377"/>
      <c r="L48" s="361"/>
      <c r="M48" s="361"/>
      <c r="N48" s="191"/>
    </row>
    <row r="49" spans="1:14" ht="15">
      <c r="A49" s="389"/>
      <c r="B49" s="389"/>
      <c r="C49" s="389"/>
      <c r="D49" s="389"/>
      <c r="E49" s="178" t="s">
        <v>1833</v>
      </c>
      <c r="F49" s="376">
        <v>30000</v>
      </c>
      <c r="G49" s="376"/>
      <c r="H49" s="360">
        <v>600</v>
      </c>
      <c r="I49" s="360"/>
      <c r="J49" s="377">
        <v>1.4999999999999999E-2</v>
      </c>
      <c r="K49" s="377"/>
      <c r="L49" s="361"/>
      <c r="M49" s="361"/>
      <c r="N49" s="191"/>
    </row>
    <row r="50" spans="1:14" ht="15">
      <c r="A50" s="378"/>
      <c r="B50" s="378"/>
      <c r="C50" s="378"/>
      <c r="D50" s="378"/>
      <c r="E50" s="178" t="s">
        <v>1834</v>
      </c>
      <c r="F50" s="376">
        <v>45000</v>
      </c>
      <c r="G50" s="376"/>
      <c r="H50" s="360">
        <v>740</v>
      </c>
      <c r="I50" s="360"/>
      <c r="J50" s="377">
        <v>1.2999999999999999E-2</v>
      </c>
      <c r="K50" s="377"/>
      <c r="L50" s="361"/>
      <c r="M50" s="361"/>
      <c r="N50" s="191"/>
    </row>
    <row r="51" spans="1:14">
      <c r="A51" s="390" t="s">
        <v>1808</v>
      </c>
      <c r="B51" s="390"/>
      <c r="C51" s="390"/>
      <c r="D51" s="390"/>
      <c r="E51" s="193"/>
      <c r="F51" s="366"/>
      <c r="G51" s="366"/>
      <c r="H51" s="366"/>
      <c r="I51" s="366"/>
      <c r="J51" s="366"/>
      <c r="K51" s="366"/>
      <c r="L51" s="368"/>
      <c r="M51" s="368"/>
      <c r="N51" s="191"/>
    </row>
    <row r="52" spans="1:14" ht="15">
      <c r="A52" s="381"/>
      <c r="B52" s="381"/>
      <c r="C52" s="381"/>
      <c r="D52" s="381"/>
      <c r="E52" s="177" t="s">
        <v>1815</v>
      </c>
      <c r="F52" s="382">
        <v>10000</v>
      </c>
      <c r="G52" s="382"/>
      <c r="H52" s="383">
        <v>275</v>
      </c>
      <c r="I52" s="383"/>
      <c r="J52" s="384">
        <v>2.3E-2</v>
      </c>
      <c r="K52" s="384"/>
      <c r="L52" s="361"/>
      <c r="M52" s="361"/>
      <c r="N52" s="191"/>
    </row>
    <row r="53" spans="1:14" ht="15">
      <c r="A53" s="361"/>
      <c r="B53" s="361"/>
      <c r="C53" s="361"/>
      <c r="D53" s="361"/>
      <c r="E53" s="178" t="s">
        <v>1817</v>
      </c>
      <c r="F53" s="376">
        <v>15000</v>
      </c>
      <c r="G53" s="376"/>
      <c r="H53" s="360">
        <v>350</v>
      </c>
      <c r="I53" s="360"/>
      <c r="J53" s="377">
        <v>1.7999999999999999E-2</v>
      </c>
      <c r="K53" s="377"/>
      <c r="L53" s="361"/>
      <c r="M53" s="361"/>
      <c r="N53" s="191"/>
    </row>
    <row r="54" spans="1:14" ht="15">
      <c r="A54" s="389" t="s">
        <v>1842</v>
      </c>
      <c r="B54" s="389"/>
      <c r="C54" s="389"/>
      <c r="D54" s="389"/>
      <c r="E54" s="178" t="s">
        <v>1819</v>
      </c>
      <c r="F54" s="376">
        <v>30000</v>
      </c>
      <c r="G54" s="376"/>
      <c r="H54" s="360">
        <v>525</v>
      </c>
      <c r="I54" s="360"/>
      <c r="J54" s="377">
        <v>1.4999999999999999E-2</v>
      </c>
      <c r="K54" s="377"/>
      <c r="L54" s="361"/>
      <c r="M54" s="361"/>
      <c r="N54" s="191"/>
    </row>
    <row r="55" spans="1:14" ht="15">
      <c r="A55" s="389"/>
      <c r="B55" s="389"/>
      <c r="C55" s="389"/>
      <c r="D55" s="389"/>
      <c r="E55" s="178" t="s">
        <v>1833</v>
      </c>
      <c r="F55" s="376">
        <v>45000</v>
      </c>
      <c r="G55" s="376"/>
      <c r="H55" s="360">
        <v>665</v>
      </c>
      <c r="I55" s="360"/>
      <c r="J55" s="377">
        <v>1.2999999999999999E-2</v>
      </c>
      <c r="K55" s="377"/>
      <c r="L55" s="361"/>
      <c r="M55" s="361"/>
      <c r="N55" s="191"/>
    </row>
    <row r="56" spans="1:14" ht="15">
      <c r="A56" s="361"/>
      <c r="B56" s="361"/>
      <c r="C56" s="361"/>
      <c r="D56" s="361"/>
      <c r="E56" s="178" t="s">
        <v>1834</v>
      </c>
      <c r="F56" s="376">
        <v>60000</v>
      </c>
      <c r="G56" s="376"/>
      <c r="H56" s="360">
        <v>775</v>
      </c>
      <c r="I56" s="360"/>
      <c r="J56" s="377">
        <v>1.2999999999999999E-2</v>
      </c>
      <c r="K56" s="377"/>
      <c r="L56" s="361"/>
      <c r="M56" s="361"/>
      <c r="N56" s="191"/>
    </row>
    <row r="57" spans="1:14" ht="15">
      <c r="A57" s="385"/>
      <c r="B57" s="385"/>
      <c r="C57" s="385"/>
      <c r="D57" s="385"/>
      <c r="E57" s="194" t="s">
        <v>1843</v>
      </c>
      <c r="F57" s="386">
        <v>85000</v>
      </c>
      <c r="G57" s="386"/>
      <c r="H57" s="387">
        <v>1095</v>
      </c>
      <c r="I57" s="387"/>
      <c r="J57" s="388">
        <v>1.2E-2</v>
      </c>
      <c r="K57" s="388"/>
      <c r="L57" s="361"/>
      <c r="M57" s="361"/>
      <c r="N57" s="191"/>
    </row>
    <row r="58" spans="1:14" ht="15">
      <c r="A58" s="381"/>
      <c r="B58" s="381"/>
      <c r="C58" s="381"/>
      <c r="D58" s="381"/>
      <c r="E58" s="177" t="s">
        <v>1815</v>
      </c>
      <c r="F58" s="382">
        <v>10000</v>
      </c>
      <c r="G58" s="382"/>
      <c r="H58" s="383">
        <v>350</v>
      </c>
      <c r="I58" s="383"/>
      <c r="J58" s="384">
        <v>2.3E-2</v>
      </c>
      <c r="K58" s="384"/>
      <c r="L58" s="361"/>
      <c r="M58" s="361"/>
      <c r="N58" s="191"/>
    </row>
    <row r="59" spans="1:14" ht="15">
      <c r="A59" s="361"/>
      <c r="B59" s="361"/>
      <c r="C59" s="361"/>
      <c r="D59" s="361"/>
      <c r="E59" s="178" t="s">
        <v>1817</v>
      </c>
      <c r="F59" s="376">
        <v>15000</v>
      </c>
      <c r="G59" s="376"/>
      <c r="H59" s="360">
        <v>428</v>
      </c>
      <c r="I59" s="360"/>
      <c r="J59" s="377">
        <v>1.7999999999999999E-2</v>
      </c>
      <c r="K59" s="377"/>
      <c r="L59" s="361"/>
      <c r="M59" s="361"/>
      <c r="N59" s="191"/>
    </row>
    <row r="60" spans="1:14" ht="15">
      <c r="A60" s="368" t="s">
        <v>1844</v>
      </c>
      <c r="B60" s="368"/>
      <c r="C60" s="368"/>
      <c r="D60" s="368"/>
      <c r="E60" s="178" t="s">
        <v>1819</v>
      </c>
      <c r="F60" s="376">
        <v>30000</v>
      </c>
      <c r="G60" s="376"/>
      <c r="H60" s="360">
        <v>600</v>
      </c>
      <c r="I60" s="360"/>
      <c r="J60" s="377">
        <v>1.4999999999999999E-2</v>
      </c>
      <c r="K60" s="377"/>
      <c r="L60" s="380"/>
      <c r="M60" s="380"/>
      <c r="N60" s="191"/>
    </row>
    <row r="61" spans="1:14" ht="15">
      <c r="A61" s="368"/>
      <c r="B61" s="368"/>
      <c r="C61" s="368"/>
      <c r="D61" s="368"/>
      <c r="E61" s="178" t="s">
        <v>1833</v>
      </c>
      <c r="F61" s="376">
        <v>45000</v>
      </c>
      <c r="G61" s="376"/>
      <c r="H61" s="360">
        <v>740</v>
      </c>
      <c r="I61" s="360"/>
      <c r="J61" s="377">
        <v>1.4E-2</v>
      </c>
      <c r="K61" s="377"/>
      <c r="L61" s="361"/>
      <c r="M61" s="361"/>
      <c r="N61" s="191"/>
    </row>
    <row r="62" spans="1:14" ht="15">
      <c r="A62" s="361"/>
      <c r="B62" s="361"/>
      <c r="C62" s="361"/>
      <c r="D62" s="361"/>
      <c r="E62" s="178" t="s">
        <v>1834</v>
      </c>
      <c r="F62" s="376">
        <v>60000</v>
      </c>
      <c r="G62" s="376"/>
      <c r="H62" s="360">
        <v>850</v>
      </c>
      <c r="I62" s="360"/>
      <c r="J62" s="377">
        <v>1.2999999999999999E-2</v>
      </c>
      <c r="K62" s="377"/>
      <c r="L62" s="361"/>
      <c r="M62" s="361"/>
      <c r="N62" s="191"/>
    </row>
    <row r="63" spans="1:14" ht="15">
      <c r="A63" s="378"/>
      <c r="B63" s="378"/>
      <c r="C63" s="378"/>
      <c r="D63" s="378"/>
      <c r="E63" s="178" t="s">
        <v>1843</v>
      </c>
      <c r="F63" s="376">
        <v>85000</v>
      </c>
      <c r="G63" s="376"/>
      <c r="H63" s="379">
        <v>1177</v>
      </c>
      <c r="I63" s="379"/>
      <c r="J63" s="377">
        <v>1.2E-2</v>
      </c>
      <c r="K63" s="377"/>
      <c r="L63" s="361"/>
      <c r="M63" s="361"/>
      <c r="N63" s="191"/>
    </row>
    <row r="64" spans="1:14" ht="15">
      <c r="A64" s="365" t="s">
        <v>2445</v>
      </c>
      <c r="B64" s="365"/>
      <c r="C64" s="365"/>
      <c r="D64" s="365"/>
      <c r="E64" s="193"/>
      <c r="F64" s="366"/>
      <c r="G64" s="366"/>
      <c r="H64" s="367"/>
      <c r="I64" s="367"/>
      <c r="J64" s="367"/>
      <c r="K64" s="367"/>
      <c r="L64" s="368"/>
      <c r="M64" s="368"/>
      <c r="N64" s="191"/>
    </row>
    <row r="65" spans="1:14" ht="15">
      <c r="A65" s="373" t="s">
        <v>2446</v>
      </c>
      <c r="B65" s="373"/>
      <c r="C65" s="373"/>
      <c r="D65" s="373"/>
      <c r="E65" s="257" t="s">
        <v>2447</v>
      </c>
      <c r="F65" s="371" t="s">
        <v>2448</v>
      </c>
      <c r="G65" s="371"/>
      <c r="H65" s="374">
        <v>80</v>
      </c>
      <c r="I65" s="374"/>
      <c r="J65" s="375" t="s">
        <v>58</v>
      </c>
      <c r="K65" s="375"/>
      <c r="L65" s="361"/>
      <c r="M65" s="361"/>
      <c r="N65" s="191"/>
    </row>
    <row r="66" spans="1:14" ht="15">
      <c r="A66" s="362" t="s">
        <v>2449</v>
      </c>
      <c r="B66" s="362"/>
      <c r="C66" s="362"/>
      <c r="D66" s="362"/>
      <c r="E66" s="258" t="s">
        <v>2447</v>
      </c>
      <c r="F66" s="363" t="s">
        <v>2448</v>
      </c>
      <c r="G66" s="363"/>
      <c r="H66" s="364">
        <v>90</v>
      </c>
      <c r="I66" s="364"/>
      <c r="J66" s="363" t="s">
        <v>58</v>
      </c>
      <c r="K66" s="363"/>
      <c r="L66" s="361"/>
      <c r="M66" s="361"/>
      <c r="N66" s="191"/>
    </row>
    <row r="67" spans="1:14" ht="15">
      <c r="A67" s="369" t="s">
        <v>2450</v>
      </c>
      <c r="B67" s="369"/>
      <c r="C67" s="369"/>
      <c r="D67" s="369"/>
      <c r="E67" s="369"/>
      <c r="F67" s="369"/>
      <c r="G67" s="369"/>
      <c r="H67" s="369"/>
      <c r="I67" s="369"/>
      <c r="J67" s="369"/>
      <c r="K67" s="369"/>
      <c r="L67" s="368"/>
      <c r="M67" s="368"/>
      <c r="N67" s="191"/>
    </row>
    <row r="68" spans="1:14" ht="15">
      <c r="A68" s="370" t="s">
        <v>2451</v>
      </c>
      <c r="B68" s="370"/>
      <c r="C68" s="370"/>
      <c r="D68" s="370"/>
      <c r="E68" s="257" t="s">
        <v>2447</v>
      </c>
      <c r="F68" s="371" t="s">
        <v>2448</v>
      </c>
      <c r="G68" s="371"/>
      <c r="H68" s="372">
        <v>115</v>
      </c>
      <c r="I68" s="372"/>
      <c r="J68" s="371" t="s">
        <v>58</v>
      </c>
      <c r="K68" s="371"/>
      <c r="L68" s="361"/>
      <c r="M68" s="361"/>
      <c r="N68" s="191"/>
    </row>
    <row r="69" spans="1:14" ht="15">
      <c r="A69" s="362" t="s">
        <v>2452</v>
      </c>
      <c r="B69" s="362"/>
      <c r="C69" s="362"/>
      <c r="D69" s="362"/>
      <c r="E69" s="258" t="s">
        <v>2447</v>
      </c>
      <c r="F69" s="363" t="s">
        <v>2448</v>
      </c>
      <c r="G69" s="363"/>
      <c r="H69" s="364">
        <v>115</v>
      </c>
      <c r="I69" s="364"/>
      <c r="J69" s="363" t="s">
        <v>58</v>
      </c>
      <c r="K69" s="363"/>
      <c r="L69" s="361"/>
      <c r="M69" s="361"/>
      <c r="N69" s="191"/>
    </row>
    <row r="70" spans="1:14" ht="15">
      <c r="A70" s="362" t="s">
        <v>2453</v>
      </c>
      <c r="B70" s="362"/>
      <c r="C70" s="362"/>
      <c r="D70" s="362"/>
      <c r="E70" s="258" t="s">
        <v>2447</v>
      </c>
      <c r="F70" s="363" t="s">
        <v>2448</v>
      </c>
      <c r="G70" s="363"/>
      <c r="H70" s="364">
        <v>140</v>
      </c>
      <c r="I70" s="364"/>
      <c r="J70" s="363" t="s">
        <v>58</v>
      </c>
      <c r="K70" s="363"/>
      <c r="L70" s="361"/>
      <c r="M70" s="361"/>
      <c r="N70" s="191"/>
    </row>
    <row r="71" spans="1:14" ht="15">
      <c r="A71" s="362" t="s">
        <v>2454</v>
      </c>
      <c r="B71" s="362"/>
      <c r="C71" s="362"/>
      <c r="D71" s="362"/>
      <c r="E71" s="258" t="s">
        <v>2447</v>
      </c>
      <c r="F71" s="363" t="s">
        <v>2448</v>
      </c>
      <c r="G71" s="363"/>
      <c r="H71" s="364">
        <v>140</v>
      </c>
      <c r="I71" s="364"/>
      <c r="J71" s="363" t="s">
        <v>58</v>
      </c>
      <c r="K71" s="363"/>
      <c r="L71" s="361"/>
      <c r="M71" s="361"/>
      <c r="N71" s="191"/>
    </row>
    <row r="72" spans="1:14" ht="15">
      <c r="A72" s="362" t="s">
        <v>2455</v>
      </c>
      <c r="B72" s="362"/>
      <c r="C72" s="362"/>
      <c r="D72" s="362"/>
      <c r="E72" s="258" t="s">
        <v>2447</v>
      </c>
      <c r="F72" s="363" t="s">
        <v>2448</v>
      </c>
      <c r="G72" s="363"/>
      <c r="H72" s="364">
        <v>215</v>
      </c>
      <c r="I72" s="364"/>
      <c r="J72" s="363" t="s">
        <v>58</v>
      </c>
      <c r="K72" s="363"/>
      <c r="L72" s="361"/>
      <c r="M72" s="361"/>
      <c r="N72" s="191"/>
    </row>
    <row r="73" spans="1:14" ht="15">
      <c r="A73" s="358" t="s">
        <v>1846</v>
      </c>
      <c r="B73" s="358"/>
      <c r="C73" s="358"/>
      <c r="D73" s="358"/>
      <c r="E73" s="178" t="s">
        <v>1815</v>
      </c>
      <c r="F73" s="359" t="s">
        <v>1845</v>
      </c>
      <c r="G73" s="359"/>
      <c r="H73" s="360">
        <v>330</v>
      </c>
      <c r="I73" s="360"/>
      <c r="J73" s="359" t="s">
        <v>1822</v>
      </c>
      <c r="K73" s="359"/>
      <c r="L73" s="361"/>
      <c r="M73" s="361"/>
      <c r="N73" s="191"/>
    </row>
    <row r="74" spans="1:14" ht="15">
      <c r="A74" s="358" t="s">
        <v>1847</v>
      </c>
      <c r="B74" s="358"/>
      <c r="C74" s="358"/>
      <c r="D74" s="358"/>
      <c r="E74" s="178" t="s">
        <v>1815</v>
      </c>
      <c r="F74" s="359" t="s">
        <v>1845</v>
      </c>
      <c r="G74" s="359"/>
      <c r="H74" s="360">
        <v>440</v>
      </c>
      <c r="I74" s="360"/>
      <c r="J74" s="359" t="s">
        <v>1822</v>
      </c>
      <c r="K74" s="359"/>
      <c r="L74" s="361"/>
      <c r="M74" s="361"/>
      <c r="N74" s="191"/>
    </row>
    <row r="75" spans="1:14" ht="15">
      <c r="A75" s="358" t="s">
        <v>1848</v>
      </c>
      <c r="B75" s="358"/>
      <c r="C75" s="358"/>
      <c r="D75" s="358"/>
      <c r="E75" s="178" t="s">
        <v>1815</v>
      </c>
      <c r="F75" s="359" t="s">
        <v>1845</v>
      </c>
      <c r="G75" s="359"/>
      <c r="H75" s="360">
        <v>330</v>
      </c>
      <c r="I75" s="360"/>
      <c r="J75" s="359" t="s">
        <v>1822</v>
      </c>
      <c r="K75" s="359"/>
      <c r="L75" s="361"/>
      <c r="M75" s="361"/>
      <c r="N75" s="191"/>
    </row>
    <row r="76" spans="1:14" ht="15">
      <c r="A76" s="358" t="s">
        <v>1849</v>
      </c>
      <c r="B76" s="358"/>
      <c r="C76" s="358"/>
      <c r="D76" s="358"/>
      <c r="E76" s="178" t="s">
        <v>1815</v>
      </c>
      <c r="F76" s="359" t="s">
        <v>1845</v>
      </c>
      <c r="G76" s="359"/>
      <c r="H76" s="360">
        <v>330</v>
      </c>
      <c r="I76" s="360"/>
      <c r="J76" s="359" t="s">
        <v>1822</v>
      </c>
      <c r="K76" s="359"/>
      <c r="L76" s="361"/>
      <c r="M76" s="361"/>
      <c r="N76" s="191"/>
    </row>
    <row r="77" spans="1:14" ht="15">
      <c r="A77" s="358" t="s">
        <v>1850</v>
      </c>
      <c r="B77" s="358"/>
      <c r="C77" s="358"/>
      <c r="D77" s="358"/>
      <c r="E77" s="178" t="s">
        <v>1815</v>
      </c>
      <c r="F77" s="359" t="s">
        <v>1845</v>
      </c>
      <c r="G77" s="359"/>
      <c r="H77" s="360">
        <v>440</v>
      </c>
      <c r="I77" s="360"/>
      <c r="J77" s="359" t="s">
        <v>1822</v>
      </c>
      <c r="K77" s="359"/>
      <c r="L77" s="361"/>
      <c r="M77" s="361"/>
      <c r="N77" s="191"/>
    </row>
    <row r="78" spans="1:14" ht="15">
      <c r="A78" s="358" t="s">
        <v>1851</v>
      </c>
      <c r="B78" s="358"/>
      <c r="C78" s="358"/>
      <c r="D78" s="358"/>
      <c r="E78" s="178" t="s">
        <v>1815</v>
      </c>
      <c r="F78" s="359" t="s">
        <v>1845</v>
      </c>
      <c r="G78" s="359"/>
      <c r="H78" s="360">
        <v>550</v>
      </c>
      <c r="I78" s="360"/>
      <c r="J78" s="359" t="s">
        <v>1822</v>
      </c>
      <c r="K78" s="359"/>
      <c r="L78" s="361"/>
      <c r="M78" s="361"/>
      <c r="N78" s="191"/>
    </row>
    <row r="79" spans="1:14" ht="15">
      <c r="A79" s="358" t="s">
        <v>1852</v>
      </c>
      <c r="B79" s="358"/>
      <c r="C79" s="358"/>
      <c r="D79" s="358"/>
      <c r="E79" s="178" t="s">
        <v>1815</v>
      </c>
      <c r="F79" s="359" t="s">
        <v>1845</v>
      </c>
      <c r="G79" s="359"/>
      <c r="H79" s="360">
        <v>440</v>
      </c>
      <c r="I79" s="360"/>
      <c r="J79" s="359" t="s">
        <v>1822</v>
      </c>
      <c r="K79" s="359"/>
      <c r="L79" s="361"/>
      <c r="M79" s="361"/>
      <c r="N79" s="191"/>
    </row>
    <row r="80" spans="1:14" ht="15">
      <c r="A80" s="358" t="s">
        <v>1853</v>
      </c>
      <c r="B80" s="358"/>
      <c r="C80" s="358"/>
      <c r="D80" s="358"/>
      <c r="E80" s="178" t="s">
        <v>1815</v>
      </c>
      <c r="F80" s="359" t="s">
        <v>1845</v>
      </c>
      <c r="G80" s="359"/>
      <c r="H80" s="360">
        <v>550</v>
      </c>
      <c r="I80" s="360"/>
      <c r="J80" s="359" t="s">
        <v>1822</v>
      </c>
      <c r="K80" s="359"/>
      <c r="L80" s="361"/>
      <c r="M80" s="361"/>
      <c r="N80" s="191"/>
    </row>
    <row r="81" spans="1:14" ht="15">
      <c r="A81" s="358" t="s">
        <v>1854</v>
      </c>
      <c r="B81" s="358"/>
      <c r="C81" s="358"/>
      <c r="D81" s="358"/>
      <c r="E81" s="178" t="s">
        <v>1815</v>
      </c>
      <c r="F81" s="359" t="s">
        <v>1845</v>
      </c>
      <c r="G81" s="359"/>
      <c r="H81" s="360">
        <v>25</v>
      </c>
      <c r="I81" s="360"/>
      <c r="J81" s="359" t="s">
        <v>1822</v>
      </c>
      <c r="K81" s="359"/>
      <c r="L81" s="361"/>
      <c r="M81" s="361"/>
      <c r="N81" s="191"/>
    </row>
    <row r="82" spans="1:14" ht="15">
      <c r="A82" s="358" t="s">
        <v>1855</v>
      </c>
      <c r="B82" s="358"/>
      <c r="C82" s="358"/>
      <c r="D82" s="358"/>
      <c r="E82" s="178" t="s">
        <v>1815</v>
      </c>
      <c r="F82" s="359" t="s">
        <v>1845</v>
      </c>
      <c r="G82" s="359"/>
      <c r="H82" s="360">
        <v>30</v>
      </c>
      <c r="I82" s="360"/>
      <c r="J82" s="359" t="s">
        <v>1822</v>
      </c>
      <c r="K82" s="359"/>
      <c r="L82" s="361"/>
      <c r="M82" s="361"/>
      <c r="N82" s="191"/>
    </row>
    <row r="83" spans="1:14" ht="15">
      <c r="A83" s="358" t="s">
        <v>1856</v>
      </c>
      <c r="B83" s="358"/>
      <c r="C83" s="358"/>
      <c r="D83" s="358"/>
      <c r="E83" s="178" t="s">
        <v>1815</v>
      </c>
      <c r="F83" s="359" t="s">
        <v>1845</v>
      </c>
      <c r="G83" s="359"/>
      <c r="H83" s="360">
        <v>30</v>
      </c>
      <c r="I83" s="360"/>
      <c r="J83" s="359" t="s">
        <v>1822</v>
      </c>
      <c r="K83" s="359"/>
      <c r="L83" s="361"/>
      <c r="M83" s="361"/>
      <c r="N83" s="191"/>
    </row>
  </sheetData>
  <mergeCells count="399">
    <mergeCell ref="B4:C4"/>
    <mergeCell ref="D4:F4"/>
    <mergeCell ref="G4:H4"/>
    <mergeCell ref="I4:J4"/>
    <mergeCell ref="K4:L4"/>
    <mergeCell ref="B1:L1"/>
    <mergeCell ref="M1:N1"/>
    <mergeCell ref="D2:F2"/>
    <mergeCell ref="G2:H2"/>
    <mergeCell ref="I2:J2"/>
    <mergeCell ref="K2:L2"/>
    <mergeCell ref="M2:N2"/>
    <mergeCell ref="M4:N4"/>
    <mergeCell ref="D5:F5"/>
    <mergeCell ref="G5:H5"/>
    <mergeCell ref="I5:J5"/>
    <mergeCell ref="K5:L5"/>
    <mergeCell ref="M5:N5"/>
    <mergeCell ref="D3:F3"/>
    <mergeCell ref="G3:H3"/>
    <mergeCell ref="I3:J3"/>
    <mergeCell ref="K3:L3"/>
    <mergeCell ref="M3:N3"/>
    <mergeCell ref="D6:F6"/>
    <mergeCell ref="G6:H6"/>
    <mergeCell ref="I6:J6"/>
    <mergeCell ref="K6:L6"/>
    <mergeCell ref="M6:N6"/>
    <mergeCell ref="D7:F7"/>
    <mergeCell ref="G7:H7"/>
    <mergeCell ref="I7:J7"/>
    <mergeCell ref="K7:L7"/>
    <mergeCell ref="M7:N7"/>
    <mergeCell ref="D8:F8"/>
    <mergeCell ref="G8:H8"/>
    <mergeCell ref="I8:J8"/>
    <mergeCell ref="K8:L8"/>
    <mergeCell ref="M8:N8"/>
    <mergeCell ref="D9:F9"/>
    <mergeCell ref="G9:H9"/>
    <mergeCell ref="I9:J9"/>
    <mergeCell ref="K9:L9"/>
    <mergeCell ref="M9:N9"/>
    <mergeCell ref="B12:C12"/>
    <mergeCell ref="D12:F12"/>
    <mergeCell ref="G12:H12"/>
    <mergeCell ref="I12:J12"/>
    <mergeCell ref="K12:L12"/>
    <mergeCell ref="M12:N12"/>
    <mergeCell ref="D10:F10"/>
    <mergeCell ref="G10:H10"/>
    <mergeCell ref="I10:J10"/>
    <mergeCell ref="K10:L10"/>
    <mergeCell ref="M10:N10"/>
    <mergeCell ref="D11:F11"/>
    <mergeCell ref="G11:H11"/>
    <mergeCell ref="I11:J11"/>
    <mergeCell ref="K11:L11"/>
    <mergeCell ref="M11:N11"/>
    <mergeCell ref="D13:F13"/>
    <mergeCell ref="G13:H13"/>
    <mergeCell ref="I13:J13"/>
    <mergeCell ref="K13:L13"/>
    <mergeCell ref="M13:N13"/>
    <mergeCell ref="D14:F14"/>
    <mergeCell ref="G14:H14"/>
    <mergeCell ref="I14:J14"/>
    <mergeCell ref="K14:L14"/>
    <mergeCell ref="M14:N14"/>
    <mergeCell ref="D15:F15"/>
    <mergeCell ref="G15:H15"/>
    <mergeCell ref="I15:J15"/>
    <mergeCell ref="K15:L15"/>
    <mergeCell ref="M15:N15"/>
    <mergeCell ref="D16:F16"/>
    <mergeCell ref="G16:H16"/>
    <mergeCell ref="I16:J16"/>
    <mergeCell ref="K16:L16"/>
    <mergeCell ref="M16:N16"/>
    <mergeCell ref="B21:B22"/>
    <mergeCell ref="D21:F21"/>
    <mergeCell ref="G21:H21"/>
    <mergeCell ref="I21:J21"/>
    <mergeCell ref="K21:L21"/>
    <mergeCell ref="B18:F18"/>
    <mergeCell ref="G18:H18"/>
    <mergeCell ref="I18:L18"/>
    <mergeCell ref="M18:N18"/>
    <mergeCell ref="D19:F19"/>
    <mergeCell ref="G19:H19"/>
    <mergeCell ref="I19:J19"/>
    <mergeCell ref="K19:L19"/>
    <mergeCell ref="M19:N19"/>
    <mergeCell ref="M21:N21"/>
    <mergeCell ref="D22:F22"/>
    <mergeCell ref="G22:H22"/>
    <mergeCell ref="I22:J22"/>
    <mergeCell ref="K22:L22"/>
    <mergeCell ref="M22:N22"/>
    <mergeCell ref="D20:F20"/>
    <mergeCell ref="G20:H20"/>
    <mergeCell ref="I20:J20"/>
    <mergeCell ref="K20:L20"/>
    <mergeCell ref="M20:N20"/>
    <mergeCell ref="D23:F23"/>
    <mergeCell ref="G23:H23"/>
    <mergeCell ref="I23:J23"/>
    <mergeCell ref="K23:L23"/>
    <mergeCell ref="M23:N23"/>
    <mergeCell ref="D24:F24"/>
    <mergeCell ref="G24:H24"/>
    <mergeCell ref="I24:J24"/>
    <mergeCell ref="K24:L24"/>
    <mergeCell ref="M24:N24"/>
    <mergeCell ref="D25:F25"/>
    <mergeCell ref="G25:H25"/>
    <mergeCell ref="I25:J25"/>
    <mergeCell ref="K25:L25"/>
    <mergeCell ref="M25:N25"/>
    <mergeCell ref="D26:F26"/>
    <mergeCell ref="G26:H26"/>
    <mergeCell ref="I26:J26"/>
    <mergeCell ref="K26:L26"/>
    <mergeCell ref="M26:N26"/>
    <mergeCell ref="D27:F27"/>
    <mergeCell ref="G27:H27"/>
    <mergeCell ref="I27:J27"/>
    <mergeCell ref="K27:L27"/>
    <mergeCell ref="M27:N27"/>
    <mergeCell ref="D28:F28"/>
    <mergeCell ref="G28:H28"/>
    <mergeCell ref="I28:J28"/>
    <mergeCell ref="K28:L28"/>
    <mergeCell ref="M28:N28"/>
    <mergeCell ref="D29:F29"/>
    <mergeCell ref="G29:H29"/>
    <mergeCell ref="I29:J29"/>
    <mergeCell ref="K29:L29"/>
    <mergeCell ref="M29:N29"/>
    <mergeCell ref="D30:F30"/>
    <mergeCell ref="G30:H30"/>
    <mergeCell ref="I30:J30"/>
    <mergeCell ref="K30:L30"/>
    <mergeCell ref="M30:N30"/>
    <mergeCell ref="D31:F31"/>
    <mergeCell ref="G31:H31"/>
    <mergeCell ref="I31:J31"/>
    <mergeCell ref="K31:L31"/>
    <mergeCell ref="M31:N31"/>
    <mergeCell ref="D32:F32"/>
    <mergeCell ref="G32:H32"/>
    <mergeCell ref="I32:J32"/>
    <mergeCell ref="K32:L32"/>
    <mergeCell ref="M32:N32"/>
    <mergeCell ref="D33:F33"/>
    <mergeCell ref="G33:H33"/>
    <mergeCell ref="I33:J33"/>
    <mergeCell ref="K33:L33"/>
    <mergeCell ref="M33:N33"/>
    <mergeCell ref="D34:F34"/>
    <mergeCell ref="G34:H34"/>
    <mergeCell ref="I34:J34"/>
    <mergeCell ref="K34:L34"/>
    <mergeCell ref="M34:N34"/>
    <mergeCell ref="A35:D35"/>
    <mergeCell ref="F35:G35"/>
    <mergeCell ref="H35:I35"/>
    <mergeCell ref="J35:K35"/>
    <mergeCell ref="L35:M35"/>
    <mergeCell ref="A36:D36"/>
    <mergeCell ref="F36:G36"/>
    <mergeCell ref="H36:I36"/>
    <mergeCell ref="J36:K36"/>
    <mergeCell ref="L36:M36"/>
    <mergeCell ref="A37:D38"/>
    <mergeCell ref="F37:G37"/>
    <mergeCell ref="H37:I37"/>
    <mergeCell ref="J37:K37"/>
    <mergeCell ref="L37:M37"/>
    <mergeCell ref="F38:G38"/>
    <mergeCell ref="H38:I38"/>
    <mergeCell ref="J38:K38"/>
    <mergeCell ref="L38:M38"/>
    <mergeCell ref="A39:D39"/>
    <mergeCell ref="F39:G39"/>
    <mergeCell ref="H39:I39"/>
    <mergeCell ref="J39:K39"/>
    <mergeCell ref="L39:M39"/>
    <mergeCell ref="A40:D40"/>
    <mergeCell ref="F40:G40"/>
    <mergeCell ref="H40:I40"/>
    <mergeCell ref="J40:K40"/>
    <mergeCell ref="L40:M40"/>
    <mergeCell ref="F43:G43"/>
    <mergeCell ref="H43:I43"/>
    <mergeCell ref="J43:K43"/>
    <mergeCell ref="L43:M43"/>
    <mergeCell ref="F44:G44"/>
    <mergeCell ref="H44:I44"/>
    <mergeCell ref="J44:K44"/>
    <mergeCell ref="L44:M44"/>
    <mergeCell ref="A41:D41"/>
    <mergeCell ref="F41:G41"/>
    <mergeCell ref="H41:I41"/>
    <mergeCell ref="J41:K41"/>
    <mergeCell ref="L41:M41"/>
    <mergeCell ref="A42:D44"/>
    <mergeCell ref="F42:G42"/>
    <mergeCell ref="H42:I42"/>
    <mergeCell ref="J42:K42"/>
    <mergeCell ref="L42:M42"/>
    <mergeCell ref="A45:D45"/>
    <mergeCell ref="F45:G45"/>
    <mergeCell ref="H45:I45"/>
    <mergeCell ref="J45:K45"/>
    <mergeCell ref="L45:M45"/>
    <mergeCell ref="A46:D46"/>
    <mergeCell ref="F46:G46"/>
    <mergeCell ref="H46:I46"/>
    <mergeCell ref="J46:K46"/>
    <mergeCell ref="L46:M46"/>
    <mergeCell ref="H49:I49"/>
    <mergeCell ref="J49:K49"/>
    <mergeCell ref="L49:M49"/>
    <mergeCell ref="A50:D50"/>
    <mergeCell ref="F50:G50"/>
    <mergeCell ref="H50:I50"/>
    <mergeCell ref="J50:K50"/>
    <mergeCell ref="L50:M50"/>
    <mergeCell ref="A47:D49"/>
    <mergeCell ref="F47:G47"/>
    <mergeCell ref="H47:I47"/>
    <mergeCell ref="J47:K47"/>
    <mergeCell ref="L47:M47"/>
    <mergeCell ref="F48:G48"/>
    <mergeCell ref="H48:I48"/>
    <mergeCell ref="J48:K48"/>
    <mergeCell ref="L48:M48"/>
    <mergeCell ref="F49:G49"/>
    <mergeCell ref="A51:D51"/>
    <mergeCell ref="F51:G51"/>
    <mergeCell ref="H51:I51"/>
    <mergeCell ref="J51:K51"/>
    <mergeCell ref="L51:M51"/>
    <mergeCell ref="A52:D52"/>
    <mergeCell ref="F52:G52"/>
    <mergeCell ref="H52:I52"/>
    <mergeCell ref="J52:K52"/>
    <mergeCell ref="L52:M52"/>
    <mergeCell ref="A53:D53"/>
    <mergeCell ref="F53:G53"/>
    <mergeCell ref="H53:I53"/>
    <mergeCell ref="J53:K53"/>
    <mergeCell ref="L53:M53"/>
    <mergeCell ref="A54:D55"/>
    <mergeCell ref="F54:G54"/>
    <mergeCell ref="H54:I54"/>
    <mergeCell ref="J54:K54"/>
    <mergeCell ref="L54:M54"/>
    <mergeCell ref="F55:G55"/>
    <mergeCell ref="H55:I55"/>
    <mergeCell ref="J55:K55"/>
    <mergeCell ref="L55:M55"/>
    <mergeCell ref="A56:D56"/>
    <mergeCell ref="F56:G56"/>
    <mergeCell ref="H56:I56"/>
    <mergeCell ref="J56:K56"/>
    <mergeCell ref="L56:M56"/>
    <mergeCell ref="A57:D57"/>
    <mergeCell ref="F57:G57"/>
    <mergeCell ref="H57:I57"/>
    <mergeCell ref="J57:K57"/>
    <mergeCell ref="L57:M57"/>
    <mergeCell ref="A58:D58"/>
    <mergeCell ref="F58:G58"/>
    <mergeCell ref="H58:I58"/>
    <mergeCell ref="J58:K58"/>
    <mergeCell ref="L58:M58"/>
    <mergeCell ref="A59:D59"/>
    <mergeCell ref="F59:G59"/>
    <mergeCell ref="H59:I59"/>
    <mergeCell ref="J59:K59"/>
    <mergeCell ref="L59:M59"/>
    <mergeCell ref="A60:D61"/>
    <mergeCell ref="F60:G60"/>
    <mergeCell ref="H60:I60"/>
    <mergeCell ref="J60:K60"/>
    <mergeCell ref="L60:M60"/>
    <mergeCell ref="F61:G61"/>
    <mergeCell ref="H61:I61"/>
    <mergeCell ref="J61:K61"/>
    <mergeCell ref="L61:M61"/>
    <mergeCell ref="A62:D62"/>
    <mergeCell ref="F62:G62"/>
    <mergeCell ref="H62:I62"/>
    <mergeCell ref="J62:K62"/>
    <mergeCell ref="L62:M62"/>
    <mergeCell ref="A63:D63"/>
    <mergeCell ref="F63:G63"/>
    <mergeCell ref="H63:I63"/>
    <mergeCell ref="J63:K63"/>
    <mergeCell ref="L63:M63"/>
    <mergeCell ref="A64:D64"/>
    <mergeCell ref="F64:G64"/>
    <mergeCell ref="H64:I64"/>
    <mergeCell ref="J64:K64"/>
    <mergeCell ref="L64:M64"/>
    <mergeCell ref="A67:K67"/>
    <mergeCell ref="L67:M67"/>
    <mergeCell ref="A68:D68"/>
    <mergeCell ref="F68:G68"/>
    <mergeCell ref="H68:I68"/>
    <mergeCell ref="J68:K68"/>
    <mergeCell ref="L68:M68"/>
    <mergeCell ref="A65:D65"/>
    <mergeCell ref="F65:G65"/>
    <mergeCell ref="H65:I65"/>
    <mergeCell ref="J65:K65"/>
    <mergeCell ref="L65:M65"/>
    <mergeCell ref="A66:D66"/>
    <mergeCell ref="F66:G66"/>
    <mergeCell ref="H66:I66"/>
    <mergeCell ref="J66:K66"/>
    <mergeCell ref="L66:M66"/>
    <mergeCell ref="A69:D69"/>
    <mergeCell ref="F69:G69"/>
    <mergeCell ref="H69:I69"/>
    <mergeCell ref="J69:K69"/>
    <mergeCell ref="L69:M69"/>
    <mergeCell ref="A70:D70"/>
    <mergeCell ref="F70:G70"/>
    <mergeCell ref="H70:I70"/>
    <mergeCell ref="J70:K70"/>
    <mergeCell ref="L70:M70"/>
    <mergeCell ref="A71:D71"/>
    <mergeCell ref="F71:G71"/>
    <mergeCell ref="H71:I71"/>
    <mergeCell ref="J71:K71"/>
    <mergeCell ref="L71:M71"/>
    <mergeCell ref="A72:D72"/>
    <mergeCell ref="F72:G72"/>
    <mergeCell ref="H72:I72"/>
    <mergeCell ref="J72:K72"/>
    <mergeCell ref="L72:M72"/>
    <mergeCell ref="A73:D73"/>
    <mergeCell ref="F73:G73"/>
    <mergeCell ref="H73:I73"/>
    <mergeCell ref="J73:K73"/>
    <mergeCell ref="L73:M73"/>
    <mergeCell ref="A74:D74"/>
    <mergeCell ref="F74:G74"/>
    <mergeCell ref="H74:I74"/>
    <mergeCell ref="J74:K74"/>
    <mergeCell ref="L74:M74"/>
    <mergeCell ref="A75:D75"/>
    <mergeCell ref="F75:G75"/>
    <mergeCell ref="H75:I75"/>
    <mergeCell ref="J75:K75"/>
    <mergeCell ref="L75:M75"/>
    <mergeCell ref="A76:D76"/>
    <mergeCell ref="F76:G76"/>
    <mergeCell ref="H76:I76"/>
    <mergeCell ref="J76:K76"/>
    <mergeCell ref="L76:M76"/>
    <mergeCell ref="A77:D77"/>
    <mergeCell ref="F77:G77"/>
    <mergeCell ref="H77:I77"/>
    <mergeCell ref="J77:K77"/>
    <mergeCell ref="L77:M77"/>
    <mergeCell ref="A78:D78"/>
    <mergeCell ref="F78:G78"/>
    <mergeCell ref="H78:I78"/>
    <mergeCell ref="J78:K78"/>
    <mergeCell ref="L78:M78"/>
    <mergeCell ref="A79:D79"/>
    <mergeCell ref="F79:G79"/>
    <mergeCell ref="H79:I79"/>
    <mergeCell ref="J79:K79"/>
    <mergeCell ref="L79:M79"/>
    <mergeCell ref="A80:D80"/>
    <mergeCell ref="F80:G80"/>
    <mergeCell ref="H80:I80"/>
    <mergeCell ref="J80:K80"/>
    <mergeCell ref="L80:M80"/>
    <mergeCell ref="A83:D83"/>
    <mergeCell ref="F83:G83"/>
    <mergeCell ref="H83:I83"/>
    <mergeCell ref="J83:K83"/>
    <mergeCell ref="L83:M83"/>
    <mergeCell ref="A81:D81"/>
    <mergeCell ref="F81:G81"/>
    <mergeCell ref="H81:I81"/>
    <mergeCell ref="J81:K81"/>
    <mergeCell ref="L81:M81"/>
    <mergeCell ref="A82:D82"/>
    <mergeCell ref="F82:G82"/>
    <mergeCell ref="H82:I82"/>
    <mergeCell ref="J82:K82"/>
    <mergeCell ref="L82:M8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3"/>
  <sheetViews>
    <sheetView showGridLines="0" topLeftCell="A2" zoomScaleNormal="100" workbookViewId="0">
      <selection activeCell="A22" sqref="A22:A34"/>
    </sheetView>
  </sheetViews>
  <sheetFormatPr defaultRowHeight="14.4"/>
  <cols>
    <col min="1" max="1" width="35.88671875" customWidth="1"/>
    <col min="2" max="2" width="73.88671875" customWidth="1"/>
    <col min="3" max="3" width="11" hidden="1" customWidth="1"/>
    <col min="4" max="5" width="9" hidden="1" customWidth="1"/>
    <col min="6" max="7" width="11" hidden="1" customWidth="1"/>
    <col min="8" max="11" width="9" hidden="1" customWidth="1"/>
    <col min="12" max="13" width="11" hidden="1" customWidth="1"/>
    <col min="14" max="16" width="9" hidden="1" customWidth="1"/>
    <col min="17" max="17" width="8.88671875" hidden="1" customWidth="1"/>
    <col min="18" max="19" width="11" hidden="1" customWidth="1"/>
    <col min="20" max="23" width="8.88671875" hidden="1" customWidth="1"/>
    <col min="24" max="24" width="11" hidden="1" customWidth="1"/>
    <col min="25" max="25" width="17.5546875" customWidth="1"/>
    <col min="26" max="26" width="10.5546875" bestFit="1" customWidth="1"/>
  </cols>
  <sheetData>
    <row r="1" spans="1:26" ht="21">
      <c r="A1" s="31" t="s">
        <v>1008</v>
      </c>
      <c r="B1" s="48" t="s">
        <v>1006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9"/>
    </row>
    <row r="2" spans="1:26" ht="25.8">
      <c r="A2" s="345" t="s">
        <v>1921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7"/>
    </row>
    <row r="3" spans="1:26" ht="25.8">
      <c r="A3" s="348" t="s">
        <v>1617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50"/>
    </row>
    <row r="4" spans="1:26" ht="25.8">
      <c r="A4" s="348" t="s">
        <v>1121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50"/>
    </row>
    <row r="5" spans="1:26" ht="25.8">
      <c r="A5" s="351" t="s">
        <v>1120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3"/>
    </row>
    <row r="6" spans="1:26" ht="22.2" customHeight="1">
      <c r="A6" s="122" t="s">
        <v>1119</v>
      </c>
      <c r="B6" s="121"/>
      <c r="C6" s="120" t="s">
        <v>1172</v>
      </c>
      <c r="D6" s="118" t="s">
        <v>1172</v>
      </c>
      <c r="E6" s="117"/>
      <c r="F6" s="117" t="s">
        <v>1118</v>
      </c>
      <c r="G6" s="119" t="s">
        <v>1118</v>
      </c>
      <c r="H6" s="118" t="s">
        <v>1118</v>
      </c>
      <c r="I6" s="117"/>
      <c r="J6" s="118" t="s">
        <v>1118</v>
      </c>
      <c r="K6" s="117"/>
      <c r="L6" s="117" t="s">
        <v>1117</v>
      </c>
      <c r="M6" s="119" t="s">
        <v>1117</v>
      </c>
      <c r="N6" s="118" t="s">
        <v>1117</v>
      </c>
      <c r="O6" s="117"/>
      <c r="P6" s="118" t="s">
        <v>1117</v>
      </c>
      <c r="Q6" s="117"/>
      <c r="R6" s="117" t="s">
        <v>1116</v>
      </c>
      <c r="S6" s="117" t="s">
        <v>1116</v>
      </c>
      <c r="T6" s="118" t="s">
        <v>1116</v>
      </c>
      <c r="U6" s="117"/>
      <c r="V6" s="118" t="s">
        <v>1116</v>
      </c>
      <c r="W6" s="117"/>
      <c r="X6" s="117" t="s">
        <v>1115</v>
      </c>
      <c r="Y6" s="341" t="s">
        <v>1115</v>
      </c>
      <c r="Z6" s="339"/>
    </row>
    <row r="7" spans="1:26" ht="15" customHeight="1">
      <c r="A7" s="116"/>
      <c r="B7" s="115"/>
      <c r="C7" s="112" t="s">
        <v>1618</v>
      </c>
      <c r="D7" s="113" t="s">
        <v>1618</v>
      </c>
      <c r="E7" s="112"/>
      <c r="F7" s="112" t="s">
        <v>1619</v>
      </c>
      <c r="G7" s="114" t="s">
        <v>1619</v>
      </c>
      <c r="H7" s="113" t="s">
        <v>1619</v>
      </c>
      <c r="I7" s="112"/>
      <c r="J7" s="113" t="s">
        <v>1619</v>
      </c>
      <c r="K7" s="112"/>
      <c r="L7" s="112" t="s">
        <v>1620</v>
      </c>
      <c r="M7" s="114" t="s">
        <v>1620</v>
      </c>
      <c r="N7" s="113" t="s">
        <v>1620</v>
      </c>
      <c r="O7" s="112"/>
      <c r="P7" s="113" t="s">
        <v>1620</v>
      </c>
      <c r="Q7" s="112"/>
      <c r="R7" s="112" t="s">
        <v>1621</v>
      </c>
      <c r="S7" s="112" t="s">
        <v>1621</v>
      </c>
      <c r="T7" s="113" t="s">
        <v>1621</v>
      </c>
      <c r="U7" s="112"/>
      <c r="V7" s="113" t="s">
        <v>1621</v>
      </c>
      <c r="W7" s="112"/>
      <c r="X7" s="112" t="s">
        <v>1622</v>
      </c>
      <c r="Y7" s="329" t="s">
        <v>1622</v>
      </c>
      <c r="Z7" s="330"/>
    </row>
    <row r="8" spans="1:26" ht="15" customHeight="1">
      <c r="A8" s="111"/>
      <c r="B8" s="110"/>
      <c r="C8" s="144">
        <v>0.05</v>
      </c>
      <c r="D8" s="145">
        <v>0.05</v>
      </c>
      <c r="E8" s="145">
        <v>0.05</v>
      </c>
      <c r="F8" s="145">
        <v>0.05</v>
      </c>
      <c r="G8" s="145">
        <v>0.05</v>
      </c>
      <c r="H8" s="145">
        <v>0.05</v>
      </c>
      <c r="I8" s="145">
        <v>0.05</v>
      </c>
      <c r="J8" s="145">
        <v>0.05</v>
      </c>
      <c r="K8" s="145">
        <v>0.05</v>
      </c>
      <c r="L8" s="108" t="s">
        <v>1104</v>
      </c>
      <c r="M8" s="108" t="s">
        <v>1104</v>
      </c>
      <c r="N8" s="108" t="s">
        <v>1105</v>
      </c>
      <c r="O8" s="108" t="s">
        <v>1104</v>
      </c>
      <c r="P8" s="108" t="s">
        <v>1105</v>
      </c>
      <c r="Q8" s="108" t="s">
        <v>1104</v>
      </c>
      <c r="R8" s="108" t="s">
        <v>1104</v>
      </c>
      <c r="S8" s="108" t="s">
        <v>1104</v>
      </c>
      <c r="T8" s="108" t="s">
        <v>1105</v>
      </c>
      <c r="U8" s="108" t="s">
        <v>1104</v>
      </c>
      <c r="V8" s="108" t="s">
        <v>1105</v>
      </c>
      <c r="W8" s="108" t="s">
        <v>1104</v>
      </c>
      <c r="X8" s="108" t="s">
        <v>1104</v>
      </c>
      <c r="Y8" s="108" t="s">
        <v>1105</v>
      </c>
      <c r="Z8" s="108" t="s">
        <v>1104</v>
      </c>
    </row>
    <row r="9" spans="1:26">
      <c r="A9" s="105" t="s">
        <v>1103</v>
      </c>
      <c r="B9" s="104"/>
      <c r="C9" s="103"/>
      <c r="D9" s="146"/>
      <c r="E9" s="147"/>
      <c r="F9" s="103"/>
      <c r="G9" s="103"/>
      <c r="H9" s="148"/>
      <c r="I9" s="149"/>
      <c r="J9" s="146"/>
      <c r="K9" s="147"/>
      <c r="L9" s="103"/>
      <c r="M9" s="103"/>
      <c r="N9" s="146"/>
      <c r="O9" s="147"/>
      <c r="P9" s="146"/>
      <c r="Q9" s="147"/>
      <c r="R9" s="103"/>
      <c r="S9" s="103"/>
      <c r="T9" s="146"/>
      <c r="U9" s="147"/>
      <c r="V9" s="146"/>
      <c r="W9" s="147"/>
      <c r="X9" s="103"/>
      <c r="Y9" s="433" t="s">
        <v>1102</v>
      </c>
      <c r="Z9" s="434"/>
    </row>
    <row r="10" spans="1:26" ht="15" customHeight="1">
      <c r="A10" s="105" t="s">
        <v>1101</v>
      </c>
      <c r="B10" s="104"/>
      <c r="C10" s="104"/>
      <c r="D10" s="146"/>
      <c r="E10" s="147"/>
      <c r="F10" s="103"/>
      <c r="G10" s="103"/>
      <c r="H10" s="146"/>
      <c r="I10" s="147"/>
      <c r="J10" s="146"/>
      <c r="K10" s="147"/>
      <c r="L10" s="103"/>
      <c r="M10" s="103"/>
      <c r="N10" s="146"/>
      <c r="O10" s="147"/>
      <c r="P10" s="146"/>
      <c r="Q10" s="147"/>
      <c r="R10" s="103"/>
      <c r="S10" s="103"/>
      <c r="T10" s="146"/>
      <c r="U10" s="147"/>
      <c r="V10" s="146"/>
      <c r="W10" s="147"/>
      <c r="X10" s="103"/>
      <c r="Y10" s="433" t="s">
        <v>1177</v>
      </c>
      <c r="Z10" s="434"/>
    </row>
    <row r="11" spans="1:26" ht="18">
      <c r="A11" s="430" t="s">
        <v>1098</v>
      </c>
      <c r="B11" s="431"/>
      <c r="C11" s="431"/>
      <c r="D11" s="431"/>
      <c r="E11" s="431"/>
      <c r="F11" s="431"/>
      <c r="G11" s="431"/>
      <c r="H11" s="431"/>
      <c r="I11" s="431"/>
      <c r="J11" s="431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  <c r="V11" s="431"/>
      <c r="W11" s="431"/>
      <c r="X11" s="431"/>
      <c r="Y11" s="431"/>
      <c r="Z11" s="432"/>
    </row>
    <row r="12" spans="1:26">
      <c r="A12" s="315" t="s">
        <v>1097</v>
      </c>
      <c r="B12" s="87" t="s">
        <v>1096</v>
      </c>
      <c r="C12" s="104"/>
      <c r="D12" s="104"/>
      <c r="E12" s="104"/>
      <c r="F12" s="104"/>
      <c r="G12" s="104"/>
      <c r="H12" s="104"/>
      <c r="I12" s="104"/>
      <c r="J12" s="104"/>
      <c r="K12" s="104"/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  <c r="R12" s="88">
        <v>0</v>
      </c>
      <c r="S12" s="88">
        <v>0</v>
      </c>
      <c r="T12" s="88">
        <v>0</v>
      </c>
      <c r="U12" s="88">
        <v>0</v>
      </c>
      <c r="V12" s="88">
        <v>0</v>
      </c>
      <c r="W12" s="88">
        <v>0</v>
      </c>
      <c r="X12" s="88">
        <v>0</v>
      </c>
      <c r="Y12" s="88" t="s">
        <v>58</v>
      </c>
      <c r="Z12" s="88" t="s">
        <v>58</v>
      </c>
    </row>
    <row r="13" spans="1:26">
      <c r="A13" s="316"/>
      <c r="B13" s="102" t="s">
        <v>1095</v>
      </c>
      <c r="C13" s="88">
        <v>0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8">
        <v>0</v>
      </c>
      <c r="T13" s="88">
        <v>0</v>
      </c>
      <c r="U13" s="88">
        <v>0</v>
      </c>
      <c r="V13" s="88">
        <v>0</v>
      </c>
      <c r="W13" s="88">
        <v>0</v>
      </c>
      <c r="X13" s="88">
        <v>0</v>
      </c>
      <c r="Y13" s="88" t="s">
        <v>58</v>
      </c>
      <c r="Z13" s="88" t="s">
        <v>58</v>
      </c>
    </row>
    <row r="14" spans="1:26">
      <c r="A14" s="316"/>
      <c r="B14" s="102" t="s">
        <v>341</v>
      </c>
      <c r="C14" s="88">
        <v>0</v>
      </c>
      <c r="D14" s="88">
        <v>0</v>
      </c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8">
        <v>0</v>
      </c>
      <c r="U14" s="88">
        <v>0</v>
      </c>
      <c r="V14" s="88">
        <v>0</v>
      </c>
      <c r="W14" s="88">
        <v>0</v>
      </c>
      <c r="X14" s="88">
        <v>0</v>
      </c>
      <c r="Y14" s="154">
        <v>4.0000000000000001E-3</v>
      </c>
      <c r="Z14" s="155"/>
    </row>
    <row r="15" spans="1:26">
      <c r="A15" s="316"/>
      <c r="B15" s="102" t="s">
        <v>1094</v>
      </c>
      <c r="C15" s="88">
        <v>0</v>
      </c>
      <c r="D15" s="88">
        <v>0</v>
      </c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154">
        <v>4.0000000000000001E-3</v>
      </c>
      <c r="Z15" s="155"/>
    </row>
    <row r="16" spans="1:26">
      <c r="A16" s="316"/>
      <c r="B16" s="102" t="s">
        <v>1623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88">
        <v>14518</v>
      </c>
      <c r="R16" s="88">
        <v>0</v>
      </c>
      <c r="S16" s="88">
        <v>0</v>
      </c>
      <c r="T16" s="88">
        <v>0</v>
      </c>
      <c r="U16" s="88">
        <v>0</v>
      </c>
      <c r="V16" s="88">
        <v>0</v>
      </c>
      <c r="W16" s="88">
        <v>0</v>
      </c>
      <c r="X16" s="88">
        <v>0</v>
      </c>
      <c r="Y16" s="88" t="s">
        <v>58</v>
      </c>
      <c r="Z16" s="88" t="s">
        <v>58</v>
      </c>
    </row>
    <row r="17" spans="1:26">
      <c r="A17" s="316"/>
      <c r="B17" s="139" t="s">
        <v>1624</v>
      </c>
      <c r="C17" s="88">
        <v>0</v>
      </c>
      <c r="D17" s="88">
        <v>0</v>
      </c>
      <c r="E17" s="88">
        <v>0</v>
      </c>
      <c r="F17" s="88">
        <v>0</v>
      </c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8">
        <v>0</v>
      </c>
      <c r="W17" s="88">
        <v>0</v>
      </c>
      <c r="X17" s="88">
        <v>0</v>
      </c>
      <c r="Y17" s="88" t="s">
        <v>58</v>
      </c>
      <c r="Z17" s="88" t="s">
        <v>58</v>
      </c>
    </row>
    <row r="18" spans="1:26">
      <c r="A18" s="316"/>
      <c r="B18" s="87" t="s">
        <v>1082</v>
      </c>
      <c r="C18" s="86">
        <v>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8">
        <v>4100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6">
        <v>0</v>
      </c>
      <c r="Y18" s="156">
        <v>7.4999999999999997E-2</v>
      </c>
      <c r="Z18" s="157"/>
    </row>
    <row r="19" spans="1:26" ht="16.2">
      <c r="A19" s="316"/>
      <c r="B19" s="87" t="s">
        <v>1625</v>
      </c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8">
        <v>28650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6">
        <v>0</v>
      </c>
      <c r="Y19" s="86">
        <v>0</v>
      </c>
      <c r="Z19" s="86">
        <v>0</v>
      </c>
    </row>
    <row r="20" spans="1:26" ht="16.2">
      <c r="A20" s="317"/>
      <c r="B20" s="87" t="s">
        <v>1626</v>
      </c>
      <c r="C20" s="86">
        <v>0</v>
      </c>
      <c r="D20" s="86"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764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</row>
    <row r="21" spans="1:26" ht="10.199999999999999" customHeight="1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>
        <v>10844</v>
      </c>
      <c r="R21" s="72"/>
      <c r="S21" s="72"/>
      <c r="T21" s="72"/>
      <c r="U21" s="72"/>
      <c r="V21" s="72"/>
      <c r="W21" s="72"/>
      <c r="X21" s="72"/>
      <c r="Y21" s="72"/>
      <c r="Z21" s="72"/>
    </row>
    <row r="22" spans="1:26">
      <c r="A22" s="342" t="s">
        <v>1093</v>
      </c>
      <c r="B22" s="242" t="s">
        <v>1627</v>
      </c>
      <c r="C22" s="88">
        <v>0</v>
      </c>
      <c r="D22" s="88">
        <v>0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7753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8">
        <v>0</v>
      </c>
      <c r="Y22" s="88" t="s">
        <v>58</v>
      </c>
      <c r="Z22" s="88" t="s">
        <v>58</v>
      </c>
    </row>
    <row r="23" spans="1:26" ht="16.2">
      <c r="A23" s="343"/>
      <c r="B23" s="38" t="s">
        <v>1628</v>
      </c>
      <c r="C23" s="88">
        <v>0</v>
      </c>
      <c r="D23" s="88">
        <v>0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0</v>
      </c>
      <c r="M23" s="88">
        <v>0</v>
      </c>
      <c r="N23" s="88">
        <v>0</v>
      </c>
      <c r="O23" s="88">
        <v>0</v>
      </c>
      <c r="P23" s="88">
        <v>0</v>
      </c>
      <c r="Q23" s="88">
        <v>3464</v>
      </c>
      <c r="R23" s="88">
        <v>0</v>
      </c>
      <c r="S23" s="88">
        <v>0</v>
      </c>
      <c r="T23" s="88">
        <v>0</v>
      </c>
      <c r="U23" s="88">
        <v>0</v>
      </c>
      <c r="V23" s="88">
        <v>0</v>
      </c>
      <c r="W23" s="88">
        <v>0</v>
      </c>
      <c r="X23" s="88">
        <v>0</v>
      </c>
      <c r="Y23" s="158">
        <v>3918.75</v>
      </c>
      <c r="Z23" s="155"/>
    </row>
    <row r="24" spans="1:26" ht="16.2">
      <c r="A24" s="343"/>
      <c r="B24" s="87" t="s">
        <v>1625</v>
      </c>
      <c r="C24" s="86">
        <v>0</v>
      </c>
      <c r="D24" s="86">
        <v>0</v>
      </c>
      <c r="E24" s="86">
        <v>0</v>
      </c>
      <c r="F24" s="86">
        <v>0</v>
      </c>
      <c r="G24" s="86">
        <v>0</v>
      </c>
      <c r="H24" s="86">
        <v>0</v>
      </c>
      <c r="I24" s="86">
        <v>0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589</v>
      </c>
      <c r="R24" s="86">
        <v>0</v>
      </c>
      <c r="S24" s="86">
        <v>0</v>
      </c>
      <c r="T24" s="86">
        <v>0</v>
      </c>
      <c r="U24" s="86">
        <v>0</v>
      </c>
      <c r="V24" s="86">
        <v>0</v>
      </c>
      <c r="W24" s="86">
        <v>0</v>
      </c>
      <c r="X24" s="86">
        <v>0</v>
      </c>
      <c r="Y24" s="86">
        <v>0</v>
      </c>
      <c r="Z24" s="86">
        <v>0</v>
      </c>
    </row>
    <row r="25" spans="1:26" ht="16.2">
      <c r="A25" s="344"/>
      <c r="B25" s="87" t="s">
        <v>1626</v>
      </c>
      <c r="C25" s="86">
        <v>0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6660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</row>
    <row r="26" spans="1:26" ht="10.199999999999999" customHeight="1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>
        <v>12544</v>
      </c>
      <c r="R26" s="72"/>
      <c r="S26" s="72"/>
      <c r="T26" s="72"/>
      <c r="U26" s="72"/>
      <c r="V26" s="72"/>
      <c r="W26" s="72"/>
      <c r="X26" s="72"/>
      <c r="Y26" s="72"/>
      <c r="Z26" s="72"/>
    </row>
    <row r="27" spans="1:26">
      <c r="A27" s="315" t="s">
        <v>1091</v>
      </c>
      <c r="B27" s="38" t="s">
        <v>1087</v>
      </c>
      <c r="C27" s="90">
        <v>0</v>
      </c>
      <c r="D27" s="90">
        <v>0</v>
      </c>
      <c r="E27" s="90">
        <v>0</v>
      </c>
      <c r="F27" s="90">
        <v>0</v>
      </c>
      <c r="G27" s="90">
        <v>0</v>
      </c>
      <c r="H27" s="90">
        <v>0</v>
      </c>
      <c r="I27" s="90">
        <v>0</v>
      </c>
      <c r="J27" s="90">
        <v>0</v>
      </c>
      <c r="K27" s="90">
        <v>0</v>
      </c>
      <c r="L27" s="90">
        <v>0</v>
      </c>
      <c r="M27" s="90">
        <v>0</v>
      </c>
      <c r="N27" s="90">
        <v>0</v>
      </c>
      <c r="O27" s="90">
        <v>0</v>
      </c>
      <c r="P27" s="90">
        <v>0</v>
      </c>
      <c r="Q27" s="90">
        <v>572</v>
      </c>
      <c r="R27" s="90">
        <v>0</v>
      </c>
      <c r="S27" s="90">
        <v>0</v>
      </c>
      <c r="T27" s="90">
        <v>0</v>
      </c>
      <c r="U27" s="90">
        <v>0</v>
      </c>
      <c r="V27" s="90">
        <v>0</v>
      </c>
      <c r="W27" s="90">
        <v>0</v>
      </c>
      <c r="X27" s="90">
        <v>0</v>
      </c>
      <c r="Y27" s="90">
        <v>0</v>
      </c>
      <c r="Z27" s="90">
        <v>500000</v>
      </c>
    </row>
    <row r="28" spans="1:26">
      <c r="A28" s="316"/>
      <c r="B28" s="38" t="s">
        <v>1629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1825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3" t="s">
        <v>58</v>
      </c>
      <c r="Z28" s="53" t="s">
        <v>58</v>
      </c>
    </row>
    <row r="29" spans="1:26">
      <c r="A29" s="316"/>
      <c r="B29" s="38" t="s">
        <v>1630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57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53" t="s">
        <v>58</v>
      </c>
      <c r="Z29" s="53" t="s">
        <v>58</v>
      </c>
    </row>
    <row r="30" spans="1:26">
      <c r="A30" s="316"/>
      <c r="B30" s="38" t="s">
        <v>1084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1085</v>
      </c>
      <c r="R30" s="53">
        <v>0</v>
      </c>
      <c r="S30" s="53">
        <v>0</v>
      </c>
      <c r="T30" s="53">
        <v>0</v>
      </c>
      <c r="U30" s="53">
        <v>0</v>
      </c>
      <c r="V30" s="53">
        <v>0</v>
      </c>
      <c r="W30" s="53">
        <v>0</v>
      </c>
      <c r="X30" s="53">
        <v>0</v>
      </c>
      <c r="Y30" s="52">
        <v>1470</v>
      </c>
      <c r="Z30" s="51"/>
    </row>
    <row r="31" spans="1:26">
      <c r="A31" s="316"/>
      <c r="B31" s="38" t="s">
        <v>1083</v>
      </c>
      <c r="C31" s="88">
        <v>0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8">
        <v>0</v>
      </c>
      <c r="R31" s="88">
        <v>0</v>
      </c>
      <c r="S31" s="88">
        <v>0</v>
      </c>
      <c r="T31" s="88">
        <v>0</v>
      </c>
      <c r="U31" s="88">
        <v>0</v>
      </c>
      <c r="V31" s="88">
        <v>0</v>
      </c>
      <c r="W31" s="88">
        <v>0</v>
      </c>
      <c r="X31" s="88">
        <v>0</v>
      </c>
      <c r="Y31" s="88">
        <v>0</v>
      </c>
      <c r="Z31" s="88">
        <v>3.5999999999999999E-3</v>
      </c>
    </row>
    <row r="32" spans="1:26">
      <c r="A32" s="316"/>
      <c r="B32" s="38" t="s">
        <v>1082</v>
      </c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0</v>
      </c>
      <c r="Y32" s="156">
        <v>8.3299999999999999E-2</v>
      </c>
      <c r="Z32" s="157"/>
    </row>
    <row r="33" spans="1:26" ht="16.2">
      <c r="A33" s="316"/>
      <c r="B33" s="87" t="s">
        <v>1625</v>
      </c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6">
        <v>0</v>
      </c>
      <c r="Y33" s="86">
        <v>0</v>
      </c>
      <c r="Z33" s="86">
        <v>0</v>
      </c>
    </row>
    <row r="34" spans="1:26" ht="16.2">
      <c r="A34" s="317"/>
      <c r="B34" s="87" t="s">
        <v>1626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86">
        <v>0</v>
      </c>
      <c r="L34" s="86">
        <v>0</v>
      </c>
      <c r="M34" s="86">
        <v>0</v>
      </c>
      <c r="N34" s="86">
        <v>0</v>
      </c>
      <c r="O34" s="86">
        <v>0</v>
      </c>
      <c r="P34" s="86">
        <v>0</v>
      </c>
      <c r="Q34" s="86">
        <v>0</v>
      </c>
      <c r="R34" s="86">
        <v>0</v>
      </c>
      <c r="S34" s="86">
        <v>0</v>
      </c>
      <c r="T34" s="86">
        <v>0</v>
      </c>
      <c r="U34" s="86">
        <v>0</v>
      </c>
      <c r="V34" s="86">
        <v>0</v>
      </c>
      <c r="W34" s="86">
        <v>0</v>
      </c>
      <c r="X34" s="86">
        <v>0</v>
      </c>
      <c r="Y34" s="86">
        <v>0</v>
      </c>
      <c r="Z34" s="86">
        <v>0</v>
      </c>
    </row>
    <row r="35" spans="1:26" ht="4.95" customHeight="1">
      <c r="A35" s="72"/>
      <c r="B35" s="72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0"/>
    </row>
    <row r="36" spans="1:26">
      <c r="A36" s="315" t="s">
        <v>1090</v>
      </c>
      <c r="B36" s="38" t="s">
        <v>1087</v>
      </c>
      <c r="C36" s="90">
        <v>0</v>
      </c>
      <c r="D36" s="90">
        <v>0</v>
      </c>
      <c r="E36" s="90">
        <v>0</v>
      </c>
      <c r="F36" s="90">
        <v>0</v>
      </c>
      <c r="G36" s="90">
        <v>0</v>
      </c>
      <c r="H36" s="90">
        <v>0</v>
      </c>
      <c r="I36" s="90">
        <v>0</v>
      </c>
      <c r="J36" s="90">
        <v>0</v>
      </c>
      <c r="K36" s="90">
        <v>0</v>
      </c>
      <c r="L36" s="90">
        <v>0</v>
      </c>
      <c r="M36" s="90">
        <v>0</v>
      </c>
      <c r="N36" s="90">
        <v>0</v>
      </c>
      <c r="O36" s="90">
        <v>0</v>
      </c>
      <c r="P36" s="90">
        <v>0</v>
      </c>
      <c r="Q36" s="90">
        <v>0</v>
      </c>
      <c r="R36" s="90">
        <v>0</v>
      </c>
      <c r="S36" s="90">
        <v>0</v>
      </c>
      <c r="T36" s="90">
        <v>0</v>
      </c>
      <c r="U36" s="90">
        <v>0</v>
      </c>
      <c r="V36" s="90">
        <v>0</v>
      </c>
      <c r="W36" s="90">
        <v>0</v>
      </c>
      <c r="X36" s="90">
        <v>0</v>
      </c>
      <c r="Y36" s="90">
        <v>0</v>
      </c>
      <c r="Z36" s="90">
        <v>750000</v>
      </c>
    </row>
    <row r="37" spans="1:26">
      <c r="A37" s="316"/>
      <c r="B37" s="38" t="s">
        <v>1629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 t="s">
        <v>1631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 t="s">
        <v>58</v>
      </c>
      <c r="Z37" s="53" t="s">
        <v>58</v>
      </c>
    </row>
    <row r="38" spans="1:26">
      <c r="A38" s="316"/>
      <c r="B38" s="38" t="s">
        <v>1630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/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 t="s">
        <v>58</v>
      </c>
      <c r="Z38" s="53" t="s">
        <v>58</v>
      </c>
    </row>
    <row r="39" spans="1:26">
      <c r="A39" s="316"/>
      <c r="B39" s="38" t="s">
        <v>1084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2">
        <v>2320</v>
      </c>
      <c r="Z39" s="51"/>
    </row>
    <row r="40" spans="1:26">
      <c r="A40" s="316"/>
      <c r="B40" s="38" t="s">
        <v>1083</v>
      </c>
      <c r="C40" s="88">
        <v>0</v>
      </c>
      <c r="D40" s="88">
        <v>0</v>
      </c>
      <c r="E40" s="88">
        <v>0</v>
      </c>
      <c r="F40" s="88">
        <v>0</v>
      </c>
      <c r="G40" s="88">
        <v>0</v>
      </c>
      <c r="H40" s="88">
        <v>0</v>
      </c>
      <c r="I40" s="88">
        <v>0</v>
      </c>
      <c r="J40" s="88">
        <v>0</v>
      </c>
      <c r="K40" s="88">
        <v>0</v>
      </c>
      <c r="L40" s="88">
        <v>0</v>
      </c>
      <c r="M40" s="88">
        <v>0</v>
      </c>
      <c r="N40" s="88">
        <v>0</v>
      </c>
      <c r="O40" s="88">
        <v>0</v>
      </c>
      <c r="P40" s="88">
        <v>0</v>
      </c>
      <c r="Q40" s="88">
        <v>630</v>
      </c>
      <c r="R40" s="88">
        <v>0</v>
      </c>
      <c r="S40" s="88">
        <v>0</v>
      </c>
      <c r="T40" s="88">
        <v>0</v>
      </c>
      <c r="U40" s="88">
        <v>0</v>
      </c>
      <c r="V40" s="88">
        <v>0</v>
      </c>
      <c r="W40" s="88">
        <v>0</v>
      </c>
      <c r="X40" s="88">
        <v>0</v>
      </c>
      <c r="Y40" s="88">
        <v>0</v>
      </c>
      <c r="Z40" s="88">
        <v>3.5999999999999999E-3</v>
      </c>
    </row>
    <row r="41" spans="1:26">
      <c r="A41" s="316"/>
      <c r="B41" s="38" t="s">
        <v>1082</v>
      </c>
      <c r="C41" s="86">
        <v>0</v>
      </c>
      <c r="D41" s="86">
        <v>0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86">
        <v>0</v>
      </c>
      <c r="N41" s="86">
        <v>0</v>
      </c>
      <c r="O41" s="86">
        <v>0</v>
      </c>
      <c r="P41" s="86">
        <v>0</v>
      </c>
      <c r="Q41" s="86">
        <v>0</v>
      </c>
      <c r="R41" s="86">
        <v>0</v>
      </c>
      <c r="S41" s="86">
        <v>0</v>
      </c>
      <c r="T41" s="86">
        <v>0</v>
      </c>
      <c r="U41" s="86">
        <v>0</v>
      </c>
      <c r="V41" s="86">
        <v>0</v>
      </c>
      <c r="W41" s="86">
        <v>0</v>
      </c>
      <c r="X41" s="86">
        <v>0</v>
      </c>
      <c r="Y41" s="156">
        <v>8.3299999999999999E-2</v>
      </c>
      <c r="Z41" s="157"/>
    </row>
    <row r="42" spans="1:26" ht="16.2">
      <c r="A42" s="316"/>
      <c r="B42" s="87" t="s">
        <v>1625</v>
      </c>
      <c r="C42" s="86">
        <v>0</v>
      </c>
      <c r="D42" s="86">
        <v>0</v>
      </c>
      <c r="E42" s="86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86">
        <v>0</v>
      </c>
      <c r="N42" s="86">
        <v>0</v>
      </c>
      <c r="O42" s="86">
        <v>0</v>
      </c>
      <c r="P42" s="86">
        <v>0</v>
      </c>
      <c r="Q42" s="86">
        <v>14779</v>
      </c>
      <c r="R42" s="86">
        <v>0</v>
      </c>
      <c r="S42" s="86">
        <v>0</v>
      </c>
      <c r="T42" s="86">
        <v>0</v>
      </c>
      <c r="U42" s="86">
        <v>0</v>
      </c>
      <c r="V42" s="86">
        <v>0</v>
      </c>
      <c r="W42" s="86">
        <v>0</v>
      </c>
      <c r="X42" s="86">
        <v>0</v>
      </c>
      <c r="Y42" s="86">
        <v>0</v>
      </c>
      <c r="Z42" s="86">
        <v>0</v>
      </c>
    </row>
    <row r="43" spans="1:26" ht="16.2">
      <c r="A43" s="317"/>
      <c r="B43" s="87" t="s">
        <v>1626</v>
      </c>
      <c r="C43" s="86">
        <v>0</v>
      </c>
      <c r="D43" s="86">
        <v>0</v>
      </c>
      <c r="E43" s="86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86">
        <v>0</v>
      </c>
      <c r="N43" s="86">
        <v>0</v>
      </c>
      <c r="O43" s="86">
        <v>0</v>
      </c>
      <c r="P43" s="86">
        <v>0</v>
      </c>
      <c r="Q43" s="86">
        <v>2064</v>
      </c>
      <c r="R43" s="86">
        <v>0</v>
      </c>
      <c r="S43" s="86">
        <v>0</v>
      </c>
      <c r="T43" s="86">
        <v>0</v>
      </c>
      <c r="U43" s="86">
        <v>0</v>
      </c>
      <c r="V43" s="86">
        <v>0</v>
      </c>
      <c r="W43" s="86">
        <v>0</v>
      </c>
      <c r="X43" s="86">
        <v>0</v>
      </c>
      <c r="Y43" s="86">
        <v>0</v>
      </c>
      <c r="Z43" s="86">
        <v>0</v>
      </c>
    </row>
    <row r="44" spans="1:26" ht="4.95" customHeight="1">
      <c r="A44" s="72"/>
      <c r="B44" s="72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0"/>
    </row>
    <row r="45" spans="1:26">
      <c r="A45" s="315" t="s">
        <v>1088</v>
      </c>
      <c r="B45" s="38" t="s">
        <v>1087</v>
      </c>
      <c r="C45" s="90">
        <v>0</v>
      </c>
      <c r="D45" s="90">
        <v>0</v>
      </c>
      <c r="E45" s="90">
        <v>0</v>
      </c>
      <c r="F45" s="90">
        <v>0</v>
      </c>
      <c r="G45" s="90">
        <v>0</v>
      </c>
      <c r="H45" s="90">
        <v>0</v>
      </c>
      <c r="I45" s="90">
        <v>0</v>
      </c>
      <c r="J45" s="90">
        <v>0</v>
      </c>
      <c r="K45" s="90">
        <v>0</v>
      </c>
      <c r="L45" s="90">
        <v>0</v>
      </c>
      <c r="M45" s="90">
        <v>0</v>
      </c>
      <c r="N45" s="90">
        <v>0</v>
      </c>
      <c r="O45" s="90">
        <v>0</v>
      </c>
      <c r="P45" s="90">
        <v>0</v>
      </c>
      <c r="Q45" s="90">
        <v>0</v>
      </c>
      <c r="R45" s="90">
        <v>0</v>
      </c>
      <c r="S45" s="90">
        <v>0</v>
      </c>
      <c r="T45" s="90">
        <v>0</v>
      </c>
      <c r="U45" s="90">
        <v>0</v>
      </c>
      <c r="V45" s="90">
        <v>0</v>
      </c>
      <c r="W45" s="90">
        <v>0</v>
      </c>
      <c r="X45" s="90">
        <v>0</v>
      </c>
      <c r="Y45" s="90">
        <v>0</v>
      </c>
      <c r="Z45" s="90">
        <v>1000000</v>
      </c>
    </row>
    <row r="46" spans="1:26">
      <c r="A46" s="316"/>
      <c r="B46" s="38" t="s">
        <v>1629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 t="s">
        <v>58</v>
      </c>
      <c r="Z46" s="53" t="s">
        <v>58</v>
      </c>
    </row>
    <row r="47" spans="1:26">
      <c r="A47" s="316"/>
      <c r="B47" s="38" t="s">
        <v>1630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 t="s">
        <v>58</v>
      </c>
      <c r="Z47" s="53" t="s">
        <v>58</v>
      </c>
    </row>
    <row r="48" spans="1:26">
      <c r="A48" s="316"/>
      <c r="B48" s="38" t="s">
        <v>1084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2">
        <v>3135</v>
      </c>
      <c r="Z48" s="51"/>
    </row>
    <row r="49" spans="1:26">
      <c r="A49" s="316"/>
      <c r="B49" s="38" t="s">
        <v>1083</v>
      </c>
      <c r="C49" s="88">
        <v>0</v>
      </c>
      <c r="D49" s="88">
        <v>0</v>
      </c>
      <c r="E49" s="88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88">
        <v>0</v>
      </c>
      <c r="N49" s="88">
        <v>0</v>
      </c>
      <c r="O49" s="88">
        <v>0</v>
      </c>
      <c r="P49" s="88">
        <v>0</v>
      </c>
      <c r="Q49" s="88">
        <v>0</v>
      </c>
      <c r="R49" s="88">
        <v>0</v>
      </c>
      <c r="S49" s="88">
        <v>0</v>
      </c>
      <c r="T49" s="88">
        <v>0</v>
      </c>
      <c r="U49" s="88">
        <v>0</v>
      </c>
      <c r="V49" s="88">
        <v>0</v>
      </c>
      <c r="W49" s="88">
        <v>0</v>
      </c>
      <c r="X49" s="88">
        <v>0</v>
      </c>
      <c r="Y49" s="88">
        <v>0</v>
      </c>
      <c r="Z49" s="88">
        <v>3.5999999999999999E-3</v>
      </c>
    </row>
    <row r="50" spans="1:26">
      <c r="A50" s="316"/>
      <c r="B50" s="38" t="s">
        <v>1082</v>
      </c>
      <c r="C50" s="86">
        <v>0</v>
      </c>
      <c r="D50" s="86">
        <v>0</v>
      </c>
      <c r="E50" s="86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  <c r="M50" s="86">
        <v>0</v>
      </c>
      <c r="N50" s="86">
        <v>0</v>
      </c>
      <c r="O50" s="86">
        <v>0</v>
      </c>
      <c r="P50" s="86">
        <v>0</v>
      </c>
      <c r="Q50" s="86">
        <v>0</v>
      </c>
      <c r="R50" s="86">
        <v>0</v>
      </c>
      <c r="S50" s="86">
        <v>0</v>
      </c>
      <c r="T50" s="86">
        <v>0</v>
      </c>
      <c r="U50" s="86">
        <v>0</v>
      </c>
      <c r="V50" s="86">
        <v>0</v>
      </c>
      <c r="W50" s="86">
        <v>0</v>
      </c>
      <c r="X50" s="86">
        <v>0</v>
      </c>
      <c r="Y50" s="86">
        <v>0</v>
      </c>
      <c r="Z50" s="86">
        <v>8.3333333333333329E-2</v>
      </c>
    </row>
    <row r="51" spans="1:26" ht="16.2">
      <c r="A51" s="316"/>
      <c r="B51" s="87" t="s">
        <v>1625</v>
      </c>
      <c r="C51" s="86">
        <v>0</v>
      </c>
      <c r="D51" s="86">
        <v>0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  <c r="M51" s="86">
        <v>0</v>
      </c>
      <c r="N51" s="86">
        <v>0</v>
      </c>
      <c r="O51" s="86">
        <v>0</v>
      </c>
      <c r="P51" s="86">
        <v>0</v>
      </c>
      <c r="Q51" s="86">
        <v>0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6">
        <v>0</v>
      </c>
      <c r="Y51" s="86">
        <v>0</v>
      </c>
      <c r="Z51" s="86">
        <v>0</v>
      </c>
    </row>
    <row r="52" spans="1:26" ht="16.2">
      <c r="A52" s="317"/>
      <c r="B52" s="87" t="s">
        <v>1626</v>
      </c>
      <c r="C52" s="86">
        <v>0</v>
      </c>
      <c r="D52" s="86">
        <v>0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86">
        <v>0</v>
      </c>
      <c r="K52" s="86">
        <v>0</v>
      </c>
      <c r="L52" s="86">
        <v>0</v>
      </c>
      <c r="M52" s="86">
        <v>0</v>
      </c>
      <c r="N52" s="86">
        <v>0</v>
      </c>
      <c r="O52" s="86">
        <v>0</v>
      </c>
      <c r="P52" s="86">
        <v>0</v>
      </c>
      <c r="Q52" s="86">
        <v>0</v>
      </c>
      <c r="R52" s="86">
        <v>0</v>
      </c>
      <c r="S52" s="86">
        <v>0</v>
      </c>
      <c r="T52" s="86">
        <v>0</v>
      </c>
      <c r="U52" s="86">
        <v>0</v>
      </c>
      <c r="V52" s="86">
        <v>0</v>
      </c>
      <c r="W52" s="86">
        <v>0</v>
      </c>
      <c r="X52" s="86">
        <v>0</v>
      </c>
      <c r="Y52" s="86">
        <v>0</v>
      </c>
      <c r="Z52" s="86">
        <v>0</v>
      </c>
    </row>
    <row r="53" spans="1:26" ht="18">
      <c r="A53" s="430" t="s">
        <v>1079</v>
      </c>
      <c r="B53" s="431"/>
      <c r="C53" s="431"/>
      <c r="D53" s="431"/>
      <c r="E53" s="431"/>
      <c r="F53" s="431"/>
      <c r="G53" s="431"/>
      <c r="H53" s="431"/>
      <c r="I53" s="431"/>
      <c r="J53" s="431"/>
      <c r="K53" s="431"/>
      <c r="L53" s="431"/>
      <c r="M53" s="431"/>
      <c r="N53" s="431"/>
      <c r="O53" s="431"/>
      <c r="P53" s="431"/>
      <c r="Q53" s="431"/>
      <c r="R53" s="431"/>
      <c r="S53" s="431"/>
      <c r="T53" s="431"/>
      <c r="U53" s="431"/>
      <c r="V53" s="431"/>
      <c r="W53" s="431"/>
      <c r="X53" s="431"/>
      <c r="Y53" s="431"/>
      <c r="Z53" s="432"/>
    </row>
    <row r="54" spans="1:26">
      <c r="A54" s="83" t="s">
        <v>1062</v>
      </c>
      <c r="B54" s="80" t="s">
        <v>1632</v>
      </c>
      <c r="C54" s="53">
        <v>0</v>
      </c>
      <c r="D54" s="52">
        <v>0</v>
      </c>
      <c r="E54" s="51"/>
      <c r="F54" s="53">
        <v>0</v>
      </c>
      <c r="G54" s="53">
        <v>0</v>
      </c>
      <c r="H54" s="52">
        <v>0</v>
      </c>
      <c r="I54" s="51"/>
      <c r="J54" s="52">
        <v>0</v>
      </c>
      <c r="K54" s="51"/>
      <c r="L54" s="53">
        <v>0</v>
      </c>
      <c r="M54" s="53">
        <v>0</v>
      </c>
      <c r="N54" s="52">
        <v>0</v>
      </c>
      <c r="O54" s="51"/>
      <c r="P54" s="52">
        <v>0</v>
      </c>
      <c r="Q54" s="51"/>
      <c r="R54" s="53">
        <v>0</v>
      </c>
      <c r="S54" s="53">
        <v>0</v>
      </c>
      <c r="T54" s="52">
        <v>0</v>
      </c>
      <c r="U54" s="51"/>
      <c r="V54" s="52">
        <v>0</v>
      </c>
      <c r="W54" s="51"/>
      <c r="X54" s="53">
        <v>0</v>
      </c>
      <c r="Y54" s="52" t="s">
        <v>1633</v>
      </c>
      <c r="Z54" s="51"/>
    </row>
    <row r="55" spans="1:26">
      <c r="A55" s="82"/>
      <c r="B55" s="80" t="s">
        <v>1634</v>
      </c>
      <c r="C55" s="53">
        <v>0</v>
      </c>
      <c r="D55" s="52">
        <v>0</v>
      </c>
      <c r="E55" s="51"/>
      <c r="F55" s="53">
        <v>0</v>
      </c>
      <c r="G55" s="53">
        <v>0</v>
      </c>
      <c r="H55" s="52">
        <v>0</v>
      </c>
      <c r="I55" s="51"/>
      <c r="J55" s="52">
        <v>0</v>
      </c>
      <c r="K55" s="51"/>
      <c r="L55" s="53">
        <v>0</v>
      </c>
      <c r="M55" s="53">
        <v>0</v>
      </c>
      <c r="N55" s="52">
        <v>0</v>
      </c>
      <c r="O55" s="51"/>
      <c r="P55" s="52">
        <v>0</v>
      </c>
      <c r="Q55" s="51"/>
      <c r="R55" s="53">
        <v>0</v>
      </c>
      <c r="S55" s="53">
        <v>0</v>
      </c>
      <c r="T55" s="52">
        <v>0</v>
      </c>
      <c r="U55" s="51"/>
      <c r="V55" s="52">
        <v>0</v>
      </c>
      <c r="W55" s="51"/>
      <c r="X55" s="53">
        <v>0</v>
      </c>
      <c r="Y55" s="52" t="s">
        <v>1633</v>
      </c>
      <c r="Z55" s="51"/>
    </row>
    <row r="56" spans="1:26">
      <c r="A56" s="82"/>
      <c r="B56" s="80" t="s">
        <v>1635</v>
      </c>
      <c r="C56" s="53">
        <v>0</v>
      </c>
      <c r="D56" s="52">
        <v>0</v>
      </c>
      <c r="E56" s="51"/>
      <c r="F56" s="53">
        <v>0</v>
      </c>
      <c r="G56" s="53">
        <v>0</v>
      </c>
      <c r="H56" s="52">
        <v>0</v>
      </c>
      <c r="I56" s="51"/>
      <c r="J56" s="52">
        <v>0</v>
      </c>
      <c r="K56" s="51"/>
      <c r="L56" s="53">
        <v>0</v>
      </c>
      <c r="M56" s="53">
        <v>0</v>
      </c>
      <c r="N56" s="52">
        <v>0</v>
      </c>
      <c r="O56" s="51"/>
      <c r="P56" s="52">
        <v>0</v>
      </c>
      <c r="Q56" s="51"/>
      <c r="R56" s="53">
        <v>0</v>
      </c>
      <c r="S56" s="53">
        <v>0</v>
      </c>
      <c r="T56" s="52">
        <v>0</v>
      </c>
      <c r="U56" s="51"/>
      <c r="V56" s="52">
        <v>0</v>
      </c>
      <c r="W56" s="51"/>
      <c r="X56" s="53">
        <v>0</v>
      </c>
      <c r="Y56" s="52" t="s">
        <v>1633</v>
      </c>
      <c r="Z56" s="51"/>
    </row>
    <row r="57" spans="1:26">
      <c r="A57" s="82"/>
      <c r="B57" s="80" t="s">
        <v>1636</v>
      </c>
      <c r="C57" s="53">
        <v>0</v>
      </c>
      <c r="D57" s="52">
        <v>0</v>
      </c>
      <c r="E57" s="51"/>
      <c r="F57" s="53">
        <v>0</v>
      </c>
      <c r="G57" s="53">
        <v>0</v>
      </c>
      <c r="H57" s="52">
        <v>0</v>
      </c>
      <c r="I57" s="51"/>
      <c r="J57" s="52">
        <v>0</v>
      </c>
      <c r="K57" s="51"/>
      <c r="L57" s="53">
        <v>0</v>
      </c>
      <c r="M57" s="53">
        <v>0</v>
      </c>
      <c r="N57" s="52">
        <v>0</v>
      </c>
      <c r="O57" s="51"/>
      <c r="P57" s="52">
        <v>0</v>
      </c>
      <c r="Q57" s="51"/>
      <c r="R57" s="53">
        <v>0</v>
      </c>
      <c r="S57" s="53">
        <v>0</v>
      </c>
      <c r="T57" s="52">
        <v>0</v>
      </c>
      <c r="U57" s="51"/>
      <c r="V57" s="52">
        <v>0</v>
      </c>
      <c r="W57" s="51"/>
      <c r="X57" s="53">
        <v>0</v>
      </c>
      <c r="Y57" s="52" t="s">
        <v>1633</v>
      </c>
      <c r="Z57" s="51"/>
    </row>
    <row r="58" spans="1:26">
      <c r="A58" s="81"/>
      <c r="B58" s="80" t="s">
        <v>1637</v>
      </c>
      <c r="C58" s="53">
        <v>0</v>
      </c>
      <c r="D58" s="52">
        <v>0</v>
      </c>
      <c r="E58" s="51"/>
      <c r="F58" s="53">
        <v>0</v>
      </c>
      <c r="G58" s="53">
        <v>0</v>
      </c>
      <c r="H58" s="52">
        <v>0</v>
      </c>
      <c r="I58" s="51"/>
      <c r="J58" s="52">
        <v>0</v>
      </c>
      <c r="K58" s="51"/>
      <c r="L58" s="53">
        <v>0</v>
      </c>
      <c r="M58" s="53">
        <v>0</v>
      </c>
      <c r="N58" s="52">
        <v>0</v>
      </c>
      <c r="O58" s="51"/>
      <c r="P58" s="52">
        <v>0</v>
      </c>
      <c r="Q58" s="51"/>
      <c r="R58" s="53">
        <v>0</v>
      </c>
      <c r="S58" s="53">
        <v>0</v>
      </c>
      <c r="T58" s="52">
        <v>0</v>
      </c>
      <c r="U58" s="51"/>
      <c r="V58" s="52">
        <v>0</v>
      </c>
      <c r="W58" s="51"/>
      <c r="X58" s="53">
        <v>0</v>
      </c>
      <c r="Y58" s="52" t="s">
        <v>1633</v>
      </c>
      <c r="Z58" s="51"/>
    </row>
    <row r="59" spans="1:26" ht="4.95" customHeight="1">
      <c r="A59" s="72"/>
      <c r="B59" s="72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0"/>
    </row>
    <row r="60" spans="1:26">
      <c r="A60" s="83" t="s">
        <v>1061</v>
      </c>
      <c r="B60" s="80" t="s">
        <v>1632</v>
      </c>
      <c r="C60" s="53">
        <v>0</v>
      </c>
      <c r="D60" s="52">
        <v>0</v>
      </c>
      <c r="E60" s="51"/>
      <c r="F60" s="53">
        <v>0</v>
      </c>
      <c r="G60" s="53">
        <v>0</v>
      </c>
      <c r="H60" s="52">
        <v>0</v>
      </c>
      <c r="I60" s="51"/>
      <c r="J60" s="52">
        <v>0</v>
      </c>
      <c r="K60" s="51"/>
      <c r="L60" s="53">
        <v>0</v>
      </c>
      <c r="M60" s="53">
        <v>0</v>
      </c>
      <c r="N60" s="52">
        <v>0</v>
      </c>
      <c r="O60" s="51"/>
      <c r="P60" s="52">
        <v>0</v>
      </c>
      <c r="Q60" s="51"/>
      <c r="R60" s="53">
        <v>0</v>
      </c>
      <c r="S60" s="53">
        <v>0</v>
      </c>
      <c r="T60" s="52">
        <v>0</v>
      </c>
      <c r="U60" s="51"/>
      <c r="V60" s="52">
        <v>0</v>
      </c>
      <c r="W60" s="51"/>
      <c r="X60" s="53">
        <v>0</v>
      </c>
      <c r="Y60" s="52" t="s">
        <v>1633</v>
      </c>
      <c r="Z60" s="51"/>
    </row>
    <row r="61" spans="1:26">
      <c r="A61" s="82"/>
      <c r="B61" s="80" t="s">
        <v>1634</v>
      </c>
      <c r="C61" s="53">
        <v>0</v>
      </c>
      <c r="D61" s="52">
        <v>0</v>
      </c>
      <c r="E61" s="51"/>
      <c r="F61" s="53">
        <v>0</v>
      </c>
      <c r="G61" s="53">
        <v>0</v>
      </c>
      <c r="H61" s="52">
        <v>0</v>
      </c>
      <c r="I61" s="51"/>
      <c r="J61" s="52">
        <v>0</v>
      </c>
      <c r="K61" s="51"/>
      <c r="L61" s="53">
        <v>0</v>
      </c>
      <c r="M61" s="53">
        <v>0</v>
      </c>
      <c r="N61" s="52">
        <v>0</v>
      </c>
      <c r="O61" s="51"/>
      <c r="P61" s="52">
        <v>0</v>
      </c>
      <c r="Q61" s="51"/>
      <c r="R61" s="53">
        <v>0</v>
      </c>
      <c r="S61" s="53">
        <v>0</v>
      </c>
      <c r="T61" s="52">
        <v>0</v>
      </c>
      <c r="U61" s="51"/>
      <c r="V61" s="52">
        <v>0</v>
      </c>
      <c r="W61" s="51"/>
      <c r="X61" s="53">
        <v>0</v>
      </c>
      <c r="Y61" s="52" t="s">
        <v>1633</v>
      </c>
      <c r="Z61" s="51"/>
    </row>
    <row r="62" spans="1:26">
      <c r="A62" s="82"/>
      <c r="B62" s="80" t="s">
        <v>1635</v>
      </c>
      <c r="C62" s="53">
        <v>0</v>
      </c>
      <c r="D62" s="52">
        <v>0</v>
      </c>
      <c r="E62" s="51"/>
      <c r="F62" s="53">
        <v>0</v>
      </c>
      <c r="G62" s="53">
        <v>0</v>
      </c>
      <c r="H62" s="52">
        <v>0</v>
      </c>
      <c r="I62" s="51"/>
      <c r="J62" s="52">
        <v>0</v>
      </c>
      <c r="K62" s="51"/>
      <c r="L62" s="53">
        <v>0</v>
      </c>
      <c r="M62" s="53">
        <v>0</v>
      </c>
      <c r="N62" s="52">
        <v>0</v>
      </c>
      <c r="O62" s="51"/>
      <c r="P62" s="52">
        <v>0</v>
      </c>
      <c r="Q62" s="51"/>
      <c r="R62" s="53">
        <v>0</v>
      </c>
      <c r="S62" s="53">
        <v>0</v>
      </c>
      <c r="T62" s="52">
        <v>0</v>
      </c>
      <c r="U62" s="51"/>
      <c r="V62" s="52">
        <v>0</v>
      </c>
      <c r="W62" s="51"/>
      <c r="X62" s="53">
        <v>0</v>
      </c>
      <c r="Y62" s="52" t="s">
        <v>1633</v>
      </c>
      <c r="Z62" s="51"/>
    </row>
    <row r="63" spans="1:26">
      <c r="A63" s="82"/>
      <c r="B63" s="80" t="s">
        <v>1636</v>
      </c>
      <c r="C63" s="53">
        <v>0</v>
      </c>
      <c r="D63" s="52">
        <v>0</v>
      </c>
      <c r="E63" s="51"/>
      <c r="F63" s="53">
        <v>0</v>
      </c>
      <c r="G63" s="53">
        <v>0</v>
      </c>
      <c r="H63" s="52">
        <v>0</v>
      </c>
      <c r="I63" s="51"/>
      <c r="J63" s="52">
        <v>0</v>
      </c>
      <c r="K63" s="51"/>
      <c r="L63" s="53">
        <v>0</v>
      </c>
      <c r="M63" s="53">
        <v>0</v>
      </c>
      <c r="N63" s="52">
        <v>0</v>
      </c>
      <c r="O63" s="51"/>
      <c r="P63" s="52">
        <v>0</v>
      </c>
      <c r="Q63" s="51"/>
      <c r="R63" s="53">
        <v>0</v>
      </c>
      <c r="S63" s="53">
        <v>0</v>
      </c>
      <c r="T63" s="52">
        <v>0</v>
      </c>
      <c r="U63" s="51"/>
      <c r="V63" s="52">
        <v>0</v>
      </c>
      <c r="W63" s="51"/>
      <c r="X63" s="53">
        <v>0</v>
      </c>
      <c r="Y63" s="52" t="s">
        <v>1633</v>
      </c>
      <c r="Z63" s="51"/>
    </row>
    <row r="64" spans="1:26">
      <c r="A64" s="81"/>
      <c r="B64" s="80" t="s">
        <v>1637</v>
      </c>
      <c r="C64" s="53">
        <v>0</v>
      </c>
      <c r="D64" s="52">
        <v>0</v>
      </c>
      <c r="E64" s="51"/>
      <c r="F64" s="53">
        <v>0</v>
      </c>
      <c r="G64" s="53">
        <v>0</v>
      </c>
      <c r="H64" s="52">
        <v>0</v>
      </c>
      <c r="I64" s="51"/>
      <c r="J64" s="52">
        <v>0</v>
      </c>
      <c r="K64" s="51"/>
      <c r="L64" s="53">
        <v>0</v>
      </c>
      <c r="M64" s="53">
        <v>0</v>
      </c>
      <c r="N64" s="52">
        <v>0</v>
      </c>
      <c r="O64" s="51"/>
      <c r="P64" s="52">
        <v>0</v>
      </c>
      <c r="Q64" s="51"/>
      <c r="R64" s="53">
        <v>0</v>
      </c>
      <c r="S64" s="53">
        <v>0</v>
      </c>
      <c r="T64" s="52">
        <v>0</v>
      </c>
      <c r="U64" s="51"/>
      <c r="V64" s="52">
        <v>0</v>
      </c>
      <c r="W64" s="51"/>
      <c r="X64" s="53">
        <v>0</v>
      </c>
      <c r="Y64" s="52" t="s">
        <v>1633</v>
      </c>
      <c r="Z64" s="51"/>
    </row>
    <row r="65" spans="1:26" ht="4.95" customHeight="1">
      <c r="A65" s="72"/>
      <c r="B65" s="72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0"/>
    </row>
    <row r="66" spans="1:26">
      <c r="A66" s="83" t="s">
        <v>1058</v>
      </c>
      <c r="B66" s="80" t="s">
        <v>1632</v>
      </c>
      <c r="C66" s="53">
        <v>0</v>
      </c>
      <c r="D66" s="52">
        <v>0</v>
      </c>
      <c r="E66" s="51"/>
      <c r="F66" s="53">
        <v>0</v>
      </c>
      <c r="G66" s="53">
        <v>0</v>
      </c>
      <c r="H66" s="52">
        <v>0</v>
      </c>
      <c r="I66" s="51"/>
      <c r="J66" s="52">
        <v>0</v>
      </c>
      <c r="K66" s="51"/>
      <c r="L66" s="53">
        <v>0</v>
      </c>
      <c r="M66" s="53">
        <v>0</v>
      </c>
      <c r="N66" s="52">
        <v>0</v>
      </c>
      <c r="O66" s="51"/>
      <c r="P66" s="52">
        <v>0</v>
      </c>
      <c r="Q66" s="51"/>
      <c r="R66" s="53">
        <v>0</v>
      </c>
      <c r="S66" s="53">
        <v>0</v>
      </c>
      <c r="T66" s="52">
        <v>0</v>
      </c>
      <c r="U66" s="51"/>
      <c r="V66" s="52">
        <v>0</v>
      </c>
      <c r="W66" s="51"/>
      <c r="X66" s="53">
        <v>0</v>
      </c>
      <c r="Y66" s="52" t="s">
        <v>1633</v>
      </c>
      <c r="Z66" s="51"/>
    </row>
    <row r="67" spans="1:26">
      <c r="A67" s="82"/>
      <c r="B67" s="80" t="s">
        <v>1634</v>
      </c>
      <c r="C67" s="53">
        <v>0</v>
      </c>
      <c r="D67" s="52">
        <v>0</v>
      </c>
      <c r="E67" s="51"/>
      <c r="F67" s="53">
        <v>0</v>
      </c>
      <c r="G67" s="53">
        <v>0</v>
      </c>
      <c r="H67" s="52">
        <v>0</v>
      </c>
      <c r="I67" s="51"/>
      <c r="J67" s="52">
        <v>0</v>
      </c>
      <c r="K67" s="51"/>
      <c r="L67" s="53">
        <v>0</v>
      </c>
      <c r="M67" s="53">
        <v>0</v>
      </c>
      <c r="N67" s="52">
        <v>0</v>
      </c>
      <c r="O67" s="51"/>
      <c r="P67" s="52">
        <v>0</v>
      </c>
      <c r="Q67" s="51"/>
      <c r="R67" s="53">
        <v>0</v>
      </c>
      <c r="S67" s="53">
        <v>0</v>
      </c>
      <c r="T67" s="52">
        <v>0</v>
      </c>
      <c r="U67" s="51"/>
      <c r="V67" s="52">
        <v>0</v>
      </c>
      <c r="W67" s="51"/>
      <c r="X67" s="53">
        <v>0</v>
      </c>
      <c r="Y67" s="52" t="s">
        <v>1633</v>
      </c>
      <c r="Z67" s="51"/>
    </row>
    <row r="68" spans="1:26">
      <c r="A68" s="82"/>
      <c r="B68" s="80" t="s">
        <v>1635</v>
      </c>
      <c r="C68" s="53">
        <v>0</v>
      </c>
      <c r="D68" s="52">
        <v>0</v>
      </c>
      <c r="E68" s="51"/>
      <c r="F68" s="53">
        <v>0</v>
      </c>
      <c r="G68" s="53">
        <v>0</v>
      </c>
      <c r="H68" s="52">
        <v>0</v>
      </c>
      <c r="I68" s="51"/>
      <c r="J68" s="52">
        <v>0</v>
      </c>
      <c r="K68" s="51"/>
      <c r="L68" s="53">
        <v>0</v>
      </c>
      <c r="M68" s="53">
        <v>0</v>
      </c>
      <c r="N68" s="52">
        <v>0</v>
      </c>
      <c r="O68" s="51"/>
      <c r="P68" s="52">
        <v>0</v>
      </c>
      <c r="Q68" s="51"/>
      <c r="R68" s="53">
        <v>0</v>
      </c>
      <c r="S68" s="53">
        <v>0</v>
      </c>
      <c r="T68" s="52">
        <v>0</v>
      </c>
      <c r="U68" s="51"/>
      <c r="V68" s="52">
        <v>0</v>
      </c>
      <c r="W68" s="51"/>
      <c r="X68" s="53">
        <v>0</v>
      </c>
      <c r="Y68" s="52" t="s">
        <v>1633</v>
      </c>
      <c r="Z68" s="51"/>
    </row>
    <row r="69" spans="1:26">
      <c r="A69" s="82"/>
      <c r="B69" s="80" t="s">
        <v>1636</v>
      </c>
      <c r="C69" s="53">
        <v>0</v>
      </c>
      <c r="D69" s="52">
        <v>0</v>
      </c>
      <c r="E69" s="51"/>
      <c r="F69" s="53">
        <v>0</v>
      </c>
      <c r="G69" s="53">
        <v>0</v>
      </c>
      <c r="H69" s="52">
        <v>0</v>
      </c>
      <c r="I69" s="51"/>
      <c r="J69" s="52">
        <v>0</v>
      </c>
      <c r="K69" s="51"/>
      <c r="L69" s="53">
        <v>0</v>
      </c>
      <c r="M69" s="53">
        <v>0</v>
      </c>
      <c r="N69" s="52">
        <v>0</v>
      </c>
      <c r="O69" s="51"/>
      <c r="P69" s="52">
        <v>0</v>
      </c>
      <c r="Q69" s="51"/>
      <c r="R69" s="53">
        <v>0</v>
      </c>
      <c r="S69" s="53">
        <v>0</v>
      </c>
      <c r="T69" s="52">
        <v>0</v>
      </c>
      <c r="U69" s="51"/>
      <c r="V69" s="52">
        <v>0</v>
      </c>
      <c r="W69" s="51"/>
      <c r="X69" s="53">
        <v>0</v>
      </c>
      <c r="Y69" s="52" t="s">
        <v>1633</v>
      </c>
      <c r="Z69" s="51"/>
    </row>
    <row r="70" spans="1:26">
      <c r="A70" s="81"/>
      <c r="B70" s="80" t="s">
        <v>1637</v>
      </c>
      <c r="C70" s="53">
        <v>0</v>
      </c>
      <c r="D70" s="52">
        <v>0</v>
      </c>
      <c r="E70" s="51"/>
      <c r="F70" s="53">
        <v>0</v>
      </c>
      <c r="G70" s="53">
        <v>0</v>
      </c>
      <c r="H70" s="52">
        <v>0</v>
      </c>
      <c r="I70" s="51"/>
      <c r="J70" s="52">
        <v>0</v>
      </c>
      <c r="K70" s="51"/>
      <c r="L70" s="53">
        <v>0</v>
      </c>
      <c r="M70" s="53">
        <v>0</v>
      </c>
      <c r="N70" s="52">
        <v>0</v>
      </c>
      <c r="O70" s="51"/>
      <c r="P70" s="52">
        <v>0</v>
      </c>
      <c r="Q70" s="51"/>
      <c r="R70" s="53">
        <v>0</v>
      </c>
      <c r="S70" s="53">
        <v>0</v>
      </c>
      <c r="T70" s="52">
        <v>0</v>
      </c>
      <c r="U70" s="51"/>
      <c r="V70" s="52">
        <v>0</v>
      </c>
      <c r="W70" s="51"/>
      <c r="X70" s="53">
        <v>0</v>
      </c>
      <c r="Y70" s="52" t="s">
        <v>1633</v>
      </c>
      <c r="Z70" s="51"/>
    </row>
    <row r="71" spans="1:26" ht="18">
      <c r="A71" s="430" t="s">
        <v>1063</v>
      </c>
      <c r="B71" s="431"/>
      <c r="C71" s="431"/>
      <c r="D71" s="431"/>
      <c r="E71" s="431"/>
      <c r="F71" s="431"/>
      <c r="G71" s="431"/>
      <c r="H71" s="431"/>
      <c r="I71" s="431"/>
      <c r="J71" s="431"/>
      <c r="K71" s="431"/>
      <c r="L71" s="431"/>
      <c r="M71" s="431"/>
      <c r="N71" s="431"/>
      <c r="O71" s="431"/>
      <c r="P71" s="431"/>
      <c r="Q71" s="431"/>
      <c r="R71" s="431"/>
      <c r="S71" s="431"/>
      <c r="T71" s="431"/>
      <c r="U71" s="431"/>
      <c r="V71" s="431"/>
      <c r="W71" s="431"/>
      <c r="X71" s="431"/>
      <c r="Y71" s="431"/>
      <c r="Z71" s="432"/>
    </row>
    <row r="72" spans="1:26">
      <c r="A72" s="79" t="s">
        <v>1062</v>
      </c>
      <c r="B72" s="59" t="s">
        <v>1007</v>
      </c>
      <c r="C72" s="63">
        <v>0</v>
      </c>
      <c r="D72" s="62">
        <v>0</v>
      </c>
      <c r="E72" s="61"/>
      <c r="F72" s="63">
        <v>0</v>
      </c>
      <c r="G72" s="63">
        <v>0</v>
      </c>
      <c r="H72" s="62">
        <v>0</v>
      </c>
      <c r="I72" s="61"/>
      <c r="J72" s="62">
        <v>0</v>
      </c>
      <c r="K72" s="61"/>
      <c r="L72" s="63">
        <v>0</v>
      </c>
      <c r="M72" s="63">
        <v>0</v>
      </c>
      <c r="N72" s="62">
        <v>0</v>
      </c>
      <c r="O72" s="61"/>
      <c r="P72" s="62">
        <v>0</v>
      </c>
      <c r="Q72" s="61"/>
      <c r="R72" s="63">
        <v>0</v>
      </c>
      <c r="S72" s="63">
        <v>0</v>
      </c>
      <c r="T72" s="62">
        <v>0</v>
      </c>
      <c r="U72" s="61"/>
      <c r="V72" s="62">
        <v>0</v>
      </c>
      <c r="W72" s="61"/>
      <c r="X72" s="63">
        <v>0</v>
      </c>
      <c r="Y72" s="52" t="s">
        <v>1633</v>
      </c>
      <c r="Z72" s="51"/>
    </row>
    <row r="73" spans="1:26" ht="4.95" customHeight="1">
      <c r="A73" s="72"/>
      <c r="B73" s="72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0"/>
    </row>
    <row r="74" spans="1:26">
      <c r="A74" s="69" t="s">
        <v>1061</v>
      </c>
      <c r="B74" s="66" t="s">
        <v>1041</v>
      </c>
      <c r="C74" s="53">
        <v>0</v>
      </c>
      <c r="D74" s="52">
        <v>0</v>
      </c>
      <c r="E74" s="51"/>
      <c r="F74" s="53">
        <v>0</v>
      </c>
      <c r="G74" s="53">
        <v>0</v>
      </c>
      <c r="H74" s="52">
        <v>0</v>
      </c>
      <c r="I74" s="51"/>
      <c r="J74" s="52">
        <v>0</v>
      </c>
      <c r="K74" s="51"/>
      <c r="L74" s="53">
        <v>0</v>
      </c>
      <c r="M74" s="53">
        <v>0</v>
      </c>
      <c r="N74" s="52">
        <v>0</v>
      </c>
      <c r="O74" s="51"/>
      <c r="P74" s="52">
        <v>0</v>
      </c>
      <c r="Q74" s="51"/>
      <c r="R74" s="53">
        <v>0</v>
      </c>
      <c r="S74" s="53">
        <v>0</v>
      </c>
      <c r="T74" s="52">
        <v>0</v>
      </c>
      <c r="U74" s="51"/>
      <c r="V74" s="52">
        <v>0</v>
      </c>
      <c r="W74" s="51"/>
      <c r="X74" s="53">
        <v>0</v>
      </c>
      <c r="Y74" s="52" t="s">
        <v>1633</v>
      </c>
      <c r="Z74" s="51"/>
    </row>
    <row r="75" spans="1:26">
      <c r="A75" s="68"/>
      <c r="B75" s="66" t="s">
        <v>1043</v>
      </c>
      <c r="C75" s="53">
        <v>0</v>
      </c>
      <c r="D75" s="52">
        <v>0</v>
      </c>
      <c r="E75" s="51"/>
      <c r="F75" s="53">
        <v>0</v>
      </c>
      <c r="G75" s="53">
        <v>0</v>
      </c>
      <c r="H75" s="52">
        <v>0</v>
      </c>
      <c r="I75" s="51"/>
      <c r="J75" s="52">
        <v>0</v>
      </c>
      <c r="K75" s="51"/>
      <c r="L75" s="53">
        <v>0</v>
      </c>
      <c r="M75" s="53">
        <v>0</v>
      </c>
      <c r="N75" s="52">
        <v>0</v>
      </c>
      <c r="O75" s="51"/>
      <c r="P75" s="52">
        <v>0</v>
      </c>
      <c r="Q75" s="51"/>
      <c r="R75" s="53">
        <v>0</v>
      </c>
      <c r="S75" s="53">
        <v>0</v>
      </c>
      <c r="T75" s="52">
        <v>0</v>
      </c>
      <c r="U75" s="51"/>
      <c r="V75" s="52">
        <v>0</v>
      </c>
      <c r="W75" s="51"/>
      <c r="X75" s="53">
        <v>0</v>
      </c>
      <c r="Y75" s="52" t="s">
        <v>1633</v>
      </c>
      <c r="Z75" s="51"/>
    </row>
    <row r="76" spans="1:26">
      <c r="A76" s="67"/>
      <c r="B76" s="66" t="s">
        <v>1007</v>
      </c>
      <c r="C76" s="53">
        <v>0</v>
      </c>
      <c r="D76" s="52">
        <v>0</v>
      </c>
      <c r="E76" s="51"/>
      <c r="F76" s="53">
        <v>0</v>
      </c>
      <c r="G76" s="53">
        <v>0</v>
      </c>
      <c r="H76" s="52">
        <v>0</v>
      </c>
      <c r="I76" s="51"/>
      <c r="J76" s="52">
        <v>0</v>
      </c>
      <c r="K76" s="51"/>
      <c r="L76" s="53">
        <v>0</v>
      </c>
      <c r="M76" s="53">
        <v>0</v>
      </c>
      <c r="N76" s="52">
        <v>0</v>
      </c>
      <c r="O76" s="51"/>
      <c r="P76" s="52">
        <v>0</v>
      </c>
      <c r="Q76" s="51"/>
      <c r="R76" s="53">
        <v>0</v>
      </c>
      <c r="S76" s="53">
        <v>0</v>
      </c>
      <c r="T76" s="52">
        <v>0</v>
      </c>
      <c r="U76" s="51"/>
      <c r="V76" s="52">
        <v>0</v>
      </c>
      <c r="W76" s="51"/>
      <c r="X76" s="53">
        <v>0</v>
      </c>
      <c r="Y76" s="52" t="s">
        <v>1633</v>
      </c>
      <c r="Z76" s="51"/>
    </row>
    <row r="77" spans="1:26" ht="4.95" customHeight="1">
      <c r="A77" s="72"/>
      <c r="B77" s="72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0"/>
    </row>
    <row r="78" spans="1:26">
      <c r="A78" s="69" t="s">
        <v>1058</v>
      </c>
      <c r="B78" s="66" t="s">
        <v>1041</v>
      </c>
      <c r="C78" s="53">
        <v>0</v>
      </c>
      <c r="D78" s="52">
        <v>0</v>
      </c>
      <c r="E78" s="51"/>
      <c r="F78" s="53">
        <v>0</v>
      </c>
      <c r="G78" s="53">
        <v>0</v>
      </c>
      <c r="H78" s="52">
        <v>0</v>
      </c>
      <c r="I78" s="51"/>
      <c r="J78" s="52">
        <v>0</v>
      </c>
      <c r="K78" s="51"/>
      <c r="L78" s="53">
        <v>0</v>
      </c>
      <c r="M78" s="53">
        <v>0</v>
      </c>
      <c r="N78" s="52">
        <v>0</v>
      </c>
      <c r="O78" s="51"/>
      <c r="P78" s="52">
        <v>0</v>
      </c>
      <c r="Q78" s="51"/>
      <c r="R78" s="53">
        <v>0</v>
      </c>
      <c r="S78" s="53">
        <v>0</v>
      </c>
      <c r="T78" s="52">
        <v>0</v>
      </c>
      <c r="U78" s="51"/>
      <c r="V78" s="52">
        <v>0</v>
      </c>
      <c r="W78" s="51"/>
      <c r="X78" s="53">
        <v>0</v>
      </c>
      <c r="Y78" s="52" t="s">
        <v>1633</v>
      </c>
      <c r="Z78" s="51"/>
    </row>
    <row r="79" spans="1:26">
      <c r="A79" s="68"/>
      <c r="B79" s="66" t="s">
        <v>1043</v>
      </c>
      <c r="C79" s="53">
        <v>0</v>
      </c>
      <c r="D79" s="52">
        <v>0</v>
      </c>
      <c r="E79" s="51"/>
      <c r="F79" s="53">
        <v>0</v>
      </c>
      <c r="G79" s="53">
        <v>0</v>
      </c>
      <c r="H79" s="52">
        <v>0</v>
      </c>
      <c r="I79" s="51"/>
      <c r="J79" s="52">
        <v>0</v>
      </c>
      <c r="K79" s="51"/>
      <c r="L79" s="53">
        <v>0</v>
      </c>
      <c r="M79" s="53">
        <v>0</v>
      </c>
      <c r="N79" s="52">
        <v>0</v>
      </c>
      <c r="O79" s="51"/>
      <c r="P79" s="52">
        <v>0</v>
      </c>
      <c r="Q79" s="51"/>
      <c r="R79" s="53">
        <v>0</v>
      </c>
      <c r="S79" s="53">
        <v>0</v>
      </c>
      <c r="T79" s="52">
        <v>0</v>
      </c>
      <c r="U79" s="51"/>
      <c r="V79" s="52">
        <v>0</v>
      </c>
      <c r="W79" s="51"/>
      <c r="X79" s="53">
        <v>0</v>
      </c>
      <c r="Y79" s="52" t="s">
        <v>1633</v>
      </c>
      <c r="Z79" s="51"/>
    </row>
    <row r="80" spans="1:26">
      <c r="A80" s="67"/>
      <c r="B80" s="66" t="s">
        <v>1007</v>
      </c>
      <c r="C80" s="53">
        <v>0</v>
      </c>
      <c r="D80" s="52">
        <v>0</v>
      </c>
      <c r="E80" s="51"/>
      <c r="F80" s="53">
        <v>0</v>
      </c>
      <c r="G80" s="53">
        <v>0</v>
      </c>
      <c r="H80" s="52">
        <v>0</v>
      </c>
      <c r="I80" s="51"/>
      <c r="J80" s="52">
        <v>0</v>
      </c>
      <c r="K80" s="51"/>
      <c r="L80" s="53">
        <v>0</v>
      </c>
      <c r="M80" s="53">
        <v>0</v>
      </c>
      <c r="N80" s="52">
        <v>0</v>
      </c>
      <c r="O80" s="51"/>
      <c r="P80" s="52">
        <v>0</v>
      </c>
      <c r="Q80" s="51"/>
      <c r="R80" s="53">
        <v>0</v>
      </c>
      <c r="S80" s="53">
        <v>0</v>
      </c>
      <c r="T80" s="52">
        <v>0</v>
      </c>
      <c r="U80" s="51"/>
      <c r="V80" s="52">
        <v>0</v>
      </c>
      <c r="W80" s="51"/>
      <c r="X80" s="53">
        <v>0</v>
      </c>
      <c r="Y80" s="52" t="s">
        <v>1633</v>
      </c>
      <c r="Z80" s="51"/>
    </row>
    <row r="81" spans="1:26" ht="18">
      <c r="A81" s="430" t="s">
        <v>1055</v>
      </c>
      <c r="B81" s="431"/>
      <c r="C81" s="431"/>
      <c r="D81" s="431"/>
      <c r="E81" s="431"/>
      <c r="F81" s="431"/>
      <c r="G81" s="431"/>
      <c r="H81" s="431"/>
      <c r="I81" s="431"/>
      <c r="J81" s="431"/>
      <c r="K81" s="431"/>
      <c r="L81" s="431"/>
      <c r="M81" s="431"/>
      <c r="N81" s="431"/>
      <c r="O81" s="431"/>
      <c r="P81" s="431"/>
      <c r="Q81" s="431"/>
      <c r="R81" s="431"/>
      <c r="S81" s="431"/>
      <c r="T81" s="431"/>
      <c r="U81" s="431"/>
      <c r="V81" s="431"/>
      <c r="W81" s="431"/>
      <c r="X81" s="431"/>
      <c r="Y81" s="431"/>
      <c r="Z81" s="432"/>
    </row>
    <row r="82" spans="1:26">
      <c r="A82" s="55" t="s">
        <v>1638</v>
      </c>
      <c r="B82" s="54"/>
      <c r="C82" s="53">
        <v>0</v>
      </c>
      <c r="D82" s="52">
        <v>0</v>
      </c>
      <c r="E82" s="51"/>
      <c r="F82" s="53">
        <v>0</v>
      </c>
      <c r="G82" s="53">
        <v>0</v>
      </c>
      <c r="H82" s="52">
        <v>0</v>
      </c>
      <c r="I82" s="51"/>
      <c r="J82" s="52">
        <v>0</v>
      </c>
      <c r="K82" s="51"/>
      <c r="L82" s="53">
        <v>0</v>
      </c>
      <c r="M82" s="53">
        <v>0</v>
      </c>
      <c r="N82" s="52">
        <v>0</v>
      </c>
      <c r="O82" s="51"/>
      <c r="P82" s="52">
        <v>0</v>
      </c>
      <c r="Q82" s="51"/>
      <c r="R82" s="53">
        <v>0</v>
      </c>
      <c r="S82" s="53">
        <v>0</v>
      </c>
      <c r="T82" s="52">
        <v>0</v>
      </c>
      <c r="U82" s="51"/>
      <c r="V82" s="52">
        <v>0</v>
      </c>
      <c r="W82" s="51"/>
      <c r="X82" s="53">
        <v>0</v>
      </c>
      <c r="Y82" s="52">
        <v>150</v>
      </c>
      <c r="Z82" s="51"/>
    </row>
    <row r="83" spans="1:26">
      <c r="A83" s="55" t="s">
        <v>1639</v>
      </c>
      <c r="B83" s="54"/>
      <c r="C83" s="53">
        <v>0</v>
      </c>
      <c r="D83" s="52">
        <v>0</v>
      </c>
      <c r="E83" s="51"/>
      <c r="F83" s="53">
        <v>0</v>
      </c>
      <c r="G83" s="53">
        <v>0</v>
      </c>
      <c r="H83" s="52">
        <v>0</v>
      </c>
      <c r="I83" s="51"/>
      <c r="J83" s="52">
        <v>0</v>
      </c>
      <c r="K83" s="51"/>
      <c r="L83" s="53">
        <v>0</v>
      </c>
      <c r="M83" s="53">
        <v>0</v>
      </c>
      <c r="N83" s="52">
        <v>0</v>
      </c>
      <c r="O83" s="51"/>
      <c r="P83" s="52">
        <v>0</v>
      </c>
      <c r="Q83" s="51"/>
      <c r="R83" s="53">
        <v>0</v>
      </c>
      <c r="S83" s="53">
        <v>0</v>
      </c>
      <c r="T83" s="52">
        <v>0</v>
      </c>
      <c r="U83" s="51"/>
      <c r="V83" s="52">
        <v>0</v>
      </c>
      <c r="W83" s="51"/>
      <c r="X83" s="53">
        <v>0</v>
      </c>
      <c r="Y83" s="52">
        <v>150</v>
      </c>
      <c r="Z83" s="51"/>
    </row>
    <row r="84" spans="1:26" ht="18">
      <c r="A84" s="430" t="s">
        <v>1050</v>
      </c>
      <c r="B84" s="431"/>
      <c r="C84" s="431"/>
      <c r="D84" s="431"/>
      <c r="E84" s="431"/>
      <c r="F84" s="431"/>
      <c r="G84" s="431"/>
      <c r="H84" s="431"/>
      <c r="I84" s="431"/>
      <c r="J84" s="431"/>
      <c r="K84" s="431"/>
      <c r="L84" s="431"/>
      <c r="M84" s="431"/>
      <c r="N84" s="431"/>
      <c r="O84" s="431"/>
      <c r="P84" s="431"/>
      <c r="Q84" s="431"/>
      <c r="R84" s="431"/>
      <c r="S84" s="431"/>
      <c r="T84" s="431"/>
      <c r="U84" s="431"/>
      <c r="V84" s="431"/>
      <c r="W84" s="431"/>
      <c r="X84" s="431"/>
      <c r="Y84" s="431"/>
      <c r="Z84" s="432"/>
    </row>
    <row r="85" spans="1:26">
      <c r="A85" s="159" t="s">
        <v>1049</v>
      </c>
      <c r="B85" s="160"/>
      <c r="C85" s="53">
        <v>0</v>
      </c>
      <c r="D85" s="52">
        <v>0</v>
      </c>
      <c r="E85" s="51"/>
      <c r="F85" s="53">
        <v>0</v>
      </c>
      <c r="G85" s="53">
        <v>0</v>
      </c>
      <c r="H85" s="52">
        <v>0</v>
      </c>
      <c r="I85" s="51"/>
      <c r="J85" s="52">
        <v>0</v>
      </c>
      <c r="K85" s="51"/>
      <c r="L85" s="53">
        <v>0</v>
      </c>
      <c r="M85" s="53">
        <v>0</v>
      </c>
      <c r="N85" s="52">
        <v>0</v>
      </c>
      <c r="O85" s="51"/>
      <c r="P85" s="52">
        <v>0</v>
      </c>
      <c r="Q85" s="51"/>
      <c r="R85" s="53">
        <v>0</v>
      </c>
      <c r="S85" s="53">
        <v>0</v>
      </c>
      <c r="T85" s="52">
        <v>0</v>
      </c>
      <c r="U85" s="51"/>
      <c r="V85" s="52">
        <v>0</v>
      </c>
      <c r="W85" s="51"/>
      <c r="X85" s="53">
        <v>0</v>
      </c>
      <c r="Y85" s="52">
        <v>0</v>
      </c>
      <c r="Z85" s="51"/>
    </row>
    <row r="86" spans="1:26">
      <c r="A86" s="159" t="s">
        <v>1048</v>
      </c>
      <c r="B86" s="160"/>
      <c r="C86" s="53">
        <v>0</v>
      </c>
      <c r="D86" s="52">
        <v>0</v>
      </c>
      <c r="E86" s="51"/>
      <c r="F86" s="53">
        <v>0</v>
      </c>
      <c r="G86" s="53">
        <v>0</v>
      </c>
      <c r="H86" s="52">
        <v>0</v>
      </c>
      <c r="I86" s="51"/>
      <c r="J86" s="52">
        <v>0</v>
      </c>
      <c r="K86" s="51"/>
      <c r="L86" s="53">
        <v>0</v>
      </c>
      <c r="M86" s="53">
        <v>0</v>
      </c>
      <c r="N86" s="52">
        <v>0</v>
      </c>
      <c r="O86" s="51"/>
      <c r="P86" s="52">
        <v>0</v>
      </c>
      <c r="Q86" s="51"/>
      <c r="R86" s="53">
        <v>0</v>
      </c>
      <c r="S86" s="53">
        <v>0</v>
      </c>
      <c r="T86" s="52">
        <v>0</v>
      </c>
      <c r="U86" s="51"/>
      <c r="V86" s="52">
        <v>0</v>
      </c>
      <c r="W86" s="51"/>
      <c r="X86" s="53">
        <v>0</v>
      </c>
      <c r="Y86" s="52">
        <v>0</v>
      </c>
      <c r="Z86" s="51"/>
    </row>
    <row r="87" spans="1:26" ht="18">
      <c r="A87" s="150" t="s">
        <v>1046</v>
      </c>
      <c r="B87" s="151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3"/>
    </row>
    <row r="88" spans="1:26" ht="15" customHeight="1">
      <c r="A88" s="315" t="s">
        <v>1045</v>
      </c>
      <c r="B88" s="66" t="s">
        <v>1041</v>
      </c>
      <c r="C88" s="53">
        <v>0</v>
      </c>
      <c r="D88" s="52">
        <v>0</v>
      </c>
      <c r="E88" s="51"/>
      <c r="F88" s="53">
        <v>0</v>
      </c>
      <c r="G88" s="53">
        <v>0</v>
      </c>
      <c r="H88" s="52">
        <v>0</v>
      </c>
      <c r="I88" s="51"/>
      <c r="J88" s="52">
        <v>0</v>
      </c>
      <c r="K88" s="51"/>
      <c r="L88" s="53">
        <v>0</v>
      </c>
      <c r="M88" s="53">
        <v>0</v>
      </c>
      <c r="N88" s="52">
        <v>0</v>
      </c>
      <c r="O88" s="51"/>
      <c r="P88" s="52">
        <v>0</v>
      </c>
      <c r="Q88" s="51"/>
      <c r="R88" s="53">
        <v>0</v>
      </c>
      <c r="S88" s="53">
        <v>0</v>
      </c>
      <c r="T88" s="52">
        <v>0</v>
      </c>
      <c r="U88" s="51"/>
      <c r="V88" s="52">
        <v>0</v>
      </c>
      <c r="W88" s="51"/>
      <c r="X88" s="53">
        <v>0</v>
      </c>
      <c r="Y88" s="52" t="s">
        <v>1633</v>
      </c>
      <c r="Z88" s="51"/>
    </row>
    <row r="89" spans="1:26">
      <c r="A89" s="316"/>
      <c r="B89" s="66" t="s">
        <v>1043</v>
      </c>
      <c r="C89" s="53">
        <v>0</v>
      </c>
      <c r="D89" s="52">
        <v>0</v>
      </c>
      <c r="E89" s="51"/>
      <c r="F89" s="53">
        <v>0</v>
      </c>
      <c r="G89" s="53">
        <v>0</v>
      </c>
      <c r="H89" s="52">
        <v>0</v>
      </c>
      <c r="I89" s="51"/>
      <c r="J89" s="52">
        <v>0</v>
      </c>
      <c r="K89" s="51"/>
      <c r="L89" s="53">
        <v>0</v>
      </c>
      <c r="M89" s="53">
        <v>0</v>
      </c>
      <c r="N89" s="52">
        <v>0</v>
      </c>
      <c r="O89" s="51"/>
      <c r="P89" s="52">
        <v>0</v>
      </c>
      <c r="Q89" s="51"/>
      <c r="R89" s="53">
        <v>0</v>
      </c>
      <c r="S89" s="53">
        <v>0</v>
      </c>
      <c r="T89" s="52">
        <v>0</v>
      </c>
      <c r="U89" s="51"/>
      <c r="V89" s="52">
        <v>0</v>
      </c>
      <c r="W89" s="51"/>
      <c r="X89" s="53">
        <v>0</v>
      </c>
      <c r="Y89" s="52" t="s">
        <v>1633</v>
      </c>
      <c r="Z89" s="51"/>
    </row>
    <row r="90" spans="1:26">
      <c r="A90" s="317"/>
      <c r="B90" s="66" t="s">
        <v>1007</v>
      </c>
      <c r="C90" s="53">
        <v>0</v>
      </c>
      <c r="D90" s="52">
        <v>0</v>
      </c>
      <c r="E90" s="51"/>
      <c r="F90" s="53">
        <v>0</v>
      </c>
      <c r="G90" s="53">
        <v>0</v>
      </c>
      <c r="H90" s="52">
        <v>0</v>
      </c>
      <c r="I90" s="51"/>
      <c r="J90" s="52">
        <v>0</v>
      </c>
      <c r="K90" s="51"/>
      <c r="L90" s="53">
        <v>0</v>
      </c>
      <c r="M90" s="53">
        <v>0</v>
      </c>
      <c r="N90" s="52">
        <v>0</v>
      </c>
      <c r="O90" s="51"/>
      <c r="P90" s="52">
        <v>0</v>
      </c>
      <c r="Q90" s="51"/>
      <c r="R90" s="53">
        <v>0</v>
      </c>
      <c r="S90" s="53">
        <v>0</v>
      </c>
      <c r="T90" s="52">
        <v>0</v>
      </c>
      <c r="U90" s="51"/>
      <c r="V90" s="52">
        <v>0</v>
      </c>
      <c r="W90" s="51"/>
      <c r="X90" s="53">
        <v>0</v>
      </c>
      <c r="Y90" s="52" t="s">
        <v>1633</v>
      </c>
      <c r="Z90" s="51"/>
    </row>
    <row r="91" spans="1:26" ht="4.95" customHeight="1">
      <c r="A91" s="72"/>
      <c r="B91" s="72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0"/>
    </row>
    <row r="92" spans="1:26" ht="15" customHeight="1">
      <c r="A92" s="315" t="s">
        <v>1044</v>
      </c>
      <c r="B92" s="66" t="s">
        <v>1041</v>
      </c>
      <c r="C92" s="53">
        <v>0</v>
      </c>
      <c r="D92" s="52">
        <v>0</v>
      </c>
      <c r="E92" s="51"/>
      <c r="F92" s="53">
        <v>0</v>
      </c>
      <c r="G92" s="53">
        <v>0</v>
      </c>
      <c r="H92" s="52">
        <v>0</v>
      </c>
      <c r="I92" s="51"/>
      <c r="J92" s="52">
        <v>0</v>
      </c>
      <c r="K92" s="51"/>
      <c r="L92" s="53">
        <v>0</v>
      </c>
      <c r="M92" s="53">
        <v>0</v>
      </c>
      <c r="N92" s="52">
        <v>0</v>
      </c>
      <c r="O92" s="51"/>
      <c r="P92" s="52">
        <v>0</v>
      </c>
      <c r="Q92" s="51"/>
      <c r="R92" s="53">
        <v>0</v>
      </c>
      <c r="S92" s="53">
        <v>0</v>
      </c>
      <c r="T92" s="52">
        <v>0</v>
      </c>
      <c r="U92" s="51"/>
      <c r="V92" s="52">
        <v>0</v>
      </c>
      <c r="W92" s="51"/>
      <c r="X92" s="53">
        <v>0</v>
      </c>
      <c r="Y92" s="52" t="s">
        <v>1633</v>
      </c>
      <c r="Z92" s="51"/>
    </row>
    <row r="93" spans="1:26">
      <c r="A93" s="316"/>
      <c r="B93" s="66" t="s">
        <v>1043</v>
      </c>
      <c r="C93" s="53">
        <v>0</v>
      </c>
      <c r="D93" s="52">
        <v>0</v>
      </c>
      <c r="E93" s="51"/>
      <c r="F93" s="53">
        <v>0</v>
      </c>
      <c r="G93" s="53">
        <v>0</v>
      </c>
      <c r="H93" s="52">
        <v>0</v>
      </c>
      <c r="I93" s="51"/>
      <c r="J93" s="52">
        <v>0</v>
      </c>
      <c r="K93" s="51"/>
      <c r="L93" s="53">
        <v>0</v>
      </c>
      <c r="M93" s="53">
        <v>0</v>
      </c>
      <c r="N93" s="52">
        <v>0</v>
      </c>
      <c r="O93" s="51"/>
      <c r="P93" s="52">
        <v>0</v>
      </c>
      <c r="Q93" s="51"/>
      <c r="R93" s="53">
        <v>0</v>
      </c>
      <c r="S93" s="53">
        <v>0</v>
      </c>
      <c r="T93" s="52">
        <v>0</v>
      </c>
      <c r="U93" s="51"/>
      <c r="V93" s="52">
        <v>0</v>
      </c>
      <c r="W93" s="51"/>
      <c r="X93" s="53">
        <v>0</v>
      </c>
      <c r="Y93" s="52" t="s">
        <v>1633</v>
      </c>
      <c r="Z93" s="51"/>
    </row>
    <row r="94" spans="1:26">
      <c r="A94" s="317"/>
      <c r="B94" s="66" t="s">
        <v>1007</v>
      </c>
      <c r="C94" s="53">
        <v>0</v>
      </c>
      <c r="D94" s="52">
        <v>0</v>
      </c>
      <c r="E94" s="51"/>
      <c r="F94" s="53">
        <v>0</v>
      </c>
      <c r="G94" s="53">
        <v>0</v>
      </c>
      <c r="H94" s="52">
        <v>0</v>
      </c>
      <c r="I94" s="51"/>
      <c r="J94" s="52">
        <v>0</v>
      </c>
      <c r="K94" s="51"/>
      <c r="L94" s="53">
        <v>0</v>
      </c>
      <c r="M94" s="53">
        <v>0</v>
      </c>
      <c r="N94" s="52">
        <v>0</v>
      </c>
      <c r="O94" s="51"/>
      <c r="P94" s="52">
        <v>0</v>
      </c>
      <c r="Q94" s="51"/>
      <c r="R94" s="53">
        <v>0</v>
      </c>
      <c r="S94" s="53">
        <v>0</v>
      </c>
      <c r="T94" s="52">
        <v>0</v>
      </c>
      <c r="U94" s="51"/>
      <c r="V94" s="52">
        <v>0</v>
      </c>
      <c r="W94" s="51"/>
      <c r="X94" s="53">
        <v>0</v>
      </c>
      <c r="Y94" s="52" t="s">
        <v>1633</v>
      </c>
      <c r="Z94" s="51"/>
    </row>
    <row r="95" spans="1:26" ht="10.199999999999999" customHeight="1">
      <c r="A95" s="58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6"/>
    </row>
    <row r="96" spans="1:26">
      <c r="A96" s="65" t="s">
        <v>1042</v>
      </c>
      <c r="B96" s="64" t="s">
        <v>1041</v>
      </c>
      <c r="C96" s="63">
        <v>0</v>
      </c>
      <c r="D96" s="62">
        <v>0</v>
      </c>
      <c r="E96" s="61"/>
      <c r="F96" s="63">
        <v>0</v>
      </c>
      <c r="G96" s="63">
        <v>0</v>
      </c>
      <c r="H96" s="62">
        <v>0</v>
      </c>
      <c r="I96" s="61"/>
      <c r="J96" s="62">
        <v>0</v>
      </c>
      <c r="K96" s="61"/>
      <c r="L96" s="63">
        <v>0</v>
      </c>
      <c r="M96" s="63">
        <v>0</v>
      </c>
      <c r="N96" s="62">
        <v>0</v>
      </c>
      <c r="O96" s="61"/>
      <c r="P96" s="62">
        <v>0</v>
      </c>
      <c r="Q96" s="61"/>
      <c r="R96" s="63">
        <v>0</v>
      </c>
      <c r="S96" s="63">
        <v>0</v>
      </c>
      <c r="T96" s="62">
        <v>0</v>
      </c>
      <c r="U96" s="61"/>
      <c r="V96" s="62">
        <v>0</v>
      </c>
      <c r="W96" s="61"/>
      <c r="X96" s="63">
        <v>0</v>
      </c>
      <c r="Y96" s="62">
        <v>375</v>
      </c>
      <c r="Z96" s="61"/>
    </row>
    <row r="97" spans="1:26" ht="10.199999999999999" customHeight="1">
      <c r="A97" s="58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6"/>
    </row>
    <row r="98" spans="1:26">
      <c r="A98" s="159" t="s">
        <v>1640</v>
      </c>
      <c r="B98" s="160"/>
      <c r="C98" s="53">
        <v>0</v>
      </c>
      <c r="D98" s="52">
        <v>0</v>
      </c>
      <c r="E98" s="51"/>
      <c r="F98" s="53">
        <v>0</v>
      </c>
      <c r="G98" s="53">
        <v>0</v>
      </c>
      <c r="H98" s="52">
        <v>0</v>
      </c>
      <c r="I98" s="51"/>
      <c r="J98" s="52">
        <v>0</v>
      </c>
      <c r="K98" s="51"/>
      <c r="L98" s="53">
        <v>0</v>
      </c>
      <c r="M98" s="53">
        <v>0</v>
      </c>
      <c r="N98" s="52">
        <v>0</v>
      </c>
      <c r="O98" s="51"/>
      <c r="P98" s="52">
        <v>0</v>
      </c>
      <c r="Q98" s="51"/>
      <c r="R98" s="53">
        <v>0</v>
      </c>
      <c r="S98" s="53">
        <v>0</v>
      </c>
      <c r="T98" s="52">
        <v>0</v>
      </c>
      <c r="U98" s="51"/>
      <c r="V98" s="52">
        <v>0</v>
      </c>
      <c r="W98" s="51"/>
      <c r="X98" s="53">
        <v>0</v>
      </c>
      <c r="Y98" s="52">
        <v>7000</v>
      </c>
      <c r="Z98" s="51"/>
    </row>
    <row r="99" spans="1:26">
      <c r="A99" s="55" t="s">
        <v>1641</v>
      </c>
      <c r="B99" s="54"/>
      <c r="C99" s="53">
        <v>0</v>
      </c>
      <c r="D99" s="52">
        <v>0</v>
      </c>
      <c r="E99" s="51"/>
      <c r="F99" s="53">
        <v>0</v>
      </c>
      <c r="G99" s="53">
        <v>0</v>
      </c>
      <c r="H99" s="52">
        <v>0</v>
      </c>
      <c r="I99" s="51"/>
      <c r="J99" s="52">
        <v>0</v>
      </c>
      <c r="K99" s="51"/>
      <c r="L99" s="53">
        <v>0</v>
      </c>
      <c r="M99" s="53">
        <v>0</v>
      </c>
      <c r="N99" s="52">
        <v>0</v>
      </c>
      <c r="O99" s="51"/>
      <c r="P99" s="52">
        <v>0</v>
      </c>
      <c r="Q99" s="51"/>
      <c r="R99" s="53">
        <v>0</v>
      </c>
      <c r="S99" s="53">
        <v>0</v>
      </c>
      <c r="T99" s="52">
        <v>0</v>
      </c>
      <c r="U99" s="51"/>
      <c r="V99" s="52">
        <v>0</v>
      </c>
      <c r="W99" s="51"/>
      <c r="X99" s="53">
        <v>0</v>
      </c>
      <c r="Y99" s="52">
        <v>9000</v>
      </c>
      <c r="Z99" s="51"/>
    </row>
    <row r="101" spans="1:26">
      <c r="A101" t="s">
        <v>1642</v>
      </c>
    </row>
    <row r="103" spans="1:26">
      <c r="A103" t="s">
        <v>1643</v>
      </c>
    </row>
  </sheetData>
  <mergeCells count="20">
    <mergeCell ref="A81:Z81"/>
    <mergeCell ref="A71:Z71"/>
    <mergeCell ref="A84:Z84"/>
    <mergeCell ref="A88:A90"/>
    <mergeCell ref="A92:A94"/>
    <mergeCell ref="A2:Z2"/>
    <mergeCell ref="A3:Z3"/>
    <mergeCell ref="A4:Z4"/>
    <mergeCell ref="A5:Z5"/>
    <mergeCell ref="A53:Z53"/>
    <mergeCell ref="A11:Z11"/>
    <mergeCell ref="Y6:Z6"/>
    <mergeCell ref="Y7:Z7"/>
    <mergeCell ref="A27:A34"/>
    <mergeCell ref="A22:A25"/>
    <mergeCell ref="A12:A20"/>
    <mergeCell ref="A36:A43"/>
    <mergeCell ref="A45:A52"/>
    <mergeCell ref="Y9:Z9"/>
    <mergeCell ref="Y10:Z10"/>
  </mergeCells>
  <printOptions horizontalCentered="1"/>
  <pageMargins left="0.25" right="0.25" top="0.5" bottom="0.5" header="0" footer="0"/>
  <pageSetup scale="41" orientation="landscape" r:id="rId1"/>
  <headerFooter>
    <oddHeader>&amp;C&amp;"-,Bold"&amp;20Service and Supply Pricing Worksheet&amp;11
&amp;14Group 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F0AD0-3A55-4278-AC43-82EAF74F3B66}">
  <sheetPr>
    <pageSetUpPr fitToPage="1"/>
  </sheetPr>
  <dimension ref="A1:L632"/>
  <sheetViews>
    <sheetView showGridLines="0" zoomScale="85" zoomScaleNormal="85" workbookViewId="0">
      <selection activeCell="F25" sqref="F25"/>
    </sheetView>
  </sheetViews>
  <sheetFormatPr defaultRowHeight="13.8"/>
  <cols>
    <col min="1" max="1" width="11.5546875" style="459" customWidth="1"/>
    <col min="2" max="3" width="40.21875" style="436" customWidth="1"/>
    <col min="4" max="4" width="88" style="436" customWidth="1"/>
    <col min="5" max="5" width="16.6640625" style="436" customWidth="1"/>
    <col min="6" max="6" width="21.109375" style="436" customWidth="1"/>
    <col min="7" max="7" width="21.109375" style="451" customWidth="1"/>
    <col min="8" max="8" width="14.33203125" style="436" hidden="1" customWidth="1"/>
    <col min="9" max="9" width="20" style="456" customWidth="1"/>
    <col min="10" max="10" width="14.5546875" style="457" customWidth="1"/>
    <col min="11" max="11" width="14.5546875" style="458" customWidth="1"/>
    <col min="12" max="12" width="21.5546875" style="436" customWidth="1"/>
    <col min="13" max="13" width="16.109375" style="436" customWidth="1"/>
    <col min="14" max="16384" width="8.88671875" style="436"/>
  </cols>
  <sheetData>
    <row r="1" spans="1:12">
      <c r="B1" s="460"/>
      <c r="C1" s="461"/>
      <c r="D1" s="462"/>
      <c r="E1" s="463"/>
      <c r="F1" s="463"/>
      <c r="G1" s="464"/>
      <c r="H1" s="463"/>
      <c r="I1" s="463"/>
      <c r="J1" s="465"/>
      <c r="K1" s="466"/>
    </row>
    <row r="2" spans="1:12">
      <c r="B2" s="467"/>
      <c r="C2" s="461"/>
      <c r="D2" s="462"/>
      <c r="E2" s="468"/>
      <c r="F2" s="468"/>
      <c r="G2" s="469"/>
      <c r="H2" s="468"/>
      <c r="I2" s="470"/>
      <c r="J2" s="471"/>
      <c r="K2" s="472"/>
    </row>
    <row r="3" spans="1:12" ht="110.4">
      <c r="A3" s="459" t="s">
        <v>338</v>
      </c>
      <c r="B3" s="437" t="s">
        <v>0</v>
      </c>
      <c r="C3" s="437" t="s">
        <v>1</v>
      </c>
      <c r="D3" s="438" t="s">
        <v>334</v>
      </c>
      <c r="E3" s="438" t="s">
        <v>2627</v>
      </c>
      <c r="F3" s="438" t="s">
        <v>335</v>
      </c>
      <c r="G3" s="438" t="s">
        <v>2650</v>
      </c>
      <c r="H3" s="438" t="s">
        <v>2628</v>
      </c>
      <c r="I3" s="439" t="s">
        <v>336</v>
      </c>
      <c r="J3" s="440" t="s">
        <v>4</v>
      </c>
      <c r="K3" s="441" t="s">
        <v>5</v>
      </c>
      <c r="L3" s="438" t="s">
        <v>337</v>
      </c>
    </row>
    <row r="4" spans="1:12" ht="30.75" customHeight="1">
      <c r="A4" s="459" t="s">
        <v>339</v>
      </c>
      <c r="B4" s="437"/>
      <c r="C4" s="437"/>
      <c r="D4" s="437"/>
      <c r="E4" s="437"/>
      <c r="F4" s="437"/>
      <c r="G4" s="442"/>
      <c r="H4" s="438"/>
      <c r="I4" s="443"/>
      <c r="J4" s="444" t="s">
        <v>340</v>
      </c>
      <c r="K4" s="445" t="s">
        <v>6</v>
      </c>
      <c r="L4" s="437" t="s">
        <v>341</v>
      </c>
    </row>
    <row r="5" spans="1:12" s="446" customFormat="1">
      <c r="A5" s="461"/>
      <c r="B5" s="473"/>
      <c r="C5" s="474"/>
      <c r="D5" s="473"/>
      <c r="E5" s="475"/>
      <c r="F5" s="476"/>
      <c r="G5" s="477"/>
      <c r="H5" s="476"/>
      <c r="I5" s="478"/>
      <c r="J5" s="479"/>
      <c r="K5" s="480"/>
      <c r="L5" s="481"/>
    </row>
    <row r="6" spans="1:12" s="446" customFormat="1">
      <c r="A6" s="461" t="s">
        <v>342</v>
      </c>
      <c r="B6" s="482" t="s">
        <v>2414</v>
      </c>
      <c r="C6" s="474" t="s">
        <v>2415</v>
      </c>
      <c r="D6" s="482" t="s">
        <v>356</v>
      </c>
      <c r="E6" s="483">
        <v>1700</v>
      </c>
      <c r="F6" s="484">
        <v>617.79999999999984</v>
      </c>
      <c r="G6" s="477">
        <v>0.63658823529411768</v>
      </c>
      <c r="H6" s="485">
        <v>0.58461365341335325</v>
      </c>
      <c r="I6" s="478">
        <v>0</v>
      </c>
      <c r="J6" s="479">
        <v>0</v>
      </c>
      <c r="K6" s="486">
        <v>2.46E-2</v>
      </c>
      <c r="L6" s="486">
        <v>1.5900000000000001E-2</v>
      </c>
    </row>
    <row r="7" spans="1:12" s="446" customFormat="1">
      <c r="A7" s="461"/>
      <c r="B7" s="482" t="s">
        <v>9</v>
      </c>
      <c r="C7" s="474" t="s">
        <v>10</v>
      </c>
      <c r="D7" s="482" t="s">
        <v>357</v>
      </c>
      <c r="E7" s="475"/>
      <c r="F7" s="476"/>
      <c r="G7" s="477"/>
      <c r="H7" s="476"/>
      <c r="I7" s="478">
        <v>15.404999999999999</v>
      </c>
      <c r="J7" s="479">
        <v>650</v>
      </c>
      <c r="K7" s="486">
        <v>2.3699999999999999E-2</v>
      </c>
      <c r="L7" s="480"/>
    </row>
    <row r="8" spans="1:12" s="446" customFormat="1">
      <c r="A8" s="461"/>
      <c r="B8" s="482"/>
      <c r="C8" s="474"/>
      <c r="D8" s="482"/>
      <c r="E8" s="475"/>
      <c r="F8" s="476"/>
      <c r="G8" s="477"/>
      <c r="H8" s="476"/>
      <c r="I8" s="478">
        <v>30.201599999999999</v>
      </c>
      <c r="J8" s="479">
        <v>1300</v>
      </c>
      <c r="K8" s="487">
        <v>2.3231999999999999E-2</v>
      </c>
      <c r="L8" s="480"/>
    </row>
    <row r="9" spans="1:12" s="446" customFormat="1">
      <c r="A9" s="461"/>
      <c r="B9" s="482"/>
      <c r="C9" s="474"/>
      <c r="D9" s="482"/>
      <c r="E9" s="475"/>
      <c r="F9" s="476"/>
      <c r="G9" s="477"/>
      <c r="H9" s="476"/>
      <c r="I9" s="478">
        <v>42.471000000000004</v>
      </c>
      <c r="J9" s="479">
        <v>1950</v>
      </c>
      <c r="K9" s="487">
        <v>2.1780000000000001E-2</v>
      </c>
      <c r="L9" s="480"/>
    </row>
    <row r="10" spans="1:12" s="446" customFormat="1">
      <c r="A10" s="461"/>
      <c r="B10" s="482"/>
      <c r="C10" s="474"/>
      <c r="D10" s="482"/>
      <c r="E10" s="475"/>
      <c r="F10" s="476"/>
      <c r="G10" s="477"/>
      <c r="H10" s="476"/>
      <c r="I10" s="478"/>
      <c r="J10" s="479"/>
      <c r="K10" s="480"/>
      <c r="L10" s="481"/>
    </row>
    <row r="11" spans="1:12" s="446" customFormat="1">
      <c r="A11" s="461"/>
      <c r="B11" s="482"/>
      <c r="C11" s="474"/>
      <c r="D11" s="482"/>
      <c r="E11" s="475"/>
      <c r="F11" s="476"/>
      <c r="G11" s="477"/>
      <c r="H11" s="476"/>
      <c r="I11" s="478"/>
      <c r="J11" s="479"/>
      <c r="K11" s="480"/>
      <c r="L11" s="481"/>
    </row>
    <row r="12" spans="1:12">
      <c r="A12" s="461"/>
      <c r="B12" s="488"/>
      <c r="C12" s="488"/>
      <c r="D12" s="488"/>
      <c r="E12" s="488"/>
      <c r="F12" s="489"/>
      <c r="G12" s="490"/>
      <c r="H12" s="489"/>
      <c r="I12" s="491"/>
      <c r="J12" s="489"/>
      <c r="K12" s="492"/>
      <c r="L12" s="491"/>
    </row>
    <row r="13" spans="1:12" s="446" customFormat="1">
      <c r="A13" s="461" t="s">
        <v>342</v>
      </c>
      <c r="B13" s="482" t="s">
        <v>2416</v>
      </c>
      <c r="C13" s="474" t="s">
        <v>2417</v>
      </c>
      <c r="D13" s="482" t="s">
        <v>358</v>
      </c>
      <c r="E13" s="483">
        <v>1870</v>
      </c>
      <c r="F13" s="484">
        <v>671.34999999999991</v>
      </c>
      <c r="G13" s="477">
        <v>0.64098930481283434</v>
      </c>
      <c r="H13" s="485">
        <v>0.58461365341335325</v>
      </c>
      <c r="I13" s="478">
        <v>0</v>
      </c>
      <c r="J13" s="479">
        <v>0</v>
      </c>
      <c r="K13" s="486">
        <v>2.46E-2</v>
      </c>
      <c r="L13" s="486">
        <v>1.5900000000000001E-2</v>
      </c>
    </row>
    <row r="14" spans="1:12" s="446" customFormat="1">
      <c r="A14" s="461"/>
      <c r="B14" s="482" t="s">
        <v>9</v>
      </c>
      <c r="C14" s="474" t="s">
        <v>10</v>
      </c>
      <c r="D14" s="482" t="s">
        <v>357</v>
      </c>
      <c r="E14" s="478"/>
      <c r="F14" s="447"/>
      <c r="G14" s="448"/>
      <c r="H14" s="447"/>
      <c r="I14" s="478">
        <v>15.404999999999999</v>
      </c>
      <c r="J14" s="479">
        <v>650</v>
      </c>
      <c r="K14" s="487">
        <v>2.3699999999999999E-2</v>
      </c>
      <c r="L14" s="481"/>
    </row>
    <row r="15" spans="1:12" s="446" customFormat="1">
      <c r="A15" s="461"/>
      <c r="B15" s="482"/>
      <c r="C15" s="474"/>
      <c r="D15" s="482"/>
      <c r="E15" s="478"/>
      <c r="F15" s="493">
        <v>0</v>
      </c>
      <c r="G15" s="494"/>
      <c r="H15" s="476"/>
      <c r="I15" s="478">
        <v>30.201599999999999</v>
      </c>
      <c r="J15" s="479">
        <v>1300</v>
      </c>
      <c r="K15" s="487">
        <v>2.3231999999999999E-2</v>
      </c>
      <c r="L15" s="481"/>
    </row>
    <row r="16" spans="1:12" s="446" customFormat="1">
      <c r="A16" s="461"/>
      <c r="B16" s="482"/>
      <c r="C16" s="474"/>
      <c r="D16" s="482"/>
      <c r="E16" s="475"/>
      <c r="F16" s="476">
        <v>0</v>
      </c>
      <c r="G16" s="477"/>
      <c r="H16" s="476"/>
      <c r="I16" s="478">
        <v>42.471000000000004</v>
      </c>
      <c r="J16" s="479">
        <v>1950</v>
      </c>
      <c r="K16" s="487">
        <v>2.1780000000000001E-2</v>
      </c>
      <c r="L16" s="481"/>
    </row>
    <row r="17" spans="1:12" s="446" customFormat="1">
      <c r="A17" s="461"/>
      <c r="B17" s="482"/>
      <c r="C17" s="474"/>
      <c r="D17" s="482"/>
      <c r="E17" s="475"/>
      <c r="F17" s="476">
        <v>0</v>
      </c>
      <c r="G17" s="477"/>
      <c r="H17" s="476"/>
      <c r="I17" s="478"/>
      <c r="J17" s="479"/>
      <c r="K17" s="480"/>
      <c r="L17" s="481"/>
    </row>
    <row r="18" spans="1:12" s="446" customFormat="1">
      <c r="A18" s="461"/>
      <c r="B18" s="482"/>
      <c r="C18" s="474"/>
      <c r="D18" s="482"/>
      <c r="E18" s="475"/>
      <c r="F18" s="476">
        <v>0</v>
      </c>
      <c r="G18" s="477"/>
      <c r="H18" s="476"/>
      <c r="I18" s="478"/>
      <c r="J18" s="479"/>
      <c r="K18" s="480"/>
      <c r="L18" s="481"/>
    </row>
    <row r="19" spans="1:12">
      <c r="A19" s="461"/>
      <c r="B19" s="488"/>
      <c r="C19" s="488"/>
      <c r="D19" s="488"/>
      <c r="E19" s="488"/>
      <c r="F19" s="489"/>
      <c r="G19" s="490"/>
      <c r="H19" s="489"/>
      <c r="I19" s="491"/>
      <c r="J19" s="489"/>
      <c r="K19" s="492"/>
      <c r="L19" s="491"/>
    </row>
    <row r="20" spans="1:12" s="446" customFormat="1">
      <c r="A20" s="461" t="s">
        <v>342</v>
      </c>
      <c r="B20" s="482" t="s">
        <v>2418</v>
      </c>
      <c r="C20" s="474" t="s">
        <v>2419</v>
      </c>
      <c r="D20" s="482" t="s">
        <v>359</v>
      </c>
      <c r="E20" s="483">
        <v>2222</v>
      </c>
      <c r="F20" s="484">
        <v>782.22999999999979</v>
      </c>
      <c r="G20" s="477">
        <v>0.64796129612961306</v>
      </c>
      <c r="H20" s="485">
        <v>0.58461365341335325</v>
      </c>
      <c r="I20" s="478">
        <v>0</v>
      </c>
      <c r="J20" s="479">
        <v>0</v>
      </c>
      <c r="K20" s="487">
        <v>2.46E-2</v>
      </c>
      <c r="L20" s="487">
        <v>1.5900000000000001E-2</v>
      </c>
    </row>
    <row r="21" spans="1:12" s="446" customFormat="1">
      <c r="A21" s="461"/>
      <c r="B21" s="482" t="s">
        <v>9</v>
      </c>
      <c r="C21" s="474" t="s">
        <v>10</v>
      </c>
      <c r="D21" s="482" t="s">
        <v>357</v>
      </c>
      <c r="E21" s="478"/>
      <c r="F21" s="447"/>
      <c r="G21" s="448"/>
      <c r="H21" s="447"/>
      <c r="I21" s="478">
        <v>15.404999999999999</v>
      </c>
      <c r="J21" s="479">
        <v>650</v>
      </c>
      <c r="K21" s="487">
        <v>2.3699999999999999E-2</v>
      </c>
      <c r="L21" s="481"/>
    </row>
    <row r="22" spans="1:12" s="446" customFormat="1">
      <c r="A22" s="461"/>
      <c r="B22" s="473"/>
      <c r="C22" s="474"/>
      <c r="D22" s="473"/>
      <c r="E22" s="478"/>
      <c r="F22" s="493">
        <v>0</v>
      </c>
      <c r="G22" s="494"/>
      <c r="H22" s="476"/>
      <c r="I22" s="478">
        <v>30.201599999999999</v>
      </c>
      <c r="J22" s="479">
        <v>1300</v>
      </c>
      <c r="K22" s="487">
        <v>2.3231999999999999E-2</v>
      </c>
      <c r="L22" s="481"/>
    </row>
    <row r="23" spans="1:12" s="446" customFormat="1">
      <c r="A23" s="461"/>
      <c r="B23" s="473"/>
      <c r="C23" s="474"/>
      <c r="D23" s="473"/>
      <c r="E23" s="475"/>
      <c r="F23" s="476">
        <v>0</v>
      </c>
      <c r="G23" s="477"/>
      <c r="H23" s="476"/>
      <c r="I23" s="478">
        <v>42.471000000000004</v>
      </c>
      <c r="J23" s="479">
        <v>1950</v>
      </c>
      <c r="K23" s="487">
        <v>2.1780000000000001E-2</v>
      </c>
      <c r="L23" s="481"/>
    </row>
    <row r="24" spans="1:12" s="446" customFormat="1">
      <c r="A24" s="461"/>
      <c r="B24" s="473"/>
      <c r="C24" s="474"/>
      <c r="D24" s="473"/>
      <c r="E24" s="475"/>
      <c r="F24" s="476">
        <v>0</v>
      </c>
      <c r="G24" s="477"/>
      <c r="H24" s="476"/>
      <c r="I24" s="478"/>
      <c r="J24" s="479"/>
      <c r="K24" s="480"/>
      <c r="L24" s="481"/>
    </row>
    <row r="25" spans="1:12" s="446" customFormat="1">
      <c r="A25" s="461"/>
      <c r="B25" s="495"/>
      <c r="C25" s="496" t="s">
        <v>28</v>
      </c>
      <c r="D25" s="495"/>
      <c r="E25" s="495"/>
      <c r="F25" s="497"/>
      <c r="G25" s="498"/>
      <c r="H25" s="497"/>
      <c r="I25" s="499"/>
      <c r="J25" s="500"/>
      <c r="K25" s="501"/>
      <c r="L25" s="501"/>
    </row>
    <row r="26" spans="1:12" s="446" customFormat="1">
      <c r="A26" s="461"/>
      <c r="B26" s="482" t="s">
        <v>9</v>
      </c>
      <c r="C26" s="474" t="s">
        <v>10</v>
      </c>
      <c r="D26" s="502" t="s">
        <v>357</v>
      </c>
      <c r="E26" s="475">
        <v>190</v>
      </c>
      <c r="F26" s="503">
        <v>82.3</v>
      </c>
      <c r="G26" s="477">
        <v>0.56684210526315792</v>
      </c>
      <c r="H26" s="485">
        <v>0.5</v>
      </c>
      <c r="I26" s="504"/>
      <c r="J26" s="505"/>
      <c r="K26" s="506"/>
      <c r="L26" s="504"/>
    </row>
    <row r="27" spans="1:12" s="446" customFormat="1">
      <c r="A27" s="461"/>
      <c r="B27" s="482" t="s">
        <v>2386</v>
      </c>
      <c r="C27" s="474" t="s">
        <v>13</v>
      </c>
      <c r="D27" s="502" t="s">
        <v>360</v>
      </c>
      <c r="E27" s="475">
        <v>391</v>
      </c>
      <c r="F27" s="503">
        <v>195.11</v>
      </c>
      <c r="G27" s="477">
        <v>0.50099744245524291</v>
      </c>
      <c r="H27" s="485">
        <v>0.5</v>
      </c>
      <c r="I27" s="504"/>
      <c r="J27" s="505"/>
      <c r="K27" s="506"/>
      <c r="L27" s="504"/>
    </row>
    <row r="28" spans="1:12" s="446" customFormat="1">
      <c r="A28" s="461"/>
      <c r="B28" s="482" t="s">
        <v>14</v>
      </c>
      <c r="C28" s="474" t="s">
        <v>15</v>
      </c>
      <c r="D28" s="482" t="s">
        <v>361</v>
      </c>
      <c r="E28" s="475">
        <v>280</v>
      </c>
      <c r="F28" s="484">
        <v>127.39</v>
      </c>
      <c r="G28" s="477">
        <v>0.54503571428571429</v>
      </c>
      <c r="H28" s="485">
        <v>0.35003571428571423</v>
      </c>
      <c r="I28" s="504"/>
      <c r="J28" s="505"/>
      <c r="K28" s="506"/>
      <c r="L28" s="504"/>
    </row>
    <row r="29" spans="1:12" s="446" customFormat="1">
      <c r="A29" s="461"/>
      <c r="B29" s="482" t="s">
        <v>16</v>
      </c>
      <c r="C29" s="474" t="s">
        <v>17</v>
      </c>
      <c r="D29" s="482" t="s">
        <v>362</v>
      </c>
      <c r="E29" s="475">
        <v>63</v>
      </c>
      <c r="F29" s="484">
        <v>28.67</v>
      </c>
      <c r="G29" s="477">
        <v>0.54492063492063492</v>
      </c>
      <c r="H29" s="485">
        <v>0.35</v>
      </c>
      <c r="I29" s="504"/>
      <c r="J29" s="505"/>
      <c r="K29" s="506"/>
      <c r="L29" s="504"/>
    </row>
    <row r="30" spans="1:12" s="446" customFormat="1">
      <c r="A30" s="461"/>
      <c r="B30" s="482" t="s">
        <v>18</v>
      </c>
      <c r="C30" s="474" t="s">
        <v>19</v>
      </c>
      <c r="D30" s="482" t="s">
        <v>363</v>
      </c>
      <c r="E30" s="475">
        <v>156</v>
      </c>
      <c r="F30" s="484">
        <v>70.97</v>
      </c>
      <c r="G30" s="477">
        <v>0.54506410256410254</v>
      </c>
      <c r="H30" s="485">
        <v>0.35006410256410259</v>
      </c>
      <c r="I30" s="504"/>
      <c r="J30" s="505"/>
      <c r="K30" s="506"/>
      <c r="L30" s="504"/>
    </row>
    <row r="31" spans="1:12" s="446" customFormat="1">
      <c r="A31" s="461"/>
      <c r="B31" s="507" t="s">
        <v>20</v>
      </c>
      <c r="C31" s="508" t="s">
        <v>21</v>
      </c>
      <c r="D31" s="509" t="s">
        <v>364</v>
      </c>
      <c r="E31" s="475">
        <v>296</v>
      </c>
      <c r="F31" s="484">
        <v>133.16999999999999</v>
      </c>
      <c r="G31" s="477">
        <v>0.55010135135135141</v>
      </c>
      <c r="H31" s="485">
        <v>0.35003831417624531</v>
      </c>
      <c r="I31" s="504"/>
      <c r="J31" s="505"/>
      <c r="K31" s="506"/>
      <c r="L31" s="504"/>
    </row>
    <row r="32" spans="1:12" s="446" customFormat="1">
      <c r="A32" s="461"/>
      <c r="B32" s="482" t="s">
        <v>2651</v>
      </c>
      <c r="C32" s="474" t="s">
        <v>22</v>
      </c>
      <c r="D32" s="482" t="s">
        <v>365</v>
      </c>
      <c r="E32" s="475">
        <v>246</v>
      </c>
      <c r="F32" s="503">
        <v>130.5</v>
      </c>
      <c r="G32" s="477">
        <v>0.46951219512195119</v>
      </c>
      <c r="H32" s="485">
        <v>0.35005154639175251</v>
      </c>
      <c r="I32" s="504"/>
      <c r="J32" s="505"/>
      <c r="K32" s="506"/>
      <c r="L32" s="504"/>
    </row>
    <row r="33" spans="1:12" s="446" customFormat="1">
      <c r="A33" s="461"/>
      <c r="B33" s="510"/>
      <c r="C33" s="510"/>
      <c r="D33" s="510"/>
      <c r="E33" s="510"/>
      <c r="F33" s="510"/>
      <c r="G33" s="511"/>
      <c r="H33" s="510"/>
      <c r="I33" s="512"/>
      <c r="J33" s="513"/>
      <c r="K33" s="514"/>
      <c r="L33" s="510"/>
    </row>
    <row r="34" spans="1:12">
      <c r="A34" s="461"/>
      <c r="B34" s="488"/>
      <c r="C34" s="488"/>
      <c r="D34" s="488"/>
      <c r="E34" s="488"/>
      <c r="F34" s="488"/>
      <c r="G34" s="515"/>
      <c r="H34" s="488"/>
      <c r="I34" s="516"/>
      <c r="J34" s="517"/>
      <c r="K34" s="518"/>
      <c r="L34" s="488"/>
    </row>
    <row r="35" spans="1:12" s="446" customFormat="1">
      <c r="A35" s="461" t="s">
        <v>342</v>
      </c>
      <c r="B35" s="482" t="s">
        <v>1022</v>
      </c>
      <c r="C35" s="474" t="s">
        <v>1023</v>
      </c>
      <c r="D35" s="519" t="s">
        <v>1024</v>
      </c>
      <c r="E35" s="475">
        <v>3826</v>
      </c>
      <c r="F35" s="503">
        <v>1268.33</v>
      </c>
      <c r="G35" s="477">
        <v>0.66849712493465763</v>
      </c>
      <c r="H35" s="485">
        <v>0.58455338450802508</v>
      </c>
      <c r="I35" s="478">
        <v>0</v>
      </c>
      <c r="J35" s="479">
        <v>0</v>
      </c>
      <c r="K35" s="486">
        <v>1.0500000000000001E-2</v>
      </c>
      <c r="L35" s="486">
        <v>6.3866666666666672E-3</v>
      </c>
    </row>
    <row r="36" spans="1:12" s="446" customFormat="1">
      <c r="A36" s="461"/>
      <c r="B36" s="482" t="s">
        <v>23</v>
      </c>
      <c r="C36" s="474" t="s">
        <v>24</v>
      </c>
      <c r="D36" s="482" t="s">
        <v>366</v>
      </c>
      <c r="E36" s="475"/>
      <c r="F36" s="476">
        <v>0</v>
      </c>
      <c r="G36" s="477"/>
      <c r="H36" s="476"/>
      <c r="I36" s="478">
        <v>20.6</v>
      </c>
      <c r="J36" s="479">
        <v>2000</v>
      </c>
      <c r="K36" s="486">
        <v>1.03E-2</v>
      </c>
      <c r="L36" s="481"/>
    </row>
    <row r="37" spans="1:12" s="446" customFormat="1">
      <c r="A37" s="461"/>
      <c r="B37" s="482"/>
      <c r="C37" s="474"/>
      <c r="D37" s="519"/>
      <c r="E37" s="475"/>
      <c r="F37" s="476">
        <v>0</v>
      </c>
      <c r="G37" s="477"/>
      <c r="H37" s="476"/>
      <c r="I37" s="478">
        <v>40.4</v>
      </c>
      <c r="J37" s="479">
        <v>4000</v>
      </c>
      <c r="K37" s="486">
        <v>1.01E-2</v>
      </c>
      <c r="L37" s="481"/>
    </row>
    <row r="38" spans="1:12" s="446" customFormat="1">
      <c r="A38" s="461"/>
      <c r="B38" s="482"/>
      <c r="C38" s="474"/>
      <c r="D38" s="519"/>
      <c r="E38" s="475"/>
      <c r="F38" s="476">
        <v>0</v>
      </c>
      <c r="G38" s="477"/>
      <c r="H38" s="476"/>
      <c r="I38" s="478">
        <v>57</v>
      </c>
      <c r="J38" s="479">
        <v>6000</v>
      </c>
      <c r="K38" s="486">
        <v>9.4999999999999998E-3</v>
      </c>
      <c r="L38" s="481"/>
    </row>
    <row r="39" spans="1:12" s="446" customFormat="1">
      <c r="A39" s="461"/>
      <c r="B39" s="482"/>
      <c r="C39" s="474"/>
      <c r="D39" s="519"/>
      <c r="E39" s="475"/>
      <c r="F39" s="476">
        <v>0</v>
      </c>
      <c r="G39" s="477"/>
      <c r="H39" s="476"/>
      <c r="I39" s="478"/>
      <c r="J39" s="479"/>
      <c r="K39" s="480"/>
      <c r="L39" s="481"/>
    </row>
    <row r="40" spans="1:12">
      <c r="A40" s="461"/>
      <c r="B40" s="488"/>
      <c r="C40" s="488"/>
      <c r="D40" s="488"/>
      <c r="E40" s="488"/>
      <c r="F40" s="489"/>
      <c r="G40" s="490"/>
      <c r="H40" s="489"/>
      <c r="I40" s="491"/>
      <c r="J40" s="489"/>
      <c r="K40" s="492"/>
      <c r="L40" s="491"/>
    </row>
    <row r="41" spans="1:12" s="446" customFormat="1">
      <c r="A41" s="461" t="s">
        <v>342</v>
      </c>
      <c r="B41" s="482" t="s">
        <v>1025</v>
      </c>
      <c r="C41" s="474" t="s">
        <v>1026</v>
      </c>
      <c r="D41" s="519" t="s">
        <v>1027</v>
      </c>
      <c r="E41" s="475">
        <v>4334</v>
      </c>
      <c r="F41" s="503">
        <v>1461.9178000000002</v>
      </c>
      <c r="G41" s="477">
        <v>0.66268624826949696</v>
      </c>
      <c r="H41" s="485">
        <v>0.58455189405605168</v>
      </c>
      <c r="I41" s="478">
        <v>0</v>
      </c>
      <c r="J41" s="479">
        <v>0</v>
      </c>
      <c r="K41" s="486">
        <v>1.0500000000000001E-2</v>
      </c>
      <c r="L41" s="486">
        <v>6.3866666666666672E-3</v>
      </c>
    </row>
    <row r="42" spans="1:12" s="446" customFormat="1">
      <c r="A42" s="461"/>
      <c r="B42" s="482" t="s">
        <v>23</v>
      </c>
      <c r="C42" s="474" t="s">
        <v>24</v>
      </c>
      <c r="D42" s="519" t="s">
        <v>366</v>
      </c>
      <c r="E42" s="475"/>
      <c r="F42" s="478">
        <v>0</v>
      </c>
      <c r="G42" s="477"/>
      <c r="H42" s="485"/>
      <c r="I42" s="478">
        <v>12.875</v>
      </c>
      <c r="J42" s="479">
        <v>1250</v>
      </c>
      <c r="K42" s="486">
        <v>1.03E-2</v>
      </c>
      <c r="L42" s="481"/>
    </row>
    <row r="43" spans="1:12" s="446" customFormat="1">
      <c r="A43" s="461"/>
      <c r="B43" s="482"/>
      <c r="C43" s="474"/>
      <c r="D43" s="519"/>
      <c r="E43" s="475"/>
      <c r="F43" s="478">
        <v>0</v>
      </c>
      <c r="G43" s="477"/>
      <c r="H43" s="476"/>
      <c r="I43" s="478">
        <v>25.25</v>
      </c>
      <c r="J43" s="479">
        <v>2500</v>
      </c>
      <c r="K43" s="486">
        <v>1.01E-2</v>
      </c>
      <c r="L43" s="481"/>
    </row>
    <row r="44" spans="1:12" s="446" customFormat="1">
      <c r="A44" s="461"/>
      <c r="B44" s="482"/>
      <c r="C44" s="474"/>
      <c r="D44" s="519"/>
      <c r="E44" s="475"/>
      <c r="F44" s="476">
        <v>0</v>
      </c>
      <c r="G44" s="477"/>
      <c r="H44" s="476"/>
      <c r="I44" s="478">
        <v>35.625</v>
      </c>
      <c r="J44" s="479">
        <v>3750</v>
      </c>
      <c r="K44" s="486">
        <v>9.4999999999999998E-3</v>
      </c>
      <c r="L44" s="481"/>
    </row>
    <row r="45" spans="1:12" s="446" customFormat="1">
      <c r="A45" s="461"/>
      <c r="B45" s="482"/>
      <c r="C45" s="520"/>
      <c r="D45" s="519"/>
      <c r="E45" s="475"/>
      <c r="F45" s="476">
        <v>0</v>
      </c>
      <c r="G45" s="477"/>
      <c r="H45" s="476"/>
      <c r="I45" s="478"/>
      <c r="J45" s="479"/>
      <c r="K45" s="480"/>
      <c r="L45" s="481"/>
    </row>
    <row r="46" spans="1:12">
      <c r="A46" s="461"/>
      <c r="B46" s="488"/>
      <c r="C46" s="488"/>
      <c r="D46" s="488"/>
      <c r="E46" s="488"/>
      <c r="F46" s="489"/>
      <c r="G46" s="490"/>
      <c r="H46" s="489"/>
      <c r="I46" s="491"/>
      <c r="J46" s="489"/>
      <c r="K46" s="492"/>
      <c r="L46" s="491"/>
    </row>
    <row r="47" spans="1:12" s="446" customFormat="1">
      <c r="A47" s="461" t="s">
        <v>343</v>
      </c>
      <c r="B47" s="482" t="s">
        <v>1028</v>
      </c>
      <c r="C47" s="474" t="s">
        <v>840</v>
      </c>
      <c r="D47" s="519" t="s">
        <v>1029</v>
      </c>
      <c r="E47" s="475">
        <v>4960</v>
      </c>
      <c r="F47" s="503">
        <v>1636.8884415584414</v>
      </c>
      <c r="G47" s="477">
        <v>0.66998216904063679</v>
      </c>
      <c r="H47" s="485">
        <v>0.60495415180845646</v>
      </c>
      <c r="I47" s="478">
        <v>0</v>
      </c>
      <c r="J47" s="479">
        <v>0</v>
      </c>
      <c r="K47" s="486">
        <v>7.1999999999999998E-3</v>
      </c>
      <c r="L47" s="486">
        <v>4.7000000000000002E-3</v>
      </c>
    </row>
    <row r="48" spans="1:12" s="446" customFormat="1">
      <c r="A48" s="461"/>
      <c r="B48" s="482" t="s">
        <v>23</v>
      </c>
      <c r="C48" s="474" t="s">
        <v>24</v>
      </c>
      <c r="D48" s="519" t="s">
        <v>366</v>
      </c>
      <c r="E48" s="475"/>
      <c r="F48" s="476">
        <v>0</v>
      </c>
      <c r="G48" s="477"/>
      <c r="H48" s="476"/>
      <c r="I48" s="478">
        <v>14.200000000000001</v>
      </c>
      <c r="J48" s="479">
        <v>2000</v>
      </c>
      <c r="K48" s="486">
        <v>7.1000000000000004E-3</v>
      </c>
      <c r="L48" s="481"/>
    </row>
    <row r="49" spans="1:12" s="446" customFormat="1">
      <c r="A49" s="461"/>
      <c r="B49" s="482"/>
      <c r="C49" s="474"/>
      <c r="D49" s="519"/>
      <c r="E49" s="475"/>
      <c r="F49" s="478"/>
      <c r="G49" s="477"/>
      <c r="H49" s="476"/>
      <c r="I49" s="478">
        <v>26.4</v>
      </c>
      <c r="J49" s="479">
        <v>4000</v>
      </c>
      <c r="K49" s="486">
        <v>6.6E-3</v>
      </c>
      <c r="L49" s="481"/>
    </row>
    <row r="50" spans="1:12" s="446" customFormat="1">
      <c r="A50" s="461"/>
      <c r="B50" s="482"/>
      <c r="C50" s="520"/>
      <c r="D50" s="519"/>
      <c r="E50" s="475"/>
      <c r="F50" s="476">
        <v>0</v>
      </c>
      <c r="G50" s="477"/>
      <c r="H50" s="476"/>
      <c r="I50" s="478">
        <v>39</v>
      </c>
      <c r="J50" s="479">
        <v>6000</v>
      </c>
      <c r="K50" s="486">
        <v>6.4999999999999997E-3</v>
      </c>
      <c r="L50" s="481"/>
    </row>
    <row r="51" spans="1:12" s="446" customFormat="1">
      <c r="A51" s="461"/>
      <c r="B51" s="482"/>
      <c r="C51" s="520"/>
      <c r="D51" s="519"/>
      <c r="E51" s="475"/>
      <c r="F51" s="476">
        <v>0</v>
      </c>
      <c r="G51" s="477"/>
      <c r="H51" s="476"/>
      <c r="I51" s="478"/>
      <c r="J51" s="479"/>
      <c r="K51" s="480"/>
      <c r="L51" s="481"/>
    </row>
    <row r="52" spans="1:12">
      <c r="A52" s="461"/>
      <c r="B52" s="488"/>
      <c r="C52" s="488"/>
      <c r="D52" s="488"/>
      <c r="E52" s="488"/>
      <c r="F52" s="489"/>
      <c r="G52" s="490"/>
      <c r="H52" s="489"/>
      <c r="I52" s="491"/>
      <c r="J52" s="489"/>
      <c r="K52" s="492"/>
      <c r="L52" s="491"/>
    </row>
    <row r="53" spans="1:12" s="446" customFormat="1">
      <c r="A53" s="461" t="s">
        <v>344</v>
      </c>
      <c r="B53" s="482" t="s">
        <v>1030</v>
      </c>
      <c r="C53" s="474" t="s">
        <v>1031</v>
      </c>
      <c r="D53" s="519" t="s">
        <v>1032</v>
      </c>
      <c r="E53" s="475">
        <v>5682</v>
      </c>
      <c r="F53" s="484">
        <v>1945.1599999999996</v>
      </c>
      <c r="G53" s="477">
        <v>0.65766279479056677</v>
      </c>
      <c r="H53" s="485">
        <v>0.62440101095197975</v>
      </c>
      <c r="I53" s="478">
        <v>0</v>
      </c>
      <c r="J53" s="479">
        <v>0</v>
      </c>
      <c r="K53" s="486">
        <v>8.3000000000000001E-3</v>
      </c>
      <c r="L53" s="486">
        <v>5.7999999999999996E-3</v>
      </c>
    </row>
    <row r="54" spans="1:12" s="446" customFormat="1">
      <c r="A54" s="461"/>
      <c r="B54" s="482" t="s">
        <v>23</v>
      </c>
      <c r="C54" s="474" t="s">
        <v>24</v>
      </c>
      <c r="D54" s="519" t="s">
        <v>366</v>
      </c>
      <c r="E54" s="475"/>
      <c r="F54" s="476">
        <v>0</v>
      </c>
      <c r="G54" s="477"/>
      <c r="H54" s="478"/>
      <c r="I54" s="478">
        <v>20.5</v>
      </c>
      <c r="J54" s="479">
        <v>2500</v>
      </c>
      <c r="K54" s="486">
        <v>8.2000000000000007E-3</v>
      </c>
      <c r="L54" s="481"/>
    </row>
    <row r="55" spans="1:12" s="446" customFormat="1">
      <c r="A55" s="461"/>
      <c r="B55" s="482"/>
      <c r="C55" s="474"/>
      <c r="D55" s="519"/>
      <c r="E55" s="475"/>
      <c r="F55" s="476">
        <v>0</v>
      </c>
      <c r="G55" s="477"/>
      <c r="H55" s="476"/>
      <c r="I55" s="478">
        <v>40.5</v>
      </c>
      <c r="J55" s="479">
        <v>5000</v>
      </c>
      <c r="K55" s="486">
        <v>8.0999999999999996E-3</v>
      </c>
      <c r="L55" s="481"/>
    </row>
    <row r="56" spans="1:12" s="446" customFormat="1">
      <c r="A56" s="461"/>
      <c r="B56" s="482"/>
      <c r="C56" s="520"/>
      <c r="D56" s="519"/>
      <c r="E56" s="475"/>
      <c r="F56" s="476">
        <v>0</v>
      </c>
      <c r="G56" s="477"/>
      <c r="H56" s="476"/>
      <c r="I56" s="478">
        <v>57.75</v>
      </c>
      <c r="J56" s="479">
        <v>7500</v>
      </c>
      <c r="K56" s="486">
        <v>7.7000000000000002E-3</v>
      </c>
      <c r="L56" s="481"/>
    </row>
    <row r="57" spans="1:12" s="446" customFormat="1">
      <c r="A57" s="461"/>
      <c r="B57" s="473"/>
      <c r="C57" s="474"/>
      <c r="D57" s="519"/>
      <c r="E57" s="475"/>
      <c r="F57" s="476">
        <v>0</v>
      </c>
      <c r="G57" s="477"/>
      <c r="H57" s="476"/>
      <c r="I57" s="478"/>
      <c r="J57" s="479"/>
      <c r="K57" s="480"/>
      <c r="L57" s="481"/>
    </row>
    <row r="58" spans="1:12" s="446" customFormat="1">
      <c r="A58" s="461"/>
      <c r="B58" s="521"/>
      <c r="C58" s="521"/>
      <c r="D58" s="521"/>
      <c r="E58" s="521"/>
      <c r="F58" s="522"/>
      <c r="G58" s="490"/>
      <c r="H58" s="522"/>
      <c r="I58" s="523"/>
      <c r="J58" s="522"/>
      <c r="K58" s="524"/>
      <c r="L58" s="523"/>
    </row>
    <row r="59" spans="1:12" s="446" customFormat="1">
      <c r="A59" s="461" t="s">
        <v>344</v>
      </c>
      <c r="B59" s="482" t="s">
        <v>26</v>
      </c>
      <c r="C59" s="474" t="s">
        <v>27</v>
      </c>
      <c r="D59" s="519" t="s">
        <v>367</v>
      </c>
      <c r="E59" s="475">
        <v>11270</v>
      </c>
      <c r="F59" s="484">
        <v>2829.0949999999998</v>
      </c>
      <c r="G59" s="477">
        <v>0.74897116237799466</v>
      </c>
      <c r="H59" s="485">
        <v>0.6244384143463898</v>
      </c>
      <c r="I59" s="478">
        <v>0</v>
      </c>
      <c r="J59" s="479">
        <v>0</v>
      </c>
      <c r="K59" s="486">
        <v>5.4999999999999997E-3</v>
      </c>
      <c r="L59" s="486">
        <v>3.8999999999999998E-3</v>
      </c>
    </row>
    <row r="60" spans="1:12" s="446" customFormat="1">
      <c r="A60" s="461"/>
      <c r="B60" s="482" t="s">
        <v>23</v>
      </c>
      <c r="C60" s="474" t="s">
        <v>24</v>
      </c>
      <c r="D60" s="519" t="s">
        <v>366</v>
      </c>
      <c r="E60" s="475"/>
      <c r="F60" s="476">
        <v>0</v>
      </c>
      <c r="G60" s="477"/>
      <c r="H60" s="476"/>
      <c r="I60" s="478">
        <v>13.5</v>
      </c>
      <c r="J60" s="479">
        <v>2500</v>
      </c>
      <c r="K60" s="486">
        <v>5.4000000000000003E-3</v>
      </c>
      <c r="L60" s="481"/>
    </row>
    <row r="61" spans="1:12" s="446" customFormat="1">
      <c r="A61" s="461"/>
      <c r="B61" s="482"/>
      <c r="C61" s="474"/>
      <c r="D61" s="519"/>
      <c r="E61" s="475"/>
      <c r="F61" s="476">
        <v>0</v>
      </c>
      <c r="G61" s="477"/>
      <c r="H61" s="476"/>
      <c r="I61" s="478">
        <v>26.5</v>
      </c>
      <c r="J61" s="479">
        <v>5000</v>
      </c>
      <c r="K61" s="486">
        <v>5.3E-3</v>
      </c>
      <c r="L61" s="481"/>
    </row>
    <row r="62" spans="1:12" s="446" customFormat="1">
      <c r="A62" s="461"/>
      <c r="B62" s="482"/>
      <c r="C62" s="474"/>
      <c r="D62" s="519"/>
      <c r="E62" s="475"/>
      <c r="F62" s="476">
        <v>0</v>
      </c>
      <c r="G62" s="477"/>
      <c r="H62" s="476"/>
      <c r="I62" s="478">
        <v>36.75</v>
      </c>
      <c r="J62" s="479">
        <v>7500</v>
      </c>
      <c r="K62" s="486">
        <v>4.8999999999999998E-3</v>
      </c>
      <c r="L62" s="481"/>
    </row>
    <row r="63" spans="1:12" s="446" customFormat="1">
      <c r="A63" s="461"/>
      <c r="B63" s="482"/>
      <c r="C63" s="520"/>
      <c r="D63" s="519"/>
      <c r="E63" s="475"/>
      <c r="F63" s="476">
        <v>0</v>
      </c>
      <c r="G63" s="477"/>
      <c r="H63" s="476"/>
      <c r="I63" s="478"/>
      <c r="J63" s="479"/>
      <c r="K63" s="480"/>
      <c r="L63" s="481"/>
    </row>
    <row r="64" spans="1:12">
      <c r="A64" s="461"/>
      <c r="B64" s="525"/>
      <c r="C64" s="526" t="s">
        <v>28</v>
      </c>
      <c r="D64" s="527"/>
      <c r="E64" s="526"/>
      <c r="F64" s="526"/>
      <c r="G64" s="528"/>
      <c r="H64" s="526"/>
      <c r="I64" s="529" t="s">
        <v>7</v>
      </c>
      <c r="J64" s="530" t="s">
        <v>7</v>
      </c>
      <c r="K64" s="531" t="s">
        <v>73</v>
      </c>
      <c r="L64" s="526"/>
    </row>
    <row r="65" spans="1:12" s="446" customFormat="1">
      <c r="A65" s="461"/>
      <c r="B65" s="482" t="s">
        <v>23</v>
      </c>
      <c r="C65" s="474" t="s">
        <v>24</v>
      </c>
      <c r="D65" s="482" t="s">
        <v>366</v>
      </c>
      <c r="E65" s="475">
        <v>366</v>
      </c>
      <c r="F65" s="503">
        <v>155.33000000000001</v>
      </c>
      <c r="G65" s="477">
        <v>0.57560109289617478</v>
      </c>
      <c r="H65" s="485">
        <v>0.5</v>
      </c>
      <c r="I65" s="504"/>
      <c r="J65" s="505"/>
      <c r="K65" s="506"/>
      <c r="L65" s="504"/>
    </row>
    <row r="66" spans="1:12" s="446" customFormat="1">
      <c r="A66" s="461"/>
      <c r="B66" s="482" t="s">
        <v>29</v>
      </c>
      <c r="C66" s="474" t="s">
        <v>30</v>
      </c>
      <c r="D66" s="507" t="s">
        <v>368</v>
      </c>
      <c r="E66" s="475">
        <v>87</v>
      </c>
      <c r="F66" s="503">
        <v>41.42</v>
      </c>
      <c r="G66" s="477">
        <v>0.52390804597701146</v>
      </c>
      <c r="H66" s="485">
        <v>0.5</v>
      </c>
      <c r="I66" s="532"/>
      <c r="J66" s="533"/>
      <c r="K66" s="534"/>
      <c r="L66" s="532"/>
    </row>
    <row r="67" spans="1:12" s="446" customFormat="1">
      <c r="A67" s="461"/>
      <c r="B67" s="482" t="s">
        <v>1857</v>
      </c>
      <c r="C67" s="474" t="s">
        <v>1858</v>
      </c>
      <c r="D67" s="502" t="s">
        <v>1859</v>
      </c>
      <c r="E67" s="475">
        <v>399</v>
      </c>
      <c r="F67" s="503">
        <v>198.93</v>
      </c>
      <c r="G67" s="477">
        <v>0.50142857142857133</v>
      </c>
      <c r="H67" s="485">
        <v>0.5</v>
      </c>
      <c r="I67" s="535"/>
      <c r="J67" s="536"/>
      <c r="K67" s="537"/>
      <c r="L67" s="535"/>
    </row>
    <row r="68" spans="1:12" s="446" customFormat="1">
      <c r="A68" s="461"/>
      <c r="B68" s="482" t="s">
        <v>1860</v>
      </c>
      <c r="C68" s="474" t="s">
        <v>1861</v>
      </c>
      <c r="D68" s="502" t="s">
        <v>1862</v>
      </c>
      <c r="E68" s="475">
        <v>391</v>
      </c>
      <c r="F68" s="503">
        <v>195.11</v>
      </c>
      <c r="G68" s="477">
        <v>0.50099744245524291</v>
      </c>
      <c r="H68" s="485">
        <v>0.5</v>
      </c>
      <c r="I68" s="535"/>
      <c r="J68" s="536"/>
      <c r="K68" s="537"/>
      <c r="L68" s="535"/>
    </row>
    <row r="69" spans="1:12" s="446" customFormat="1">
      <c r="A69" s="461"/>
      <c r="B69" s="482" t="s">
        <v>32</v>
      </c>
      <c r="C69" s="474" t="s">
        <v>33</v>
      </c>
      <c r="D69" s="502" t="s">
        <v>369</v>
      </c>
      <c r="E69" s="475">
        <v>553</v>
      </c>
      <c r="F69" s="503">
        <v>266.51</v>
      </c>
      <c r="G69" s="477">
        <v>0.51806509945750456</v>
      </c>
      <c r="H69" s="485">
        <v>0.5</v>
      </c>
      <c r="I69" s="504"/>
      <c r="J69" s="505"/>
      <c r="K69" s="506"/>
      <c r="L69" s="504"/>
    </row>
    <row r="70" spans="1:12" s="449" customFormat="1">
      <c r="A70" s="538"/>
      <c r="B70" s="482" t="s">
        <v>2629</v>
      </c>
      <c r="C70" s="474" t="s">
        <v>2630</v>
      </c>
      <c r="D70" s="502" t="s">
        <v>478</v>
      </c>
      <c r="E70" s="475">
        <v>1109</v>
      </c>
      <c r="F70" s="484">
        <v>405.36585365853654</v>
      </c>
      <c r="G70" s="477">
        <v>0.63447623655677499</v>
      </c>
      <c r="H70" s="485">
        <v>0.35004680187207493</v>
      </c>
      <c r="I70" s="504"/>
      <c r="J70" s="505"/>
      <c r="K70" s="506"/>
      <c r="L70" s="539"/>
    </row>
    <row r="71" spans="1:12" s="449" customFormat="1">
      <c r="A71" s="538"/>
      <c r="B71" s="482" t="s">
        <v>2631</v>
      </c>
      <c r="C71" s="508" t="s">
        <v>2632</v>
      </c>
      <c r="D71" s="502" t="s">
        <v>2633</v>
      </c>
      <c r="E71" s="475">
        <v>1478</v>
      </c>
      <c r="F71" s="484">
        <v>540.73170731707307</v>
      </c>
      <c r="G71" s="477">
        <v>0.63414634146341475</v>
      </c>
      <c r="H71" s="485">
        <v>0.35004618937644338</v>
      </c>
      <c r="I71" s="504"/>
      <c r="J71" s="505"/>
      <c r="K71" s="506"/>
      <c r="L71" s="539"/>
    </row>
    <row r="72" spans="1:12" s="446" customFormat="1">
      <c r="A72" s="461"/>
      <c r="B72" s="482" t="s">
        <v>38</v>
      </c>
      <c r="C72" s="508" t="s">
        <v>39</v>
      </c>
      <c r="D72" s="502" t="s">
        <v>370</v>
      </c>
      <c r="E72" s="475">
        <v>208</v>
      </c>
      <c r="F72" s="484">
        <v>119</v>
      </c>
      <c r="G72" s="477">
        <v>0.42788461538461542</v>
      </c>
      <c r="H72" s="485">
        <v>0.35004618937644338</v>
      </c>
      <c r="I72" s="504"/>
      <c r="J72" s="505"/>
      <c r="K72" s="506"/>
      <c r="L72" s="504"/>
    </row>
    <row r="73" spans="1:12" s="446" customFormat="1">
      <c r="A73" s="461"/>
      <c r="B73" s="482" t="s">
        <v>311</v>
      </c>
      <c r="C73" s="508" t="s">
        <v>312</v>
      </c>
      <c r="D73" s="502" t="s">
        <v>1913</v>
      </c>
      <c r="E73" s="475">
        <v>210</v>
      </c>
      <c r="F73" s="484">
        <v>118.55</v>
      </c>
      <c r="G73" s="477">
        <v>0.43547619047619046</v>
      </c>
      <c r="H73" s="485">
        <v>0.35003571428571423</v>
      </c>
      <c r="I73" s="504"/>
      <c r="J73" s="505"/>
      <c r="K73" s="506"/>
      <c r="L73" s="504"/>
    </row>
    <row r="74" spans="1:12" s="446" customFormat="1">
      <c r="A74" s="461"/>
      <c r="B74" s="482" t="s">
        <v>174</v>
      </c>
      <c r="C74" s="508" t="s">
        <v>175</v>
      </c>
      <c r="D74" s="502" t="s">
        <v>442</v>
      </c>
      <c r="E74" s="475">
        <v>210</v>
      </c>
      <c r="F74" s="484">
        <v>118.55</v>
      </c>
      <c r="G74" s="477">
        <v>0.43547619047619046</v>
      </c>
      <c r="H74" s="485">
        <v>0.35003571428571423</v>
      </c>
      <c r="I74" s="504"/>
      <c r="J74" s="505"/>
      <c r="K74" s="506"/>
      <c r="L74" s="504"/>
    </row>
    <row r="75" spans="1:12" s="446" customFormat="1">
      <c r="A75" s="461"/>
      <c r="B75" s="540" t="s">
        <v>44</v>
      </c>
      <c r="C75" s="474" t="s">
        <v>45</v>
      </c>
      <c r="D75" s="502" t="s">
        <v>373</v>
      </c>
      <c r="E75" s="475">
        <v>101</v>
      </c>
      <c r="F75" s="484">
        <v>54.83</v>
      </c>
      <c r="G75" s="477">
        <v>0.45712871287128709</v>
      </c>
      <c r="H75" s="485">
        <v>0.35004504504504508</v>
      </c>
      <c r="I75" s="504"/>
      <c r="J75" s="536"/>
      <c r="K75" s="537"/>
      <c r="L75" s="535"/>
    </row>
    <row r="76" spans="1:12" s="446" customFormat="1">
      <c r="A76" s="461"/>
      <c r="B76" s="540" t="s">
        <v>1901</v>
      </c>
      <c r="C76" s="474" t="s">
        <v>1902</v>
      </c>
      <c r="D76" s="502" t="s">
        <v>1903</v>
      </c>
      <c r="E76" s="475">
        <v>560</v>
      </c>
      <c r="F76" s="484">
        <v>318.51</v>
      </c>
      <c r="G76" s="477">
        <v>0.43123214285714284</v>
      </c>
      <c r="H76" s="485">
        <v>0.35003635</v>
      </c>
      <c r="I76" s="504"/>
      <c r="J76" s="536"/>
      <c r="K76" s="537"/>
      <c r="L76" s="535"/>
    </row>
    <row r="77" spans="1:12" s="446" customFormat="1">
      <c r="A77" s="461"/>
      <c r="B77" s="540" t="s">
        <v>1904</v>
      </c>
      <c r="C77" s="474" t="s">
        <v>1905</v>
      </c>
      <c r="D77" s="502" t="s">
        <v>1906</v>
      </c>
      <c r="E77" s="475">
        <v>780</v>
      </c>
      <c r="F77" s="484">
        <v>441.1</v>
      </c>
      <c r="G77" s="477">
        <v>0.43448717948717941</v>
      </c>
      <c r="H77" s="485">
        <v>0.35003635</v>
      </c>
      <c r="I77" s="504"/>
      <c r="J77" s="536"/>
      <c r="K77" s="537"/>
      <c r="L77" s="535"/>
    </row>
    <row r="78" spans="1:12" s="446" customFormat="1">
      <c r="A78" s="461"/>
      <c r="B78" s="507" t="s">
        <v>1907</v>
      </c>
      <c r="C78" s="508" t="s">
        <v>1908</v>
      </c>
      <c r="D78" s="447" t="s">
        <v>1909</v>
      </c>
      <c r="E78" s="475">
        <v>1144</v>
      </c>
      <c r="F78" s="484">
        <v>647.89</v>
      </c>
      <c r="G78" s="477">
        <v>0.43366258741258745</v>
      </c>
      <c r="H78" s="485">
        <v>0.35003635</v>
      </c>
      <c r="I78" s="504"/>
      <c r="J78" s="505"/>
      <c r="K78" s="506"/>
      <c r="L78" s="504"/>
    </row>
    <row r="79" spans="1:12" s="446" customFormat="1">
      <c r="A79" s="461"/>
      <c r="B79" s="507" t="s">
        <v>20</v>
      </c>
      <c r="C79" s="508" t="s">
        <v>21</v>
      </c>
      <c r="D79" s="509" t="s">
        <v>364</v>
      </c>
      <c r="E79" s="475">
        <v>296</v>
      </c>
      <c r="F79" s="484">
        <v>133.16999999999999</v>
      </c>
      <c r="G79" s="477">
        <v>0.55010135135135141</v>
      </c>
      <c r="H79" s="485">
        <v>0.35003831417624531</v>
      </c>
      <c r="I79" s="504"/>
      <c r="J79" s="505"/>
      <c r="K79" s="506"/>
      <c r="L79" s="504"/>
    </row>
    <row r="80" spans="1:12" s="446" customFormat="1">
      <c r="A80" s="461"/>
      <c r="B80" s="507" t="s">
        <v>46</v>
      </c>
      <c r="C80" s="508" t="s">
        <v>47</v>
      </c>
      <c r="D80" s="509" t="s">
        <v>374</v>
      </c>
      <c r="E80" s="475">
        <v>530</v>
      </c>
      <c r="F80" s="484">
        <v>243.86</v>
      </c>
      <c r="G80" s="477">
        <v>0.53988679245283011</v>
      </c>
      <c r="H80" s="485">
        <v>0.35004264392324103</v>
      </c>
      <c r="I80" s="504"/>
      <c r="J80" s="505"/>
      <c r="K80" s="506"/>
      <c r="L80" s="504"/>
    </row>
    <row r="81" spans="1:12" s="446" customFormat="1">
      <c r="A81" s="461"/>
      <c r="B81" s="482" t="s">
        <v>14</v>
      </c>
      <c r="C81" s="474" t="s">
        <v>15</v>
      </c>
      <c r="D81" s="482" t="s">
        <v>361</v>
      </c>
      <c r="E81" s="475">
        <v>280</v>
      </c>
      <c r="F81" s="484">
        <v>127.39</v>
      </c>
      <c r="G81" s="477">
        <v>0.54503571428571429</v>
      </c>
      <c r="H81" s="485">
        <v>0.35003571428571423</v>
      </c>
      <c r="I81" s="504"/>
      <c r="J81" s="505"/>
      <c r="K81" s="506"/>
      <c r="L81" s="504"/>
    </row>
    <row r="82" spans="1:12" s="446" customFormat="1">
      <c r="A82" s="461"/>
      <c r="B82" s="482" t="s">
        <v>48</v>
      </c>
      <c r="C82" s="474" t="s">
        <v>49</v>
      </c>
      <c r="D82" s="482" t="s">
        <v>375</v>
      </c>
      <c r="E82" s="475">
        <v>387</v>
      </c>
      <c r="F82" s="484">
        <v>176.07</v>
      </c>
      <c r="G82" s="477">
        <v>0.54503875968992244</v>
      </c>
      <c r="H82" s="485">
        <v>0.35003571428571423</v>
      </c>
      <c r="I82" s="504"/>
      <c r="J82" s="505"/>
      <c r="K82" s="506"/>
      <c r="L82" s="504"/>
    </row>
    <row r="83" spans="1:12" s="446" customFormat="1">
      <c r="A83" s="461"/>
      <c r="B83" s="482" t="s">
        <v>50</v>
      </c>
      <c r="C83" s="474" t="s">
        <v>51</v>
      </c>
      <c r="D83" s="482" t="s">
        <v>376</v>
      </c>
      <c r="E83" s="475">
        <v>412</v>
      </c>
      <c r="F83" s="484">
        <v>184.77</v>
      </c>
      <c r="G83" s="477">
        <v>0.55152912621359218</v>
      </c>
      <c r="H83" s="485">
        <v>0.35004854368932048</v>
      </c>
      <c r="I83" s="504"/>
      <c r="J83" s="536"/>
      <c r="K83" s="537"/>
      <c r="L83" s="535"/>
    </row>
    <row r="84" spans="1:12" s="446" customFormat="1">
      <c r="A84" s="461"/>
      <c r="B84" s="482" t="s">
        <v>54</v>
      </c>
      <c r="C84" s="474" t="s">
        <v>55</v>
      </c>
      <c r="D84" s="502" t="s">
        <v>378</v>
      </c>
      <c r="E84" s="475">
        <v>105</v>
      </c>
      <c r="F84" s="503">
        <v>60.4</v>
      </c>
      <c r="G84" s="477">
        <v>0.42476190476190478</v>
      </c>
      <c r="H84" s="485">
        <v>0.35</v>
      </c>
      <c r="I84" s="504"/>
      <c r="J84" s="505"/>
      <c r="K84" s="506"/>
      <c r="L84" s="504"/>
    </row>
    <row r="85" spans="1:12" s="446" customFormat="1">
      <c r="A85" s="461"/>
      <c r="B85" s="482" t="s">
        <v>16</v>
      </c>
      <c r="C85" s="474" t="s">
        <v>17</v>
      </c>
      <c r="D85" s="482" t="s">
        <v>362</v>
      </c>
      <c r="E85" s="475">
        <v>63</v>
      </c>
      <c r="F85" s="484">
        <v>28.67</v>
      </c>
      <c r="G85" s="477">
        <v>0.54492063492063492</v>
      </c>
      <c r="H85" s="485">
        <v>0.35</v>
      </c>
      <c r="I85" s="504"/>
      <c r="J85" s="505"/>
      <c r="K85" s="506"/>
      <c r="L85" s="504"/>
    </row>
    <row r="86" spans="1:12" s="446" customFormat="1">
      <c r="A86" s="461"/>
      <c r="B86" s="482" t="s">
        <v>18</v>
      </c>
      <c r="C86" s="474" t="s">
        <v>19</v>
      </c>
      <c r="D86" s="482" t="s">
        <v>363</v>
      </c>
      <c r="E86" s="475">
        <v>156</v>
      </c>
      <c r="F86" s="484">
        <v>70.97</v>
      </c>
      <c r="G86" s="477">
        <v>0.54506410256410254</v>
      </c>
      <c r="H86" s="485">
        <v>0.35</v>
      </c>
      <c r="I86" s="504"/>
      <c r="J86" s="505"/>
      <c r="K86" s="506"/>
      <c r="L86" s="504"/>
    </row>
    <row r="87" spans="1:12" s="446" customFormat="1">
      <c r="A87" s="461"/>
      <c r="B87" s="507" t="s">
        <v>56</v>
      </c>
      <c r="C87" s="508" t="s">
        <v>57</v>
      </c>
      <c r="D87" s="502" t="s">
        <v>379</v>
      </c>
      <c r="E87" s="475">
        <v>665</v>
      </c>
      <c r="F87" s="484">
        <v>385.37</v>
      </c>
      <c r="G87" s="477">
        <v>0.4204962406015037</v>
      </c>
      <c r="H87" s="485">
        <v>0.35004444444444438</v>
      </c>
      <c r="I87" s="504"/>
      <c r="J87" s="505"/>
      <c r="K87" s="506"/>
      <c r="L87" s="504"/>
    </row>
    <row r="88" spans="1:12" s="446" customFormat="1">
      <c r="A88" s="461"/>
      <c r="B88" s="482" t="s">
        <v>2651</v>
      </c>
      <c r="C88" s="474" t="s">
        <v>22</v>
      </c>
      <c r="D88" s="482" t="s">
        <v>365</v>
      </c>
      <c r="E88" s="475">
        <v>246</v>
      </c>
      <c r="F88" s="503">
        <v>130.5</v>
      </c>
      <c r="G88" s="477">
        <v>0.46951219512195119</v>
      </c>
      <c r="H88" s="485">
        <v>0.35004444444444438</v>
      </c>
      <c r="I88" s="504"/>
      <c r="J88" s="505"/>
      <c r="K88" s="506"/>
      <c r="L88" s="504"/>
    </row>
    <row r="89" spans="1:12" s="450" customFormat="1">
      <c r="A89" s="541"/>
      <c r="B89" s="542"/>
      <c r="C89" s="543"/>
      <c r="D89" s="544"/>
      <c r="E89" s="544"/>
      <c r="F89" s="545"/>
      <c r="G89" s="490"/>
      <c r="H89" s="545"/>
      <c r="I89" s="546"/>
      <c r="J89" s="545"/>
      <c r="K89" s="547"/>
      <c r="L89" s="546"/>
    </row>
    <row r="90" spans="1:12" s="446" customFormat="1">
      <c r="A90" s="461" t="s">
        <v>345</v>
      </c>
      <c r="B90" s="482" t="s">
        <v>58</v>
      </c>
      <c r="C90" s="474" t="s">
        <v>1863</v>
      </c>
      <c r="D90" s="548" t="s">
        <v>380</v>
      </c>
      <c r="E90" s="478"/>
      <c r="F90" s="476">
        <v>0</v>
      </c>
      <c r="G90" s="477"/>
      <c r="H90" s="536"/>
      <c r="I90" s="478">
        <v>0</v>
      </c>
      <c r="J90" s="481">
        <v>0</v>
      </c>
      <c r="K90" s="486">
        <v>0.08</v>
      </c>
      <c r="L90" s="486">
        <v>1.3899999999999999E-2</v>
      </c>
    </row>
    <row r="91" spans="1:12" s="446" customFormat="1">
      <c r="A91" s="461"/>
      <c r="B91" s="540" t="s">
        <v>1864</v>
      </c>
      <c r="C91" s="474" t="s">
        <v>1865</v>
      </c>
      <c r="D91" s="482" t="s">
        <v>1866</v>
      </c>
      <c r="E91" s="478">
        <v>3856</v>
      </c>
      <c r="F91" s="484">
        <v>1448.6415750000001</v>
      </c>
      <c r="G91" s="477">
        <v>0.62431494424273859</v>
      </c>
      <c r="H91" s="549">
        <v>0.60019999999999996</v>
      </c>
      <c r="I91" s="478">
        <v>0</v>
      </c>
      <c r="J91" s="481">
        <v>0</v>
      </c>
      <c r="K91" s="486">
        <v>1.7999999999999999E-2</v>
      </c>
      <c r="L91" s="486"/>
    </row>
    <row r="92" spans="1:12" s="446" customFormat="1">
      <c r="A92" s="461"/>
      <c r="B92" s="540" t="s">
        <v>1867</v>
      </c>
      <c r="C92" s="474" t="s">
        <v>1868</v>
      </c>
      <c r="D92" s="482" t="s">
        <v>1869</v>
      </c>
      <c r="E92" s="478"/>
      <c r="F92" s="476">
        <v>0</v>
      </c>
      <c r="G92" s="477"/>
      <c r="H92" s="536"/>
      <c r="I92" s="478">
        <v>22.05</v>
      </c>
      <c r="J92" s="481">
        <v>1250</v>
      </c>
      <c r="K92" s="486">
        <v>1.7639999999999999E-2</v>
      </c>
      <c r="L92" s="535"/>
    </row>
    <row r="93" spans="1:12" s="446" customFormat="1">
      <c r="A93" s="461"/>
      <c r="B93" s="540"/>
      <c r="C93" s="474"/>
      <c r="D93" s="482"/>
      <c r="E93" s="550"/>
      <c r="F93" s="476">
        <v>0</v>
      </c>
      <c r="G93" s="477"/>
      <c r="H93" s="536"/>
      <c r="I93" s="478">
        <v>43.217999999999996</v>
      </c>
      <c r="J93" s="481">
        <v>2500</v>
      </c>
      <c r="K93" s="486">
        <v>1.7287199999999999E-2</v>
      </c>
      <c r="L93" s="486"/>
    </row>
    <row r="94" spans="1:12" s="446" customFormat="1">
      <c r="A94" s="461"/>
      <c r="B94" s="540"/>
      <c r="C94" s="474"/>
      <c r="D94" s="482"/>
      <c r="E94" s="550"/>
      <c r="F94" s="476">
        <v>0</v>
      </c>
      <c r="G94" s="477"/>
      <c r="H94" s="536"/>
      <c r="I94" s="478">
        <v>60.93737999999999</v>
      </c>
      <c r="J94" s="481">
        <v>3750</v>
      </c>
      <c r="K94" s="486">
        <v>1.6249967999999997E-2</v>
      </c>
      <c r="L94" s="486"/>
    </row>
    <row r="95" spans="1:12" s="446" customFormat="1">
      <c r="A95" s="461"/>
      <c r="B95" s="540"/>
      <c r="C95" s="474"/>
      <c r="D95" s="482"/>
      <c r="E95" s="475"/>
      <c r="F95" s="476">
        <v>0</v>
      </c>
      <c r="G95" s="477"/>
      <c r="H95" s="476"/>
      <c r="I95" s="478"/>
      <c r="J95" s="479"/>
      <c r="K95" s="480"/>
      <c r="L95" s="481"/>
    </row>
    <row r="96" spans="1:12" s="446" customFormat="1">
      <c r="A96" s="461"/>
      <c r="B96" s="551"/>
      <c r="C96" s="521"/>
      <c r="D96" s="552"/>
      <c r="E96" s="521"/>
      <c r="F96" s="522"/>
      <c r="G96" s="490"/>
      <c r="H96" s="522"/>
      <c r="I96" s="523"/>
      <c r="J96" s="522"/>
      <c r="K96" s="524"/>
      <c r="L96" s="523"/>
    </row>
    <row r="97" spans="1:12" s="446" customFormat="1">
      <c r="A97" s="461" t="s">
        <v>342</v>
      </c>
      <c r="B97" s="482" t="s">
        <v>58</v>
      </c>
      <c r="C97" s="474" t="s">
        <v>1870</v>
      </c>
      <c r="D97" s="548" t="s">
        <v>380</v>
      </c>
      <c r="E97" s="478"/>
      <c r="F97" s="476">
        <v>0</v>
      </c>
      <c r="G97" s="477"/>
      <c r="H97" s="536"/>
      <c r="I97" s="478">
        <v>0</v>
      </c>
      <c r="J97" s="481">
        <v>0</v>
      </c>
      <c r="K97" s="486">
        <v>7.3999999999999996E-2</v>
      </c>
      <c r="L97" s="486">
        <v>1.2200000000000001E-2</v>
      </c>
    </row>
    <row r="98" spans="1:12" s="446" customFormat="1">
      <c r="A98" s="461"/>
      <c r="B98" s="540" t="s">
        <v>1871</v>
      </c>
      <c r="C98" s="474" t="s">
        <v>1872</v>
      </c>
      <c r="D98" s="482" t="s">
        <v>1873</v>
      </c>
      <c r="E98" s="478">
        <v>4142</v>
      </c>
      <c r="F98" s="484">
        <v>1535.7007792207794</v>
      </c>
      <c r="G98" s="477">
        <v>0.62923689540782735</v>
      </c>
      <c r="H98" s="549">
        <v>0.58459966869133084</v>
      </c>
      <c r="I98" s="478">
        <v>0</v>
      </c>
      <c r="J98" s="481">
        <v>0</v>
      </c>
      <c r="K98" s="486">
        <v>1.4E-2</v>
      </c>
      <c r="L98" s="486"/>
    </row>
    <row r="99" spans="1:12" s="446" customFormat="1">
      <c r="A99" s="461"/>
      <c r="B99" s="540" t="s">
        <v>1867</v>
      </c>
      <c r="C99" s="474" t="s">
        <v>1868</v>
      </c>
      <c r="D99" s="482" t="s">
        <v>1874</v>
      </c>
      <c r="E99" s="478"/>
      <c r="F99" s="476">
        <v>0</v>
      </c>
      <c r="G99" s="477"/>
      <c r="H99" s="536"/>
      <c r="I99" s="478">
        <v>27.439999999999998</v>
      </c>
      <c r="J99" s="481">
        <v>2000</v>
      </c>
      <c r="K99" s="486">
        <v>1.372E-2</v>
      </c>
      <c r="L99" s="535"/>
    </row>
    <row r="100" spans="1:12" s="446" customFormat="1">
      <c r="A100" s="461"/>
      <c r="B100" s="540"/>
      <c r="C100" s="474"/>
      <c r="D100" s="482"/>
      <c r="E100" s="550"/>
      <c r="F100" s="476">
        <v>0</v>
      </c>
      <c r="G100" s="477"/>
      <c r="H100" s="536"/>
      <c r="I100" s="478">
        <v>53.782399999999996</v>
      </c>
      <c r="J100" s="481">
        <v>4000</v>
      </c>
      <c r="K100" s="486">
        <v>1.3445599999999999E-2</v>
      </c>
      <c r="L100" s="535"/>
    </row>
    <row r="101" spans="1:12" s="446" customFormat="1">
      <c r="A101" s="461"/>
      <c r="B101" s="540"/>
      <c r="C101" s="474"/>
      <c r="D101" s="482"/>
      <c r="E101" s="550"/>
      <c r="F101" s="476">
        <v>0</v>
      </c>
      <c r="G101" s="477"/>
      <c r="H101" s="536"/>
      <c r="I101" s="478">
        <v>75.833183999999989</v>
      </c>
      <c r="J101" s="481">
        <v>6000</v>
      </c>
      <c r="K101" s="486">
        <v>1.2638863999999998E-2</v>
      </c>
      <c r="L101" s="535"/>
    </row>
    <row r="102" spans="1:12" s="446" customFormat="1">
      <c r="A102" s="461"/>
      <c r="B102" s="551"/>
      <c r="C102" s="521"/>
      <c r="D102" s="552"/>
      <c r="E102" s="523"/>
      <c r="F102" s="522"/>
      <c r="G102" s="490"/>
      <c r="H102" s="553"/>
      <c r="I102" s="523"/>
      <c r="J102" s="554"/>
      <c r="K102" s="523"/>
      <c r="L102" s="523"/>
    </row>
    <row r="103" spans="1:12" s="446" customFormat="1">
      <c r="A103" s="461" t="s">
        <v>342</v>
      </c>
      <c r="B103" s="482" t="s">
        <v>58</v>
      </c>
      <c r="C103" s="474" t="s">
        <v>1875</v>
      </c>
      <c r="D103" s="548" t="s">
        <v>380</v>
      </c>
      <c r="E103" s="478"/>
      <c r="F103" s="476">
        <v>0</v>
      </c>
      <c r="G103" s="477"/>
      <c r="H103" s="536"/>
      <c r="I103" s="478">
        <v>0</v>
      </c>
      <c r="J103" s="481">
        <v>0</v>
      </c>
      <c r="K103" s="487">
        <v>7.3999999999999996E-2</v>
      </c>
      <c r="L103" s="487">
        <v>1.2200000000000001E-2</v>
      </c>
    </row>
    <row r="104" spans="1:12" s="446" customFormat="1">
      <c r="A104" s="461"/>
      <c r="B104" s="540" t="s">
        <v>1876</v>
      </c>
      <c r="C104" s="474" t="s">
        <v>1877</v>
      </c>
      <c r="D104" s="482" t="s">
        <v>1878</v>
      </c>
      <c r="E104" s="478">
        <v>4420</v>
      </c>
      <c r="F104" s="484">
        <v>1618.7397402597403</v>
      </c>
      <c r="G104" s="477">
        <v>0.63376928953399547</v>
      </c>
      <c r="H104" s="549">
        <v>0.58459966869133084</v>
      </c>
      <c r="I104" s="478">
        <v>0</v>
      </c>
      <c r="J104" s="481">
        <v>0</v>
      </c>
      <c r="K104" s="487">
        <v>1.4E-2</v>
      </c>
      <c r="L104" s="487"/>
    </row>
    <row r="105" spans="1:12" s="446" customFormat="1">
      <c r="A105" s="461"/>
      <c r="B105" s="540" t="s">
        <v>1867</v>
      </c>
      <c r="C105" s="474" t="s">
        <v>1868</v>
      </c>
      <c r="D105" s="482" t="s">
        <v>1869</v>
      </c>
      <c r="E105" s="478"/>
      <c r="F105" s="476">
        <v>0</v>
      </c>
      <c r="G105" s="477"/>
      <c r="H105" s="536"/>
      <c r="I105" s="478">
        <v>27.44</v>
      </c>
      <c r="J105" s="481">
        <v>2000</v>
      </c>
      <c r="K105" s="487">
        <v>1.372E-2</v>
      </c>
      <c r="L105" s="535"/>
    </row>
    <row r="106" spans="1:12" s="446" customFormat="1">
      <c r="A106" s="461"/>
      <c r="B106" s="555"/>
      <c r="C106" s="474"/>
      <c r="D106" s="473"/>
      <c r="E106" s="556"/>
      <c r="F106" s="476">
        <v>0</v>
      </c>
      <c r="G106" s="477"/>
      <c r="H106" s="536"/>
      <c r="I106" s="478">
        <v>53.78</v>
      </c>
      <c r="J106" s="481">
        <v>4000</v>
      </c>
      <c r="K106" s="487">
        <v>1.3445599999999999E-2</v>
      </c>
      <c r="L106" s="535"/>
    </row>
    <row r="107" spans="1:12" s="446" customFormat="1">
      <c r="A107" s="461"/>
      <c r="B107" s="555"/>
      <c r="C107" s="474"/>
      <c r="D107" s="473"/>
      <c r="E107" s="556"/>
      <c r="F107" s="476">
        <v>0</v>
      </c>
      <c r="G107" s="477"/>
      <c r="H107" s="536"/>
      <c r="I107" s="478">
        <v>75.83</v>
      </c>
      <c r="J107" s="481">
        <v>6000</v>
      </c>
      <c r="K107" s="487">
        <v>1.2638863999999998E-2</v>
      </c>
      <c r="L107" s="535"/>
    </row>
    <row r="108" spans="1:12" s="446" customFormat="1">
      <c r="A108" s="461"/>
      <c r="B108" s="540"/>
      <c r="C108" s="474"/>
      <c r="D108" s="482"/>
      <c r="E108" s="475"/>
      <c r="F108" s="476">
        <v>0</v>
      </c>
      <c r="G108" s="477"/>
      <c r="H108" s="476"/>
      <c r="I108" s="478"/>
      <c r="J108" s="479"/>
      <c r="K108" s="480"/>
      <c r="L108" s="481"/>
    </row>
    <row r="109" spans="1:12" s="446" customFormat="1">
      <c r="A109" s="461"/>
      <c r="B109" s="540"/>
      <c r="C109" s="474"/>
      <c r="D109" s="482"/>
      <c r="E109" s="475"/>
      <c r="F109" s="476">
        <v>0</v>
      </c>
      <c r="G109" s="477"/>
      <c r="H109" s="476"/>
      <c r="I109" s="478"/>
      <c r="J109" s="479"/>
      <c r="K109" s="480"/>
      <c r="L109" s="481"/>
    </row>
    <row r="110" spans="1:12">
      <c r="A110" s="461"/>
      <c r="B110" s="557"/>
      <c r="C110" s="488"/>
      <c r="D110" s="558"/>
      <c r="E110" s="488"/>
      <c r="F110" s="489">
        <v>0</v>
      </c>
      <c r="G110" s="490"/>
      <c r="H110" s="489"/>
      <c r="I110" s="491"/>
      <c r="J110" s="489"/>
      <c r="K110" s="492"/>
      <c r="L110" s="491"/>
    </row>
    <row r="111" spans="1:12" s="446" customFormat="1">
      <c r="A111" s="461"/>
      <c r="B111" s="482" t="s">
        <v>58</v>
      </c>
      <c r="C111" s="474" t="s">
        <v>1879</v>
      </c>
      <c r="D111" s="548" t="s">
        <v>380</v>
      </c>
      <c r="E111" s="478"/>
      <c r="F111" s="476">
        <v>0</v>
      </c>
      <c r="G111" s="477"/>
      <c r="H111" s="536"/>
      <c r="I111" s="478">
        <v>0</v>
      </c>
      <c r="J111" s="481">
        <v>0</v>
      </c>
      <c r="K111" s="487">
        <v>3.85E-2</v>
      </c>
      <c r="L111" s="487">
        <v>9.2999999999999992E-3</v>
      </c>
    </row>
    <row r="112" spans="1:12" s="446" customFormat="1">
      <c r="A112" s="461" t="s">
        <v>342</v>
      </c>
      <c r="B112" s="540" t="s">
        <v>1880</v>
      </c>
      <c r="C112" s="474" t="s">
        <v>1881</v>
      </c>
      <c r="D112" s="482" t="s">
        <v>1882</v>
      </c>
      <c r="E112" s="478">
        <v>7564</v>
      </c>
      <c r="F112" s="484">
        <v>2557.8566233766232</v>
      </c>
      <c r="G112" s="477">
        <v>0.6618380984430694</v>
      </c>
      <c r="H112" s="549">
        <v>0.58459966869133084</v>
      </c>
      <c r="I112" s="478">
        <v>0</v>
      </c>
      <c r="J112" s="481">
        <v>0</v>
      </c>
      <c r="K112" s="487">
        <v>8.9999999999999993E-3</v>
      </c>
      <c r="L112" s="487"/>
    </row>
    <row r="113" spans="1:12" s="446" customFormat="1">
      <c r="A113" s="461"/>
      <c r="B113" s="540" t="s">
        <v>1867</v>
      </c>
      <c r="C113" s="474" t="s">
        <v>1868</v>
      </c>
      <c r="D113" s="482" t="s">
        <v>1869</v>
      </c>
      <c r="E113" s="478"/>
      <c r="F113" s="476">
        <v>0</v>
      </c>
      <c r="G113" s="477"/>
      <c r="H113" s="536"/>
      <c r="I113" s="478">
        <v>17.8</v>
      </c>
      <c r="J113" s="481">
        <v>2000</v>
      </c>
      <c r="K113" s="487">
        <v>8.8999999999999999E-3</v>
      </c>
      <c r="L113" s="535"/>
    </row>
    <row r="114" spans="1:12" s="446" customFormat="1">
      <c r="A114" s="461"/>
      <c r="B114" s="555"/>
      <c r="C114" s="474"/>
      <c r="D114" s="473"/>
      <c r="E114" s="556"/>
      <c r="F114" s="476">
        <v>0</v>
      </c>
      <c r="G114" s="477"/>
      <c r="H114" s="536"/>
      <c r="I114" s="478">
        <v>35.200000000000003</v>
      </c>
      <c r="J114" s="481">
        <v>4000</v>
      </c>
      <c r="K114" s="487">
        <v>8.8000000000000005E-3</v>
      </c>
      <c r="L114" s="535"/>
    </row>
    <row r="115" spans="1:12" s="446" customFormat="1">
      <c r="A115" s="461"/>
      <c r="B115" s="555"/>
      <c r="C115" s="474"/>
      <c r="D115" s="473"/>
      <c r="E115" s="556"/>
      <c r="F115" s="476">
        <v>0</v>
      </c>
      <c r="G115" s="477"/>
      <c r="H115" s="536"/>
      <c r="I115" s="478">
        <v>51.000000000000007</v>
      </c>
      <c r="J115" s="481">
        <v>6000</v>
      </c>
      <c r="K115" s="487">
        <v>8.5000000000000006E-3</v>
      </c>
      <c r="L115" s="535"/>
    </row>
    <row r="116" spans="1:12" s="446" customFormat="1">
      <c r="A116" s="461"/>
      <c r="B116" s="540"/>
      <c r="C116" s="474"/>
      <c r="D116" s="482"/>
      <c r="E116" s="475"/>
      <c r="F116" s="476">
        <v>0</v>
      </c>
      <c r="G116" s="477"/>
      <c r="H116" s="476"/>
      <c r="I116" s="478"/>
      <c r="J116" s="479"/>
      <c r="K116" s="480"/>
      <c r="L116" s="481"/>
    </row>
    <row r="117" spans="1:12" s="446" customFormat="1">
      <c r="A117" s="461"/>
      <c r="B117" s="495"/>
      <c r="C117" s="559" t="s">
        <v>28</v>
      </c>
      <c r="D117" s="495"/>
      <c r="E117" s="495"/>
      <c r="F117" s="497"/>
      <c r="G117" s="498"/>
      <c r="H117" s="497"/>
      <c r="I117" s="499"/>
      <c r="J117" s="500"/>
      <c r="K117" s="501"/>
      <c r="L117" s="501"/>
    </row>
    <row r="118" spans="1:12" s="446" customFormat="1">
      <c r="A118" s="461"/>
      <c r="B118" s="540" t="s">
        <v>1867</v>
      </c>
      <c r="C118" s="474" t="s">
        <v>1868</v>
      </c>
      <c r="D118" s="482" t="s">
        <v>1869</v>
      </c>
      <c r="E118" s="478">
        <v>658</v>
      </c>
      <c r="F118" s="484">
        <v>298.48</v>
      </c>
      <c r="G118" s="477">
        <v>0.54638297872340424</v>
      </c>
      <c r="H118" s="485">
        <v>0.50001249999999997</v>
      </c>
      <c r="I118" s="535"/>
      <c r="J118" s="536"/>
      <c r="K118" s="537"/>
      <c r="L118" s="535"/>
    </row>
    <row r="119" spans="1:12" s="446" customFormat="1">
      <c r="A119" s="461"/>
      <c r="B119" s="507" t="s">
        <v>1883</v>
      </c>
      <c r="C119" s="474" t="s">
        <v>1884</v>
      </c>
      <c r="D119" s="502" t="s">
        <v>1910</v>
      </c>
      <c r="E119" s="478">
        <v>349</v>
      </c>
      <c r="F119" s="503">
        <v>176.03</v>
      </c>
      <c r="G119" s="477">
        <v>0.49561604584527219</v>
      </c>
      <c r="H119" s="485">
        <v>0.50001249999999997</v>
      </c>
      <c r="I119" s="535"/>
      <c r="J119" s="536"/>
      <c r="K119" s="537"/>
      <c r="L119" s="535"/>
    </row>
    <row r="120" spans="1:12" s="446" customFormat="1">
      <c r="A120" s="461"/>
      <c r="B120" s="507" t="s">
        <v>1885</v>
      </c>
      <c r="C120" s="474" t="s">
        <v>1886</v>
      </c>
      <c r="D120" s="502" t="s">
        <v>1911</v>
      </c>
      <c r="E120" s="478">
        <v>353</v>
      </c>
      <c r="F120" s="503">
        <v>173.85</v>
      </c>
      <c r="G120" s="477">
        <v>0.50750708215297458</v>
      </c>
      <c r="H120" s="485">
        <v>0.50001249999999997</v>
      </c>
      <c r="I120" s="535"/>
      <c r="J120" s="536"/>
      <c r="K120" s="537"/>
      <c r="L120" s="535"/>
    </row>
    <row r="121" spans="1:12" s="446" customFormat="1">
      <c r="A121" s="461"/>
      <c r="B121" s="507" t="s">
        <v>1887</v>
      </c>
      <c r="C121" s="474" t="s">
        <v>1888</v>
      </c>
      <c r="D121" s="502" t="s">
        <v>1912</v>
      </c>
      <c r="E121" s="478">
        <v>252</v>
      </c>
      <c r="F121" s="503">
        <v>125.89</v>
      </c>
      <c r="G121" s="477">
        <v>0.50043650793650796</v>
      </c>
      <c r="H121" s="485">
        <v>0.50001249999999997</v>
      </c>
      <c r="I121" s="535"/>
      <c r="J121" s="536"/>
      <c r="K121" s="537"/>
      <c r="L121" s="535"/>
    </row>
    <row r="122" spans="1:12" s="446" customFormat="1">
      <c r="A122" s="461"/>
      <c r="B122" s="482" t="s">
        <v>1889</v>
      </c>
      <c r="C122" s="474" t="s">
        <v>1890</v>
      </c>
      <c r="D122" s="502" t="s">
        <v>1891</v>
      </c>
      <c r="E122" s="478">
        <v>135</v>
      </c>
      <c r="F122" s="484">
        <v>60.45</v>
      </c>
      <c r="G122" s="477">
        <v>0.55222222222222217</v>
      </c>
      <c r="H122" s="485">
        <v>0.35003635</v>
      </c>
      <c r="I122" s="535"/>
      <c r="J122" s="536"/>
      <c r="K122" s="537"/>
      <c r="L122" s="535"/>
    </row>
    <row r="123" spans="1:12" s="446" customFormat="1">
      <c r="A123" s="461"/>
      <c r="B123" s="540" t="s">
        <v>2703</v>
      </c>
      <c r="C123" s="474" t="s">
        <v>2701</v>
      </c>
      <c r="D123" s="482" t="s">
        <v>2702</v>
      </c>
      <c r="E123" s="478">
        <v>658</v>
      </c>
      <c r="F123" s="484">
        <v>298.48</v>
      </c>
      <c r="G123" s="477">
        <v>0.54638297872340424</v>
      </c>
      <c r="H123" s="485">
        <v>0.50001249999999997</v>
      </c>
      <c r="I123" s="535"/>
      <c r="J123" s="536"/>
      <c r="K123" s="537"/>
      <c r="L123" s="535"/>
    </row>
    <row r="124" spans="1:12" s="446" customFormat="1">
      <c r="A124" s="461"/>
      <c r="B124" s="540" t="s">
        <v>1901</v>
      </c>
      <c r="C124" s="474" t="s">
        <v>1902</v>
      </c>
      <c r="D124" s="502" t="s">
        <v>1903</v>
      </c>
      <c r="E124" s="475">
        <v>560</v>
      </c>
      <c r="F124" s="484">
        <v>318.51</v>
      </c>
      <c r="G124" s="477">
        <v>0.43123214285714284</v>
      </c>
      <c r="H124" s="485">
        <v>0.35003635</v>
      </c>
      <c r="I124" s="504"/>
      <c r="J124" s="536"/>
      <c r="K124" s="537"/>
      <c r="L124" s="535"/>
    </row>
    <row r="125" spans="1:12" s="446" customFormat="1">
      <c r="A125" s="461"/>
      <c r="B125" s="540" t="s">
        <v>1904</v>
      </c>
      <c r="C125" s="474" t="s">
        <v>1905</v>
      </c>
      <c r="D125" s="502" t="s">
        <v>1906</v>
      </c>
      <c r="E125" s="475">
        <v>780</v>
      </c>
      <c r="F125" s="484">
        <v>441.1</v>
      </c>
      <c r="G125" s="477">
        <v>0.43448717948717941</v>
      </c>
      <c r="H125" s="485">
        <v>0.35003635</v>
      </c>
      <c r="I125" s="504"/>
      <c r="J125" s="536"/>
      <c r="K125" s="537"/>
      <c r="L125" s="535"/>
    </row>
    <row r="126" spans="1:12" s="446" customFormat="1">
      <c r="A126" s="461"/>
      <c r="B126" s="507" t="s">
        <v>1907</v>
      </c>
      <c r="C126" s="508" t="s">
        <v>1908</v>
      </c>
      <c r="D126" s="447" t="s">
        <v>1909</v>
      </c>
      <c r="E126" s="475">
        <v>1144</v>
      </c>
      <c r="F126" s="484">
        <v>647.89</v>
      </c>
      <c r="G126" s="477">
        <v>0.43366258741258745</v>
      </c>
      <c r="H126" s="485">
        <v>0.35003635</v>
      </c>
      <c r="I126" s="504"/>
      <c r="J126" s="505"/>
      <c r="K126" s="506"/>
      <c r="L126" s="504"/>
    </row>
    <row r="127" spans="1:12" s="446" customFormat="1">
      <c r="A127" s="461"/>
      <c r="B127" s="482" t="s">
        <v>14</v>
      </c>
      <c r="C127" s="474" t="s">
        <v>15</v>
      </c>
      <c r="D127" s="482" t="s">
        <v>361</v>
      </c>
      <c r="E127" s="475">
        <v>280</v>
      </c>
      <c r="F127" s="484">
        <v>127.39</v>
      </c>
      <c r="G127" s="477">
        <v>0.54503571428571429</v>
      </c>
      <c r="H127" s="485">
        <v>0.35003571428571423</v>
      </c>
      <c r="I127" s="504"/>
      <c r="J127" s="505"/>
      <c r="K127" s="506"/>
      <c r="L127" s="504"/>
    </row>
    <row r="128" spans="1:12" s="446" customFormat="1">
      <c r="A128" s="461"/>
      <c r="B128" s="482" t="s">
        <v>16</v>
      </c>
      <c r="C128" s="474" t="s">
        <v>17</v>
      </c>
      <c r="D128" s="482" t="s">
        <v>362</v>
      </c>
      <c r="E128" s="475">
        <v>63</v>
      </c>
      <c r="F128" s="484">
        <v>28.67</v>
      </c>
      <c r="G128" s="477">
        <v>0.54492063492063492</v>
      </c>
      <c r="H128" s="485">
        <v>0.35003571428571423</v>
      </c>
      <c r="I128" s="504"/>
      <c r="J128" s="505"/>
      <c r="K128" s="506"/>
      <c r="L128" s="504"/>
    </row>
    <row r="129" spans="1:12" s="446" customFormat="1">
      <c r="A129" s="461"/>
      <c r="B129" s="482" t="s">
        <v>18</v>
      </c>
      <c r="C129" s="474" t="s">
        <v>19</v>
      </c>
      <c r="D129" s="482" t="s">
        <v>363</v>
      </c>
      <c r="E129" s="475">
        <v>156</v>
      </c>
      <c r="F129" s="484">
        <v>70.97</v>
      </c>
      <c r="G129" s="477">
        <v>0.54506410256410254</v>
      </c>
      <c r="H129" s="485">
        <v>0.35003571428571423</v>
      </c>
      <c r="I129" s="504"/>
      <c r="J129" s="505"/>
      <c r="K129" s="506"/>
      <c r="L129" s="504"/>
    </row>
    <row r="130" spans="1:12" s="446" customFormat="1">
      <c r="A130" s="461"/>
      <c r="B130" s="507" t="s">
        <v>20</v>
      </c>
      <c r="C130" s="508" t="s">
        <v>21</v>
      </c>
      <c r="D130" s="509" t="s">
        <v>364</v>
      </c>
      <c r="E130" s="475">
        <v>296</v>
      </c>
      <c r="F130" s="484">
        <v>133.16999999999999</v>
      </c>
      <c r="G130" s="477">
        <v>0.55010135135135141</v>
      </c>
      <c r="H130" s="485">
        <v>0.35003571428571423</v>
      </c>
      <c r="I130" s="504"/>
      <c r="J130" s="505"/>
      <c r="K130" s="506"/>
      <c r="L130" s="504"/>
    </row>
    <row r="131" spans="1:12" s="449" customFormat="1">
      <c r="A131" s="538"/>
      <c r="B131" s="482" t="s">
        <v>2629</v>
      </c>
      <c r="C131" s="474" t="s">
        <v>2630</v>
      </c>
      <c r="D131" s="502" t="s">
        <v>478</v>
      </c>
      <c r="E131" s="475">
        <v>1109</v>
      </c>
      <c r="F131" s="484">
        <v>405.36585365853654</v>
      </c>
      <c r="G131" s="477">
        <v>0.63447623655677499</v>
      </c>
      <c r="H131" s="485">
        <v>0.35004680187207493</v>
      </c>
      <c r="I131" s="504"/>
      <c r="J131" s="505"/>
      <c r="K131" s="506"/>
      <c r="L131" s="539"/>
    </row>
    <row r="132" spans="1:12" s="449" customFormat="1">
      <c r="A132" s="538"/>
      <c r="B132" s="482" t="s">
        <v>2631</v>
      </c>
      <c r="C132" s="508" t="s">
        <v>2632</v>
      </c>
      <c r="D132" s="502" t="s">
        <v>2633</v>
      </c>
      <c r="E132" s="475">
        <v>1478</v>
      </c>
      <c r="F132" s="484">
        <v>540.73170731707307</v>
      </c>
      <c r="G132" s="477">
        <v>0.63414634146341475</v>
      </c>
      <c r="H132" s="485">
        <v>0.35004618937644338</v>
      </c>
      <c r="I132" s="504"/>
      <c r="J132" s="505"/>
      <c r="K132" s="506"/>
      <c r="L132" s="539"/>
    </row>
    <row r="133" spans="1:12" s="446" customFormat="1">
      <c r="A133" s="461"/>
      <c r="B133" s="482" t="s">
        <v>311</v>
      </c>
      <c r="C133" s="508" t="s">
        <v>312</v>
      </c>
      <c r="D133" s="502" t="s">
        <v>1913</v>
      </c>
      <c r="E133" s="475">
        <v>210</v>
      </c>
      <c r="F133" s="484">
        <v>118.55</v>
      </c>
      <c r="G133" s="477">
        <v>0.43547619047619046</v>
      </c>
      <c r="H133" s="485">
        <v>0.35003571428571423</v>
      </c>
      <c r="I133" s="504"/>
      <c r="J133" s="505"/>
      <c r="K133" s="506"/>
      <c r="L133" s="504"/>
    </row>
    <row r="134" spans="1:12" s="446" customFormat="1">
      <c r="A134" s="461"/>
      <c r="B134" s="482" t="s">
        <v>174</v>
      </c>
      <c r="C134" s="508" t="s">
        <v>175</v>
      </c>
      <c r="D134" s="502" t="s">
        <v>442</v>
      </c>
      <c r="E134" s="475">
        <v>210</v>
      </c>
      <c r="F134" s="484">
        <v>118.55</v>
      </c>
      <c r="G134" s="477">
        <v>0.43547619047619046</v>
      </c>
      <c r="H134" s="485">
        <v>0.35003571428571423</v>
      </c>
      <c r="I134" s="504"/>
      <c r="J134" s="505"/>
      <c r="K134" s="506"/>
      <c r="L134" s="504"/>
    </row>
    <row r="135" spans="1:12" s="446" customFormat="1">
      <c r="A135" s="461"/>
      <c r="B135" s="507" t="s">
        <v>56</v>
      </c>
      <c r="C135" s="508" t="s">
        <v>57</v>
      </c>
      <c r="D135" s="502" t="s">
        <v>379</v>
      </c>
      <c r="E135" s="475">
        <v>665</v>
      </c>
      <c r="F135" s="484">
        <v>385.37</v>
      </c>
      <c r="G135" s="477">
        <v>0.4204962406015037</v>
      </c>
      <c r="H135" s="485">
        <v>0.35003571428571423</v>
      </c>
      <c r="I135" s="504"/>
      <c r="J135" s="505"/>
      <c r="K135" s="506"/>
      <c r="L135" s="504"/>
    </row>
    <row r="136" spans="1:12" s="446" customFormat="1">
      <c r="A136" s="461"/>
      <c r="B136" s="482" t="s">
        <v>2651</v>
      </c>
      <c r="C136" s="474" t="s">
        <v>22</v>
      </c>
      <c r="D136" s="482" t="s">
        <v>365</v>
      </c>
      <c r="E136" s="475">
        <v>246</v>
      </c>
      <c r="F136" s="503">
        <v>130.5</v>
      </c>
      <c r="G136" s="477">
        <v>0.46951219512195119</v>
      </c>
      <c r="H136" s="485">
        <v>0.35003571428571423</v>
      </c>
      <c r="I136" s="504"/>
      <c r="J136" s="505"/>
      <c r="K136" s="506"/>
      <c r="L136" s="504"/>
    </row>
    <row r="137" spans="1:12" s="446" customFormat="1">
      <c r="A137" s="461"/>
      <c r="B137" s="551"/>
      <c r="C137" s="521"/>
      <c r="D137" s="552"/>
      <c r="E137" s="521"/>
      <c r="F137" s="522"/>
      <c r="G137" s="490"/>
      <c r="H137" s="522"/>
      <c r="I137" s="523"/>
      <c r="J137" s="522"/>
      <c r="K137" s="524"/>
      <c r="L137" s="523"/>
    </row>
    <row r="138" spans="1:12" s="446" customFormat="1">
      <c r="A138" s="461"/>
      <c r="B138" s="482" t="s">
        <v>58</v>
      </c>
      <c r="C138" s="474" t="s">
        <v>2458</v>
      </c>
      <c r="D138" s="548" t="s">
        <v>380</v>
      </c>
      <c r="E138" s="475"/>
      <c r="F138" s="476">
        <v>0</v>
      </c>
      <c r="G138" s="477"/>
      <c r="H138" s="476"/>
      <c r="I138" s="478">
        <v>0</v>
      </c>
      <c r="J138" s="479">
        <v>0</v>
      </c>
      <c r="K138" s="486">
        <v>0.22374999999999998</v>
      </c>
      <c r="L138" s="486">
        <v>1.7600000000000001E-2</v>
      </c>
    </row>
    <row r="139" spans="1:12" s="446" customFormat="1">
      <c r="A139" s="461" t="s">
        <v>346</v>
      </c>
      <c r="B139" s="540" t="s">
        <v>2456</v>
      </c>
      <c r="C139" s="474" t="s">
        <v>2506</v>
      </c>
      <c r="D139" s="482" t="s">
        <v>2459</v>
      </c>
      <c r="E139" s="475">
        <v>2004</v>
      </c>
      <c r="F139" s="503">
        <v>586.64640000000009</v>
      </c>
      <c r="G139" s="477">
        <v>0.70726227544910181</v>
      </c>
      <c r="H139" s="485">
        <v>0.69249808429118764</v>
      </c>
      <c r="I139" s="478">
        <v>0</v>
      </c>
      <c r="J139" s="479">
        <v>0</v>
      </c>
      <c r="K139" s="486">
        <v>0.04</v>
      </c>
      <c r="L139" s="481"/>
    </row>
    <row r="140" spans="1:12" s="446" customFormat="1">
      <c r="A140" s="461"/>
      <c r="B140" s="540"/>
      <c r="C140" s="474"/>
      <c r="D140" s="482"/>
      <c r="E140" s="475"/>
      <c r="F140" s="476">
        <v>0</v>
      </c>
      <c r="G140" s="477"/>
      <c r="H140" s="476"/>
      <c r="I140" s="478">
        <v>40.319999999999993</v>
      </c>
      <c r="J140" s="479">
        <v>1050</v>
      </c>
      <c r="K140" s="486">
        <v>3.8399999999999997E-2</v>
      </c>
      <c r="L140" s="481"/>
    </row>
    <row r="141" spans="1:12" s="446" customFormat="1">
      <c r="A141" s="461"/>
      <c r="B141" s="540"/>
      <c r="C141" s="474"/>
      <c r="D141" s="482"/>
      <c r="E141" s="475"/>
      <c r="F141" s="476">
        <v>0</v>
      </c>
      <c r="G141" s="477"/>
      <c r="H141" s="476"/>
      <c r="I141" s="478">
        <v>79.38</v>
      </c>
      <c r="J141" s="479">
        <v>2100</v>
      </c>
      <c r="K141" s="486">
        <v>3.78E-2</v>
      </c>
      <c r="L141" s="481"/>
    </row>
    <row r="142" spans="1:12" s="446" customFormat="1">
      <c r="A142" s="461"/>
      <c r="B142" s="540"/>
      <c r="C142" s="474"/>
      <c r="D142" s="482"/>
      <c r="E142" s="475"/>
      <c r="F142" s="476">
        <v>0</v>
      </c>
      <c r="G142" s="477"/>
      <c r="H142" s="476"/>
      <c r="I142" s="478">
        <v>111.51</v>
      </c>
      <c r="J142" s="479">
        <v>3150</v>
      </c>
      <c r="K142" s="486">
        <v>3.5400000000000001E-2</v>
      </c>
      <c r="L142" s="481"/>
    </row>
    <row r="143" spans="1:12" s="446" customFormat="1">
      <c r="A143" s="461"/>
      <c r="B143" s="551"/>
      <c r="C143" s="521"/>
      <c r="D143" s="552"/>
      <c r="E143" s="521"/>
      <c r="F143" s="522">
        <v>0</v>
      </c>
      <c r="G143" s="490"/>
      <c r="H143" s="522"/>
      <c r="I143" s="523"/>
      <c r="J143" s="522"/>
      <c r="K143" s="524"/>
      <c r="L143" s="523"/>
    </row>
    <row r="144" spans="1:12" s="446" customFormat="1">
      <c r="A144" s="461"/>
      <c r="B144" s="482" t="s">
        <v>58</v>
      </c>
      <c r="C144" s="474" t="s">
        <v>2462</v>
      </c>
      <c r="D144" s="548" t="s">
        <v>380</v>
      </c>
      <c r="E144" s="475"/>
      <c r="F144" s="476">
        <v>0</v>
      </c>
      <c r="G144" s="477"/>
      <c r="H144" s="476"/>
      <c r="I144" s="478">
        <v>0</v>
      </c>
      <c r="J144" s="479">
        <v>0</v>
      </c>
      <c r="K144" s="486">
        <v>0.15859999999999999</v>
      </c>
      <c r="L144" s="486">
        <v>1.43E-2</v>
      </c>
    </row>
    <row r="145" spans="1:12" s="446" customFormat="1">
      <c r="A145" s="461" t="s">
        <v>346</v>
      </c>
      <c r="B145" s="540" t="s">
        <v>2460</v>
      </c>
      <c r="C145" s="474" t="s">
        <v>2505</v>
      </c>
      <c r="D145" s="482" t="s">
        <v>2463</v>
      </c>
      <c r="E145" s="475">
        <v>2286</v>
      </c>
      <c r="F145" s="484">
        <v>640.08000000000004</v>
      </c>
      <c r="G145" s="477">
        <v>0.72</v>
      </c>
      <c r="H145" s="485">
        <v>0.69249883882954022</v>
      </c>
      <c r="I145" s="478">
        <v>0</v>
      </c>
      <c r="J145" s="479">
        <v>0</v>
      </c>
      <c r="K145" s="486">
        <v>2.7E-2</v>
      </c>
      <c r="L145" s="481"/>
    </row>
    <row r="146" spans="1:12" s="446" customFormat="1">
      <c r="A146" s="461"/>
      <c r="B146" s="555"/>
      <c r="C146" s="474"/>
      <c r="D146" s="473"/>
      <c r="E146" s="475"/>
      <c r="F146" s="476">
        <v>0</v>
      </c>
      <c r="G146" s="477"/>
      <c r="H146" s="476"/>
      <c r="I146" s="478">
        <v>24.675000000000001</v>
      </c>
      <c r="J146" s="479">
        <v>1050</v>
      </c>
      <c r="K146" s="486">
        <v>2.5919999999999999E-2</v>
      </c>
      <c r="L146" s="481"/>
    </row>
    <row r="147" spans="1:12" s="446" customFormat="1">
      <c r="A147" s="461"/>
      <c r="B147" s="555"/>
      <c r="C147" s="474"/>
      <c r="D147" s="473"/>
      <c r="E147" s="475"/>
      <c r="F147" s="476">
        <v>0</v>
      </c>
      <c r="G147" s="477"/>
      <c r="H147" s="476"/>
      <c r="I147" s="478">
        <v>48.3</v>
      </c>
      <c r="J147" s="479">
        <v>2100</v>
      </c>
      <c r="K147" s="486">
        <v>2.5514999999999999E-2</v>
      </c>
      <c r="L147" s="481"/>
    </row>
    <row r="148" spans="1:12" s="446" customFormat="1">
      <c r="A148" s="461"/>
      <c r="B148" s="555"/>
      <c r="C148" s="474"/>
      <c r="D148" s="473"/>
      <c r="E148" s="475"/>
      <c r="F148" s="476">
        <v>0</v>
      </c>
      <c r="G148" s="477"/>
      <c r="H148" s="476"/>
      <c r="I148" s="478">
        <v>68.040000000000006</v>
      </c>
      <c r="J148" s="479">
        <v>3150</v>
      </c>
      <c r="K148" s="486">
        <v>2.3895E-2</v>
      </c>
      <c r="L148" s="481"/>
    </row>
    <row r="149" spans="1:12" s="446" customFormat="1">
      <c r="A149" s="461"/>
      <c r="B149" s="551"/>
      <c r="C149" s="521"/>
      <c r="D149" s="552"/>
      <c r="E149" s="521"/>
      <c r="F149" s="522">
        <v>0</v>
      </c>
      <c r="G149" s="490"/>
      <c r="H149" s="522"/>
      <c r="I149" s="523"/>
      <c r="J149" s="522"/>
      <c r="K149" s="524"/>
      <c r="L149" s="523"/>
    </row>
    <row r="150" spans="1:12" s="446" customFormat="1">
      <c r="A150" s="461"/>
      <c r="B150" s="482" t="s">
        <v>58</v>
      </c>
      <c r="C150" s="474" t="s">
        <v>2466</v>
      </c>
      <c r="D150" s="548" t="s">
        <v>380</v>
      </c>
      <c r="E150" s="475"/>
      <c r="F150" s="476">
        <v>0</v>
      </c>
      <c r="G150" s="477"/>
      <c r="H150" s="476"/>
      <c r="I150" s="478">
        <v>0</v>
      </c>
      <c r="J150" s="479">
        <v>0</v>
      </c>
      <c r="K150" s="486">
        <v>0.15859999999999999</v>
      </c>
      <c r="L150" s="486">
        <v>1.43E-2</v>
      </c>
    </row>
    <row r="151" spans="1:12" s="446" customFormat="1">
      <c r="A151" s="461" t="s">
        <v>346</v>
      </c>
      <c r="B151" s="540" t="s">
        <v>2464</v>
      </c>
      <c r="C151" s="474" t="s">
        <v>2467</v>
      </c>
      <c r="D151" s="482" t="s">
        <v>2465</v>
      </c>
      <c r="E151" s="475">
        <v>2146</v>
      </c>
      <c r="F151" s="484">
        <v>600.88000000000011</v>
      </c>
      <c r="G151" s="477">
        <v>0.72</v>
      </c>
      <c r="H151" s="485">
        <v>0.69249883882954022</v>
      </c>
      <c r="I151" s="478">
        <v>0</v>
      </c>
      <c r="J151" s="479">
        <v>0</v>
      </c>
      <c r="K151" s="486">
        <v>2.7E-2</v>
      </c>
      <c r="L151" s="481"/>
    </row>
    <row r="152" spans="1:12" s="446" customFormat="1">
      <c r="A152" s="461"/>
      <c r="B152" s="555"/>
      <c r="C152" s="474"/>
      <c r="D152" s="473"/>
      <c r="E152" s="475"/>
      <c r="F152" s="560">
        <v>0</v>
      </c>
      <c r="G152" s="477"/>
      <c r="H152" s="476"/>
      <c r="I152" s="478">
        <v>24.675000000000001</v>
      </c>
      <c r="J152" s="479">
        <v>1050</v>
      </c>
      <c r="K152" s="486">
        <v>2.5919999999999999E-2</v>
      </c>
      <c r="L152" s="481"/>
    </row>
    <row r="153" spans="1:12" s="446" customFormat="1">
      <c r="A153" s="461"/>
      <c r="B153" s="555"/>
      <c r="C153" s="474"/>
      <c r="D153" s="473"/>
      <c r="E153" s="475"/>
      <c r="F153" s="476">
        <v>0</v>
      </c>
      <c r="G153" s="477"/>
      <c r="H153" s="476"/>
      <c r="I153" s="478">
        <v>48.3</v>
      </c>
      <c r="J153" s="479">
        <v>2100</v>
      </c>
      <c r="K153" s="486">
        <v>2.5514999999999999E-2</v>
      </c>
      <c r="L153" s="481"/>
    </row>
    <row r="154" spans="1:12" s="446" customFormat="1">
      <c r="A154" s="461"/>
      <c r="B154" s="555"/>
      <c r="C154" s="474"/>
      <c r="D154" s="473"/>
      <c r="E154" s="475"/>
      <c r="F154" s="476">
        <v>0</v>
      </c>
      <c r="G154" s="477"/>
      <c r="H154" s="476"/>
      <c r="I154" s="478">
        <v>68.040000000000006</v>
      </c>
      <c r="J154" s="479">
        <v>3150</v>
      </c>
      <c r="K154" s="486">
        <v>2.3895E-2</v>
      </c>
      <c r="L154" s="481"/>
    </row>
    <row r="155" spans="1:12">
      <c r="A155" s="461"/>
      <c r="B155" s="525"/>
      <c r="C155" s="526" t="s">
        <v>513</v>
      </c>
      <c r="D155" s="561" t="s">
        <v>296</v>
      </c>
      <c r="E155" s="561"/>
      <c r="F155" s="562"/>
      <c r="G155" s="498"/>
      <c r="H155" s="562"/>
      <c r="I155" s="563"/>
      <c r="J155" s="564"/>
      <c r="K155" s="565"/>
      <c r="L155" s="565"/>
    </row>
    <row r="156" spans="1:12" s="446" customFormat="1">
      <c r="A156" s="461"/>
      <c r="B156" s="540" t="s">
        <v>61</v>
      </c>
      <c r="C156" s="474" t="s">
        <v>62</v>
      </c>
      <c r="D156" s="482" t="s">
        <v>383</v>
      </c>
      <c r="E156" s="475">
        <v>190</v>
      </c>
      <c r="F156" s="503">
        <v>82.3</v>
      </c>
      <c r="G156" s="477">
        <v>0.56684210526315792</v>
      </c>
      <c r="H156" s="485">
        <v>0.5</v>
      </c>
      <c r="I156" s="504" t="s">
        <v>58</v>
      </c>
      <c r="J156" s="536" t="s">
        <v>58</v>
      </c>
      <c r="K156" s="537" t="s">
        <v>58</v>
      </c>
      <c r="L156" s="535"/>
    </row>
    <row r="157" spans="1:12" s="446" customFormat="1">
      <c r="A157" s="461"/>
      <c r="B157" s="507" t="s">
        <v>16</v>
      </c>
      <c r="C157" s="474" t="s">
        <v>17</v>
      </c>
      <c r="D157" s="502" t="s">
        <v>362</v>
      </c>
      <c r="E157" s="475">
        <v>63</v>
      </c>
      <c r="F157" s="484">
        <v>28.67</v>
      </c>
      <c r="G157" s="477">
        <v>0.54492063492063492</v>
      </c>
      <c r="H157" s="485">
        <v>0.35</v>
      </c>
      <c r="I157" s="504" t="s">
        <v>58</v>
      </c>
      <c r="J157" s="505" t="s">
        <v>58</v>
      </c>
      <c r="K157" s="506" t="s">
        <v>58</v>
      </c>
      <c r="L157" s="504"/>
    </row>
    <row r="158" spans="1:12" s="446" customFormat="1">
      <c r="A158" s="461"/>
      <c r="B158" s="482" t="s">
        <v>18</v>
      </c>
      <c r="C158" s="474" t="s">
        <v>19</v>
      </c>
      <c r="D158" s="482" t="s">
        <v>363</v>
      </c>
      <c r="E158" s="475">
        <v>156</v>
      </c>
      <c r="F158" s="484">
        <v>70.97</v>
      </c>
      <c r="G158" s="477">
        <v>0.54506410256410254</v>
      </c>
      <c r="H158" s="485">
        <v>0.35</v>
      </c>
      <c r="I158" s="504" t="s">
        <v>58</v>
      </c>
      <c r="J158" s="505" t="s">
        <v>58</v>
      </c>
      <c r="K158" s="506" t="s">
        <v>58</v>
      </c>
      <c r="L158" s="504"/>
    </row>
    <row r="159" spans="1:12" s="446" customFormat="1">
      <c r="A159" s="461"/>
      <c r="B159" s="507" t="s">
        <v>20</v>
      </c>
      <c r="C159" s="508" t="s">
        <v>21</v>
      </c>
      <c r="D159" s="447" t="s">
        <v>364</v>
      </c>
      <c r="E159" s="475">
        <v>296</v>
      </c>
      <c r="F159" s="484">
        <v>133.16999999999999</v>
      </c>
      <c r="G159" s="477">
        <v>0.55010135135135141</v>
      </c>
      <c r="H159" s="485">
        <v>0.35</v>
      </c>
      <c r="I159" s="504" t="s">
        <v>58</v>
      </c>
      <c r="J159" s="505" t="s">
        <v>58</v>
      </c>
      <c r="K159" s="506" t="s">
        <v>58</v>
      </c>
      <c r="L159" s="504"/>
    </row>
    <row r="160" spans="1:12" s="446" customFormat="1">
      <c r="A160" s="461"/>
      <c r="B160" s="507" t="s">
        <v>2706</v>
      </c>
      <c r="C160" s="508" t="s">
        <v>2704</v>
      </c>
      <c r="D160" s="447" t="s">
        <v>2705</v>
      </c>
      <c r="E160" s="475">
        <v>458</v>
      </c>
      <c r="F160" s="484">
        <v>206.05358108108106</v>
      </c>
      <c r="G160" s="477">
        <v>0.55010135135135141</v>
      </c>
      <c r="H160" s="485">
        <v>0.35</v>
      </c>
      <c r="I160" s="504" t="s">
        <v>58</v>
      </c>
      <c r="J160" s="505" t="s">
        <v>58</v>
      </c>
      <c r="K160" s="506" t="s">
        <v>58</v>
      </c>
      <c r="L160" s="504"/>
    </row>
    <row r="161" spans="1:12" s="446" customFormat="1">
      <c r="A161" s="461"/>
      <c r="B161" s="482" t="s">
        <v>2651</v>
      </c>
      <c r="C161" s="474" t="s">
        <v>22</v>
      </c>
      <c r="D161" s="502" t="s">
        <v>365</v>
      </c>
      <c r="E161" s="475">
        <v>246</v>
      </c>
      <c r="F161" s="503">
        <v>130.5</v>
      </c>
      <c r="G161" s="477">
        <v>0.46951219512195119</v>
      </c>
      <c r="H161" s="485">
        <v>0.35</v>
      </c>
      <c r="I161" s="504" t="s">
        <v>58</v>
      </c>
      <c r="J161" s="505" t="s">
        <v>58</v>
      </c>
      <c r="K161" s="506" t="s">
        <v>58</v>
      </c>
      <c r="L161" s="504"/>
    </row>
    <row r="162" spans="1:12" s="446" customFormat="1">
      <c r="A162" s="461"/>
      <c r="B162" s="521"/>
      <c r="C162" s="521"/>
      <c r="D162" s="552"/>
      <c r="E162" s="521"/>
      <c r="F162" s="522"/>
      <c r="G162" s="490"/>
      <c r="H162" s="522"/>
      <c r="I162" s="523"/>
      <c r="J162" s="522"/>
      <c r="K162" s="524"/>
      <c r="L162" s="523"/>
    </row>
    <row r="163" spans="1:12" s="446" customFormat="1">
      <c r="A163" s="461"/>
      <c r="B163" s="482" t="s">
        <v>58</v>
      </c>
      <c r="C163" s="520" t="s">
        <v>2398</v>
      </c>
      <c r="D163" s="548" t="s">
        <v>380</v>
      </c>
      <c r="E163" s="475"/>
      <c r="F163" s="476">
        <v>0</v>
      </c>
      <c r="G163" s="477"/>
      <c r="H163" s="476"/>
      <c r="I163" s="478">
        <v>0</v>
      </c>
      <c r="J163" s="479">
        <v>0</v>
      </c>
      <c r="K163" s="486">
        <v>7.3800000000000004E-2</v>
      </c>
      <c r="L163" s="486">
        <v>6.6E-3</v>
      </c>
    </row>
    <row r="164" spans="1:12" s="446" customFormat="1">
      <c r="A164" s="461" t="s">
        <v>345</v>
      </c>
      <c r="B164" s="540" t="s">
        <v>65</v>
      </c>
      <c r="C164" s="474" t="s">
        <v>66</v>
      </c>
      <c r="D164" s="482" t="s">
        <v>384</v>
      </c>
      <c r="E164" s="475">
        <v>6017</v>
      </c>
      <c r="F164" s="503">
        <v>2249.34</v>
      </c>
      <c r="G164" s="477">
        <v>0.62616918730264248</v>
      </c>
      <c r="H164" s="485">
        <v>0.60020074059637496</v>
      </c>
      <c r="I164" s="478">
        <v>0</v>
      </c>
      <c r="J164" s="479">
        <v>0</v>
      </c>
      <c r="K164" s="486">
        <v>7.4999999999999997E-3</v>
      </c>
      <c r="L164" s="481"/>
    </row>
    <row r="165" spans="1:12" s="446" customFormat="1">
      <c r="A165" s="461"/>
      <c r="B165" s="507" t="s">
        <v>67</v>
      </c>
      <c r="C165" s="566" t="s">
        <v>68</v>
      </c>
      <c r="D165" s="502" t="s">
        <v>385</v>
      </c>
      <c r="E165" s="475"/>
      <c r="F165" s="476">
        <v>0</v>
      </c>
      <c r="G165" s="477"/>
      <c r="H165" s="476"/>
      <c r="I165" s="478">
        <v>10.95</v>
      </c>
      <c r="J165" s="479">
        <v>1500</v>
      </c>
      <c r="K165" s="486">
        <v>7.3000000000000001E-3</v>
      </c>
      <c r="L165" s="481"/>
    </row>
    <row r="166" spans="1:12" s="446" customFormat="1">
      <c r="A166" s="461"/>
      <c r="B166" s="507"/>
      <c r="C166" s="567"/>
      <c r="D166" s="509"/>
      <c r="E166" s="475"/>
      <c r="F166" s="478">
        <v>0</v>
      </c>
      <c r="G166" s="477"/>
      <c r="H166" s="476"/>
      <c r="I166" s="478">
        <v>21.599999999999998</v>
      </c>
      <c r="J166" s="479">
        <v>3000</v>
      </c>
      <c r="K166" s="486">
        <v>7.1999999999999998E-3</v>
      </c>
      <c r="L166" s="504"/>
    </row>
    <row r="167" spans="1:12" s="446" customFormat="1">
      <c r="A167" s="461"/>
      <c r="B167" s="507"/>
      <c r="C167" s="567"/>
      <c r="D167" s="509"/>
      <c r="E167" s="475"/>
      <c r="F167" s="478">
        <v>0</v>
      </c>
      <c r="G167" s="477"/>
      <c r="H167" s="476"/>
      <c r="I167" s="478">
        <v>30.150000000000002</v>
      </c>
      <c r="J167" s="479">
        <v>4500</v>
      </c>
      <c r="K167" s="486">
        <v>6.7000000000000002E-3</v>
      </c>
      <c r="L167" s="504"/>
    </row>
    <row r="168" spans="1:12" s="446" customFormat="1">
      <c r="A168" s="461"/>
      <c r="B168" s="507"/>
      <c r="C168" s="567"/>
      <c r="D168" s="509"/>
      <c r="E168" s="475"/>
      <c r="F168" s="476">
        <v>0</v>
      </c>
      <c r="G168" s="477"/>
      <c r="H168" s="476"/>
      <c r="I168" s="568"/>
      <c r="J168" s="479"/>
      <c r="K168" s="480"/>
      <c r="L168" s="504"/>
    </row>
    <row r="169" spans="1:12" s="446" customFormat="1">
      <c r="A169" s="461"/>
      <c r="B169" s="495"/>
      <c r="C169" s="559" t="s">
        <v>513</v>
      </c>
      <c r="D169" s="495" t="s">
        <v>296</v>
      </c>
      <c r="E169" s="495"/>
      <c r="F169" s="497"/>
      <c r="G169" s="498"/>
      <c r="H169" s="497"/>
      <c r="I169" s="499"/>
      <c r="J169" s="500"/>
      <c r="K169" s="501"/>
      <c r="L169" s="501"/>
    </row>
    <row r="170" spans="1:12" s="446" customFormat="1">
      <c r="A170" s="461"/>
      <c r="B170" s="507" t="s">
        <v>74</v>
      </c>
      <c r="C170" s="566" t="s">
        <v>75</v>
      </c>
      <c r="D170" s="502" t="s">
        <v>386</v>
      </c>
      <c r="E170" s="475">
        <v>1258</v>
      </c>
      <c r="F170" s="503">
        <v>570.4</v>
      </c>
      <c r="G170" s="477">
        <v>0.54658187599364072</v>
      </c>
      <c r="H170" s="485">
        <v>0.50000898472596589</v>
      </c>
      <c r="I170" s="504"/>
      <c r="J170" s="505"/>
      <c r="K170" s="506"/>
      <c r="L170" s="504"/>
    </row>
    <row r="171" spans="1:12" s="446" customFormat="1">
      <c r="A171" s="461"/>
      <c r="B171" s="507" t="s">
        <v>76</v>
      </c>
      <c r="C171" s="566" t="s">
        <v>77</v>
      </c>
      <c r="D171" s="502" t="s">
        <v>387</v>
      </c>
      <c r="E171" s="475">
        <v>336</v>
      </c>
      <c r="F171" s="503">
        <v>152.21</v>
      </c>
      <c r="G171" s="477">
        <v>0.54699404761904757</v>
      </c>
      <c r="H171" s="485">
        <v>0.5</v>
      </c>
      <c r="I171" s="504"/>
      <c r="J171" s="505"/>
      <c r="K171" s="506"/>
      <c r="L171" s="504"/>
    </row>
    <row r="172" spans="1:12" s="446" customFormat="1">
      <c r="A172" s="461"/>
      <c r="B172" s="507" t="s">
        <v>67</v>
      </c>
      <c r="C172" s="566" t="s">
        <v>68</v>
      </c>
      <c r="D172" s="502" t="s">
        <v>385</v>
      </c>
      <c r="E172" s="475">
        <v>584</v>
      </c>
      <c r="F172" s="503">
        <v>264.45</v>
      </c>
      <c r="G172" s="477">
        <v>0.54717465753424666</v>
      </c>
      <c r="H172" s="485">
        <v>0.5</v>
      </c>
      <c r="I172" s="504"/>
      <c r="J172" s="505"/>
      <c r="K172" s="506"/>
      <c r="L172" s="504"/>
    </row>
    <row r="173" spans="1:12" s="446" customFormat="1">
      <c r="A173" s="461"/>
      <c r="B173" s="507" t="s">
        <v>78</v>
      </c>
      <c r="C173" s="508" t="s">
        <v>79</v>
      </c>
      <c r="D173" s="502" t="s">
        <v>388</v>
      </c>
      <c r="E173" s="475">
        <v>1657</v>
      </c>
      <c r="F173" s="503">
        <v>747.65</v>
      </c>
      <c r="G173" s="477">
        <v>0.54879299939649973</v>
      </c>
      <c r="H173" s="485">
        <v>0.50000682128240115</v>
      </c>
      <c r="I173" s="504"/>
      <c r="J173" s="505"/>
      <c r="K173" s="506"/>
      <c r="L173" s="504"/>
    </row>
    <row r="174" spans="1:12" s="446" customFormat="1">
      <c r="A174" s="461"/>
      <c r="B174" s="507" t="s">
        <v>80</v>
      </c>
      <c r="C174" s="508" t="s">
        <v>81</v>
      </c>
      <c r="D174" s="502" t="s">
        <v>389</v>
      </c>
      <c r="E174" s="475">
        <v>1776</v>
      </c>
      <c r="F174" s="503">
        <v>805.13</v>
      </c>
      <c r="G174" s="477">
        <v>0.546661036036036</v>
      </c>
      <c r="H174" s="485">
        <v>0.50000636537237431</v>
      </c>
      <c r="I174" s="504"/>
      <c r="J174" s="505"/>
      <c r="K174" s="506"/>
      <c r="L174" s="504"/>
    </row>
    <row r="175" spans="1:12" s="446" customFormat="1">
      <c r="A175" s="461"/>
      <c r="B175" s="507" t="s">
        <v>2349</v>
      </c>
      <c r="C175" s="508" t="s">
        <v>31</v>
      </c>
      <c r="D175" s="502" t="s">
        <v>390</v>
      </c>
      <c r="E175" s="475">
        <v>436</v>
      </c>
      <c r="F175" s="503">
        <v>217.46</v>
      </c>
      <c r="G175" s="477">
        <v>0.50123853211009173</v>
      </c>
      <c r="H175" s="485">
        <v>0.5</v>
      </c>
      <c r="I175" s="504"/>
      <c r="J175" s="505"/>
      <c r="K175" s="506"/>
      <c r="L175" s="504"/>
    </row>
    <row r="176" spans="1:12" s="446" customFormat="1">
      <c r="A176" s="461"/>
      <c r="B176" s="507" t="s">
        <v>82</v>
      </c>
      <c r="C176" s="566" t="s">
        <v>83</v>
      </c>
      <c r="D176" s="502" t="s">
        <v>391</v>
      </c>
      <c r="E176" s="475">
        <v>268</v>
      </c>
      <c r="F176" s="503">
        <v>120.95</v>
      </c>
      <c r="G176" s="477">
        <v>0.54869402985074633</v>
      </c>
      <c r="H176" s="485">
        <v>0.5</v>
      </c>
      <c r="I176" s="504"/>
      <c r="J176" s="505"/>
      <c r="K176" s="506"/>
      <c r="L176" s="504"/>
    </row>
    <row r="177" spans="1:12" s="446" customFormat="1">
      <c r="A177" s="461"/>
      <c r="B177" s="507" t="s">
        <v>84</v>
      </c>
      <c r="C177" s="566" t="s">
        <v>85</v>
      </c>
      <c r="D177" s="502" t="s">
        <v>392</v>
      </c>
      <c r="E177" s="475">
        <v>129</v>
      </c>
      <c r="F177" s="484">
        <v>56.95</v>
      </c>
      <c r="G177" s="477">
        <v>0.55852713178294566</v>
      </c>
      <c r="H177" s="485">
        <v>0.50000877963125556</v>
      </c>
      <c r="I177" s="504"/>
      <c r="J177" s="505"/>
      <c r="K177" s="506"/>
      <c r="L177" s="504"/>
    </row>
    <row r="178" spans="1:12" s="446" customFormat="1">
      <c r="A178" s="461"/>
      <c r="B178" s="507" t="s">
        <v>86</v>
      </c>
      <c r="C178" s="508" t="s">
        <v>87</v>
      </c>
      <c r="D178" s="502" t="s">
        <v>393</v>
      </c>
      <c r="E178" s="475">
        <v>388</v>
      </c>
      <c r="F178" s="503">
        <v>174.93</v>
      </c>
      <c r="G178" s="477">
        <v>0.54914948453608248</v>
      </c>
      <c r="H178" s="485">
        <v>0.5</v>
      </c>
      <c r="I178" s="504"/>
      <c r="J178" s="505"/>
      <c r="K178" s="506"/>
      <c r="L178" s="504"/>
    </row>
    <row r="179" spans="1:12" s="446" customFormat="1">
      <c r="A179" s="461"/>
      <c r="B179" s="507" t="s">
        <v>88</v>
      </c>
      <c r="C179" s="508" t="s">
        <v>89</v>
      </c>
      <c r="D179" s="502" t="s">
        <v>394</v>
      </c>
      <c r="E179" s="475">
        <v>624</v>
      </c>
      <c r="F179" s="503">
        <v>278.76</v>
      </c>
      <c r="G179" s="477">
        <v>0.55326923076923085</v>
      </c>
      <c r="H179" s="485">
        <v>0.5</v>
      </c>
      <c r="I179" s="504"/>
      <c r="J179" s="505"/>
      <c r="K179" s="506"/>
      <c r="L179" s="504"/>
    </row>
    <row r="180" spans="1:12" s="446" customFormat="1">
      <c r="A180" s="461"/>
      <c r="B180" s="507" t="s">
        <v>90</v>
      </c>
      <c r="C180" s="508" t="s">
        <v>91</v>
      </c>
      <c r="D180" s="502" t="s">
        <v>395</v>
      </c>
      <c r="E180" s="475">
        <v>98</v>
      </c>
      <c r="F180" s="503">
        <v>45.58</v>
      </c>
      <c r="G180" s="477">
        <v>0.53489795918367355</v>
      </c>
      <c r="H180" s="485">
        <v>0.5</v>
      </c>
      <c r="I180" s="504"/>
      <c r="J180" s="505"/>
      <c r="K180" s="506"/>
      <c r="L180" s="504"/>
    </row>
    <row r="181" spans="1:12" s="449" customFormat="1">
      <c r="A181" s="538"/>
      <c r="B181" s="482" t="s">
        <v>2629</v>
      </c>
      <c r="C181" s="474" t="s">
        <v>2630</v>
      </c>
      <c r="D181" s="502" t="s">
        <v>478</v>
      </c>
      <c r="E181" s="475">
        <v>1109</v>
      </c>
      <c r="F181" s="484">
        <v>405.36585365853654</v>
      </c>
      <c r="G181" s="477">
        <v>0.63447623655677499</v>
      </c>
      <c r="H181" s="485">
        <v>0.35004680187207493</v>
      </c>
      <c r="I181" s="504"/>
      <c r="J181" s="505"/>
      <c r="K181" s="506"/>
      <c r="L181" s="539"/>
    </row>
    <row r="182" spans="1:12" s="449" customFormat="1">
      <c r="A182" s="538"/>
      <c r="B182" s="482" t="s">
        <v>2631</v>
      </c>
      <c r="C182" s="508" t="s">
        <v>2632</v>
      </c>
      <c r="D182" s="502" t="s">
        <v>2633</v>
      </c>
      <c r="E182" s="475">
        <v>1478</v>
      </c>
      <c r="F182" s="484">
        <v>540.73170731707307</v>
      </c>
      <c r="G182" s="477">
        <v>0.63414634146341475</v>
      </c>
      <c r="H182" s="485">
        <v>0.35004618937644338</v>
      </c>
      <c r="I182" s="504"/>
      <c r="J182" s="505"/>
      <c r="K182" s="506"/>
      <c r="L182" s="539"/>
    </row>
    <row r="183" spans="1:12" s="446" customFormat="1">
      <c r="A183" s="461"/>
      <c r="B183" s="540" t="s">
        <v>40</v>
      </c>
      <c r="C183" s="474" t="s">
        <v>92</v>
      </c>
      <c r="D183" s="502" t="s">
        <v>396</v>
      </c>
      <c r="E183" s="475">
        <v>699</v>
      </c>
      <c r="F183" s="484">
        <v>396.29</v>
      </c>
      <c r="G183" s="477">
        <v>0.43306151645207436</v>
      </c>
      <c r="H183" s="485">
        <v>0.35004680187207493</v>
      </c>
      <c r="I183" s="504"/>
      <c r="J183" s="536"/>
      <c r="K183" s="537"/>
      <c r="L183" s="535"/>
    </row>
    <row r="184" spans="1:12" s="446" customFormat="1">
      <c r="A184" s="461"/>
      <c r="B184" s="540" t="s">
        <v>42</v>
      </c>
      <c r="C184" s="474" t="s">
        <v>93</v>
      </c>
      <c r="D184" s="502" t="s">
        <v>397</v>
      </c>
      <c r="E184" s="475">
        <v>997</v>
      </c>
      <c r="F184" s="484">
        <v>564.66</v>
      </c>
      <c r="G184" s="477">
        <v>0.4336409227683049</v>
      </c>
      <c r="H184" s="485">
        <v>0.35004680187207493</v>
      </c>
      <c r="I184" s="504"/>
      <c r="J184" s="536"/>
      <c r="K184" s="537"/>
      <c r="L184" s="535"/>
    </row>
    <row r="185" spans="1:12" s="446" customFormat="1">
      <c r="A185" s="461"/>
      <c r="B185" s="507" t="s">
        <v>20</v>
      </c>
      <c r="C185" s="508" t="s">
        <v>21</v>
      </c>
      <c r="D185" s="502" t="s">
        <v>364</v>
      </c>
      <c r="E185" s="475">
        <v>296</v>
      </c>
      <c r="F185" s="484">
        <v>133.16999999999999</v>
      </c>
      <c r="G185" s="477">
        <v>0.55010135135135141</v>
      </c>
      <c r="H185" s="485">
        <v>0.35004680187207493</v>
      </c>
      <c r="I185" s="504"/>
      <c r="J185" s="505"/>
      <c r="K185" s="506"/>
      <c r="L185" s="504"/>
    </row>
    <row r="186" spans="1:12" s="446" customFormat="1">
      <c r="A186" s="461"/>
      <c r="B186" s="507" t="s">
        <v>94</v>
      </c>
      <c r="C186" s="508" t="s">
        <v>95</v>
      </c>
      <c r="D186" s="509" t="s">
        <v>398</v>
      </c>
      <c r="E186" s="475">
        <v>1164</v>
      </c>
      <c r="F186" s="484">
        <v>535.04</v>
      </c>
      <c r="G186" s="477">
        <v>0.54034364261168388</v>
      </c>
      <c r="H186" s="485">
        <v>0.35004680187207493</v>
      </c>
      <c r="I186" s="504"/>
      <c r="J186" s="505"/>
      <c r="K186" s="506"/>
      <c r="L186" s="504"/>
    </row>
    <row r="187" spans="1:12" s="446" customFormat="1">
      <c r="A187" s="461"/>
      <c r="B187" s="482" t="s">
        <v>96</v>
      </c>
      <c r="C187" s="508" t="s">
        <v>97</v>
      </c>
      <c r="D187" s="502" t="s">
        <v>399</v>
      </c>
      <c r="E187" s="475">
        <v>85</v>
      </c>
      <c r="F187" s="484">
        <v>40.71</v>
      </c>
      <c r="G187" s="477">
        <v>0.5210588235294118</v>
      </c>
      <c r="H187" s="485">
        <v>0.35004680187207493</v>
      </c>
      <c r="I187" s="504"/>
      <c r="J187" s="505"/>
      <c r="K187" s="506"/>
      <c r="L187" s="504"/>
    </row>
    <row r="188" spans="1:12" s="446" customFormat="1">
      <c r="A188" s="461"/>
      <c r="B188" s="482" t="s">
        <v>14</v>
      </c>
      <c r="C188" s="474" t="s">
        <v>15</v>
      </c>
      <c r="D188" s="502" t="s">
        <v>400</v>
      </c>
      <c r="E188" s="475">
        <v>280</v>
      </c>
      <c r="F188" s="484">
        <v>127.39</v>
      </c>
      <c r="G188" s="477">
        <v>0.54503571428571429</v>
      </c>
      <c r="H188" s="485">
        <v>0.35004680187207493</v>
      </c>
      <c r="I188" s="504"/>
      <c r="J188" s="505"/>
      <c r="K188" s="506"/>
      <c r="L188" s="504"/>
    </row>
    <row r="189" spans="1:12" s="446" customFormat="1">
      <c r="A189" s="461"/>
      <c r="B189" s="482" t="s">
        <v>16</v>
      </c>
      <c r="C189" s="474" t="s">
        <v>17</v>
      </c>
      <c r="D189" s="502" t="s">
        <v>401</v>
      </c>
      <c r="E189" s="475">
        <v>63</v>
      </c>
      <c r="F189" s="484">
        <v>28.67</v>
      </c>
      <c r="G189" s="477">
        <v>0.54492063492063492</v>
      </c>
      <c r="H189" s="485">
        <v>0.35004680187207493</v>
      </c>
      <c r="I189" s="504"/>
      <c r="J189" s="505"/>
      <c r="K189" s="506"/>
      <c r="L189" s="504"/>
    </row>
    <row r="190" spans="1:12" s="446" customFormat="1">
      <c r="A190" s="461"/>
      <c r="B190" s="482" t="s">
        <v>18</v>
      </c>
      <c r="C190" s="474" t="s">
        <v>19</v>
      </c>
      <c r="D190" s="502" t="s">
        <v>402</v>
      </c>
      <c r="E190" s="475">
        <v>156</v>
      </c>
      <c r="F190" s="484">
        <v>70.97</v>
      </c>
      <c r="G190" s="477">
        <v>0.54506410256410254</v>
      </c>
      <c r="H190" s="485">
        <v>0.35004680187207493</v>
      </c>
      <c r="I190" s="504"/>
      <c r="J190" s="505"/>
      <c r="K190" s="506"/>
      <c r="L190" s="504"/>
    </row>
    <row r="191" spans="1:12" s="446" customFormat="1">
      <c r="A191" s="461"/>
      <c r="B191" s="482" t="s">
        <v>2651</v>
      </c>
      <c r="C191" s="474" t="s">
        <v>22</v>
      </c>
      <c r="D191" s="502" t="s">
        <v>365</v>
      </c>
      <c r="E191" s="475">
        <v>246</v>
      </c>
      <c r="F191" s="503">
        <v>130.5</v>
      </c>
      <c r="G191" s="477">
        <v>0.46951219512195119</v>
      </c>
      <c r="H191" s="485">
        <v>0.35004680187207493</v>
      </c>
      <c r="I191" s="504"/>
      <c r="J191" s="505"/>
      <c r="K191" s="506"/>
      <c r="L191" s="504"/>
    </row>
    <row r="192" spans="1:12" s="446" customFormat="1">
      <c r="A192" s="461"/>
      <c r="B192" s="521"/>
      <c r="C192" s="521"/>
      <c r="D192" s="552"/>
      <c r="E192" s="521"/>
      <c r="F192" s="522"/>
      <c r="G192" s="490"/>
      <c r="H192" s="522"/>
      <c r="I192" s="523"/>
      <c r="J192" s="522"/>
      <c r="K192" s="524"/>
      <c r="L192" s="523"/>
    </row>
    <row r="193" spans="1:12" s="446" customFormat="1">
      <c r="A193" s="461"/>
      <c r="B193" s="482" t="s">
        <v>58</v>
      </c>
      <c r="C193" s="520" t="s">
        <v>2399</v>
      </c>
      <c r="D193" s="548" t="s">
        <v>380</v>
      </c>
      <c r="E193" s="475"/>
      <c r="F193" s="476">
        <v>0</v>
      </c>
      <c r="G193" s="477"/>
      <c r="H193" s="476"/>
      <c r="I193" s="478">
        <v>0</v>
      </c>
      <c r="J193" s="479">
        <v>0</v>
      </c>
      <c r="K193" s="486">
        <v>4.2900000000000001E-2</v>
      </c>
      <c r="L193" s="486">
        <v>6.0000000000000001E-3</v>
      </c>
    </row>
    <row r="194" spans="1:12" s="446" customFormat="1">
      <c r="A194" s="461" t="s">
        <v>345</v>
      </c>
      <c r="B194" s="540" t="s">
        <v>98</v>
      </c>
      <c r="C194" s="474" t="s">
        <v>99</v>
      </c>
      <c r="D194" s="482" t="s">
        <v>403</v>
      </c>
      <c r="E194" s="569">
        <v>8929</v>
      </c>
      <c r="F194" s="570">
        <v>3129.63</v>
      </c>
      <c r="G194" s="477">
        <v>0.64949826408332401</v>
      </c>
      <c r="H194" s="485">
        <v>0.60019999999999996</v>
      </c>
      <c r="I194" s="478">
        <v>0</v>
      </c>
      <c r="J194" s="479">
        <v>0</v>
      </c>
      <c r="K194" s="486">
        <v>7.1999999999999998E-3</v>
      </c>
      <c r="L194" s="481"/>
    </row>
    <row r="195" spans="1:12" s="446" customFormat="1">
      <c r="A195" s="461"/>
      <c r="B195" s="507" t="s">
        <v>67</v>
      </c>
      <c r="C195" s="508" t="s">
        <v>68</v>
      </c>
      <c r="D195" s="571" t="s">
        <v>404</v>
      </c>
      <c r="E195" s="478"/>
      <c r="F195" s="447"/>
      <c r="G195" s="451"/>
      <c r="I195" s="478">
        <v>11.715</v>
      </c>
      <c r="J195" s="479">
        <v>1650</v>
      </c>
      <c r="K195" s="486">
        <v>7.1000000000000004E-3</v>
      </c>
      <c r="L195" s="481"/>
    </row>
    <row r="196" spans="1:12" s="446" customFormat="1">
      <c r="A196" s="461"/>
      <c r="B196" s="507"/>
      <c r="C196" s="508"/>
      <c r="D196" s="571"/>
      <c r="E196" s="478"/>
      <c r="F196" s="476">
        <v>0</v>
      </c>
      <c r="G196" s="494"/>
      <c r="H196" s="476"/>
      <c r="I196" s="478">
        <v>22.77</v>
      </c>
      <c r="J196" s="479">
        <v>3300</v>
      </c>
      <c r="K196" s="486">
        <v>6.8999999999999999E-3</v>
      </c>
      <c r="L196" s="504"/>
    </row>
    <row r="197" spans="1:12" s="446" customFormat="1">
      <c r="A197" s="461"/>
      <c r="B197" s="507"/>
      <c r="C197" s="508"/>
      <c r="D197" s="509"/>
      <c r="E197" s="475"/>
      <c r="F197" s="572">
        <v>0</v>
      </c>
      <c r="G197" s="477"/>
      <c r="H197" s="476"/>
      <c r="I197" s="478">
        <v>32.174999999999997</v>
      </c>
      <c r="J197" s="479">
        <v>4950</v>
      </c>
      <c r="K197" s="486">
        <v>6.4999999999999997E-3</v>
      </c>
      <c r="L197" s="504"/>
    </row>
    <row r="198" spans="1:12" s="446" customFormat="1">
      <c r="A198" s="461"/>
      <c r="B198" s="507"/>
      <c r="C198" s="508"/>
      <c r="D198" s="509"/>
      <c r="E198" s="475"/>
      <c r="F198" s="476">
        <v>0</v>
      </c>
      <c r="G198" s="477"/>
      <c r="H198" s="476"/>
      <c r="I198" s="504"/>
      <c r="J198" s="505"/>
      <c r="K198" s="506"/>
      <c r="L198" s="504"/>
    </row>
    <row r="199" spans="1:12" s="446" customFormat="1">
      <c r="A199" s="461"/>
      <c r="B199" s="507"/>
      <c r="C199" s="508"/>
      <c r="D199" s="509"/>
      <c r="E199" s="475"/>
      <c r="F199" s="476">
        <v>0</v>
      </c>
      <c r="G199" s="477"/>
      <c r="H199" s="476"/>
      <c r="I199" s="504"/>
      <c r="J199" s="505"/>
      <c r="K199" s="506"/>
      <c r="L199" s="504"/>
    </row>
    <row r="200" spans="1:12" s="446" customFormat="1">
      <c r="A200" s="461"/>
      <c r="B200" s="521"/>
      <c r="C200" s="521"/>
      <c r="D200" s="552"/>
      <c r="E200" s="521"/>
      <c r="F200" s="522"/>
      <c r="G200" s="490"/>
      <c r="H200" s="522"/>
      <c r="I200" s="523"/>
      <c r="J200" s="522"/>
      <c r="K200" s="524"/>
      <c r="L200" s="523"/>
    </row>
    <row r="201" spans="1:12" s="446" customFormat="1">
      <c r="A201" s="461"/>
      <c r="B201" s="482" t="s">
        <v>58</v>
      </c>
      <c r="C201" s="520" t="s">
        <v>2400</v>
      </c>
      <c r="D201" s="548" t="s">
        <v>380</v>
      </c>
      <c r="E201" s="475"/>
      <c r="F201" s="476">
        <v>0</v>
      </c>
      <c r="G201" s="477"/>
      <c r="H201" s="476"/>
      <c r="I201" s="478">
        <v>0</v>
      </c>
      <c r="J201" s="479">
        <v>0</v>
      </c>
      <c r="K201" s="486">
        <v>3.9899999999999998E-2</v>
      </c>
      <c r="L201" s="486">
        <v>5.1000000000000004E-3</v>
      </c>
    </row>
    <row r="202" spans="1:12" s="446" customFormat="1">
      <c r="A202" s="461" t="s">
        <v>342</v>
      </c>
      <c r="B202" s="540" t="s">
        <v>108</v>
      </c>
      <c r="C202" s="474" t="s">
        <v>109</v>
      </c>
      <c r="D202" s="482" t="s">
        <v>405</v>
      </c>
      <c r="E202" s="478">
        <v>10618</v>
      </c>
      <c r="F202" s="484">
        <v>3536.63</v>
      </c>
      <c r="G202" s="494">
        <v>0.66692126577509891</v>
      </c>
      <c r="H202" s="485">
        <v>0.58459966869133084</v>
      </c>
      <c r="I202" s="478">
        <v>0</v>
      </c>
      <c r="J202" s="479">
        <v>0</v>
      </c>
      <c r="K202" s="486">
        <v>6.0000000000000001E-3</v>
      </c>
      <c r="L202" s="481"/>
    </row>
    <row r="203" spans="1:12" s="446" customFormat="1">
      <c r="A203" s="461"/>
      <c r="B203" s="507" t="s">
        <v>67</v>
      </c>
      <c r="C203" s="508" t="s">
        <v>68</v>
      </c>
      <c r="D203" s="509" t="s">
        <v>404</v>
      </c>
      <c r="E203" s="478"/>
      <c r="F203" s="447"/>
      <c r="G203" s="451"/>
      <c r="I203" s="478">
        <v>10.914999999999999</v>
      </c>
      <c r="J203" s="479">
        <v>1850</v>
      </c>
      <c r="K203" s="486">
        <v>5.8999999999999999E-3</v>
      </c>
      <c r="L203" s="481"/>
    </row>
    <row r="204" spans="1:12" s="446" customFormat="1">
      <c r="A204" s="461"/>
      <c r="B204" s="507"/>
      <c r="C204" s="508"/>
      <c r="D204" s="509"/>
      <c r="E204" s="478"/>
      <c r="F204" s="476">
        <v>0</v>
      </c>
      <c r="G204" s="494"/>
      <c r="H204" s="476"/>
      <c r="I204" s="478">
        <v>21.459999999999997</v>
      </c>
      <c r="J204" s="479">
        <v>3700</v>
      </c>
      <c r="K204" s="486">
        <v>5.7999999999999996E-3</v>
      </c>
      <c r="L204" s="481"/>
    </row>
    <row r="205" spans="1:12" s="446" customFormat="1">
      <c r="A205" s="461"/>
      <c r="B205" s="507"/>
      <c r="C205" s="508"/>
      <c r="D205" s="509"/>
      <c r="E205" s="475"/>
      <c r="F205" s="478">
        <v>0</v>
      </c>
      <c r="G205" s="477"/>
      <c r="H205" s="476"/>
      <c r="I205" s="478">
        <v>29.970000000000002</v>
      </c>
      <c r="J205" s="479">
        <v>5550</v>
      </c>
      <c r="K205" s="486">
        <v>5.4000000000000003E-3</v>
      </c>
      <c r="L205" s="504"/>
    </row>
    <row r="206" spans="1:12" s="446" customFormat="1">
      <c r="A206" s="461"/>
      <c r="B206" s="507"/>
      <c r="C206" s="508"/>
      <c r="D206" s="509"/>
      <c r="E206" s="475"/>
      <c r="F206" s="476">
        <v>0</v>
      </c>
      <c r="G206" s="477"/>
      <c r="H206" s="476"/>
      <c r="I206" s="504"/>
      <c r="J206" s="505"/>
      <c r="K206" s="506"/>
      <c r="L206" s="504"/>
    </row>
    <row r="207" spans="1:12" s="446" customFormat="1">
      <c r="A207" s="461"/>
      <c r="B207" s="507"/>
      <c r="C207" s="508"/>
      <c r="D207" s="509"/>
      <c r="E207" s="475"/>
      <c r="F207" s="476">
        <v>0</v>
      </c>
      <c r="G207" s="477"/>
      <c r="H207" s="476"/>
      <c r="I207" s="504"/>
      <c r="J207" s="505"/>
      <c r="K207" s="506"/>
      <c r="L207" s="504"/>
    </row>
    <row r="208" spans="1:12">
      <c r="A208" s="461"/>
      <c r="B208" s="488"/>
      <c r="C208" s="488"/>
      <c r="D208" s="558"/>
      <c r="E208" s="488"/>
      <c r="F208" s="489"/>
      <c r="G208" s="490"/>
      <c r="H208" s="489"/>
      <c r="I208" s="491"/>
      <c r="J208" s="489"/>
      <c r="K208" s="492"/>
      <c r="L208" s="491"/>
    </row>
    <row r="209" spans="1:12" s="446" customFormat="1">
      <c r="A209" s="461"/>
      <c r="B209" s="482" t="s">
        <v>58</v>
      </c>
      <c r="C209" s="520" t="s">
        <v>2401</v>
      </c>
      <c r="D209" s="548" t="s">
        <v>380</v>
      </c>
      <c r="E209" s="475"/>
      <c r="F209" s="476">
        <v>0</v>
      </c>
      <c r="G209" s="477"/>
      <c r="H209" s="476"/>
      <c r="I209" s="478">
        <v>0</v>
      </c>
      <c r="J209" s="479">
        <v>0</v>
      </c>
      <c r="K209" s="486">
        <v>3.9800000000000002E-2</v>
      </c>
      <c r="L209" s="486">
        <v>5.0000000000000001E-3</v>
      </c>
    </row>
    <row r="210" spans="1:12" s="446" customFormat="1">
      <c r="A210" s="461" t="s">
        <v>343</v>
      </c>
      <c r="B210" s="540" t="s">
        <v>114</v>
      </c>
      <c r="C210" s="474" t="s">
        <v>115</v>
      </c>
      <c r="D210" s="482" t="s">
        <v>406</v>
      </c>
      <c r="E210" s="475">
        <v>11142</v>
      </c>
      <c r="F210" s="484">
        <v>3707.76</v>
      </c>
      <c r="G210" s="477">
        <v>0.66722670974690357</v>
      </c>
      <c r="H210" s="485">
        <v>0.60499947373960627</v>
      </c>
      <c r="I210" s="478">
        <v>0</v>
      </c>
      <c r="J210" s="479">
        <v>0</v>
      </c>
      <c r="K210" s="486">
        <v>5.8999999999999999E-3</v>
      </c>
      <c r="L210" s="481"/>
    </row>
    <row r="211" spans="1:12" s="446" customFormat="1">
      <c r="A211" s="461"/>
      <c r="B211" s="507" t="s">
        <v>67</v>
      </c>
      <c r="C211" s="508" t="s">
        <v>68</v>
      </c>
      <c r="D211" s="509" t="s">
        <v>404</v>
      </c>
      <c r="E211" s="475"/>
      <c r="F211" s="478">
        <v>0</v>
      </c>
      <c r="G211" s="477"/>
      <c r="H211" s="485"/>
      <c r="I211" s="478">
        <v>10.729999999999999</v>
      </c>
      <c r="J211" s="479">
        <v>1850</v>
      </c>
      <c r="K211" s="486">
        <v>5.7999999999999996E-3</v>
      </c>
      <c r="L211" s="481"/>
    </row>
    <row r="212" spans="1:12" s="446" customFormat="1">
      <c r="A212" s="461"/>
      <c r="B212" s="507"/>
      <c r="C212" s="508"/>
      <c r="D212" s="509"/>
      <c r="E212" s="475"/>
      <c r="F212" s="476">
        <v>0</v>
      </c>
      <c r="G212" s="477"/>
      <c r="H212" s="476"/>
      <c r="I212" s="478">
        <v>21.459999999999997</v>
      </c>
      <c r="J212" s="479">
        <v>3700</v>
      </c>
      <c r="K212" s="486">
        <v>5.7999999999999996E-3</v>
      </c>
      <c r="L212" s="504"/>
    </row>
    <row r="213" spans="1:12" s="446" customFormat="1">
      <c r="A213" s="461"/>
      <c r="B213" s="507"/>
      <c r="C213" s="508"/>
      <c r="D213" s="509"/>
      <c r="E213" s="475"/>
      <c r="F213" s="478">
        <v>0</v>
      </c>
      <c r="G213" s="477"/>
      <c r="H213" s="476"/>
      <c r="I213" s="478">
        <v>29.414999999999999</v>
      </c>
      <c r="J213" s="479">
        <v>5550</v>
      </c>
      <c r="K213" s="486">
        <v>5.3E-3</v>
      </c>
      <c r="L213" s="504"/>
    </row>
    <row r="214" spans="1:12" s="446" customFormat="1">
      <c r="A214" s="461"/>
      <c r="B214" s="507"/>
      <c r="C214" s="508"/>
      <c r="D214" s="509"/>
      <c r="E214" s="475"/>
      <c r="F214" s="476">
        <v>0</v>
      </c>
      <c r="G214" s="477"/>
      <c r="H214" s="476"/>
      <c r="I214" s="478"/>
      <c r="J214" s="479"/>
      <c r="K214" s="480"/>
      <c r="L214" s="504"/>
    </row>
    <row r="215" spans="1:12" s="446" customFormat="1">
      <c r="A215" s="461"/>
      <c r="B215" s="507"/>
      <c r="C215" s="508"/>
      <c r="D215" s="509"/>
      <c r="E215" s="475"/>
      <c r="F215" s="476">
        <v>0</v>
      </c>
      <c r="G215" s="477"/>
      <c r="H215" s="476"/>
      <c r="I215" s="504"/>
      <c r="J215" s="505"/>
      <c r="K215" s="506"/>
      <c r="L215" s="504"/>
    </row>
    <row r="216" spans="1:12" s="446" customFormat="1">
      <c r="A216" s="461"/>
      <c r="B216" s="495"/>
      <c r="C216" s="559" t="s">
        <v>28</v>
      </c>
      <c r="D216" s="495"/>
      <c r="E216" s="495"/>
      <c r="F216" s="497"/>
      <c r="G216" s="498"/>
      <c r="H216" s="497"/>
      <c r="I216" s="499"/>
      <c r="J216" s="500"/>
      <c r="K216" s="501"/>
      <c r="L216" s="501"/>
    </row>
    <row r="217" spans="1:12" s="446" customFormat="1">
      <c r="A217" s="461"/>
      <c r="B217" s="507" t="s">
        <v>116</v>
      </c>
      <c r="C217" s="508" t="s">
        <v>117</v>
      </c>
      <c r="D217" s="509" t="s">
        <v>407</v>
      </c>
      <c r="E217" s="475">
        <v>1824</v>
      </c>
      <c r="F217" s="503">
        <v>827.16</v>
      </c>
      <c r="G217" s="477">
        <v>0.54651315789473687</v>
      </c>
      <c r="H217" s="485">
        <v>0.50000619578686489</v>
      </c>
      <c r="I217" s="504"/>
      <c r="J217" s="505"/>
      <c r="K217" s="506"/>
      <c r="L217" s="504"/>
    </row>
    <row r="218" spans="1:12" s="446" customFormat="1">
      <c r="A218" s="461"/>
      <c r="B218" s="507" t="s">
        <v>118</v>
      </c>
      <c r="C218" s="508" t="s">
        <v>119</v>
      </c>
      <c r="D218" s="509" t="s">
        <v>408</v>
      </c>
      <c r="E218" s="475">
        <v>2315</v>
      </c>
      <c r="F218" s="503">
        <v>1044.98</v>
      </c>
      <c r="G218" s="477">
        <v>0.54860475161987043</v>
      </c>
      <c r="H218" s="485">
        <v>0.50000488042947777</v>
      </c>
      <c r="I218" s="504"/>
      <c r="J218" s="505"/>
      <c r="K218" s="506"/>
      <c r="L218" s="504"/>
    </row>
    <row r="219" spans="1:12" s="446" customFormat="1">
      <c r="A219" s="461"/>
      <c r="B219" s="507" t="s">
        <v>120</v>
      </c>
      <c r="C219" s="508" t="s">
        <v>121</v>
      </c>
      <c r="D219" s="509" t="s">
        <v>409</v>
      </c>
      <c r="E219" s="475">
        <v>3390</v>
      </c>
      <c r="F219" s="503">
        <v>1537.49</v>
      </c>
      <c r="G219" s="477">
        <v>0.54646312684365783</v>
      </c>
      <c r="H219" s="485">
        <v>0.50000333333333336</v>
      </c>
      <c r="I219" s="504"/>
      <c r="J219" s="505"/>
      <c r="K219" s="506"/>
      <c r="L219" s="504"/>
    </row>
    <row r="220" spans="1:12" s="446" customFormat="1">
      <c r="A220" s="461"/>
      <c r="B220" s="507" t="s">
        <v>74</v>
      </c>
      <c r="C220" s="566" t="s">
        <v>75</v>
      </c>
      <c r="D220" s="509" t="s">
        <v>410</v>
      </c>
      <c r="E220" s="475">
        <v>1258</v>
      </c>
      <c r="F220" s="503">
        <v>570.4</v>
      </c>
      <c r="G220" s="477">
        <v>0.54658187599364072</v>
      </c>
      <c r="H220" s="485">
        <v>0.50000898472596589</v>
      </c>
      <c r="I220" s="504"/>
      <c r="J220" s="505"/>
      <c r="K220" s="506"/>
      <c r="L220" s="504"/>
    </row>
    <row r="221" spans="1:12" s="446" customFormat="1">
      <c r="A221" s="461"/>
      <c r="B221" s="507" t="s">
        <v>122</v>
      </c>
      <c r="C221" s="566" t="s">
        <v>123</v>
      </c>
      <c r="D221" s="507" t="s">
        <v>411</v>
      </c>
      <c r="E221" s="475">
        <v>1983</v>
      </c>
      <c r="F221" s="503">
        <v>898.91</v>
      </c>
      <c r="G221" s="477">
        <v>0.54669188098840138</v>
      </c>
      <c r="H221" s="485">
        <v>0.50000570125427601</v>
      </c>
      <c r="I221" s="504"/>
      <c r="J221" s="505"/>
      <c r="K221" s="506"/>
      <c r="L221" s="504"/>
    </row>
    <row r="222" spans="1:12" s="446" customFormat="1">
      <c r="A222" s="461"/>
      <c r="B222" s="507" t="s">
        <v>124</v>
      </c>
      <c r="C222" s="566" t="s">
        <v>125</v>
      </c>
      <c r="D222" s="507" t="s">
        <v>412</v>
      </c>
      <c r="E222" s="475">
        <v>3217</v>
      </c>
      <c r="F222" s="503">
        <v>1451.45</v>
      </c>
      <c r="G222" s="477">
        <v>0.54881877525645018</v>
      </c>
      <c r="H222" s="485">
        <v>0.50000351370344343</v>
      </c>
      <c r="I222" s="504"/>
      <c r="J222" s="505"/>
      <c r="K222" s="506"/>
      <c r="L222" s="504"/>
    </row>
    <row r="223" spans="1:12" s="446" customFormat="1">
      <c r="A223" s="461"/>
      <c r="B223" s="507" t="s">
        <v>76</v>
      </c>
      <c r="C223" s="566" t="s">
        <v>77</v>
      </c>
      <c r="D223" s="509" t="s">
        <v>2442</v>
      </c>
      <c r="E223" s="475">
        <v>336</v>
      </c>
      <c r="F223" s="503">
        <v>152.21</v>
      </c>
      <c r="G223" s="477">
        <v>0.54699404761904757</v>
      </c>
      <c r="H223" s="485">
        <v>0.5</v>
      </c>
      <c r="I223" s="504"/>
      <c r="J223" s="505"/>
      <c r="K223" s="506"/>
      <c r="L223" s="504"/>
    </row>
    <row r="224" spans="1:12" s="446" customFormat="1">
      <c r="A224" s="461"/>
      <c r="B224" s="507" t="s">
        <v>67</v>
      </c>
      <c r="C224" s="508" t="s">
        <v>68</v>
      </c>
      <c r="D224" s="509" t="s">
        <v>404</v>
      </c>
      <c r="E224" s="475">
        <v>584</v>
      </c>
      <c r="F224" s="503">
        <v>264.45</v>
      </c>
      <c r="G224" s="477">
        <v>0.54717465753424666</v>
      </c>
      <c r="H224" s="485">
        <v>0.5</v>
      </c>
      <c r="I224" s="504"/>
      <c r="J224" s="505"/>
      <c r="K224" s="506"/>
      <c r="L224" s="504"/>
    </row>
    <row r="225" spans="1:12" s="446" customFormat="1">
      <c r="A225" s="461"/>
      <c r="B225" s="507" t="s">
        <v>78</v>
      </c>
      <c r="C225" s="508" t="s">
        <v>79</v>
      </c>
      <c r="D225" s="509" t="s">
        <v>413</v>
      </c>
      <c r="E225" s="475">
        <v>1657</v>
      </c>
      <c r="F225" s="503">
        <v>747.65</v>
      </c>
      <c r="G225" s="477">
        <v>0.54879299939649973</v>
      </c>
      <c r="H225" s="485">
        <v>0.50000682128240115</v>
      </c>
      <c r="I225" s="504"/>
      <c r="J225" s="505"/>
      <c r="K225" s="506"/>
      <c r="L225" s="504"/>
    </row>
    <row r="226" spans="1:12" s="446" customFormat="1">
      <c r="A226" s="461"/>
      <c r="B226" s="507" t="s">
        <v>80</v>
      </c>
      <c r="C226" s="508" t="s">
        <v>81</v>
      </c>
      <c r="D226" s="509" t="s">
        <v>414</v>
      </c>
      <c r="E226" s="475">
        <v>1776</v>
      </c>
      <c r="F226" s="503">
        <v>805.13</v>
      </c>
      <c r="G226" s="477">
        <v>0.546661036036036</v>
      </c>
      <c r="H226" s="485">
        <v>0.50000636537237431</v>
      </c>
      <c r="I226" s="504"/>
      <c r="J226" s="505"/>
      <c r="K226" s="506"/>
      <c r="L226" s="504"/>
    </row>
    <row r="227" spans="1:12" s="446" customFormat="1">
      <c r="A227" s="461"/>
      <c r="B227" s="507" t="s">
        <v>2349</v>
      </c>
      <c r="C227" s="508" t="s">
        <v>31</v>
      </c>
      <c r="D227" s="509" t="s">
        <v>415</v>
      </c>
      <c r="E227" s="475">
        <v>436</v>
      </c>
      <c r="F227" s="503">
        <v>217.46</v>
      </c>
      <c r="G227" s="477">
        <v>0.50123853211009173</v>
      </c>
      <c r="H227" s="485">
        <v>0.5</v>
      </c>
      <c r="I227" s="504"/>
      <c r="J227" s="505"/>
      <c r="K227" s="506"/>
      <c r="L227" s="504"/>
    </row>
    <row r="228" spans="1:12" s="446" customFormat="1">
      <c r="A228" s="461"/>
      <c r="B228" s="507" t="s">
        <v>126</v>
      </c>
      <c r="C228" s="566" t="s">
        <v>127</v>
      </c>
      <c r="D228" s="509" t="s">
        <v>416</v>
      </c>
      <c r="E228" s="475">
        <v>87</v>
      </c>
      <c r="F228" s="484">
        <v>38.200000000000003</v>
      </c>
      <c r="G228" s="477">
        <v>0.56091954022988499</v>
      </c>
      <c r="H228" s="485">
        <v>0.5</v>
      </c>
      <c r="I228" s="504"/>
      <c r="J228" s="505"/>
      <c r="K228" s="506"/>
      <c r="L228" s="504"/>
    </row>
    <row r="229" spans="1:12" s="446" customFormat="1">
      <c r="A229" s="461"/>
      <c r="B229" s="507" t="s">
        <v>84</v>
      </c>
      <c r="C229" s="566" t="s">
        <v>85</v>
      </c>
      <c r="D229" s="509" t="s">
        <v>417</v>
      </c>
      <c r="E229" s="475">
        <v>129</v>
      </c>
      <c r="F229" s="484">
        <v>56.95</v>
      </c>
      <c r="G229" s="477">
        <v>0.55852713178294566</v>
      </c>
      <c r="H229" s="485">
        <v>0.50000877963125556</v>
      </c>
      <c r="I229" s="504"/>
      <c r="J229" s="505"/>
      <c r="K229" s="506"/>
      <c r="L229" s="504"/>
    </row>
    <row r="230" spans="1:12" s="446" customFormat="1">
      <c r="A230" s="461"/>
      <c r="B230" s="507" t="s">
        <v>82</v>
      </c>
      <c r="C230" s="566" t="s">
        <v>83</v>
      </c>
      <c r="D230" s="509" t="s">
        <v>418</v>
      </c>
      <c r="E230" s="475">
        <v>268</v>
      </c>
      <c r="F230" s="503">
        <v>120.95</v>
      </c>
      <c r="G230" s="477">
        <v>0.54869402985074633</v>
      </c>
      <c r="H230" s="485">
        <v>0.5</v>
      </c>
      <c r="I230" s="504"/>
      <c r="J230" s="505"/>
      <c r="K230" s="506"/>
      <c r="L230" s="504"/>
    </row>
    <row r="231" spans="1:12" s="446" customFormat="1">
      <c r="A231" s="461"/>
      <c r="B231" s="507" t="s">
        <v>128</v>
      </c>
      <c r="C231" s="508" t="s">
        <v>129</v>
      </c>
      <c r="D231" s="509" t="s">
        <v>419</v>
      </c>
      <c r="E231" s="475">
        <v>1487</v>
      </c>
      <c r="F231" s="503">
        <v>670.64</v>
      </c>
      <c r="G231" s="477">
        <v>0.54899798251513121</v>
      </c>
      <c r="H231" s="485">
        <v>0.50000760456273763</v>
      </c>
      <c r="I231" s="504"/>
      <c r="J231" s="505"/>
      <c r="K231" s="506"/>
      <c r="L231" s="504"/>
    </row>
    <row r="232" spans="1:12" s="446" customFormat="1">
      <c r="A232" s="461"/>
      <c r="B232" s="507" t="s">
        <v>88</v>
      </c>
      <c r="C232" s="508" t="s">
        <v>89</v>
      </c>
      <c r="D232" s="509" t="s">
        <v>420</v>
      </c>
      <c r="E232" s="475">
        <v>624</v>
      </c>
      <c r="F232" s="503">
        <v>278.76</v>
      </c>
      <c r="G232" s="477">
        <v>0.55326923076923085</v>
      </c>
      <c r="H232" s="485">
        <v>0.5</v>
      </c>
      <c r="I232" s="504"/>
      <c r="J232" s="505"/>
      <c r="K232" s="506"/>
      <c r="L232" s="504"/>
    </row>
    <row r="233" spans="1:12" s="446" customFormat="1">
      <c r="A233" s="461"/>
      <c r="B233" s="507" t="s">
        <v>90</v>
      </c>
      <c r="C233" s="508" t="s">
        <v>91</v>
      </c>
      <c r="D233" s="502" t="s">
        <v>395</v>
      </c>
      <c r="E233" s="475">
        <v>98</v>
      </c>
      <c r="F233" s="503">
        <v>45.58</v>
      </c>
      <c r="G233" s="477">
        <v>0.53489795918367355</v>
      </c>
      <c r="H233" s="485">
        <v>0.5</v>
      </c>
      <c r="I233" s="504"/>
      <c r="J233" s="505"/>
      <c r="K233" s="506"/>
      <c r="L233" s="504"/>
    </row>
    <row r="234" spans="1:12" s="446" customFormat="1">
      <c r="A234" s="461"/>
      <c r="B234" s="507" t="s">
        <v>130</v>
      </c>
      <c r="C234" s="474" t="s">
        <v>131</v>
      </c>
      <c r="D234" s="502" t="s">
        <v>421</v>
      </c>
      <c r="E234" s="475">
        <v>251</v>
      </c>
      <c r="F234" s="503">
        <v>113.78</v>
      </c>
      <c r="G234" s="477">
        <v>0.54669322709163348</v>
      </c>
      <c r="H234" s="485">
        <v>0.5</v>
      </c>
      <c r="I234" s="504"/>
      <c r="J234" s="505"/>
      <c r="K234" s="506"/>
      <c r="L234" s="504"/>
    </row>
    <row r="235" spans="1:12" s="449" customFormat="1">
      <c r="A235" s="538"/>
      <c r="B235" s="482" t="s">
        <v>2629</v>
      </c>
      <c r="C235" s="474" t="s">
        <v>2630</v>
      </c>
      <c r="D235" s="502" t="s">
        <v>478</v>
      </c>
      <c r="E235" s="475">
        <v>1109</v>
      </c>
      <c r="F235" s="484">
        <v>405.36585365853654</v>
      </c>
      <c r="G235" s="477">
        <v>0.63447623655677499</v>
      </c>
      <c r="H235" s="485">
        <v>0.35004680187207493</v>
      </c>
      <c r="I235" s="504"/>
      <c r="J235" s="505"/>
      <c r="K235" s="506"/>
      <c r="L235" s="539"/>
    </row>
    <row r="236" spans="1:12" s="449" customFormat="1">
      <c r="A236" s="538"/>
      <c r="B236" s="482" t="s">
        <v>2631</v>
      </c>
      <c r="C236" s="508" t="s">
        <v>2632</v>
      </c>
      <c r="D236" s="502" t="s">
        <v>2633</v>
      </c>
      <c r="E236" s="475">
        <v>1478</v>
      </c>
      <c r="F236" s="484">
        <v>540.73170731707307</v>
      </c>
      <c r="G236" s="477">
        <v>0.63414634146341475</v>
      </c>
      <c r="H236" s="485">
        <v>0.35004618937644338</v>
      </c>
      <c r="I236" s="504"/>
      <c r="J236" s="505"/>
      <c r="K236" s="506"/>
      <c r="L236" s="539"/>
    </row>
    <row r="237" spans="1:12" s="446" customFormat="1">
      <c r="A237" s="461"/>
      <c r="B237" s="507" t="s">
        <v>20</v>
      </c>
      <c r="C237" s="508" t="s">
        <v>21</v>
      </c>
      <c r="D237" s="509" t="s">
        <v>364</v>
      </c>
      <c r="E237" s="475">
        <v>296</v>
      </c>
      <c r="F237" s="484">
        <v>133.16999999999999</v>
      </c>
      <c r="G237" s="477">
        <v>0.55010135135135141</v>
      </c>
      <c r="H237" s="485">
        <v>0.35003831417624531</v>
      </c>
      <c r="I237" s="504"/>
      <c r="J237" s="505"/>
      <c r="K237" s="506"/>
      <c r="L237" s="504"/>
    </row>
    <row r="238" spans="1:12" s="446" customFormat="1">
      <c r="A238" s="461"/>
      <c r="B238" s="507" t="s">
        <v>94</v>
      </c>
      <c r="C238" s="508" t="s">
        <v>95</v>
      </c>
      <c r="D238" s="509" t="s">
        <v>398</v>
      </c>
      <c r="E238" s="475">
        <v>1164</v>
      </c>
      <c r="F238" s="484">
        <v>535.04</v>
      </c>
      <c r="G238" s="477">
        <v>0.54034364261168388</v>
      </c>
      <c r="H238" s="485">
        <v>0.35004859086491746</v>
      </c>
      <c r="I238" s="504"/>
      <c r="J238" s="505"/>
      <c r="K238" s="506"/>
      <c r="L238" s="504"/>
    </row>
    <row r="239" spans="1:12" s="446" customFormat="1">
      <c r="A239" s="461"/>
      <c r="B239" s="507" t="s">
        <v>56</v>
      </c>
      <c r="C239" s="508" t="s">
        <v>57</v>
      </c>
      <c r="D239" s="502" t="s">
        <v>379</v>
      </c>
      <c r="E239" s="475">
        <v>665</v>
      </c>
      <c r="F239" s="484">
        <v>385.37</v>
      </c>
      <c r="G239" s="477">
        <v>0.4204962406015037</v>
      </c>
      <c r="H239" s="485">
        <v>0.35004444444444438</v>
      </c>
      <c r="I239" s="504"/>
      <c r="J239" s="505"/>
      <c r="K239" s="506"/>
      <c r="L239" s="504"/>
    </row>
    <row r="240" spans="1:12" s="446" customFormat="1">
      <c r="A240" s="461"/>
      <c r="B240" s="482" t="s">
        <v>96</v>
      </c>
      <c r="C240" s="508" t="s">
        <v>97</v>
      </c>
      <c r="D240" s="502" t="s">
        <v>399</v>
      </c>
      <c r="E240" s="475">
        <v>85</v>
      </c>
      <c r="F240" s="484">
        <v>40.71</v>
      </c>
      <c r="G240" s="477">
        <v>0.5210588235294118</v>
      </c>
      <c r="H240" s="485">
        <v>0.35</v>
      </c>
      <c r="I240" s="504"/>
      <c r="J240" s="505"/>
      <c r="K240" s="506"/>
      <c r="L240" s="504"/>
    </row>
    <row r="241" spans="1:12" s="446" customFormat="1">
      <c r="A241" s="461"/>
      <c r="B241" s="482" t="s">
        <v>2651</v>
      </c>
      <c r="C241" s="474" t="s">
        <v>22</v>
      </c>
      <c r="D241" s="482" t="s">
        <v>365</v>
      </c>
      <c r="E241" s="475">
        <v>246</v>
      </c>
      <c r="F241" s="503">
        <v>130.5</v>
      </c>
      <c r="G241" s="477">
        <v>0.46951219512195119</v>
      </c>
      <c r="H241" s="485">
        <v>0.35</v>
      </c>
      <c r="I241" s="504"/>
      <c r="J241" s="505"/>
      <c r="K241" s="506"/>
      <c r="L241" s="504"/>
    </row>
    <row r="242" spans="1:12" s="446" customFormat="1">
      <c r="A242" s="461"/>
      <c r="B242" s="521"/>
      <c r="C242" s="551"/>
      <c r="D242" s="552"/>
      <c r="E242" s="521"/>
      <c r="F242" s="522"/>
      <c r="G242" s="490"/>
      <c r="H242" s="522"/>
      <c r="I242" s="523"/>
      <c r="J242" s="522"/>
      <c r="K242" s="524"/>
      <c r="L242" s="523"/>
    </row>
    <row r="243" spans="1:12" s="446" customFormat="1">
      <c r="A243" s="461" t="s">
        <v>347</v>
      </c>
      <c r="B243" s="573" t="s">
        <v>132</v>
      </c>
      <c r="C243" s="474" t="s">
        <v>133</v>
      </c>
      <c r="D243" s="507" t="s">
        <v>422</v>
      </c>
      <c r="E243" s="475">
        <v>6936</v>
      </c>
      <c r="F243" s="503">
        <v>1665.19</v>
      </c>
      <c r="G243" s="477">
        <v>0.75992070357554786</v>
      </c>
      <c r="H243" s="485">
        <v>0.71300018786398645</v>
      </c>
      <c r="I243" s="478">
        <v>0</v>
      </c>
      <c r="J243" s="479">
        <v>0</v>
      </c>
      <c r="K243" s="486">
        <v>9.4999999999999998E-3</v>
      </c>
      <c r="L243" s="486">
        <v>6.1999999999999998E-3</v>
      </c>
    </row>
    <row r="244" spans="1:12" s="446" customFormat="1">
      <c r="A244" s="461"/>
      <c r="B244" s="482"/>
      <c r="C244" s="474"/>
      <c r="D244" s="507"/>
      <c r="E244" s="475"/>
      <c r="F244" s="476">
        <v>0</v>
      </c>
      <c r="G244" s="477"/>
      <c r="H244" s="476"/>
      <c r="I244" s="478">
        <v>9.2999999999999989</v>
      </c>
      <c r="J244" s="479">
        <v>1000</v>
      </c>
      <c r="K244" s="486">
        <v>9.2999999999999992E-3</v>
      </c>
      <c r="L244" s="481"/>
    </row>
    <row r="245" spans="1:12" s="446" customFormat="1">
      <c r="A245" s="461"/>
      <c r="B245" s="482"/>
      <c r="C245" s="474"/>
      <c r="D245" s="507"/>
      <c r="E245" s="475"/>
      <c r="F245" s="476">
        <v>0</v>
      </c>
      <c r="G245" s="477"/>
      <c r="H245" s="476"/>
      <c r="I245" s="478">
        <v>18.2</v>
      </c>
      <c r="J245" s="479">
        <v>2000</v>
      </c>
      <c r="K245" s="486">
        <v>9.1000000000000004E-3</v>
      </c>
      <c r="L245" s="481"/>
    </row>
    <row r="246" spans="1:12" s="446" customFormat="1">
      <c r="A246" s="461"/>
      <c r="B246" s="482"/>
      <c r="C246" s="474"/>
      <c r="D246" s="507"/>
      <c r="E246" s="475"/>
      <c r="F246" s="476">
        <v>0</v>
      </c>
      <c r="G246" s="477"/>
      <c r="H246" s="476"/>
      <c r="I246" s="478">
        <v>24.299999999999997</v>
      </c>
      <c r="J246" s="479">
        <v>3000</v>
      </c>
      <c r="K246" s="486">
        <v>8.0999999999999996E-3</v>
      </c>
      <c r="L246" s="481"/>
    </row>
    <row r="247" spans="1:12" s="446" customFormat="1">
      <c r="A247" s="461"/>
      <c r="B247" s="521"/>
      <c r="C247" s="551"/>
      <c r="D247" s="552"/>
      <c r="E247" s="521"/>
      <c r="F247" s="522"/>
      <c r="G247" s="490"/>
      <c r="H247" s="522"/>
      <c r="I247" s="523"/>
      <c r="J247" s="522"/>
      <c r="K247" s="524"/>
      <c r="L247" s="523"/>
    </row>
    <row r="248" spans="1:12" s="446" customFormat="1">
      <c r="A248" s="461" t="s">
        <v>348</v>
      </c>
      <c r="B248" s="573" t="s">
        <v>134</v>
      </c>
      <c r="C248" s="474" t="s">
        <v>135</v>
      </c>
      <c r="D248" s="507" t="s">
        <v>423</v>
      </c>
      <c r="E248" s="475">
        <v>8633</v>
      </c>
      <c r="F248" s="503">
        <v>1850.72</v>
      </c>
      <c r="G248" s="477">
        <v>0.78562261091161822</v>
      </c>
      <c r="H248" s="485">
        <v>0.74375037730153937</v>
      </c>
      <c r="I248" s="478">
        <v>0</v>
      </c>
      <c r="J248" s="479">
        <v>0</v>
      </c>
      <c r="K248" s="486">
        <v>9.4999999999999998E-3</v>
      </c>
      <c r="L248" s="486">
        <v>6.1999999999999998E-3</v>
      </c>
    </row>
    <row r="249" spans="1:12" s="446" customFormat="1">
      <c r="A249" s="461"/>
      <c r="B249" s="482"/>
      <c r="C249" s="474"/>
      <c r="D249" s="507"/>
      <c r="E249" s="475"/>
      <c r="F249" s="476">
        <v>0</v>
      </c>
      <c r="G249" s="477"/>
      <c r="H249" s="476"/>
      <c r="I249" s="478">
        <v>15.344999999999999</v>
      </c>
      <c r="J249" s="479">
        <v>1650</v>
      </c>
      <c r="K249" s="486">
        <v>9.2999999999999992E-3</v>
      </c>
      <c r="L249" s="481"/>
    </row>
    <row r="250" spans="1:12" s="446" customFormat="1">
      <c r="A250" s="461"/>
      <c r="B250" s="482"/>
      <c r="C250" s="474"/>
      <c r="D250" s="507"/>
      <c r="E250" s="475"/>
      <c r="F250" s="476">
        <v>0</v>
      </c>
      <c r="G250" s="477"/>
      <c r="H250" s="476"/>
      <c r="I250" s="478">
        <v>30.03</v>
      </c>
      <c r="J250" s="479">
        <v>3300</v>
      </c>
      <c r="K250" s="486">
        <v>9.1000000000000004E-3</v>
      </c>
      <c r="L250" s="481"/>
    </row>
    <row r="251" spans="1:12">
      <c r="A251" s="461"/>
      <c r="B251" s="574"/>
      <c r="C251" s="575"/>
      <c r="D251" s="576"/>
      <c r="E251" s="577"/>
      <c r="F251" s="578">
        <v>0</v>
      </c>
      <c r="G251" s="477"/>
      <c r="H251" s="578"/>
      <c r="I251" s="579">
        <v>40.094999999999999</v>
      </c>
      <c r="J251" s="580">
        <v>4950</v>
      </c>
      <c r="K251" s="581">
        <v>8.0999999999999996E-3</v>
      </c>
      <c r="L251" s="582"/>
    </row>
    <row r="252" spans="1:12">
      <c r="A252" s="461"/>
      <c r="B252" s="488"/>
      <c r="C252" s="583"/>
      <c r="D252" s="558"/>
      <c r="E252" s="488"/>
      <c r="F252" s="489"/>
      <c r="G252" s="490"/>
      <c r="H252" s="489"/>
      <c r="I252" s="491"/>
      <c r="J252" s="489"/>
      <c r="K252" s="488"/>
      <c r="L252" s="488"/>
    </row>
    <row r="253" spans="1:12" s="446" customFormat="1">
      <c r="A253" s="461"/>
      <c r="B253" s="482" t="s">
        <v>58</v>
      </c>
      <c r="C253" s="520" t="s">
        <v>2402</v>
      </c>
      <c r="D253" s="548" t="s">
        <v>380</v>
      </c>
      <c r="E253" s="475"/>
      <c r="F253" s="476">
        <v>0</v>
      </c>
      <c r="G253" s="477"/>
      <c r="H253" s="476"/>
      <c r="I253" s="584">
        <v>0</v>
      </c>
      <c r="J253" s="479">
        <v>0</v>
      </c>
      <c r="K253" s="486">
        <v>7.0000000000000007E-2</v>
      </c>
      <c r="L253" s="486">
        <v>6.6E-3</v>
      </c>
    </row>
    <row r="254" spans="1:12" s="446" customFormat="1" ht="37.5" customHeight="1">
      <c r="A254" s="461" t="s">
        <v>347</v>
      </c>
      <c r="B254" s="585" t="s">
        <v>136</v>
      </c>
      <c r="C254" s="474" t="s">
        <v>137</v>
      </c>
      <c r="D254" s="548" t="s">
        <v>2443</v>
      </c>
      <c r="E254" s="475">
        <v>9447</v>
      </c>
      <c r="F254" s="503">
        <v>2450.79</v>
      </c>
      <c r="G254" s="477">
        <v>0.74057478564623691</v>
      </c>
      <c r="H254" s="485">
        <v>0.7130002482621649</v>
      </c>
      <c r="I254" s="584">
        <v>0</v>
      </c>
      <c r="J254" s="479">
        <v>0</v>
      </c>
      <c r="K254" s="486">
        <v>9.4999999999999998E-3</v>
      </c>
      <c r="L254" s="481"/>
    </row>
    <row r="255" spans="1:12" s="446" customFormat="1">
      <c r="A255" s="461"/>
      <c r="B255" s="482"/>
      <c r="C255" s="474"/>
      <c r="D255" s="507"/>
      <c r="E255" s="475"/>
      <c r="F255" s="476">
        <v>0</v>
      </c>
      <c r="G255" s="477"/>
      <c r="H255" s="476"/>
      <c r="I255" s="584">
        <v>6.4799999999999995</v>
      </c>
      <c r="J255" s="479">
        <v>675</v>
      </c>
      <c r="K255" s="486">
        <v>9.5999999999999992E-3</v>
      </c>
      <c r="L255" s="481"/>
    </row>
    <row r="256" spans="1:12" s="446" customFormat="1">
      <c r="A256" s="461"/>
      <c r="B256" s="482"/>
      <c r="C256" s="474"/>
      <c r="D256" s="507"/>
      <c r="E256" s="475"/>
      <c r="F256" s="476">
        <v>0</v>
      </c>
      <c r="G256" s="477"/>
      <c r="H256" s="476"/>
      <c r="I256" s="584">
        <v>12.690000000000001</v>
      </c>
      <c r="J256" s="479">
        <v>1350</v>
      </c>
      <c r="K256" s="486">
        <v>9.4000000000000004E-3</v>
      </c>
      <c r="L256" s="481"/>
    </row>
    <row r="257" spans="1:12" s="446" customFormat="1">
      <c r="A257" s="461"/>
      <c r="B257" s="482"/>
      <c r="C257" s="474"/>
      <c r="D257" s="507"/>
      <c r="E257" s="475"/>
      <c r="F257" s="476">
        <v>0</v>
      </c>
      <c r="G257" s="477"/>
      <c r="H257" s="476"/>
      <c r="I257" s="584">
        <v>16.807500000000001</v>
      </c>
      <c r="J257" s="479">
        <v>2025</v>
      </c>
      <c r="K257" s="486">
        <v>8.3000000000000001E-3</v>
      </c>
      <c r="L257" s="481"/>
    </row>
    <row r="258" spans="1:12" s="446" customFormat="1">
      <c r="A258" s="461"/>
      <c r="B258" s="521"/>
      <c r="C258" s="551"/>
      <c r="D258" s="552"/>
      <c r="E258" s="521"/>
      <c r="F258" s="522"/>
      <c r="G258" s="490"/>
      <c r="H258" s="522"/>
      <c r="I258" s="523"/>
      <c r="J258" s="522"/>
      <c r="K258" s="521"/>
      <c r="L258" s="521"/>
    </row>
    <row r="259" spans="1:12" s="446" customFormat="1">
      <c r="A259" s="461"/>
      <c r="B259" s="482" t="s">
        <v>58</v>
      </c>
      <c r="C259" s="520" t="s">
        <v>2403</v>
      </c>
      <c r="D259" s="548" t="s">
        <v>380</v>
      </c>
      <c r="E259" s="475"/>
      <c r="F259" s="476">
        <v>0</v>
      </c>
      <c r="G259" s="477"/>
      <c r="H259" s="476"/>
      <c r="I259" s="584">
        <v>0</v>
      </c>
      <c r="J259" s="479">
        <v>0</v>
      </c>
      <c r="K259" s="486">
        <v>7.0000000000000007E-2</v>
      </c>
      <c r="L259" s="486">
        <v>6.1999999999999998E-3</v>
      </c>
    </row>
    <row r="260" spans="1:12" s="446" customFormat="1" ht="39.75" customHeight="1">
      <c r="A260" s="461" t="s">
        <v>347</v>
      </c>
      <c r="B260" s="585" t="s">
        <v>138</v>
      </c>
      <c r="C260" s="474" t="s">
        <v>139</v>
      </c>
      <c r="D260" s="548" t="s">
        <v>2444</v>
      </c>
      <c r="E260" s="475">
        <v>10914</v>
      </c>
      <c r="F260" s="503">
        <v>2831.38</v>
      </c>
      <c r="G260" s="477">
        <v>0.74057357522448231</v>
      </c>
      <c r="H260" s="485">
        <v>0.71299989255399154</v>
      </c>
      <c r="I260" s="584">
        <v>0</v>
      </c>
      <c r="J260" s="479">
        <v>0</v>
      </c>
      <c r="K260" s="486">
        <v>9.4999999999999998E-3</v>
      </c>
      <c r="L260" s="481"/>
    </row>
    <row r="261" spans="1:12" s="446" customFormat="1">
      <c r="A261" s="461"/>
      <c r="B261" s="482"/>
      <c r="C261" s="474"/>
      <c r="D261" s="507"/>
      <c r="E261" s="475"/>
      <c r="F261" s="476">
        <v>0</v>
      </c>
      <c r="G261" s="477"/>
      <c r="H261" s="476"/>
      <c r="I261" s="584">
        <v>9.2999999999999989</v>
      </c>
      <c r="J261" s="479">
        <v>1000</v>
      </c>
      <c r="K261" s="486">
        <v>9.2999999999999992E-3</v>
      </c>
      <c r="L261" s="481"/>
    </row>
    <row r="262" spans="1:12" s="446" customFormat="1">
      <c r="A262" s="461"/>
      <c r="B262" s="482"/>
      <c r="C262" s="474"/>
      <c r="D262" s="507"/>
      <c r="E262" s="475"/>
      <c r="F262" s="476">
        <v>0</v>
      </c>
      <c r="G262" s="477"/>
      <c r="H262" s="476"/>
      <c r="I262" s="584">
        <v>18.2</v>
      </c>
      <c r="J262" s="479">
        <v>2000</v>
      </c>
      <c r="K262" s="486">
        <v>9.1000000000000004E-3</v>
      </c>
      <c r="L262" s="481"/>
    </row>
    <row r="263" spans="1:12" s="446" customFormat="1">
      <c r="A263" s="461"/>
      <c r="B263" s="482"/>
      <c r="C263" s="474"/>
      <c r="D263" s="507"/>
      <c r="E263" s="475"/>
      <c r="F263" s="476">
        <v>0</v>
      </c>
      <c r="G263" s="477"/>
      <c r="H263" s="476"/>
      <c r="I263" s="584">
        <v>24.299999999999997</v>
      </c>
      <c r="J263" s="479">
        <v>3000</v>
      </c>
      <c r="K263" s="486">
        <v>8.0999999999999996E-3</v>
      </c>
      <c r="L263" s="481"/>
    </row>
    <row r="264" spans="1:12" s="446" customFormat="1">
      <c r="A264" s="461"/>
      <c r="B264" s="495"/>
      <c r="C264" s="559" t="s">
        <v>28</v>
      </c>
      <c r="D264" s="586" t="s">
        <v>182</v>
      </c>
      <c r="E264" s="495"/>
      <c r="F264" s="586"/>
      <c r="G264" s="587"/>
      <c r="H264" s="586"/>
      <c r="I264" s="588" t="s">
        <v>182</v>
      </c>
      <c r="J264" s="589" t="s">
        <v>182</v>
      </c>
      <c r="K264" s="590" t="s">
        <v>182</v>
      </c>
      <c r="L264" s="586"/>
    </row>
    <row r="265" spans="1:12" s="446" customFormat="1">
      <c r="A265" s="461"/>
      <c r="B265" s="482" t="s">
        <v>140</v>
      </c>
      <c r="C265" s="474" t="s">
        <v>141</v>
      </c>
      <c r="D265" s="482" t="s">
        <v>424</v>
      </c>
      <c r="E265" s="475">
        <v>1017</v>
      </c>
      <c r="F265" s="503">
        <v>489.96</v>
      </c>
      <c r="G265" s="477">
        <v>0.51823008849557528</v>
      </c>
      <c r="H265" s="485">
        <v>0.5</v>
      </c>
      <c r="I265" s="504"/>
      <c r="J265" s="505"/>
      <c r="K265" s="506"/>
      <c r="L265" s="504"/>
    </row>
    <row r="266" spans="1:12" s="446" customFormat="1">
      <c r="A266" s="461"/>
      <c r="B266" s="482" t="s">
        <v>142</v>
      </c>
      <c r="C266" s="474" t="s">
        <v>143</v>
      </c>
      <c r="D266" s="482" t="s">
        <v>425</v>
      </c>
      <c r="E266" s="475">
        <v>707</v>
      </c>
      <c r="F266" s="503">
        <v>340.63</v>
      </c>
      <c r="G266" s="477">
        <v>0.51820367751060825</v>
      </c>
      <c r="H266" s="485">
        <v>0.5</v>
      </c>
      <c r="I266" s="504"/>
      <c r="J266" s="505"/>
      <c r="K266" s="506"/>
      <c r="L266" s="504"/>
    </row>
    <row r="267" spans="1:12" s="446" customFormat="1">
      <c r="A267" s="461"/>
      <c r="B267" s="482" t="s">
        <v>144</v>
      </c>
      <c r="C267" s="474" t="s">
        <v>145</v>
      </c>
      <c r="D267" s="482" t="s">
        <v>426</v>
      </c>
      <c r="E267" s="475">
        <v>1056</v>
      </c>
      <c r="F267" s="503">
        <v>509.03</v>
      </c>
      <c r="G267" s="477">
        <v>0.51796401515151524</v>
      </c>
      <c r="H267" s="485">
        <v>0.5</v>
      </c>
      <c r="I267" s="504"/>
      <c r="J267" s="505"/>
      <c r="K267" s="506"/>
      <c r="L267" s="504"/>
    </row>
    <row r="268" spans="1:12" s="446" customFormat="1">
      <c r="A268" s="461"/>
      <c r="B268" s="482" t="s">
        <v>2623</v>
      </c>
      <c r="C268" s="474" t="s">
        <v>59</v>
      </c>
      <c r="D268" s="502" t="s">
        <v>59</v>
      </c>
      <c r="E268" s="475">
        <v>420</v>
      </c>
      <c r="F268" s="484">
        <v>209.28</v>
      </c>
      <c r="G268" s="477">
        <v>0.50171428571428578</v>
      </c>
      <c r="H268" s="485">
        <v>0.5</v>
      </c>
      <c r="I268" s="504"/>
      <c r="J268" s="505"/>
      <c r="K268" s="506"/>
      <c r="L268" s="504"/>
    </row>
    <row r="269" spans="1:12" s="446" customFormat="1">
      <c r="A269" s="461"/>
      <c r="B269" s="482" t="s">
        <v>2387</v>
      </c>
      <c r="C269" s="474" t="s">
        <v>146</v>
      </c>
      <c r="D269" s="502" t="s">
        <v>427</v>
      </c>
      <c r="E269" s="475">
        <v>670</v>
      </c>
      <c r="F269" s="503">
        <v>322.64</v>
      </c>
      <c r="G269" s="477">
        <v>0.51844776119402991</v>
      </c>
      <c r="H269" s="485">
        <v>0.5</v>
      </c>
      <c r="I269" s="504"/>
      <c r="J269" s="505"/>
      <c r="K269" s="506"/>
      <c r="L269" s="504"/>
    </row>
    <row r="270" spans="1:12" s="446" customFormat="1">
      <c r="A270" s="461"/>
      <c r="B270" s="507" t="s">
        <v>147</v>
      </c>
      <c r="C270" s="474" t="s">
        <v>148</v>
      </c>
      <c r="D270" s="509" t="s">
        <v>428</v>
      </c>
      <c r="E270" s="475">
        <v>169</v>
      </c>
      <c r="F270" s="503">
        <v>81.209999999999994</v>
      </c>
      <c r="G270" s="477">
        <v>0.51946745562130181</v>
      </c>
      <c r="H270" s="485">
        <v>0.5</v>
      </c>
      <c r="I270" s="504"/>
      <c r="J270" s="505"/>
      <c r="K270" s="506"/>
      <c r="L270" s="504"/>
    </row>
    <row r="271" spans="1:12" s="446" customFormat="1">
      <c r="A271" s="461"/>
      <c r="B271" s="482" t="s">
        <v>2680</v>
      </c>
      <c r="C271" s="474" t="s">
        <v>149</v>
      </c>
      <c r="D271" s="502" t="s">
        <v>429</v>
      </c>
      <c r="E271" s="475">
        <v>296</v>
      </c>
      <c r="F271" s="503">
        <v>148</v>
      </c>
      <c r="G271" s="477">
        <v>0.5</v>
      </c>
      <c r="H271" s="485">
        <v>0.5</v>
      </c>
      <c r="I271" s="504"/>
      <c r="J271" s="505"/>
      <c r="K271" s="506"/>
      <c r="L271" s="504"/>
    </row>
    <row r="272" spans="1:12" s="449" customFormat="1">
      <c r="A272" s="538"/>
      <c r="B272" s="482" t="s">
        <v>2629</v>
      </c>
      <c r="C272" s="474" t="s">
        <v>2630</v>
      </c>
      <c r="D272" s="502" t="s">
        <v>478</v>
      </c>
      <c r="E272" s="475">
        <v>1109</v>
      </c>
      <c r="F272" s="484">
        <v>405.36585365853654</v>
      </c>
      <c r="G272" s="477">
        <v>0.63447623655677499</v>
      </c>
      <c r="H272" s="485">
        <v>0.35004680187207493</v>
      </c>
      <c r="I272" s="504"/>
      <c r="J272" s="505"/>
      <c r="K272" s="506"/>
      <c r="L272" s="539"/>
    </row>
    <row r="273" spans="1:12" s="449" customFormat="1">
      <c r="A273" s="538"/>
      <c r="B273" s="482" t="s">
        <v>2631</v>
      </c>
      <c r="C273" s="508" t="s">
        <v>2632</v>
      </c>
      <c r="D273" s="502" t="s">
        <v>2633</v>
      </c>
      <c r="E273" s="475">
        <v>1478</v>
      </c>
      <c r="F273" s="484">
        <v>540.73170731707307</v>
      </c>
      <c r="G273" s="477">
        <v>0.63414634146341475</v>
      </c>
      <c r="H273" s="485">
        <v>0.35004618937644338</v>
      </c>
      <c r="I273" s="504"/>
      <c r="J273" s="505"/>
      <c r="K273" s="506"/>
      <c r="L273" s="539"/>
    </row>
    <row r="274" spans="1:12" s="446" customFormat="1">
      <c r="A274" s="461"/>
      <c r="B274" s="482" t="s">
        <v>14</v>
      </c>
      <c r="C274" s="474" t="s">
        <v>15</v>
      </c>
      <c r="D274" s="482" t="s">
        <v>361</v>
      </c>
      <c r="E274" s="475">
        <v>280</v>
      </c>
      <c r="F274" s="484">
        <v>127.39</v>
      </c>
      <c r="G274" s="477">
        <v>0.54503571428571429</v>
      </c>
      <c r="H274" s="485">
        <v>0.35004680187207493</v>
      </c>
      <c r="I274" s="504"/>
      <c r="J274" s="505"/>
      <c r="K274" s="506"/>
      <c r="L274" s="504"/>
    </row>
    <row r="275" spans="1:12" s="446" customFormat="1">
      <c r="A275" s="461"/>
      <c r="B275" s="482" t="s">
        <v>48</v>
      </c>
      <c r="C275" s="474" t="s">
        <v>49</v>
      </c>
      <c r="D275" s="482" t="s">
        <v>375</v>
      </c>
      <c r="E275" s="475">
        <v>387</v>
      </c>
      <c r="F275" s="484">
        <v>176.07</v>
      </c>
      <c r="G275" s="477">
        <v>0.54503875968992244</v>
      </c>
      <c r="H275" s="485">
        <v>0.35004680187207493</v>
      </c>
      <c r="I275" s="504"/>
      <c r="J275" s="505"/>
      <c r="K275" s="506"/>
      <c r="L275" s="504"/>
    </row>
    <row r="276" spans="1:12" s="446" customFormat="1">
      <c r="A276" s="461"/>
      <c r="B276" s="482" t="s">
        <v>16</v>
      </c>
      <c r="C276" s="474" t="s">
        <v>17</v>
      </c>
      <c r="D276" s="482" t="s">
        <v>362</v>
      </c>
      <c r="E276" s="475">
        <v>63</v>
      </c>
      <c r="F276" s="484">
        <v>28.67</v>
      </c>
      <c r="G276" s="477">
        <v>0.54492063492063492</v>
      </c>
      <c r="H276" s="485">
        <v>0.35004680187207493</v>
      </c>
      <c r="I276" s="504"/>
      <c r="J276" s="505"/>
      <c r="K276" s="506"/>
      <c r="L276" s="504"/>
    </row>
    <row r="277" spans="1:12" s="446" customFormat="1">
      <c r="A277" s="461"/>
      <c r="B277" s="482" t="s">
        <v>18</v>
      </c>
      <c r="C277" s="474" t="s">
        <v>19</v>
      </c>
      <c r="D277" s="482" t="s">
        <v>363</v>
      </c>
      <c r="E277" s="475">
        <v>156</v>
      </c>
      <c r="F277" s="484">
        <v>70.97</v>
      </c>
      <c r="G277" s="477">
        <v>0.54506410256410254</v>
      </c>
      <c r="H277" s="485">
        <v>0.35004680187207493</v>
      </c>
      <c r="I277" s="504"/>
      <c r="J277" s="505"/>
      <c r="K277" s="506"/>
      <c r="L277" s="504"/>
    </row>
    <row r="278" spans="1:12" s="446" customFormat="1">
      <c r="A278" s="461"/>
      <c r="B278" s="507" t="s">
        <v>20</v>
      </c>
      <c r="C278" s="508" t="s">
        <v>21</v>
      </c>
      <c r="D278" s="509" t="s">
        <v>364</v>
      </c>
      <c r="E278" s="475">
        <v>296</v>
      </c>
      <c r="F278" s="484">
        <v>133.16999999999999</v>
      </c>
      <c r="G278" s="477">
        <v>0.55010135135135141</v>
      </c>
      <c r="H278" s="485">
        <v>0.35004680187207493</v>
      </c>
      <c r="I278" s="504"/>
      <c r="J278" s="505"/>
      <c r="K278" s="506"/>
      <c r="L278" s="504"/>
    </row>
    <row r="279" spans="1:12" s="446" customFormat="1">
      <c r="A279" s="461"/>
      <c r="B279" s="540" t="s">
        <v>40</v>
      </c>
      <c r="C279" s="474" t="s">
        <v>41</v>
      </c>
      <c r="D279" s="502" t="s">
        <v>371</v>
      </c>
      <c r="E279" s="475">
        <v>699</v>
      </c>
      <c r="F279" s="484">
        <v>396.29</v>
      </c>
      <c r="G279" s="477">
        <v>0.43306151645207436</v>
      </c>
      <c r="H279" s="485">
        <v>0.35004680187207493</v>
      </c>
      <c r="I279" s="504"/>
      <c r="J279" s="536"/>
      <c r="K279" s="537"/>
      <c r="L279" s="535"/>
    </row>
    <row r="280" spans="1:12" s="446" customFormat="1">
      <c r="A280" s="461"/>
      <c r="B280" s="540" t="s">
        <v>42</v>
      </c>
      <c r="C280" s="474" t="s">
        <v>43</v>
      </c>
      <c r="D280" s="502" t="s">
        <v>372</v>
      </c>
      <c r="E280" s="475">
        <v>997</v>
      </c>
      <c r="F280" s="484">
        <v>564.66</v>
      </c>
      <c r="G280" s="477">
        <v>0.4336409227683049</v>
      </c>
      <c r="H280" s="485">
        <v>0.35004680187207493</v>
      </c>
      <c r="I280" s="504"/>
      <c r="J280" s="536"/>
      <c r="K280" s="537"/>
      <c r="L280" s="535"/>
    </row>
    <row r="281" spans="1:12" s="446" customFormat="1">
      <c r="A281" s="461"/>
      <c r="B281" s="482" t="s">
        <v>2651</v>
      </c>
      <c r="C281" s="474" t="s">
        <v>22</v>
      </c>
      <c r="D281" s="482" t="s">
        <v>365</v>
      </c>
      <c r="E281" s="475">
        <v>246</v>
      </c>
      <c r="F281" s="503">
        <v>130.5</v>
      </c>
      <c r="G281" s="477">
        <v>0.46951219512195119</v>
      </c>
      <c r="H281" s="485">
        <v>0.35004680187207493</v>
      </c>
      <c r="I281" s="504"/>
      <c r="J281" s="505"/>
      <c r="K281" s="506"/>
      <c r="L281" s="504"/>
    </row>
    <row r="282" spans="1:12" s="446" customFormat="1">
      <c r="A282" s="461"/>
      <c r="B282" s="591"/>
      <c r="C282" s="521"/>
      <c r="D282" s="591"/>
      <c r="E282" s="521"/>
      <c r="F282" s="521"/>
      <c r="G282" s="515"/>
      <c r="H282" s="521"/>
      <c r="I282" s="592"/>
      <c r="J282" s="593"/>
      <c r="K282" s="594"/>
      <c r="L282" s="521"/>
    </row>
    <row r="283" spans="1:12" s="446" customFormat="1">
      <c r="A283" s="461" t="s">
        <v>348</v>
      </c>
      <c r="B283" s="482" t="s">
        <v>2624</v>
      </c>
      <c r="C283" s="474" t="s">
        <v>150</v>
      </c>
      <c r="D283" s="507" t="s">
        <v>430</v>
      </c>
      <c r="E283" s="475">
        <v>9377</v>
      </c>
      <c r="F283" s="503">
        <v>2317.73</v>
      </c>
      <c r="G283" s="477">
        <v>0.75282819665138101</v>
      </c>
      <c r="H283" s="485">
        <v>0.74375030127741626</v>
      </c>
      <c r="I283" s="478">
        <v>0</v>
      </c>
      <c r="J283" s="479">
        <v>0</v>
      </c>
      <c r="K283" s="486">
        <v>8.5000000000000006E-3</v>
      </c>
      <c r="L283" s="486">
        <v>6.0000000000000001E-3</v>
      </c>
    </row>
    <row r="284" spans="1:12" s="446" customFormat="1">
      <c r="A284" s="461"/>
      <c r="B284" s="482"/>
      <c r="C284" s="567"/>
      <c r="D284" s="509"/>
      <c r="E284" s="475"/>
      <c r="F284" s="476"/>
      <c r="G284" s="477"/>
      <c r="H284" s="595"/>
      <c r="I284" s="478">
        <v>16.600000000000001</v>
      </c>
      <c r="J284" s="479">
        <v>2000</v>
      </c>
      <c r="K284" s="486">
        <v>8.3000000000000001E-3</v>
      </c>
      <c r="L284" s="535"/>
    </row>
    <row r="285" spans="1:12" s="446" customFormat="1">
      <c r="A285" s="461"/>
      <c r="B285" s="482"/>
      <c r="C285" s="567"/>
      <c r="D285" s="509"/>
      <c r="G285" s="451"/>
      <c r="H285" s="476"/>
      <c r="I285" s="478">
        <v>32.800000000000004</v>
      </c>
      <c r="J285" s="479">
        <v>4000</v>
      </c>
      <c r="K285" s="486">
        <v>8.2000000000000007E-3</v>
      </c>
      <c r="L285" s="535"/>
    </row>
    <row r="286" spans="1:12" s="446" customFormat="1">
      <c r="A286" s="461"/>
      <c r="B286" s="482"/>
      <c r="C286" s="567"/>
      <c r="D286" s="509"/>
      <c r="E286" s="478"/>
      <c r="F286" s="476">
        <v>0</v>
      </c>
      <c r="G286" s="477"/>
      <c r="H286" s="476"/>
      <c r="I286" s="478">
        <v>46.2</v>
      </c>
      <c r="J286" s="479">
        <v>6000</v>
      </c>
      <c r="K286" s="486">
        <v>7.7000000000000002E-3</v>
      </c>
      <c r="L286" s="535"/>
    </row>
    <row r="287" spans="1:12" s="446" customFormat="1">
      <c r="A287" s="461"/>
      <c r="B287" s="591"/>
      <c r="C287" s="521"/>
      <c r="D287" s="591"/>
      <c r="E287" s="521"/>
      <c r="F287" s="521"/>
      <c r="G287" s="515"/>
      <c r="H287" s="521"/>
      <c r="I287" s="592"/>
      <c r="J287" s="593"/>
      <c r="K287" s="594"/>
      <c r="L287" s="521"/>
    </row>
    <row r="288" spans="1:12" s="446" customFormat="1">
      <c r="A288" s="461" t="s">
        <v>348</v>
      </c>
      <c r="B288" s="482" t="s">
        <v>2625</v>
      </c>
      <c r="C288" s="474" t="s">
        <v>151</v>
      </c>
      <c r="D288" s="507" t="s">
        <v>431</v>
      </c>
      <c r="E288" s="475">
        <v>11352</v>
      </c>
      <c r="F288" s="503">
        <v>2805.68</v>
      </c>
      <c r="G288" s="477">
        <v>0.752847075405215</v>
      </c>
      <c r="H288" s="485">
        <v>0.74375111996017917</v>
      </c>
      <c r="I288" s="478">
        <v>0</v>
      </c>
      <c r="J288" s="479">
        <v>0</v>
      </c>
      <c r="K288" s="486">
        <v>8.5000000000000006E-3</v>
      </c>
      <c r="L288" s="486">
        <v>6.0000000000000001E-3</v>
      </c>
    </row>
    <row r="289" spans="1:12" s="446" customFormat="1">
      <c r="A289" s="461"/>
      <c r="B289" s="482"/>
      <c r="C289" s="567"/>
      <c r="D289" s="509"/>
      <c r="E289" s="475"/>
      <c r="F289" s="476">
        <v>0</v>
      </c>
      <c r="G289" s="477"/>
      <c r="H289" s="476"/>
      <c r="I289" s="478">
        <v>16.600000000000001</v>
      </c>
      <c r="J289" s="479">
        <v>2000</v>
      </c>
      <c r="K289" s="486">
        <v>8.3000000000000001E-3</v>
      </c>
      <c r="L289" s="535"/>
    </row>
    <row r="290" spans="1:12" s="446" customFormat="1">
      <c r="A290" s="461"/>
      <c r="B290" s="473"/>
      <c r="C290" s="567"/>
      <c r="D290" s="596"/>
      <c r="E290" s="475"/>
      <c r="F290" s="476">
        <v>0</v>
      </c>
      <c r="G290" s="477"/>
      <c r="H290" s="595"/>
      <c r="I290" s="478">
        <v>32.800000000000004</v>
      </c>
      <c r="J290" s="479">
        <v>4000</v>
      </c>
      <c r="K290" s="486">
        <v>8.2000000000000007E-3</v>
      </c>
      <c r="L290" s="535"/>
    </row>
    <row r="291" spans="1:12" s="446" customFormat="1">
      <c r="A291" s="461"/>
      <c r="B291" s="473"/>
      <c r="C291" s="567"/>
      <c r="D291" s="596"/>
      <c r="E291" s="475"/>
      <c r="F291" s="476">
        <v>0</v>
      </c>
      <c r="G291" s="477"/>
      <c r="H291" s="476"/>
      <c r="I291" s="478">
        <v>46.2</v>
      </c>
      <c r="J291" s="479">
        <v>6000</v>
      </c>
      <c r="K291" s="486">
        <v>7.7000000000000002E-3</v>
      </c>
      <c r="L291" s="535"/>
    </row>
    <row r="292" spans="1:12" s="446" customFormat="1">
      <c r="A292" s="461"/>
      <c r="B292" s="495"/>
      <c r="C292" s="559" t="s">
        <v>28</v>
      </c>
      <c r="D292" s="495"/>
      <c r="E292" s="495"/>
      <c r="F292" s="497"/>
      <c r="G292" s="498"/>
      <c r="H292" s="497"/>
      <c r="I292" s="499"/>
      <c r="J292" s="500"/>
      <c r="K292" s="501"/>
      <c r="L292" s="501"/>
    </row>
    <row r="293" spans="1:12" s="446" customFormat="1">
      <c r="A293" s="461"/>
      <c r="B293" s="507" t="s">
        <v>2388</v>
      </c>
      <c r="C293" s="508" t="s">
        <v>152</v>
      </c>
      <c r="D293" s="482" t="s">
        <v>432</v>
      </c>
      <c r="E293" s="475">
        <v>1462</v>
      </c>
      <c r="F293" s="503">
        <v>662.65</v>
      </c>
      <c r="G293" s="477">
        <v>0.54675102599179204</v>
      </c>
      <c r="H293" s="485">
        <v>0.50000773395204945</v>
      </c>
      <c r="I293" s="504"/>
      <c r="J293" s="505"/>
      <c r="K293" s="506"/>
      <c r="L293" s="504"/>
    </row>
    <row r="294" spans="1:12" s="446" customFormat="1">
      <c r="A294" s="461"/>
      <c r="B294" s="507" t="s">
        <v>2389</v>
      </c>
      <c r="C294" s="508" t="s">
        <v>153</v>
      </c>
      <c r="D294" s="502" t="s">
        <v>433</v>
      </c>
      <c r="E294" s="475">
        <v>1827</v>
      </c>
      <c r="F294" s="503">
        <v>828.7</v>
      </c>
      <c r="G294" s="477">
        <v>0.54641488779419811</v>
      </c>
      <c r="H294" s="485">
        <v>0.50000618429189858</v>
      </c>
      <c r="I294" s="504"/>
      <c r="J294" s="505"/>
      <c r="K294" s="506"/>
      <c r="L294" s="504"/>
    </row>
    <row r="295" spans="1:12" s="446" customFormat="1">
      <c r="A295" s="461"/>
      <c r="B295" s="507" t="s">
        <v>2390</v>
      </c>
      <c r="C295" s="508" t="s">
        <v>154</v>
      </c>
      <c r="D295" s="509" t="s">
        <v>434</v>
      </c>
      <c r="E295" s="475">
        <v>2552</v>
      </c>
      <c r="F295" s="503">
        <v>1145.92</v>
      </c>
      <c r="G295" s="477">
        <v>0.55097178683385573</v>
      </c>
      <c r="H295" s="485">
        <v>0.5000044286979628</v>
      </c>
      <c r="I295" s="504"/>
      <c r="J295" s="505"/>
      <c r="K295" s="506"/>
      <c r="L295" s="504"/>
    </row>
    <row r="296" spans="1:12" s="446" customFormat="1">
      <c r="A296" s="461"/>
      <c r="B296" s="507" t="s">
        <v>2391</v>
      </c>
      <c r="C296" s="508" t="s">
        <v>155</v>
      </c>
      <c r="D296" s="509" t="s">
        <v>435</v>
      </c>
      <c r="E296" s="475">
        <v>3168</v>
      </c>
      <c r="F296" s="503">
        <v>1429.52</v>
      </c>
      <c r="G296" s="477">
        <v>0.54876262626262629</v>
      </c>
      <c r="H296" s="485">
        <v>0.50000356760613629</v>
      </c>
      <c r="I296" s="504"/>
      <c r="J296" s="505"/>
      <c r="K296" s="506"/>
      <c r="L296" s="504"/>
    </row>
    <row r="297" spans="1:12" s="446" customFormat="1">
      <c r="A297" s="461"/>
      <c r="B297" s="507" t="s">
        <v>156</v>
      </c>
      <c r="C297" s="566" t="s">
        <v>157</v>
      </c>
      <c r="D297" s="507" t="s">
        <v>2762</v>
      </c>
      <c r="E297" s="475">
        <v>1983</v>
      </c>
      <c r="F297" s="503">
        <v>898.91</v>
      </c>
      <c r="G297" s="477">
        <v>0.54669188098840138</v>
      </c>
      <c r="H297" s="485">
        <v>0.50000570125427601</v>
      </c>
      <c r="I297" s="504"/>
      <c r="J297" s="505"/>
      <c r="K297" s="506"/>
      <c r="L297" s="504"/>
    </row>
    <row r="298" spans="1:12" s="446" customFormat="1">
      <c r="A298" s="461"/>
      <c r="B298" s="507" t="s">
        <v>158</v>
      </c>
      <c r="C298" s="508" t="s">
        <v>159</v>
      </c>
      <c r="D298" s="509" t="s">
        <v>436</v>
      </c>
      <c r="E298" s="475">
        <v>336</v>
      </c>
      <c r="F298" s="503">
        <v>151.47</v>
      </c>
      <c r="G298" s="477">
        <v>0.54919642857142859</v>
      </c>
      <c r="H298" s="485">
        <v>0.5</v>
      </c>
      <c r="I298" s="504"/>
      <c r="J298" s="505"/>
      <c r="K298" s="506"/>
      <c r="L298" s="504"/>
    </row>
    <row r="299" spans="1:12" s="446" customFormat="1">
      <c r="A299" s="461"/>
      <c r="B299" s="507" t="s">
        <v>160</v>
      </c>
      <c r="C299" s="508" t="s">
        <v>161</v>
      </c>
      <c r="D299" s="507" t="s">
        <v>426</v>
      </c>
      <c r="E299" s="475">
        <v>1657</v>
      </c>
      <c r="F299" s="503">
        <v>751.31</v>
      </c>
      <c r="G299" s="477">
        <v>0.5465841882920941</v>
      </c>
      <c r="H299" s="485">
        <v>0.50000682128240115</v>
      </c>
      <c r="I299" s="504"/>
      <c r="J299" s="505"/>
      <c r="K299" s="506"/>
      <c r="L299" s="504"/>
    </row>
    <row r="300" spans="1:12" s="446" customFormat="1">
      <c r="A300" s="461"/>
      <c r="B300" s="507" t="s">
        <v>162</v>
      </c>
      <c r="C300" s="508" t="s">
        <v>163</v>
      </c>
      <c r="D300" s="507" t="s">
        <v>437</v>
      </c>
      <c r="E300" s="475">
        <v>1776</v>
      </c>
      <c r="F300" s="503">
        <v>805.13</v>
      </c>
      <c r="G300" s="477">
        <v>0.546661036036036</v>
      </c>
      <c r="H300" s="485">
        <v>0.50000636537237431</v>
      </c>
      <c r="I300" s="504"/>
      <c r="J300" s="505"/>
      <c r="K300" s="506"/>
      <c r="L300" s="504"/>
    </row>
    <row r="301" spans="1:12" s="446" customFormat="1">
      <c r="A301" s="461"/>
      <c r="B301" s="507" t="s">
        <v>1919</v>
      </c>
      <c r="C301" s="508" t="s">
        <v>31</v>
      </c>
      <c r="D301" s="509" t="s">
        <v>415</v>
      </c>
      <c r="E301" s="475">
        <v>458</v>
      </c>
      <c r="F301" s="484">
        <v>171.13</v>
      </c>
      <c r="G301" s="477">
        <v>0.62635371179039301</v>
      </c>
      <c r="H301" s="485">
        <v>0.5</v>
      </c>
      <c r="I301" s="535"/>
      <c r="J301" s="536"/>
      <c r="K301" s="537"/>
      <c r="L301" s="535"/>
    </row>
    <row r="302" spans="1:12" s="446" customFormat="1">
      <c r="A302" s="461"/>
      <c r="B302" s="507" t="s">
        <v>164</v>
      </c>
      <c r="C302" s="508" t="s">
        <v>165</v>
      </c>
      <c r="D302" s="509" t="s">
        <v>438</v>
      </c>
      <c r="E302" s="475">
        <v>863</v>
      </c>
      <c r="F302" s="503">
        <v>391.55</v>
      </c>
      <c r="G302" s="477">
        <v>0.54629200463499417</v>
      </c>
      <c r="H302" s="485">
        <v>0.5</v>
      </c>
      <c r="I302" s="504"/>
      <c r="J302" s="505"/>
      <c r="K302" s="506"/>
      <c r="L302" s="504"/>
    </row>
    <row r="303" spans="1:12" s="446" customFormat="1">
      <c r="A303" s="461"/>
      <c r="B303" s="507" t="s">
        <v>2634</v>
      </c>
      <c r="C303" s="508" t="s">
        <v>2635</v>
      </c>
      <c r="D303" s="509" t="s">
        <v>427</v>
      </c>
      <c r="E303" s="475">
        <v>1487</v>
      </c>
      <c r="F303" s="503">
        <v>673.93</v>
      </c>
      <c r="G303" s="477">
        <v>0.54678547410894418</v>
      </c>
      <c r="H303" s="485">
        <v>0.50000760456273763</v>
      </c>
      <c r="I303" s="504"/>
      <c r="J303" s="505"/>
      <c r="K303" s="506"/>
      <c r="L303" s="504"/>
    </row>
    <row r="304" spans="1:12" s="446" customFormat="1">
      <c r="A304" s="461"/>
      <c r="B304" s="507" t="s">
        <v>88</v>
      </c>
      <c r="C304" s="508" t="s">
        <v>89</v>
      </c>
      <c r="D304" s="502" t="s">
        <v>439</v>
      </c>
      <c r="E304" s="475">
        <v>624</v>
      </c>
      <c r="F304" s="503">
        <v>278.76</v>
      </c>
      <c r="G304" s="477">
        <v>0.55326923076923085</v>
      </c>
      <c r="H304" s="485">
        <v>0.5</v>
      </c>
      <c r="I304" s="504"/>
      <c r="J304" s="505"/>
      <c r="K304" s="506"/>
      <c r="L304" s="504"/>
    </row>
    <row r="305" spans="1:12" s="446" customFormat="1">
      <c r="A305" s="461"/>
      <c r="B305" s="507" t="s">
        <v>167</v>
      </c>
      <c r="C305" s="508" t="s">
        <v>168</v>
      </c>
      <c r="D305" s="502" t="s">
        <v>440</v>
      </c>
      <c r="E305" s="475">
        <v>248</v>
      </c>
      <c r="F305" s="503">
        <v>116.07</v>
      </c>
      <c r="G305" s="477">
        <v>0.53197580645161291</v>
      </c>
      <c r="H305" s="485">
        <v>0.5</v>
      </c>
      <c r="I305" s="504"/>
      <c r="J305" s="505"/>
      <c r="K305" s="506"/>
      <c r="L305" s="504"/>
    </row>
    <row r="306" spans="1:12" s="446" customFormat="1">
      <c r="A306" s="461"/>
      <c r="B306" s="507" t="s">
        <v>169</v>
      </c>
      <c r="C306" s="508" t="s">
        <v>170</v>
      </c>
      <c r="D306" s="502" t="s">
        <v>395</v>
      </c>
      <c r="E306" s="475">
        <v>98</v>
      </c>
      <c r="F306" s="503">
        <v>45.58</v>
      </c>
      <c r="G306" s="477">
        <v>0.53489795918367355</v>
      </c>
      <c r="H306" s="485">
        <v>0.5</v>
      </c>
      <c r="I306" s="504"/>
      <c r="J306" s="505"/>
      <c r="K306" s="506"/>
      <c r="L306" s="504"/>
    </row>
    <row r="307" spans="1:12" s="446" customFormat="1">
      <c r="A307" s="461"/>
      <c r="B307" s="507" t="s">
        <v>56</v>
      </c>
      <c r="C307" s="508" t="s">
        <v>171</v>
      </c>
      <c r="D307" s="502" t="s">
        <v>379</v>
      </c>
      <c r="E307" s="475">
        <v>665</v>
      </c>
      <c r="F307" s="484">
        <v>385.37</v>
      </c>
      <c r="G307" s="477">
        <v>0.4204962406015037</v>
      </c>
      <c r="H307" s="485">
        <v>0.35004444444444438</v>
      </c>
      <c r="I307" s="504"/>
      <c r="J307" s="505"/>
      <c r="K307" s="506"/>
      <c r="L307" s="504"/>
    </row>
    <row r="308" spans="1:12" s="446" customFormat="1">
      <c r="A308" s="461"/>
      <c r="B308" s="482" t="s">
        <v>172</v>
      </c>
      <c r="C308" s="508" t="s">
        <v>173</v>
      </c>
      <c r="D308" s="502" t="s">
        <v>441</v>
      </c>
      <c r="E308" s="475">
        <v>240</v>
      </c>
      <c r="F308" s="484">
        <v>96.45</v>
      </c>
      <c r="G308" s="477">
        <v>0.59812500000000002</v>
      </c>
      <c r="H308" s="485">
        <v>0.35004444444444438</v>
      </c>
      <c r="I308" s="504"/>
      <c r="J308" s="505"/>
      <c r="K308" s="506"/>
      <c r="L308" s="504"/>
    </row>
    <row r="309" spans="1:12" s="446" customFormat="1">
      <c r="A309" s="461"/>
      <c r="B309" s="507" t="s">
        <v>20</v>
      </c>
      <c r="C309" s="508" t="s">
        <v>21</v>
      </c>
      <c r="D309" s="509" t="s">
        <v>364</v>
      </c>
      <c r="E309" s="475">
        <v>296</v>
      </c>
      <c r="F309" s="484">
        <v>133.16999999999999</v>
      </c>
      <c r="G309" s="477">
        <v>0.55010135135135141</v>
      </c>
      <c r="H309" s="485">
        <v>0.35004444444444438</v>
      </c>
      <c r="I309" s="504"/>
      <c r="J309" s="505"/>
      <c r="K309" s="506"/>
      <c r="L309" s="504"/>
    </row>
    <row r="310" spans="1:12" s="446" customFormat="1">
      <c r="A310" s="461"/>
      <c r="B310" s="507" t="s">
        <v>94</v>
      </c>
      <c r="C310" s="508" t="s">
        <v>95</v>
      </c>
      <c r="D310" s="509" t="s">
        <v>398</v>
      </c>
      <c r="E310" s="478">
        <v>1164</v>
      </c>
      <c r="F310" s="484">
        <v>535.04</v>
      </c>
      <c r="G310" s="477">
        <v>0.54034364261168388</v>
      </c>
      <c r="H310" s="485">
        <v>0.35004444444444438</v>
      </c>
      <c r="I310" s="504"/>
      <c r="J310" s="505"/>
      <c r="K310" s="506"/>
      <c r="L310" s="504"/>
    </row>
    <row r="311" spans="1:12" s="449" customFormat="1">
      <c r="A311" s="538"/>
      <c r="B311" s="482" t="s">
        <v>2629</v>
      </c>
      <c r="C311" s="474" t="s">
        <v>2630</v>
      </c>
      <c r="D311" s="502" t="s">
        <v>478</v>
      </c>
      <c r="E311" s="478">
        <v>1109</v>
      </c>
      <c r="F311" s="484">
        <v>405.36585365853654</v>
      </c>
      <c r="G311" s="477">
        <v>0.63447623655677499</v>
      </c>
      <c r="H311" s="485">
        <v>0.35004680187207493</v>
      </c>
      <c r="I311" s="504"/>
      <c r="J311" s="505"/>
      <c r="K311" s="506"/>
      <c r="L311" s="539"/>
    </row>
    <row r="312" spans="1:12" s="449" customFormat="1">
      <c r="A312" s="538"/>
      <c r="B312" s="482" t="s">
        <v>2631</v>
      </c>
      <c r="C312" s="508" t="s">
        <v>2632</v>
      </c>
      <c r="D312" s="502" t="s">
        <v>2633</v>
      </c>
      <c r="E312" s="475">
        <v>1478</v>
      </c>
      <c r="F312" s="484">
        <v>540.73170731707307</v>
      </c>
      <c r="G312" s="477">
        <v>0.63414634146341475</v>
      </c>
      <c r="H312" s="485">
        <v>0.35004618937644338</v>
      </c>
      <c r="I312" s="504"/>
      <c r="J312" s="505"/>
      <c r="K312" s="506"/>
      <c r="L312" s="539"/>
    </row>
    <row r="313" spans="1:12" s="446" customFormat="1">
      <c r="A313" s="461"/>
      <c r="B313" s="507" t="s">
        <v>174</v>
      </c>
      <c r="C313" s="508" t="s">
        <v>175</v>
      </c>
      <c r="D313" s="502" t="s">
        <v>442</v>
      </c>
      <c r="E313" s="475">
        <v>210</v>
      </c>
      <c r="F313" s="503">
        <v>118.55</v>
      </c>
      <c r="G313" s="477">
        <v>0.43547619047619046</v>
      </c>
      <c r="H313" s="485">
        <v>0.35004444444444438</v>
      </c>
      <c r="I313" s="504"/>
      <c r="J313" s="505"/>
      <c r="K313" s="506"/>
      <c r="L313" s="504"/>
    </row>
    <row r="314" spans="1:12" s="446" customFormat="1">
      <c r="A314" s="461"/>
      <c r="B314" s="482" t="s">
        <v>176</v>
      </c>
      <c r="C314" s="474" t="s">
        <v>177</v>
      </c>
      <c r="D314" s="502" t="s">
        <v>421</v>
      </c>
      <c r="E314" s="475">
        <v>278</v>
      </c>
      <c r="F314" s="484">
        <v>121.77</v>
      </c>
      <c r="G314" s="477">
        <v>0.56197841726618702</v>
      </c>
      <c r="H314" s="485">
        <v>0.35004444444444438</v>
      </c>
      <c r="I314" s="504"/>
      <c r="J314" s="505"/>
      <c r="K314" s="506"/>
      <c r="L314" s="504"/>
    </row>
    <row r="315" spans="1:12" s="446" customFormat="1">
      <c r="A315" s="461"/>
      <c r="B315" s="507" t="s">
        <v>178</v>
      </c>
      <c r="C315" s="508" t="s">
        <v>179</v>
      </c>
      <c r="D315" s="482" t="s">
        <v>443</v>
      </c>
      <c r="E315" s="475">
        <v>407</v>
      </c>
      <c r="F315" s="484">
        <v>217.12</v>
      </c>
      <c r="G315" s="477">
        <v>0.46653562653562652</v>
      </c>
      <c r="H315" s="485">
        <v>0.35004444444444438</v>
      </c>
      <c r="I315" s="504"/>
      <c r="J315" s="505"/>
      <c r="K315" s="506"/>
      <c r="L315" s="504"/>
    </row>
    <row r="316" spans="1:12" s="446" customFormat="1">
      <c r="A316" s="461"/>
      <c r="B316" s="507" t="s">
        <v>180</v>
      </c>
      <c r="C316" s="508" t="s">
        <v>181</v>
      </c>
      <c r="D316" s="502" t="s">
        <v>444</v>
      </c>
      <c r="E316" s="475">
        <v>1812</v>
      </c>
      <c r="F316" s="484">
        <v>812.15</v>
      </c>
      <c r="G316" s="477">
        <v>0.55179359823399565</v>
      </c>
      <c r="H316" s="485">
        <v>0.35004444444444438</v>
      </c>
      <c r="I316" s="504"/>
      <c r="J316" s="505"/>
      <c r="K316" s="506"/>
      <c r="L316" s="504"/>
    </row>
    <row r="317" spans="1:12" s="446" customFormat="1">
      <c r="A317" s="461"/>
      <c r="B317" s="482" t="s">
        <v>2651</v>
      </c>
      <c r="C317" s="474" t="s">
        <v>22</v>
      </c>
      <c r="D317" s="482" t="s">
        <v>365</v>
      </c>
      <c r="E317" s="475">
        <v>246</v>
      </c>
      <c r="F317" s="503">
        <v>130.5</v>
      </c>
      <c r="G317" s="477">
        <v>0.46951219512195119</v>
      </c>
      <c r="H317" s="485">
        <v>0.35004444444444438</v>
      </c>
      <c r="I317" s="504"/>
      <c r="J317" s="505"/>
      <c r="K317" s="506"/>
      <c r="L317" s="504"/>
    </row>
    <row r="318" spans="1:12" s="446" customFormat="1">
      <c r="A318" s="461"/>
      <c r="B318" s="521"/>
      <c r="C318" s="521"/>
      <c r="D318" s="521"/>
      <c r="E318" s="521"/>
      <c r="F318" s="521"/>
      <c r="G318" s="515"/>
      <c r="H318" s="521"/>
      <c r="I318" s="592"/>
      <c r="J318" s="593"/>
      <c r="K318" s="594"/>
      <c r="L318" s="521"/>
    </row>
    <row r="319" spans="1:12" s="446" customFormat="1">
      <c r="A319" s="461" t="s">
        <v>348</v>
      </c>
      <c r="B319" s="482" t="s">
        <v>2511</v>
      </c>
      <c r="C319" s="508" t="s">
        <v>2512</v>
      </c>
      <c r="D319" s="507" t="s">
        <v>431</v>
      </c>
      <c r="E319" s="475">
        <v>12435</v>
      </c>
      <c r="F319" s="503">
        <v>3123.99</v>
      </c>
      <c r="G319" s="477">
        <v>0.74877442702050667</v>
      </c>
      <c r="H319" s="485">
        <v>0.74375022723141249</v>
      </c>
      <c r="I319" s="478">
        <v>0</v>
      </c>
      <c r="J319" s="479">
        <v>0</v>
      </c>
      <c r="K319" s="486">
        <v>6.7999999999999996E-3</v>
      </c>
      <c r="L319" s="486">
        <v>5.5999999999999999E-3</v>
      </c>
    </row>
    <row r="320" spans="1:12" s="446" customFormat="1">
      <c r="A320" s="461"/>
      <c r="B320" s="482"/>
      <c r="C320" s="508"/>
      <c r="D320" s="507"/>
      <c r="E320" s="475"/>
      <c r="F320" s="476">
        <v>0</v>
      </c>
      <c r="G320" s="477"/>
      <c r="H320" s="476"/>
      <c r="I320" s="478">
        <v>13.4</v>
      </c>
      <c r="J320" s="479">
        <v>2000</v>
      </c>
      <c r="K320" s="486">
        <v>6.7000000000000002E-3</v>
      </c>
      <c r="L320" s="481"/>
    </row>
    <row r="321" spans="1:12" s="446" customFormat="1">
      <c r="A321" s="461"/>
      <c r="B321" s="507"/>
      <c r="C321" s="508"/>
      <c r="D321" s="509"/>
      <c r="E321" s="475"/>
      <c r="F321" s="476">
        <v>0</v>
      </c>
      <c r="G321" s="477"/>
      <c r="H321" s="476"/>
      <c r="I321" s="478">
        <v>26.4</v>
      </c>
      <c r="J321" s="479">
        <v>4000</v>
      </c>
      <c r="K321" s="486">
        <v>6.6E-3</v>
      </c>
      <c r="L321" s="504"/>
    </row>
    <row r="322" spans="1:12" s="446" customFormat="1">
      <c r="A322" s="461"/>
      <c r="B322" s="507"/>
      <c r="C322" s="508"/>
      <c r="D322" s="509"/>
      <c r="E322" s="475"/>
      <c r="F322" s="476">
        <v>0</v>
      </c>
      <c r="G322" s="477"/>
      <c r="H322" s="476"/>
      <c r="I322" s="478">
        <v>36.6</v>
      </c>
      <c r="J322" s="479">
        <v>6000</v>
      </c>
      <c r="K322" s="486">
        <v>6.1000000000000004E-3</v>
      </c>
      <c r="L322" s="504"/>
    </row>
    <row r="323" spans="1:12" s="446" customFormat="1">
      <c r="A323" s="461"/>
      <c r="B323" s="521"/>
      <c r="C323" s="521"/>
      <c r="D323" s="521"/>
      <c r="E323" s="521"/>
      <c r="F323" s="521"/>
      <c r="G323" s="515"/>
      <c r="H323" s="521"/>
      <c r="I323" s="592"/>
      <c r="J323" s="593"/>
      <c r="K323" s="594"/>
      <c r="L323" s="521"/>
    </row>
    <row r="324" spans="1:12" s="446" customFormat="1">
      <c r="A324" s="461" t="s">
        <v>349</v>
      </c>
      <c r="B324" s="482" t="s">
        <v>2514</v>
      </c>
      <c r="C324" s="508" t="s">
        <v>2515</v>
      </c>
      <c r="D324" s="507" t="s">
        <v>445</v>
      </c>
      <c r="E324" s="475">
        <v>13723</v>
      </c>
      <c r="F324" s="503">
        <v>3514.0494993749999</v>
      </c>
      <c r="G324" s="477">
        <v>0.74392993519092032</v>
      </c>
      <c r="H324" s="485">
        <v>0.74375000000000002</v>
      </c>
      <c r="I324" s="478">
        <v>0</v>
      </c>
      <c r="J324" s="479">
        <v>0</v>
      </c>
      <c r="K324" s="486">
        <v>6.4999999999999997E-3</v>
      </c>
      <c r="L324" s="486">
        <v>5.1000000000000004E-3</v>
      </c>
    </row>
    <row r="325" spans="1:12" s="446" customFormat="1">
      <c r="A325" s="461"/>
      <c r="B325" s="482"/>
      <c r="C325" s="508"/>
      <c r="D325" s="507"/>
      <c r="E325" s="475"/>
      <c r="F325" s="476">
        <v>0</v>
      </c>
      <c r="G325" s="477"/>
      <c r="H325" s="476"/>
      <c r="I325" s="478">
        <v>16</v>
      </c>
      <c r="J325" s="479">
        <v>2500</v>
      </c>
      <c r="K325" s="486">
        <v>6.4000000000000003E-3</v>
      </c>
      <c r="L325" s="481"/>
    </row>
    <row r="326" spans="1:12" s="446" customFormat="1">
      <c r="A326" s="461"/>
      <c r="B326" s="482"/>
      <c r="C326" s="508"/>
      <c r="D326" s="507"/>
      <c r="F326" s="476">
        <v>0</v>
      </c>
      <c r="G326" s="477"/>
      <c r="H326" s="476"/>
      <c r="I326" s="478">
        <v>31</v>
      </c>
      <c r="J326" s="479">
        <v>5000</v>
      </c>
      <c r="K326" s="486">
        <v>6.1999999999999998E-3</v>
      </c>
      <c r="L326" s="481"/>
    </row>
    <row r="327" spans="1:12" s="446" customFormat="1">
      <c r="A327" s="461"/>
      <c r="B327" s="507"/>
      <c r="C327" s="508"/>
      <c r="D327" s="509"/>
      <c r="E327" s="475"/>
      <c r="F327" s="476">
        <v>0</v>
      </c>
      <c r="G327" s="477"/>
      <c r="H327" s="476"/>
      <c r="I327" s="478">
        <v>44.25</v>
      </c>
      <c r="J327" s="479">
        <v>7500</v>
      </c>
      <c r="K327" s="486">
        <v>5.8999999999999999E-3</v>
      </c>
      <c r="L327" s="504"/>
    </row>
    <row r="328" spans="1:12" s="446" customFormat="1">
      <c r="A328" s="461"/>
      <c r="B328" s="521"/>
      <c r="C328" s="521"/>
      <c r="D328" s="521"/>
      <c r="E328" s="521"/>
      <c r="F328" s="521"/>
      <c r="G328" s="515"/>
      <c r="H328" s="521"/>
      <c r="I328" s="592"/>
      <c r="J328" s="593"/>
      <c r="K328" s="594"/>
      <c r="L328" s="521"/>
    </row>
    <row r="329" spans="1:12" s="446" customFormat="1">
      <c r="A329" s="461" t="s">
        <v>350</v>
      </c>
      <c r="B329" s="482" t="s">
        <v>2682</v>
      </c>
      <c r="C329" s="508" t="s">
        <v>2518</v>
      </c>
      <c r="D329" s="507" t="s">
        <v>446</v>
      </c>
      <c r="E329" s="475">
        <v>15550</v>
      </c>
      <c r="F329" s="503">
        <v>4353.76</v>
      </c>
      <c r="G329" s="477">
        <v>0.72001543408360125</v>
      </c>
      <c r="H329" s="485">
        <v>0.720012032789351</v>
      </c>
      <c r="I329" s="478">
        <v>0</v>
      </c>
      <c r="J329" s="479">
        <v>0</v>
      </c>
      <c r="K329" s="486">
        <v>5.7999999999999996E-3</v>
      </c>
      <c r="L329" s="486">
        <v>3.8E-3</v>
      </c>
    </row>
    <row r="330" spans="1:12" s="446" customFormat="1">
      <c r="A330" s="461"/>
      <c r="B330" s="507" t="s">
        <v>190</v>
      </c>
      <c r="C330" s="508" t="s">
        <v>191</v>
      </c>
      <c r="D330" s="507" t="s">
        <v>447</v>
      </c>
      <c r="E330" s="475"/>
      <c r="F330" s="476">
        <v>0</v>
      </c>
      <c r="G330" s="477"/>
      <c r="H330" s="476"/>
      <c r="I330" s="478">
        <v>22.8</v>
      </c>
      <c r="J330" s="479">
        <v>4000</v>
      </c>
      <c r="K330" s="486">
        <v>5.7000000000000002E-3</v>
      </c>
      <c r="L330" s="481"/>
    </row>
    <row r="331" spans="1:12" s="446" customFormat="1">
      <c r="A331" s="461"/>
      <c r="B331" s="482"/>
      <c r="C331" s="508"/>
      <c r="D331" s="507"/>
      <c r="E331" s="447"/>
      <c r="F331" s="476">
        <v>0</v>
      </c>
      <c r="G331" s="477"/>
      <c r="H331" s="476"/>
      <c r="I331" s="478">
        <v>44.8</v>
      </c>
      <c r="J331" s="479">
        <v>8000</v>
      </c>
      <c r="K331" s="486">
        <v>5.5999999999999999E-3</v>
      </c>
      <c r="L331" s="481"/>
    </row>
    <row r="332" spans="1:12" s="446" customFormat="1">
      <c r="A332" s="461"/>
      <c r="B332" s="507"/>
      <c r="C332" s="508"/>
      <c r="D332" s="509"/>
      <c r="E332" s="478"/>
      <c r="F332" s="476"/>
      <c r="G332" s="477"/>
      <c r="H332" s="595"/>
      <c r="I332" s="478">
        <v>62.4</v>
      </c>
      <c r="J332" s="479">
        <v>12000</v>
      </c>
      <c r="K332" s="486">
        <v>5.1999999999999998E-3</v>
      </c>
      <c r="L332" s="504"/>
    </row>
    <row r="333" spans="1:12" s="446" customFormat="1">
      <c r="A333" s="461"/>
      <c r="B333" s="507"/>
      <c r="C333" s="508"/>
      <c r="D333" s="509"/>
      <c r="E333" s="475"/>
      <c r="F333" s="476">
        <v>0</v>
      </c>
      <c r="G333" s="477"/>
      <c r="H333" s="476"/>
      <c r="I333" s="478"/>
      <c r="J333" s="479"/>
      <c r="K333" s="480"/>
      <c r="L333" s="504"/>
    </row>
    <row r="334" spans="1:12" s="446" customFormat="1">
      <c r="A334" s="461"/>
      <c r="B334" s="521"/>
      <c r="C334" s="521"/>
      <c r="D334" s="521"/>
      <c r="E334" s="521"/>
      <c r="F334" s="521"/>
      <c r="G334" s="515"/>
      <c r="H334" s="521"/>
      <c r="I334" s="592"/>
      <c r="J334" s="593"/>
      <c r="K334" s="594"/>
      <c r="L334" s="521"/>
    </row>
    <row r="335" spans="1:12" s="446" customFormat="1">
      <c r="A335" s="461" t="s">
        <v>351</v>
      </c>
      <c r="B335" s="482" t="s">
        <v>2683</v>
      </c>
      <c r="C335" s="508" t="s">
        <v>2521</v>
      </c>
      <c r="D335" s="507" t="s">
        <v>448</v>
      </c>
      <c r="E335" s="475">
        <v>18908</v>
      </c>
      <c r="F335" s="503">
        <v>4844.2299999999996</v>
      </c>
      <c r="G335" s="477">
        <v>0.74379997884493343</v>
      </c>
      <c r="H335" s="485">
        <v>0.74380000000000002</v>
      </c>
      <c r="I335" s="478"/>
      <c r="J335" s="479">
        <v>0</v>
      </c>
      <c r="K335" s="486">
        <v>5.7999999999999996E-3</v>
      </c>
      <c r="L335" s="486">
        <v>3.8E-3</v>
      </c>
    </row>
    <row r="336" spans="1:12" s="446" customFormat="1">
      <c r="A336" s="461"/>
      <c r="B336" s="507" t="s">
        <v>190</v>
      </c>
      <c r="C336" s="508" t="s">
        <v>191</v>
      </c>
      <c r="D336" s="507" t="s">
        <v>447</v>
      </c>
      <c r="E336" s="475"/>
      <c r="F336" s="476">
        <v>0</v>
      </c>
      <c r="G336" s="477"/>
      <c r="H336" s="485"/>
      <c r="I336" s="478">
        <v>22.8</v>
      </c>
      <c r="J336" s="479">
        <v>4000</v>
      </c>
      <c r="K336" s="486">
        <v>5.7000000000000002E-3</v>
      </c>
      <c r="L336" s="481"/>
    </row>
    <row r="337" spans="1:12" s="446" customFormat="1">
      <c r="A337" s="461"/>
      <c r="B337" s="482"/>
      <c r="C337" s="508"/>
      <c r="D337" s="507"/>
      <c r="E337" s="452"/>
      <c r="F337" s="476"/>
      <c r="G337" s="477"/>
      <c r="H337" s="485"/>
      <c r="I337" s="478">
        <v>44.8</v>
      </c>
      <c r="J337" s="479">
        <v>8000</v>
      </c>
      <c r="K337" s="486">
        <v>5.5999999999999999E-3</v>
      </c>
      <c r="L337" s="481"/>
    </row>
    <row r="338" spans="1:12" s="446" customFormat="1">
      <c r="A338" s="461"/>
      <c r="B338" s="507"/>
      <c r="C338" s="508"/>
      <c r="D338" s="509"/>
      <c r="E338" s="478"/>
      <c r="F338" s="476">
        <v>0</v>
      </c>
      <c r="G338" s="477"/>
      <c r="H338" s="476"/>
      <c r="I338" s="478">
        <v>62.4</v>
      </c>
      <c r="J338" s="479">
        <v>12000</v>
      </c>
      <c r="K338" s="486">
        <v>5.1999999999999998E-3</v>
      </c>
      <c r="L338" s="504"/>
    </row>
    <row r="339" spans="1:12" s="446" customFormat="1">
      <c r="A339" s="461"/>
      <c r="B339" s="521"/>
      <c r="C339" s="521"/>
      <c r="D339" s="597"/>
      <c r="E339" s="521"/>
      <c r="F339" s="522"/>
      <c r="G339" s="490"/>
      <c r="H339" s="522"/>
      <c r="I339" s="523"/>
      <c r="J339" s="598"/>
      <c r="K339" s="524"/>
      <c r="L339" s="523"/>
    </row>
    <row r="340" spans="1:12" s="446" customFormat="1">
      <c r="A340" s="461"/>
      <c r="B340" s="482" t="s">
        <v>58</v>
      </c>
      <c r="C340" s="474" t="s">
        <v>2575</v>
      </c>
      <c r="D340" s="548" t="s">
        <v>449</v>
      </c>
      <c r="E340" s="475"/>
      <c r="F340" s="476">
        <v>0</v>
      </c>
      <c r="G340" s="477"/>
      <c r="H340" s="476"/>
      <c r="I340" s="584">
        <v>0</v>
      </c>
      <c r="J340" s="479">
        <v>0</v>
      </c>
      <c r="K340" s="486">
        <v>5.57E-2</v>
      </c>
      <c r="L340" s="486">
        <v>6.6E-3</v>
      </c>
    </row>
    <row r="341" spans="1:12" s="446" customFormat="1">
      <c r="A341" s="461" t="s">
        <v>347</v>
      </c>
      <c r="B341" s="507" t="s">
        <v>2523</v>
      </c>
      <c r="C341" s="474" t="s">
        <v>2524</v>
      </c>
      <c r="D341" s="507" t="s">
        <v>449</v>
      </c>
      <c r="E341" s="475">
        <v>10743</v>
      </c>
      <c r="F341" s="503">
        <v>3023.05</v>
      </c>
      <c r="G341" s="477">
        <v>0.71860281113283064</v>
      </c>
      <c r="H341" s="485">
        <v>0.7130000887862914</v>
      </c>
      <c r="I341" s="584">
        <v>0</v>
      </c>
      <c r="J341" s="479">
        <v>0</v>
      </c>
      <c r="K341" s="486">
        <v>7.7999999999999996E-3</v>
      </c>
      <c r="L341" s="481"/>
    </row>
    <row r="342" spans="1:12" s="446" customFormat="1">
      <c r="A342" s="461"/>
      <c r="B342" s="507"/>
      <c r="C342" s="508"/>
      <c r="D342" s="509"/>
      <c r="E342" s="475"/>
      <c r="F342" s="476">
        <v>0</v>
      </c>
      <c r="G342" s="477"/>
      <c r="H342" s="476"/>
      <c r="I342" s="584">
        <v>15.4</v>
      </c>
      <c r="J342" s="479">
        <v>2000</v>
      </c>
      <c r="K342" s="486">
        <v>7.7000000000000002E-3</v>
      </c>
      <c r="L342" s="504"/>
    </row>
    <row r="343" spans="1:12" s="446" customFormat="1">
      <c r="A343" s="461"/>
      <c r="B343" s="507"/>
      <c r="C343" s="508"/>
      <c r="D343" s="509"/>
      <c r="E343" s="475"/>
      <c r="F343" s="476">
        <v>0</v>
      </c>
      <c r="G343" s="477"/>
      <c r="H343" s="476"/>
      <c r="I343" s="584">
        <v>30</v>
      </c>
      <c r="J343" s="479">
        <v>4000</v>
      </c>
      <c r="K343" s="486">
        <v>7.4999999999999997E-3</v>
      </c>
      <c r="L343" s="504"/>
    </row>
    <row r="344" spans="1:12" s="446" customFormat="1">
      <c r="A344" s="461"/>
      <c r="B344" s="507"/>
      <c r="C344" s="508"/>
      <c r="D344" s="509"/>
      <c r="E344" s="475"/>
      <c r="F344" s="476">
        <v>0</v>
      </c>
      <c r="G344" s="477"/>
      <c r="H344" s="476"/>
      <c r="I344" s="584">
        <v>42</v>
      </c>
      <c r="J344" s="479">
        <v>6000</v>
      </c>
      <c r="K344" s="486">
        <v>7.0000000000000001E-3</v>
      </c>
      <c r="L344" s="504"/>
    </row>
    <row r="345" spans="1:12" s="446" customFormat="1">
      <c r="A345" s="461"/>
      <c r="B345" s="507"/>
      <c r="C345" s="508"/>
      <c r="D345" s="509"/>
      <c r="E345" s="475"/>
      <c r="F345" s="476">
        <v>0</v>
      </c>
      <c r="G345" s="477"/>
      <c r="H345" s="476"/>
      <c r="I345" s="504"/>
      <c r="J345" s="505"/>
      <c r="K345" s="506"/>
      <c r="L345" s="504"/>
    </row>
    <row r="346" spans="1:12" s="446" customFormat="1">
      <c r="A346" s="461"/>
      <c r="B346" s="521"/>
      <c r="C346" s="551"/>
      <c r="D346" s="552"/>
      <c r="E346" s="521"/>
      <c r="F346" s="522"/>
      <c r="G346" s="490"/>
      <c r="H346" s="522"/>
      <c r="I346" s="523"/>
      <c r="J346" s="522"/>
      <c r="K346" s="524"/>
      <c r="L346" s="523"/>
    </row>
    <row r="347" spans="1:12" s="446" customFormat="1">
      <c r="A347" s="461"/>
      <c r="B347" s="482" t="s">
        <v>58</v>
      </c>
      <c r="C347" s="474" t="s">
        <v>2576</v>
      </c>
      <c r="D347" s="548" t="s">
        <v>380</v>
      </c>
      <c r="E347" s="475"/>
      <c r="F347" s="476">
        <v>0</v>
      </c>
      <c r="G347" s="477"/>
      <c r="H347" s="476"/>
      <c r="I347" s="584">
        <v>0</v>
      </c>
      <c r="J347" s="479">
        <v>0</v>
      </c>
      <c r="K347" s="486">
        <v>4.7E-2</v>
      </c>
      <c r="L347" s="486"/>
    </row>
    <row r="348" spans="1:12" s="446" customFormat="1">
      <c r="A348" s="461" t="s">
        <v>348</v>
      </c>
      <c r="B348" s="482" t="s">
        <v>2525</v>
      </c>
      <c r="C348" s="474" t="s">
        <v>2526</v>
      </c>
      <c r="D348" s="548" t="s">
        <v>450</v>
      </c>
      <c r="E348" s="475">
        <v>14082</v>
      </c>
      <c r="F348" s="503">
        <v>3364.97</v>
      </c>
      <c r="G348" s="477">
        <v>0.76104459593807694</v>
      </c>
      <c r="H348" s="485">
        <v>0.74382805783509187</v>
      </c>
      <c r="I348" s="584">
        <v>0</v>
      </c>
      <c r="J348" s="479">
        <v>0</v>
      </c>
      <c r="K348" s="486">
        <v>5.7999999999999996E-3</v>
      </c>
      <c r="L348" s="486">
        <v>4.4999999999999997E-3</v>
      </c>
    </row>
    <row r="349" spans="1:12" s="446" customFormat="1">
      <c r="A349" s="461"/>
      <c r="B349" s="482"/>
      <c r="C349" s="474"/>
      <c r="D349" s="548"/>
      <c r="E349" s="475"/>
      <c r="F349" s="476">
        <v>0</v>
      </c>
      <c r="G349" s="477"/>
      <c r="H349" s="476"/>
      <c r="I349" s="584">
        <v>14.25</v>
      </c>
      <c r="J349" s="479">
        <v>2500</v>
      </c>
      <c r="K349" s="486">
        <v>5.7000000000000002E-3</v>
      </c>
      <c r="L349" s="481"/>
    </row>
    <row r="350" spans="1:12" s="446" customFormat="1">
      <c r="A350" s="461"/>
      <c r="B350" s="482"/>
      <c r="C350" s="474"/>
      <c r="D350" s="548"/>
      <c r="F350" s="476">
        <v>0</v>
      </c>
      <c r="G350" s="477"/>
      <c r="H350" s="476"/>
      <c r="I350" s="584">
        <v>27.5</v>
      </c>
      <c r="J350" s="479">
        <v>5000</v>
      </c>
      <c r="K350" s="486">
        <v>5.4999999999999997E-3</v>
      </c>
      <c r="L350" s="481"/>
    </row>
    <row r="351" spans="1:12" s="446" customFormat="1">
      <c r="A351" s="461"/>
      <c r="B351" s="507"/>
      <c r="C351" s="508"/>
      <c r="D351" s="509"/>
      <c r="E351" s="478"/>
      <c r="F351" s="476">
        <v>0</v>
      </c>
      <c r="G351" s="477"/>
      <c r="H351" s="476"/>
      <c r="I351" s="584">
        <v>39</v>
      </c>
      <c r="J351" s="479">
        <v>7500</v>
      </c>
      <c r="K351" s="486">
        <v>5.1999999999999998E-3</v>
      </c>
      <c r="L351" s="504"/>
    </row>
    <row r="352" spans="1:12" s="446" customFormat="1">
      <c r="A352" s="461"/>
      <c r="B352" s="507"/>
      <c r="C352" s="508"/>
      <c r="D352" s="509"/>
      <c r="E352" s="475"/>
      <c r="F352" s="476">
        <v>0</v>
      </c>
      <c r="G352" s="477"/>
      <c r="H352" s="476"/>
      <c r="I352" s="504"/>
      <c r="J352" s="505"/>
      <c r="K352" s="506"/>
      <c r="L352" s="504"/>
    </row>
    <row r="353" spans="1:12" s="446" customFormat="1">
      <c r="A353" s="461"/>
      <c r="B353" s="507"/>
      <c r="C353" s="508"/>
      <c r="D353" s="509"/>
      <c r="E353" s="475"/>
      <c r="F353" s="476">
        <v>0</v>
      </c>
      <c r="G353" s="477"/>
      <c r="H353" s="476"/>
      <c r="I353" s="504"/>
      <c r="J353" s="505"/>
      <c r="K353" s="506"/>
      <c r="L353" s="504"/>
    </row>
    <row r="354" spans="1:12" s="446" customFormat="1">
      <c r="A354" s="461"/>
      <c r="B354" s="507"/>
      <c r="C354" s="508"/>
      <c r="D354" s="509"/>
      <c r="E354" s="475"/>
      <c r="F354" s="476">
        <v>0</v>
      </c>
      <c r="G354" s="477"/>
      <c r="H354" s="476"/>
      <c r="I354" s="504"/>
      <c r="J354" s="505"/>
      <c r="K354" s="506"/>
      <c r="L354" s="504"/>
    </row>
    <row r="355" spans="1:12" s="446" customFormat="1">
      <c r="A355" s="461"/>
      <c r="B355" s="507"/>
      <c r="C355" s="508"/>
      <c r="D355" s="509"/>
      <c r="E355" s="461"/>
      <c r="F355" s="476">
        <v>0</v>
      </c>
      <c r="G355" s="477"/>
      <c r="H355" s="476"/>
      <c r="I355" s="504"/>
      <c r="J355" s="599"/>
      <c r="K355" s="506"/>
      <c r="L355" s="504"/>
    </row>
    <row r="356" spans="1:12" s="446" customFormat="1">
      <c r="A356" s="461"/>
      <c r="B356" s="521"/>
      <c r="C356" s="521"/>
      <c r="D356" s="521"/>
      <c r="E356" s="600"/>
      <c r="F356" s="522"/>
      <c r="G356" s="490"/>
      <c r="H356" s="522"/>
      <c r="I356" s="523"/>
      <c r="J356" s="522"/>
      <c r="K356" s="524"/>
      <c r="L356" s="523"/>
    </row>
    <row r="357" spans="1:12" s="446" customFormat="1">
      <c r="A357" s="461"/>
      <c r="B357" s="482" t="s">
        <v>58</v>
      </c>
      <c r="C357" s="474" t="s">
        <v>2577</v>
      </c>
      <c r="D357" s="548" t="s">
        <v>380</v>
      </c>
      <c r="E357" s="475"/>
      <c r="F357" s="476">
        <v>0</v>
      </c>
      <c r="G357" s="477"/>
      <c r="H357" s="476"/>
      <c r="I357" s="584">
        <v>0</v>
      </c>
      <c r="J357" s="479">
        <v>0</v>
      </c>
      <c r="K357" s="486">
        <v>4.6800000000000001E-2</v>
      </c>
      <c r="L357" s="486"/>
    </row>
    <row r="358" spans="1:12" s="446" customFormat="1">
      <c r="A358" s="461" t="s">
        <v>348</v>
      </c>
      <c r="B358" s="585" t="s">
        <v>2527</v>
      </c>
      <c r="C358" s="474" t="s">
        <v>2528</v>
      </c>
      <c r="D358" s="548" t="s">
        <v>2578</v>
      </c>
      <c r="E358" s="475">
        <v>20109</v>
      </c>
      <c r="F358" s="503">
        <v>5151.7686529667153</v>
      </c>
      <c r="G358" s="477">
        <v>0.7438078147612156</v>
      </c>
      <c r="H358" s="485">
        <v>0.7438078147612156</v>
      </c>
      <c r="I358" s="584">
        <v>0</v>
      </c>
      <c r="J358" s="479">
        <v>0</v>
      </c>
      <c r="K358" s="486">
        <v>5.4000000000000003E-3</v>
      </c>
      <c r="L358" s="486">
        <v>4.0000000000000001E-3</v>
      </c>
    </row>
    <row r="359" spans="1:12" s="446" customFormat="1">
      <c r="A359" s="461"/>
      <c r="B359" s="482"/>
      <c r="C359" s="474"/>
      <c r="D359" s="548"/>
      <c r="E359" s="475"/>
      <c r="F359" s="476">
        <v>0</v>
      </c>
      <c r="G359" s="477"/>
      <c r="H359" s="476"/>
      <c r="I359" s="584">
        <v>0</v>
      </c>
      <c r="J359" s="479">
        <v>2500</v>
      </c>
      <c r="K359" s="486">
        <v>5.3E-3</v>
      </c>
      <c r="L359" s="481"/>
    </row>
    <row r="360" spans="1:12" s="446" customFormat="1">
      <c r="A360" s="461"/>
      <c r="B360" s="507"/>
      <c r="C360" s="508"/>
      <c r="D360" s="509"/>
      <c r="E360" s="475"/>
      <c r="F360" s="476">
        <v>0</v>
      </c>
      <c r="G360" s="484"/>
      <c r="H360" s="476"/>
      <c r="I360" s="584">
        <v>0</v>
      </c>
      <c r="J360" s="479">
        <v>5000</v>
      </c>
      <c r="K360" s="486">
        <v>5.1999999999999998E-3</v>
      </c>
      <c r="L360" s="504"/>
    </row>
    <row r="361" spans="1:12" s="446" customFormat="1">
      <c r="A361" s="461"/>
      <c r="B361" s="507"/>
      <c r="C361" s="508"/>
      <c r="D361" s="509"/>
      <c r="E361" s="475"/>
      <c r="F361" s="476">
        <v>0</v>
      </c>
      <c r="G361" s="477"/>
      <c r="H361" s="476"/>
      <c r="I361" s="584">
        <v>0</v>
      </c>
      <c r="J361" s="479">
        <v>7500</v>
      </c>
      <c r="K361" s="486">
        <v>4.8999999999999998E-3</v>
      </c>
      <c r="L361" s="504"/>
    </row>
    <row r="362" spans="1:12" s="446" customFormat="1">
      <c r="A362" s="461"/>
      <c r="B362" s="507"/>
      <c r="C362" s="508"/>
      <c r="D362" s="509"/>
      <c r="E362" s="475"/>
      <c r="F362" s="476">
        <v>0</v>
      </c>
      <c r="G362" s="477"/>
      <c r="H362" s="476"/>
      <c r="I362" s="504"/>
      <c r="J362" s="505"/>
      <c r="K362" s="506"/>
      <c r="L362" s="504"/>
    </row>
    <row r="363" spans="1:12" s="446" customFormat="1">
      <c r="A363" s="461"/>
      <c r="B363" s="507"/>
      <c r="C363" s="508"/>
      <c r="D363" s="509"/>
      <c r="E363" s="475"/>
      <c r="F363" s="476">
        <v>0</v>
      </c>
      <c r="G363" s="477"/>
      <c r="H363" s="476"/>
      <c r="I363" s="504"/>
      <c r="J363" s="505"/>
      <c r="K363" s="506"/>
      <c r="L363" s="504"/>
    </row>
    <row r="364" spans="1:12" s="446" customFormat="1">
      <c r="A364" s="461"/>
      <c r="B364" s="521"/>
      <c r="C364" s="551"/>
      <c r="D364" s="552"/>
      <c r="E364" s="521"/>
      <c r="F364" s="522"/>
      <c r="G364" s="490"/>
      <c r="H364" s="522"/>
      <c r="I364" s="523"/>
      <c r="J364" s="522"/>
      <c r="K364" s="524"/>
      <c r="L364" s="523"/>
    </row>
    <row r="365" spans="1:12" s="446" customFormat="1">
      <c r="A365" s="461"/>
      <c r="B365" s="482" t="s">
        <v>58</v>
      </c>
      <c r="C365" s="474" t="s">
        <v>2579</v>
      </c>
      <c r="D365" s="548" t="s">
        <v>380</v>
      </c>
      <c r="E365" s="475"/>
      <c r="F365" s="476">
        <v>0</v>
      </c>
      <c r="G365" s="477"/>
      <c r="H365" s="476"/>
      <c r="I365" s="584">
        <v>0</v>
      </c>
      <c r="J365" s="479">
        <v>0</v>
      </c>
      <c r="K365" s="486">
        <v>3.8699999999999998E-2</v>
      </c>
      <c r="L365" s="486"/>
    </row>
    <row r="366" spans="1:12" s="446" customFormat="1">
      <c r="A366" s="461" t="s">
        <v>349</v>
      </c>
      <c r="B366" s="482" t="s">
        <v>2529</v>
      </c>
      <c r="C366" s="474" t="s">
        <v>2530</v>
      </c>
      <c r="D366" s="548" t="s">
        <v>451</v>
      </c>
      <c r="E366" s="475">
        <v>22478</v>
      </c>
      <c r="F366" s="503">
        <v>5759.96</v>
      </c>
      <c r="G366" s="477">
        <v>0.74375122341845357</v>
      </c>
      <c r="H366" s="485">
        <v>0.74375013178703209</v>
      </c>
      <c r="I366" s="584">
        <v>0</v>
      </c>
      <c r="J366" s="479">
        <v>0</v>
      </c>
      <c r="K366" s="486">
        <v>4.8999999999999998E-3</v>
      </c>
      <c r="L366" s="486">
        <v>3.7000000000000002E-3</v>
      </c>
    </row>
    <row r="367" spans="1:12" s="446" customFormat="1">
      <c r="A367" s="461"/>
      <c r="B367" s="482"/>
      <c r="C367" s="474"/>
      <c r="D367" s="548"/>
      <c r="E367" s="475"/>
      <c r="F367" s="476">
        <v>0</v>
      </c>
      <c r="G367" s="477"/>
      <c r="H367" s="476"/>
      <c r="I367" s="584">
        <v>16.799999999999997</v>
      </c>
      <c r="J367" s="479">
        <v>3500</v>
      </c>
      <c r="K367" s="486">
        <v>4.7999999999999996E-3</v>
      </c>
      <c r="L367" s="481"/>
    </row>
    <row r="368" spans="1:12" s="446" customFormat="1">
      <c r="A368" s="461"/>
      <c r="B368" s="482"/>
      <c r="C368" s="474"/>
      <c r="D368" s="548"/>
      <c r="E368" s="447"/>
      <c r="F368" s="476">
        <v>0</v>
      </c>
      <c r="G368" s="484"/>
      <c r="H368" s="476"/>
      <c r="I368" s="584">
        <v>32.9</v>
      </c>
      <c r="J368" s="479">
        <v>7000</v>
      </c>
      <c r="K368" s="486">
        <v>4.7000000000000002E-3</v>
      </c>
      <c r="L368" s="481"/>
    </row>
    <row r="369" spans="1:12" s="446" customFormat="1">
      <c r="A369" s="461"/>
      <c r="B369" s="507"/>
      <c r="C369" s="508"/>
      <c r="D369" s="509"/>
      <c r="E369" s="475"/>
      <c r="F369" s="476">
        <v>0</v>
      </c>
      <c r="G369" s="477"/>
      <c r="H369" s="476"/>
      <c r="I369" s="584">
        <v>46.2</v>
      </c>
      <c r="J369" s="479">
        <v>10500</v>
      </c>
      <c r="K369" s="486">
        <v>4.4000000000000003E-3</v>
      </c>
      <c r="L369" s="504"/>
    </row>
    <row r="370" spans="1:12" s="446" customFormat="1">
      <c r="A370" s="461"/>
      <c r="B370" s="507"/>
      <c r="C370" s="508"/>
      <c r="D370" s="509"/>
      <c r="E370" s="475"/>
      <c r="F370" s="476">
        <v>0</v>
      </c>
      <c r="G370" s="477"/>
      <c r="H370" s="476"/>
      <c r="I370" s="504" t="s">
        <v>58</v>
      </c>
      <c r="J370" s="505" t="s">
        <v>58</v>
      </c>
      <c r="K370" s="506" t="s">
        <v>58</v>
      </c>
      <c r="L370" s="504"/>
    </row>
    <row r="371" spans="1:12" s="446" customFormat="1">
      <c r="A371" s="461"/>
      <c r="B371" s="507"/>
      <c r="C371" s="508"/>
      <c r="D371" s="509"/>
      <c r="E371" s="475"/>
      <c r="F371" s="476">
        <v>0</v>
      </c>
      <c r="G371" s="477"/>
      <c r="H371" s="476"/>
      <c r="I371" s="504" t="s">
        <v>58</v>
      </c>
      <c r="J371" s="505" t="s">
        <v>58</v>
      </c>
      <c r="K371" s="506" t="s">
        <v>58</v>
      </c>
      <c r="L371" s="504"/>
    </row>
    <row r="372" spans="1:12" s="446" customFormat="1">
      <c r="A372" s="461"/>
      <c r="B372" s="507"/>
      <c r="C372" s="508"/>
      <c r="D372" s="509"/>
      <c r="E372" s="475"/>
      <c r="F372" s="476">
        <v>0</v>
      </c>
      <c r="G372" s="477"/>
      <c r="H372" s="476"/>
      <c r="I372" s="504" t="s">
        <v>58</v>
      </c>
      <c r="J372" s="505" t="s">
        <v>58</v>
      </c>
      <c r="K372" s="506" t="s">
        <v>58</v>
      </c>
      <c r="L372" s="504"/>
    </row>
    <row r="373" spans="1:12" s="446" customFormat="1">
      <c r="A373" s="461"/>
      <c r="B373" s="521"/>
      <c r="C373" s="551"/>
      <c r="D373" s="552"/>
      <c r="E373" s="521"/>
      <c r="F373" s="522"/>
      <c r="G373" s="490"/>
      <c r="H373" s="522"/>
      <c r="I373" s="523"/>
      <c r="J373" s="522"/>
      <c r="K373" s="524"/>
      <c r="L373" s="523"/>
    </row>
    <row r="374" spans="1:12" s="446" customFormat="1">
      <c r="A374" s="461"/>
      <c r="B374" s="482"/>
      <c r="C374" s="474" t="s">
        <v>2580</v>
      </c>
      <c r="D374" s="548" t="s">
        <v>380</v>
      </c>
      <c r="E374" s="475"/>
      <c r="F374" s="476">
        <v>0</v>
      </c>
      <c r="G374" s="477"/>
      <c r="H374" s="476"/>
      <c r="I374" s="584">
        <v>0</v>
      </c>
      <c r="J374" s="479">
        <v>0</v>
      </c>
      <c r="K374" s="486">
        <v>3.8699999999999998E-2</v>
      </c>
      <c r="L374" s="486"/>
    </row>
    <row r="375" spans="1:12" s="446" customFormat="1">
      <c r="A375" s="461" t="s">
        <v>350</v>
      </c>
      <c r="B375" s="482" t="s">
        <v>2681</v>
      </c>
      <c r="C375" s="474" t="s">
        <v>2532</v>
      </c>
      <c r="D375" s="548" t="s">
        <v>452</v>
      </c>
      <c r="E375" s="475">
        <v>25976</v>
      </c>
      <c r="F375" s="503">
        <v>7273.16</v>
      </c>
      <c r="G375" s="477">
        <v>0.72000461964890672</v>
      </c>
      <c r="H375" s="485">
        <v>0.72</v>
      </c>
      <c r="I375" s="584">
        <v>0</v>
      </c>
      <c r="J375" s="479">
        <v>0</v>
      </c>
      <c r="K375" s="486">
        <v>4.5999999999999999E-3</v>
      </c>
      <c r="L375" s="486">
        <v>3.3E-3</v>
      </c>
    </row>
    <row r="376" spans="1:12" s="446" customFormat="1">
      <c r="A376" s="461"/>
      <c r="B376" s="507" t="s">
        <v>190</v>
      </c>
      <c r="C376" s="508" t="s">
        <v>191</v>
      </c>
      <c r="D376" s="507" t="s">
        <v>447</v>
      </c>
      <c r="E376" s="475"/>
      <c r="F376" s="476">
        <v>0</v>
      </c>
      <c r="G376" s="477"/>
      <c r="H376" s="476"/>
      <c r="I376" s="584">
        <v>18</v>
      </c>
      <c r="J376" s="479">
        <v>4000</v>
      </c>
      <c r="K376" s="486">
        <v>4.4999999999999997E-3</v>
      </c>
      <c r="L376" s="481"/>
    </row>
    <row r="377" spans="1:12" s="446" customFormat="1">
      <c r="A377" s="461"/>
      <c r="B377" s="585"/>
      <c r="C377" s="474"/>
      <c r="D377" s="548"/>
      <c r="E377" s="447"/>
      <c r="F377" s="476">
        <v>0</v>
      </c>
      <c r="G377" s="477"/>
      <c r="H377" s="595"/>
      <c r="I377" s="584">
        <v>35.200000000000003</v>
      </c>
      <c r="J377" s="479">
        <v>8000</v>
      </c>
      <c r="K377" s="486">
        <v>4.4000000000000003E-3</v>
      </c>
      <c r="L377" s="481"/>
    </row>
    <row r="378" spans="1:12" s="446" customFormat="1">
      <c r="A378" s="461"/>
      <c r="B378" s="585"/>
      <c r="C378" s="474"/>
      <c r="D378" s="548"/>
      <c r="E378" s="447"/>
      <c r="F378" s="476">
        <v>0</v>
      </c>
      <c r="G378" s="477"/>
      <c r="H378" s="476"/>
      <c r="I378" s="584">
        <v>50.4</v>
      </c>
      <c r="J378" s="479">
        <v>12000</v>
      </c>
      <c r="K378" s="486">
        <v>4.1999999999999997E-3</v>
      </c>
      <c r="L378" s="481"/>
    </row>
    <row r="379" spans="1:12" s="446" customFormat="1">
      <c r="A379" s="461"/>
      <c r="B379" s="507"/>
      <c r="C379" s="508"/>
      <c r="D379" s="509"/>
      <c r="E379" s="478"/>
      <c r="F379" s="476">
        <v>0</v>
      </c>
      <c r="G379" s="477"/>
      <c r="H379" s="595"/>
      <c r="I379" s="504"/>
      <c r="J379" s="505"/>
      <c r="K379" s="506"/>
      <c r="L379" s="504"/>
    </row>
    <row r="380" spans="1:12" s="446" customFormat="1">
      <c r="A380" s="461"/>
      <c r="B380" s="507"/>
      <c r="C380" s="508"/>
      <c r="D380" s="509"/>
      <c r="E380" s="478"/>
      <c r="F380" s="476">
        <v>0</v>
      </c>
      <c r="G380" s="477"/>
      <c r="H380" s="476"/>
      <c r="I380" s="504"/>
      <c r="J380" s="505"/>
      <c r="K380" s="506"/>
      <c r="L380" s="504"/>
    </row>
    <row r="381" spans="1:12" s="446" customFormat="1">
      <c r="A381" s="461"/>
      <c r="B381" s="507"/>
      <c r="C381" s="508"/>
      <c r="D381" s="509"/>
      <c r="E381" s="478"/>
      <c r="F381" s="476">
        <v>0</v>
      </c>
      <c r="G381" s="477"/>
      <c r="H381" s="476"/>
      <c r="I381" s="504"/>
      <c r="J381" s="505"/>
      <c r="K381" s="506"/>
      <c r="L381" s="504"/>
    </row>
    <row r="382" spans="1:12" s="446" customFormat="1">
      <c r="A382" s="461"/>
      <c r="B382" s="507"/>
      <c r="C382" s="508"/>
      <c r="D382" s="509"/>
      <c r="E382" s="478"/>
      <c r="F382" s="476">
        <v>0</v>
      </c>
      <c r="G382" s="477"/>
      <c r="H382" s="476"/>
      <c r="I382" s="504"/>
      <c r="J382" s="505"/>
      <c r="K382" s="506"/>
      <c r="L382" s="504"/>
    </row>
    <row r="383" spans="1:12" s="446" customFormat="1">
      <c r="A383" s="461"/>
      <c r="B383" s="521"/>
      <c r="C383" s="551"/>
      <c r="D383" s="552"/>
      <c r="E383" s="521"/>
      <c r="F383" s="522"/>
      <c r="G383" s="490"/>
      <c r="H383" s="522"/>
      <c r="I383" s="523"/>
      <c r="J383" s="522"/>
      <c r="K383" s="524"/>
      <c r="L383" s="523"/>
    </row>
    <row r="384" spans="1:12" s="446" customFormat="1">
      <c r="A384" s="461"/>
      <c r="B384" s="482"/>
      <c r="C384" s="474" t="s">
        <v>2581</v>
      </c>
      <c r="D384" s="548" t="s">
        <v>380</v>
      </c>
      <c r="E384" s="475"/>
      <c r="F384" s="476">
        <v>0</v>
      </c>
      <c r="G384" s="477"/>
      <c r="H384" s="476"/>
      <c r="I384" s="584">
        <v>0</v>
      </c>
      <c r="J384" s="479">
        <v>0</v>
      </c>
      <c r="K384" s="486">
        <v>3.8699999999999998E-2</v>
      </c>
      <c r="L384" s="486"/>
    </row>
    <row r="385" spans="1:12" s="446" customFormat="1">
      <c r="A385" s="461" t="s">
        <v>351</v>
      </c>
      <c r="B385" s="482" t="s">
        <v>2533</v>
      </c>
      <c r="C385" s="474" t="s">
        <v>2534</v>
      </c>
      <c r="D385" s="548" t="s">
        <v>453</v>
      </c>
      <c r="E385" s="475">
        <v>35669</v>
      </c>
      <c r="F385" s="503">
        <v>8961</v>
      </c>
      <c r="G385" s="477">
        <v>0.74877344472791507</v>
      </c>
      <c r="H385" s="485">
        <v>0.74380000000000002</v>
      </c>
      <c r="I385" s="584">
        <v>0</v>
      </c>
      <c r="J385" s="479">
        <v>0</v>
      </c>
      <c r="K385" s="486">
        <v>4.5999999999999999E-3</v>
      </c>
      <c r="L385" s="486">
        <v>3.3E-3</v>
      </c>
    </row>
    <row r="386" spans="1:12" s="446" customFormat="1">
      <c r="A386" s="461"/>
      <c r="B386" s="507"/>
      <c r="C386" s="508"/>
      <c r="D386" s="507"/>
      <c r="E386" s="475"/>
      <c r="F386" s="476">
        <v>0</v>
      </c>
      <c r="G386" s="477"/>
      <c r="H386" s="476"/>
      <c r="I386" s="584">
        <v>18</v>
      </c>
      <c r="J386" s="479">
        <v>4000</v>
      </c>
      <c r="K386" s="486">
        <v>4.4999999999999997E-3</v>
      </c>
      <c r="L386" s="481"/>
    </row>
    <row r="387" spans="1:12" s="446" customFormat="1">
      <c r="A387" s="461"/>
      <c r="B387" s="482"/>
      <c r="C387" s="474"/>
      <c r="D387" s="548"/>
      <c r="E387" s="475"/>
      <c r="F387" s="476">
        <v>0</v>
      </c>
      <c r="G387" s="477"/>
      <c r="H387" s="476"/>
      <c r="I387" s="584">
        <v>35.200000000000003</v>
      </c>
      <c r="J387" s="479">
        <v>8000</v>
      </c>
      <c r="K387" s="486">
        <v>4.4000000000000003E-3</v>
      </c>
      <c r="L387" s="481"/>
    </row>
    <row r="388" spans="1:12" s="446" customFormat="1">
      <c r="A388" s="461"/>
      <c r="B388" s="507"/>
      <c r="C388" s="508"/>
      <c r="D388" s="509"/>
      <c r="E388" s="475"/>
      <c r="F388" s="476">
        <v>0</v>
      </c>
      <c r="G388" s="477"/>
      <c r="H388" s="476"/>
      <c r="I388" s="584">
        <v>50.4</v>
      </c>
      <c r="J388" s="479">
        <v>12000</v>
      </c>
      <c r="K388" s="486">
        <v>4.1999999999999997E-3</v>
      </c>
      <c r="L388" s="481"/>
    </row>
    <row r="389" spans="1:12" s="446" customFormat="1">
      <c r="A389" s="461"/>
      <c r="B389" s="507"/>
      <c r="C389" s="508"/>
      <c r="D389" s="509"/>
      <c r="E389" s="475"/>
      <c r="F389" s="476">
        <v>0</v>
      </c>
      <c r="G389" s="477"/>
      <c r="H389" s="476"/>
      <c r="I389" s="504"/>
      <c r="J389" s="505"/>
      <c r="K389" s="506"/>
      <c r="L389" s="504"/>
    </row>
    <row r="390" spans="1:12" s="446" customFormat="1">
      <c r="A390" s="461"/>
      <c r="B390" s="507"/>
      <c r="C390" s="508"/>
      <c r="D390" s="509"/>
      <c r="E390" s="475"/>
      <c r="F390" s="476">
        <v>0</v>
      </c>
      <c r="G390" s="477"/>
      <c r="H390" s="476"/>
      <c r="I390" s="504"/>
      <c r="J390" s="505"/>
      <c r="K390" s="506"/>
      <c r="L390" s="504"/>
    </row>
    <row r="391" spans="1:12" s="446" customFormat="1">
      <c r="A391" s="461"/>
      <c r="B391" s="507"/>
      <c r="C391" s="508"/>
      <c r="D391" s="509"/>
      <c r="E391" s="475"/>
      <c r="F391" s="476">
        <v>0</v>
      </c>
      <c r="G391" s="477"/>
      <c r="H391" s="476"/>
      <c r="I391" s="504"/>
      <c r="J391" s="505"/>
      <c r="K391" s="506"/>
      <c r="L391" s="504"/>
    </row>
    <row r="392" spans="1:12" s="446" customFormat="1">
      <c r="A392" s="461"/>
      <c r="B392" s="495"/>
      <c r="C392" s="559" t="s">
        <v>513</v>
      </c>
      <c r="D392" s="495"/>
      <c r="E392" s="495"/>
      <c r="F392" s="497"/>
      <c r="G392" s="498"/>
      <c r="H392" s="497"/>
      <c r="I392" s="499"/>
      <c r="J392" s="500"/>
      <c r="K392" s="501"/>
      <c r="L392" s="501"/>
    </row>
    <row r="393" spans="1:12" s="446" customFormat="1">
      <c r="A393" s="461"/>
      <c r="B393" s="507" t="s">
        <v>2388</v>
      </c>
      <c r="C393" s="508" t="s">
        <v>152</v>
      </c>
      <c r="D393" s="482" t="s">
        <v>432</v>
      </c>
      <c r="E393" s="475">
        <v>1462</v>
      </c>
      <c r="F393" s="503">
        <v>662.65</v>
      </c>
      <c r="G393" s="477">
        <v>0.54675102599179204</v>
      </c>
      <c r="H393" s="485">
        <v>0.50000773395204945</v>
      </c>
      <c r="I393" s="504"/>
      <c r="J393" s="505"/>
      <c r="K393" s="506"/>
      <c r="L393" s="504"/>
    </row>
    <row r="394" spans="1:12" s="446" customFormat="1">
      <c r="A394" s="461"/>
      <c r="B394" s="507" t="s">
        <v>2389</v>
      </c>
      <c r="C394" s="508" t="s">
        <v>153</v>
      </c>
      <c r="D394" s="482" t="s">
        <v>433</v>
      </c>
      <c r="E394" s="475">
        <v>1827</v>
      </c>
      <c r="F394" s="503">
        <v>828.7</v>
      </c>
      <c r="G394" s="477">
        <v>0.54641488779419811</v>
      </c>
      <c r="H394" s="485">
        <v>0.50000618429189858</v>
      </c>
      <c r="I394" s="504"/>
      <c r="J394" s="505"/>
      <c r="K394" s="506"/>
      <c r="L394" s="504"/>
    </row>
    <row r="395" spans="1:12" s="446" customFormat="1">
      <c r="A395" s="461"/>
      <c r="B395" s="507" t="s">
        <v>2390</v>
      </c>
      <c r="C395" s="508" t="s">
        <v>154</v>
      </c>
      <c r="D395" s="502" t="s">
        <v>454</v>
      </c>
      <c r="E395" s="475">
        <v>2552</v>
      </c>
      <c r="F395" s="503">
        <v>1145.92</v>
      </c>
      <c r="G395" s="477">
        <v>0.55097178683385573</v>
      </c>
      <c r="H395" s="485">
        <v>0.5000044286979628</v>
      </c>
      <c r="I395" s="504"/>
      <c r="J395" s="505"/>
      <c r="K395" s="506"/>
      <c r="L395" s="504"/>
    </row>
    <row r="396" spans="1:12" s="446" customFormat="1">
      <c r="A396" s="461"/>
      <c r="B396" s="507" t="s">
        <v>2391</v>
      </c>
      <c r="C396" s="508" t="s">
        <v>155</v>
      </c>
      <c r="D396" s="509" t="s">
        <v>455</v>
      </c>
      <c r="E396" s="475">
        <v>3168</v>
      </c>
      <c r="F396" s="503">
        <v>1429.52</v>
      </c>
      <c r="G396" s="477">
        <v>0.54876262626262629</v>
      </c>
      <c r="H396" s="485">
        <v>0.50000356760613629</v>
      </c>
      <c r="I396" s="504"/>
      <c r="J396" s="505"/>
      <c r="K396" s="506"/>
      <c r="L396" s="504"/>
    </row>
    <row r="397" spans="1:12" s="446" customFormat="1">
      <c r="A397" s="461"/>
      <c r="B397" s="507" t="s">
        <v>227</v>
      </c>
      <c r="C397" s="508" t="s">
        <v>228</v>
      </c>
      <c r="D397" s="509" t="s">
        <v>456</v>
      </c>
      <c r="E397" s="475">
        <v>1796</v>
      </c>
      <c r="F397" s="503">
        <v>814.35</v>
      </c>
      <c r="G397" s="477">
        <v>0.54657572383073494</v>
      </c>
      <c r="H397" s="485">
        <v>0.50000629326620516</v>
      </c>
      <c r="I397" s="504"/>
      <c r="J397" s="505"/>
      <c r="K397" s="506"/>
      <c r="L397" s="504"/>
    </row>
    <row r="398" spans="1:12" s="446" customFormat="1">
      <c r="A398" s="461"/>
      <c r="B398" s="507" t="s">
        <v>156</v>
      </c>
      <c r="C398" s="508" t="s">
        <v>157</v>
      </c>
      <c r="D398" s="507" t="s">
        <v>457</v>
      </c>
      <c r="E398" s="475">
        <v>1983</v>
      </c>
      <c r="F398" s="503">
        <v>898.91</v>
      </c>
      <c r="G398" s="477">
        <v>0.54669188098840138</v>
      </c>
      <c r="H398" s="485">
        <v>0.50000570125427601</v>
      </c>
      <c r="I398" s="504"/>
      <c r="J398" s="505"/>
      <c r="K398" s="506"/>
      <c r="L398" s="504"/>
    </row>
    <row r="399" spans="1:12" s="446" customFormat="1">
      <c r="A399" s="461"/>
      <c r="B399" s="507" t="s">
        <v>229</v>
      </c>
      <c r="C399" s="508" t="s">
        <v>230</v>
      </c>
      <c r="D399" s="507" t="s">
        <v>458</v>
      </c>
      <c r="E399" s="475">
        <v>3217</v>
      </c>
      <c r="F399" s="503">
        <v>1458.56</v>
      </c>
      <c r="G399" s="477">
        <v>0.54660864159154499</v>
      </c>
      <c r="H399" s="485">
        <v>0.50000351370344343</v>
      </c>
      <c r="I399" s="504"/>
      <c r="J399" s="505"/>
      <c r="K399" s="506"/>
      <c r="L399" s="504"/>
    </row>
    <row r="400" spans="1:12" s="446" customFormat="1">
      <c r="A400" s="461"/>
      <c r="B400" s="507" t="s">
        <v>231</v>
      </c>
      <c r="C400" s="508" t="s">
        <v>232</v>
      </c>
      <c r="D400" s="507" t="s">
        <v>459</v>
      </c>
      <c r="E400" s="475">
        <v>5707</v>
      </c>
      <c r="F400" s="503">
        <v>2575.4699999999998</v>
      </c>
      <c r="G400" s="477">
        <v>0.54871736463991594</v>
      </c>
      <c r="H400" s="485">
        <v>0.50000594059405945</v>
      </c>
      <c r="I400" s="504"/>
      <c r="J400" s="505"/>
      <c r="K400" s="506"/>
      <c r="L400" s="504"/>
    </row>
    <row r="401" spans="1:12" s="446" customFormat="1">
      <c r="A401" s="461"/>
      <c r="B401" s="507" t="s">
        <v>233</v>
      </c>
      <c r="C401" s="566" t="s">
        <v>234</v>
      </c>
      <c r="D401" s="507" t="s">
        <v>460</v>
      </c>
      <c r="E401" s="475">
        <v>1930</v>
      </c>
      <c r="F401" s="503">
        <v>875.34</v>
      </c>
      <c r="G401" s="477">
        <v>0.5464559585492228</v>
      </c>
      <c r="H401" s="485">
        <v>0.50000585480093673</v>
      </c>
      <c r="I401" s="504"/>
      <c r="J401" s="505"/>
      <c r="K401" s="506"/>
      <c r="L401" s="504"/>
    </row>
    <row r="402" spans="1:12" s="446" customFormat="1">
      <c r="A402" s="461"/>
      <c r="B402" s="507" t="s">
        <v>235</v>
      </c>
      <c r="C402" s="508" t="s">
        <v>236</v>
      </c>
      <c r="D402" s="509" t="s">
        <v>461</v>
      </c>
      <c r="E402" s="475">
        <v>2194</v>
      </c>
      <c r="F402" s="503">
        <v>907.41</v>
      </c>
      <c r="G402" s="477">
        <v>0.58641294439380132</v>
      </c>
      <c r="H402" s="485">
        <v>0.50000515198351358</v>
      </c>
      <c r="I402" s="504"/>
      <c r="J402" s="505"/>
      <c r="K402" s="506"/>
      <c r="L402" s="504"/>
    </row>
    <row r="403" spans="1:12" s="446" customFormat="1">
      <c r="A403" s="461"/>
      <c r="B403" s="507" t="s">
        <v>2395</v>
      </c>
      <c r="C403" s="508" t="s">
        <v>191</v>
      </c>
      <c r="D403" s="507" t="s">
        <v>447</v>
      </c>
      <c r="E403" s="475">
        <v>1658</v>
      </c>
      <c r="F403" s="503">
        <v>751.83</v>
      </c>
      <c r="G403" s="477">
        <v>0.54654402895054277</v>
      </c>
      <c r="H403" s="485">
        <v>0.50000681663258351</v>
      </c>
      <c r="I403" s="504"/>
      <c r="J403" s="505"/>
      <c r="K403" s="506"/>
      <c r="L403" s="504"/>
    </row>
    <row r="404" spans="1:12" s="446" customFormat="1">
      <c r="A404" s="461"/>
      <c r="B404" s="507" t="s">
        <v>2396</v>
      </c>
      <c r="C404" s="508" t="s">
        <v>237</v>
      </c>
      <c r="D404" s="507" t="s">
        <v>462</v>
      </c>
      <c r="E404" s="475">
        <v>1779</v>
      </c>
      <c r="F404" s="503">
        <v>806.15</v>
      </c>
      <c r="G404" s="477">
        <v>0.54685216413715576</v>
      </c>
      <c r="H404" s="485">
        <v>0.50000681663258351</v>
      </c>
      <c r="I404" s="504"/>
      <c r="J404" s="505"/>
      <c r="K404" s="506"/>
      <c r="L404" s="504"/>
    </row>
    <row r="405" spans="1:12" s="446" customFormat="1">
      <c r="A405" s="461"/>
      <c r="B405" s="507" t="s">
        <v>238</v>
      </c>
      <c r="C405" s="508" t="s">
        <v>239</v>
      </c>
      <c r="D405" s="507" t="s">
        <v>463</v>
      </c>
      <c r="E405" s="475">
        <v>1824</v>
      </c>
      <c r="F405" s="503">
        <v>819.09</v>
      </c>
      <c r="G405" s="477">
        <v>0.55093749999999997</v>
      </c>
      <c r="H405" s="485">
        <v>0.50000619578686489</v>
      </c>
      <c r="I405" s="504"/>
      <c r="J405" s="505"/>
      <c r="K405" s="506"/>
      <c r="L405" s="504"/>
    </row>
    <row r="406" spans="1:12" s="446" customFormat="1">
      <c r="A406" s="461"/>
      <c r="B406" s="507" t="s">
        <v>240</v>
      </c>
      <c r="C406" s="508" t="s">
        <v>241</v>
      </c>
      <c r="D406" s="509" t="s">
        <v>464</v>
      </c>
      <c r="E406" s="475">
        <v>863</v>
      </c>
      <c r="F406" s="503">
        <v>387.73</v>
      </c>
      <c r="G406" s="477">
        <v>0.55071842410196981</v>
      </c>
      <c r="H406" s="485">
        <v>0.5</v>
      </c>
      <c r="I406" s="504"/>
      <c r="J406" s="505"/>
      <c r="K406" s="506"/>
      <c r="L406" s="504"/>
    </row>
    <row r="407" spans="1:12" s="446" customFormat="1">
      <c r="A407" s="461"/>
      <c r="B407" s="507" t="s">
        <v>164</v>
      </c>
      <c r="C407" s="508" t="s">
        <v>165</v>
      </c>
      <c r="D407" s="509" t="s">
        <v>465</v>
      </c>
      <c r="E407" s="475">
        <v>863</v>
      </c>
      <c r="F407" s="503">
        <v>391.55</v>
      </c>
      <c r="G407" s="477">
        <v>0.54629200463499417</v>
      </c>
      <c r="H407" s="485">
        <v>0.5</v>
      </c>
      <c r="I407" s="535"/>
      <c r="J407" s="536"/>
      <c r="K407" s="537"/>
      <c r="L407" s="535"/>
    </row>
    <row r="408" spans="1:12" s="446" customFormat="1">
      <c r="A408" s="461"/>
      <c r="B408" s="507" t="s">
        <v>242</v>
      </c>
      <c r="C408" s="508" t="s">
        <v>243</v>
      </c>
      <c r="D408" s="509" t="s">
        <v>466</v>
      </c>
      <c r="E408" s="475">
        <v>1288</v>
      </c>
      <c r="F408" s="503">
        <v>583.73</v>
      </c>
      <c r="G408" s="477">
        <v>0.54679347826086955</v>
      </c>
      <c r="H408" s="485">
        <v>0.50000877963125556</v>
      </c>
      <c r="I408" s="504"/>
      <c r="J408" s="505"/>
      <c r="K408" s="506"/>
      <c r="L408" s="504"/>
    </row>
    <row r="409" spans="1:12" s="446" customFormat="1">
      <c r="A409" s="461"/>
      <c r="B409" s="507" t="s">
        <v>244</v>
      </c>
      <c r="C409" s="508" t="s">
        <v>245</v>
      </c>
      <c r="D409" s="509" t="s">
        <v>467</v>
      </c>
      <c r="E409" s="475">
        <v>268</v>
      </c>
      <c r="F409" s="503">
        <v>120.95</v>
      </c>
      <c r="G409" s="477">
        <v>0.54869402985074633</v>
      </c>
      <c r="H409" s="485">
        <v>0.5</v>
      </c>
      <c r="I409" s="504"/>
      <c r="J409" s="505"/>
      <c r="K409" s="506"/>
      <c r="L409" s="504"/>
    </row>
    <row r="410" spans="1:12" s="446" customFormat="1">
      <c r="A410" s="461"/>
      <c r="B410" s="507" t="s">
        <v>246</v>
      </c>
      <c r="C410" s="508" t="s">
        <v>247</v>
      </c>
      <c r="D410" s="502" t="s">
        <v>468</v>
      </c>
      <c r="E410" s="475">
        <v>489</v>
      </c>
      <c r="F410" s="503">
        <v>222.48</v>
      </c>
      <c r="G410" s="477">
        <v>0.54503067484662582</v>
      </c>
      <c r="H410" s="485">
        <v>0.5</v>
      </c>
      <c r="I410" s="504"/>
      <c r="J410" s="505"/>
      <c r="K410" s="506"/>
      <c r="L410" s="504"/>
    </row>
    <row r="411" spans="1:12" s="446" customFormat="1">
      <c r="A411" s="461"/>
      <c r="B411" s="507" t="s">
        <v>248</v>
      </c>
      <c r="C411" s="508" t="s">
        <v>249</v>
      </c>
      <c r="D411" s="502" t="s">
        <v>469</v>
      </c>
      <c r="E411" s="475">
        <v>370</v>
      </c>
      <c r="F411" s="484">
        <v>152.87</v>
      </c>
      <c r="G411" s="477">
        <v>0.58683783783783783</v>
      </c>
      <c r="H411" s="485">
        <v>0.5</v>
      </c>
      <c r="I411" s="504"/>
      <c r="J411" s="505"/>
      <c r="K411" s="506"/>
      <c r="L411" s="504"/>
    </row>
    <row r="412" spans="1:12" s="446" customFormat="1">
      <c r="A412" s="461"/>
      <c r="B412" s="507" t="s">
        <v>1920</v>
      </c>
      <c r="C412" s="508" t="s">
        <v>31</v>
      </c>
      <c r="D412" s="502" t="s">
        <v>415</v>
      </c>
      <c r="E412" s="475">
        <v>391</v>
      </c>
      <c r="F412" s="503">
        <v>195.11</v>
      </c>
      <c r="G412" s="477">
        <v>0.50099744245524291</v>
      </c>
      <c r="H412" s="485">
        <v>0.5</v>
      </c>
      <c r="I412" s="535"/>
      <c r="J412" s="536"/>
      <c r="K412" s="537"/>
      <c r="L412" s="535"/>
    </row>
    <row r="413" spans="1:12" s="446" customFormat="1">
      <c r="A413" s="461"/>
      <c r="B413" s="507" t="s">
        <v>250</v>
      </c>
      <c r="C413" s="508" t="s">
        <v>251</v>
      </c>
      <c r="D413" s="502" t="s">
        <v>470</v>
      </c>
      <c r="E413" s="475">
        <v>118</v>
      </c>
      <c r="F413" s="503">
        <v>62.68</v>
      </c>
      <c r="G413" s="477">
        <v>0.46881355932203395</v>
      </c>
      <c r="H413" s="485">
        <v>0.5</v>
      </c>
      <c r="I413" s="504"/>
      <c r="J413" s="505"/>
      <c r="K413" s="506"/>
      <c r="L413" s="504"/>
    </row>
    <row r="414" spans="1:12" s="446" customFormat="1">
      <c r="A414" s="461"/>
      <c r="B414" s="507" t="s">
        <v>2634</v>
      </c>
      <c r="C414" s="508" t="s">
        <v>2635</v>
      </c>
      <c r="D414" s="509" t="s">
        <v>427</v>
      </c>
      <c r="E414" s="475">
        <v>1487</v>
      </c>
      <c r="F414" s="503">
        <v>673.93</v>
      </c>
      <c r="G414" s="477">
        <v>0.54678547410894418</v>
      </c>
      <c r="H414" s="485">
        <v>0.50000760456273763</v>
      </c>
      <c r="I414" s="504"/>
      <c r="J414" s="505"/>
      <c r="K414" s="506"/>
      <c r="L414" s="504"/>
    </row>
    <row r="415" spans="1:12" s="446" customFormat="1">
      <c r="A415" s="461"/>
      <c r="B415" s="507" t="s">
        <v>88</v>
      </c>
      <c r="C415" s="508" t="s">
        <v>253</v>
      </c>
      <c r="D415" s="502" t="s">
        <v>471</v>
      </c>
      <c r="E415" s="475">
        <v>624</v>
      </c>
      <c r="F415" s="503">
        <v>278.76</v>
      </c>
      <c r="G415" s="477">
        <v>0.55326923076923085</v>
      </c>
      <c r="H415" s="485">
        <v>0.5</v>
      </c>
      <c r="I415" s="504"/>
      <c r="J415" s="505"/>
      <c r="K415" s="506"/>
      <c r="L415" s="504"/>
    </row>
    <row r="416" spans="1:12" s="446" customFormat="1">
      <c r="A416" s="461"/>
      <c r="B416" s="507" t="s">
        <v>254</v>
      </c>
      <c r="C416" s="508" t="s">
        <v>255</v>
      </c>
      <c r="D416" s="502" t="s">
        <v>472</v>
      </c>
      <c r="E416" s="475">
        <v>2500</v>
      </c>
      <c r="F416" s="503">
        <v>1250</v>
      </c>
      <c r="G416" s="477">
        <v>0.5</v>
      </c>
      <c r="H416" s="485">
        <v>0.50000452693526487</v>
      </c>
      <c r="I416" s="504"/>
      <c r="J416" s="505"/>
      <c r="K416" s="506"/>
      <c r="L416" s="504"/>
    </row>
    <row r="417" spans="1:12" s="446" customFormat="1">
      <c r="A417" s="461"/>
      <c r="B417" s="507" t="s">
        <v>256</v>
      </c>
      <c r="C417" s="508" t="s">
        <v>257</v>
      </c>
      <c r="D417" s="509" t="s">
        <v>473</v>
      </c>
      <c r="E417" s="475">
        <v>6638</v>
      </c>
      <c r="F417" s="503">
        <v>3319</v>
      </c>
      <c r="G417" s="477">
        <v>0.5</v>
      </c>
      <c r="H417" s="485">
        <v>0.50000512251344664</v>
      </c>
      <c r="I417" s="504"/>
      <c r="J417" s="505"/>
      <c r="K417" s="506"/>
      <c r="L417" s="504"/>
    </row>
    <row r="418" spans="1:12" s="446" customFormat="1">
      <c r="A418" s="461"/>
      <c r="B418" s="507" t="s">
        <v>258</v>
      </c>
      <c r="C418" s="508" t="s">
        <v>259</v>
      </c>
      <c r="D418" s="509" t="s">
        <v>474</v>
      </c>
      <c r="E418" s="475">
        <v>237</v>
      </c>
      <c r="F418" s="503">
        <v>107.11</v>
      </c>
      <c r="G418" s="477">
        <v>0.54805907172995783</v>
      </c>
      <c r="H418" s="485">
        <v>0.5</v>
      </c>
      <c r="I418" s="504"/>
      <c r="J418" s="505"/>
      <c r="K418" s="506"/>
      <c r="L418" s="504"/>
    </row>
    <row r="419" spans="1:12" s="446" customFormat="1">
      <c r="A419" s="461"/>
      <c r="B419" s="507" t="s">
        <v>167</v>
      </c>
      <c r="C419" s="508" t="s">
        <v>168</v>
      </c>
      <c r="D419" s="502" t="s">
        <v>440</v>
      </c>
      <c r="E419" s="475">
        <v>248</v>
      </c>
      <c r="F419" s="503">
        <v>116.07</v>
      </c>
      <c r="G419" s="477">
        <v>0.53197580645161291</v>
      </c>
      <c r="H419" s="485">
        <v>0.5</v>
      </c>
      <c r="I419" s="504"/>
      <c r="J419" s="505"/>
      <c r="K419" s="506"/>
      <c r="L419" s="504"/>
    </row>
    <row r="420" spans="1:12" s="446" customFormat="1">
      <c r="A420" s="461"/>
      <c r="B420" s="482" t="s">
        <v>169</v>
      </c>
      <c r="C420" s="508" t="s">
        <v>260</v>
      </c>
      <c r="D420" s="502" t="s">
        <v>395</v>
      </c>
      <c r="E420" s="475">
        <v>98</v>
      </c>
      <c r="F420" s="503">
        <v>45.58</v>
      </c>
      <c r="G420" s="477">
        <v>0.53489795918367355</v>
      </c>
      <c r="H420" s="485">
        <v>0.5</v>
      </c>
      <c r="I420" s="504"/>
      <c r="J420" s="505"/>
      <c r="K420" s="506"/>
      <c r="L420" s="504"/>
    </row>
    <row r="421" spans="1:12" s="446" customFormat="1">
      <c r="A421" s="461"/>
      <c r="B421" s="482" t="s">
        <v>176</v>
      </c>
      <c r="C421" s="474" t="s">
        <v>177</v>
      </c>
      <c r="D421" s="502" t="s">
        <v>421</v>
      </c>
      <c r="E421" s="475">
        <v>278</v>
      </c>
      <c r="F421" s="484">
        <v>121.77</v>
      </c>
      <c r="G421" s="477">
        <v>0.56197841726618702</v>
      </c>
      <c r="H421" s="485">
        <v>0.5</v>
      </c>
      <c r="I421" s="504"/>
      <c r="J421" s="505"/>
      <c r="K421" s="506"/>
      <c r="L421" s="504"/>
    </row>
    <row r="422" spans="1:12" s="446" customFormat="1">
      <c r="A422" s="461"/>
      <c r="B422" s="507" t="s">
        <v>261</v>
      </c>
      <c r="C422" s="508" t="s">
        <v>262</v>
      </c>
      <c r="D422" s="509" t="s">
        <v>475</v>
      </c>
      <c r="E422" s="475">
        <v>648</v>
      </c>
      <c r="F422" s="484">
        <v>291.83999999999997</v>
      </c>
      <c r="G422" s="477">
        <v>0.54962962962962969</v>
      </c>
      <c r="H422" s="485">
        <v>0.35004716981132078</v>
      </c>
      <c r="I422" s="504"/>
      <c r="J422" s="505"/>
      <c r="K422" s="506"/>
      <c r="L422" s="504"/>
    </row>
    <row r="423" spans="1:12" s="446" customFormat="1">
      <c r="A423" s="461"/>
      <c r="B423" s="507" t="s">
        <v>172</v>
      </c>
      <c r="C423" s="508" t="s">
        <v>263</v>
      </c>
      <c r="D423" s="509" t="s">
        <v>441</v>
      </c>
      <c r="E423" s="475">
        <v>240</v>
      </c>
      <c r="F423" s="484">
        <v>96.45</v>
      </c>
      <c r="G423" s="477">
        <v>0.59812500000000002</v>
      </c>
      <c r="H423" s="485">
        <v>0.35004716981132078</v>
      </c>
      <c r="I423" s="504"/>
      <c r="J423" s="505"/>
      <c r="K423" s="506"/>
      <c r="L423" s="504"/>
    </row>
    <row r="424" spans="1:12" s="446" customFormat="1">
      <c r="A424" s="461"/>
      <c r="B424" s="507" t="s">
        <v>20</v>
      </c>
      <c r="C424" s="474" t="s">
        <v>21</v>
      </c>
      <c r="D424" s="482" t="s">
        <v>476</v>
      </c>
      <c r="E424" s="475">
        <v>296</v>
      </c>
      <c r="F424" s="484">
        <v>133.16999999999999</v>
      </c>
      <c r="G424" s="477">
        <v>0.55010135135135141</v>
      </c>
      <c r="H424" s="485">
        <v>0.35004716981132078</v>
      </c>
      <c r="I424" s="504"/>
      <c r="J424" s="505"/>
      <c r="K424" s="506"/>
      <c r="L424" s="504"/>
    </row>
    <row r="425" spans="1:12" s="446" customFormat="1">
      <c r="A425" s="461"/>
      <c r="B425" s="507" t="s">
        <v>94</v>
      </c>
      <c r="C425" s="508" t="s">
        <v>95</v>
      </c>
      <c r="D425" s="482" t="s">
        <v>477</v>
      </c>
      <c r="E425" s="475">
        <v>1164</v>
      </c>
      <c r="F425" s="484">
        <v>535.04</v>
      </c>
      <c r="G425" s="477">
        <v>0.54034364261168388</v>
      </c>
      <c r="H425" s="485">
        <v>0.35004716981132078</v>
      </c>
      <c r="I425" s="504"/>
      <c r="J425" s="505"/>
      <c r="K425" s="506"/>
      <c r="L425" s="504"/>
    </row>
    <row r="426" spans="1:12" s="449" customFormat="1">
      <c r="A426" s="538"/>
      <c r="B426" s="482" t="s">
        <v>2629</v>
      </c>
      <c r="C426" s="474" t="s">
        <v>2630</v>
      </c>
      <c r="D426" s="502" t="s">
        <v>478</v>
      </c>
      <c r="E426" s="475">
        <v>1109</v>
      </c>
      <c r="F426" s="484">
        <v>405.36585365853654</v>
      </c>
      <c r="G426" s="477">
        <v>0.63447623655677499</v>
      </c>
      <c r="H426" s="485">
        <v>0.35004680187207493</v>
      </c>
      <c r="I426" s="504"/>
      <c r="J426" s="505"/>
      <c r="K426" s="506"/>
      <c r="L426" s="539"/>
    </row>
    <row r="427" spans="1:12" s="449" customFormat="1">
      <c r="A427" s="538"/>
      <c r="B427" s="482" t="s">
        <v>2631</v>
      </c>
      <c r="C427" s="508" t="s">
        <v>2632</v>
      </c>
      <c r="D427" s="502" t="s">
        <v>2633</v>
      </c>
      <c r="E427" s="475">
        <v>1478</v>
      </c>
      <c r="F427" s="601">
        <v>540.73170731707307</v>
      </c>
      <c r="G427" s="477">
        <v>0.63414634146341475</v>
      </c>
      <c r="H427" s="485">
        <v>0.35004618937644338</v>
      </c>
      <c r="I427" s="504"/>
      <c r="J427" s="505"/>
      <c r="K427" s="506"/>
      <c r="L427" s="539"/>
    </row>
    <row r="428" spans="1:12" s="446" customFormat="1">
      <c r="A428" s="461"/>
      <c r="B428" s="507" t="s">
        <v>174</v>
      </c>
      <c r="C428" s="508" t="s">
        <v>175</v>
      </c>
      <c r="D428" s="502" t="s">
        <v>442</v>
      </c>
      <c r="E428" s="475">
        <v>210</v>
      </c>
      <c r="F428" s="503">
        <v>118.55</v>
      </c>
      <c r="G428" s="477">
        <v>0.43547619047619046</v>
      </c>
      <c r="H428" s="485">
        <v>0.35004716981132078</v>
      </c>
      <c r="I428" s="504"/>
      <c r="J428" s="505"/>
      <c r="K428" s="506"/>
      <c r="L428" s="504"/>
    </row>
    <row r="429" spans="1:12" s="446" customFormat="1">
      <c r="A429" s="461"/>
      <c r="B429" s="507" t="s">
        <v>56</v>
      </c>
      <c r="C429" s="474" t="s">
        <v>264</v>
      </c>
      <c r="D429" s="482" t="s">
        <v>479</v>
      </c>
      <c r="E429" s="475">
        <v>665</v>
      </c>
      <c r="F429" s="484">
        <v>385.37</v>
      </c>
      <c r="G429" s="477">
        <v>0.4204962406015037</v>
      </c>
      <c r="H429" s="485">
        <v>0.35004716981132078</v>
      </c>
      <c r="I429" s="504"/>
      <c r="J429" s="505"/>
      <c r="K429" s="506"/>
      <c r="L429" s="504"/>
    </row>
    <row r="430" spans="1:12" s="446" customFormat="1">
      <c r="A430" s="461"/>
      <c r="B430" s="507" t="s">
        <v>178</v>
      </c>
      <c r="C430" s="508" t="s">
        <v>179</v>
      </c>
      <c r="D430" s="482" t="s">
        <v>443</v>
      </c>
      <c r="E430" s="475">
        <v>407</v>
      </c>
      <c r="F430" s="484">
        <v>217.12</v>
      </c>
      <c r="G430" s="477">
        <v>0.46653562653562652</v>
      </c>
      <c r="H430" s="485">
        <v>0.35004716981132078</v>
      </c>
      <c r="I430" s="504"/>
      <c r="J430" s="505"/>
      <c r="K430" s="506"/>
      <c r="L430" s="504"/>
    </row>
    <row r="431" spans="1:12" s="446" customFormat="1">
      <c r="A431" s="461"/>
      <c r="B431" s="507" t="s">
        <v>180</v>
      </c>
      <c r="C431" s="508" t="s">
        <v>181</v>
      </c>
      <c r="D431" s="502" t="s">
        <v>444</v>
      </c>
      <c r="E431" s="475">
        <v>1812</v>
      </c>
      <c r="F431" s="484">
        <v>812.15</v>
      </c>
      <c r="G431" s="477">
        <v>0.55179359823399565</v>
      </c>
      <c r="H431" s="485">
        <v>0.35004716981132078</v>
      </c>
      <c r="I431" s="504"/>
      <c r="J431" s="505"/>
      <c r="K431" s="506"/>
      <c r="L431" s="504"/>
    </row>
    <row r="432" spans="1:12" s="446" customFormat="1">
      <c r="A432" s="461"/>
      <c r="B432" s="482" t="s">
        <v>2651</v>
      </c>
      <c r="C432" s="474" t="s">
        <v>22</v>
      </c>
      <c r="D432" s="482" t="s">
        <v>365</v>
      </c>
      <c r="E432" s="475">
        <v>246</v>
      </c>
      <c r="F432" s="503">
        <v>130.5</v>
      </c>
      <c r="G432" s="477">
        <v>0.46951219512195119</v>
      </c>
      <c r="H432" s="485">
        <v>0.35004716981132078</v>
      </c>
      <c r="I432" s="504"/>
      <c r="J432" s="505"/>
      <c r="K432" s="506"/>
      <c r="L432" s="504"/>
    </row>
    <row r="433" spans="1:12" s="446" customFormat="1">
      <c r="A433" s="461"/>
      <c r="B433" s="521"/>
      <c r="C433" s="521"/>
      <c r="D433" s="521"/>
      <c r="E433" s="521"/>
      <c r="F433" s="522"/>
      <c r="G433" s="490"/>
      <c r="H433" s="522"/>
      <c r="I433" s="523"/>
      <c r="J433" s="522"/>
      <c r="K433" s="524"/>
      <c r="L433" s="523"/>
    </row>
    <row r="434" spans="1:12">
      <c r="A434" s="602" t="s">
        <v>351</v>
      </c>
      <c r="B434" s="603" t="s">
        <v>2636</v>
      </c>
      <c r="C434" s="604" t="s">
        <v>2637</v>
      </c>
      <c r="D434" s="603" t="s">
        <v>2638</v>
      </c>
      <c r="E434" s="605">
        <v>38753</v>
      </c>
      <c r="F434" s="484">
        <v>9260.34</v>
      </c>
      <c r="G434" s="477">
        <v>0.76104198384641186</v>
      </c>
      <c r="H434" s="477">
        <v>0.74378525482434443</v>
      </c>
      <c r="I434" s="484">
        <v>0</v>
      </c>
      <c r="J434" s="606">
        <v>0</v>
      </c>
      <c r="K434" s="607">
        <v>6.0000000000000001E-3</v>
      </c>
      <c r="L434" s="607">
        <v>5.4000000000000003E-3</v>
      </c>
    </row>
    <row r="435" spans="1:12">
      <c r="A435" s="602"/>
      <c r="B435" s="603"/>
      <c r="C435" s="604"/>
      <c r="D435" s="603"/>
      <c r="E435" s="605"/>
      <c r="F435" s="560">
        <v>0</v>
      </c>
      <c r="G435" s="477"/>
      <c r="H435" s="560"/>
      <c r="I435" s="484">
        <v>47.199999999999996</v>
      </c>
      <c r="J435" s="606">
        <v>8000</v>
      </c>
      <c r="K435" s="607">
        <v>5.8999999999999999E-3</v>
      </c>
      <c r="L435" s="608"/>
    </row>
    <row r="436" spans="1:12">
      <c r="A436" s="602"/>
      <c r="B436" s="609"/>
      <c r="C436" s="604"/>
      <c r="D436" s="610"/>
      <c r="E436" s="605"/>
      <c r="F436" s="560">
        <v>0</v>
      </c>
      <c r="G436" s="477"/>
      <c r="H436" s="560"/>
      <c r="I436" s="484">
        <v>92.8</v>
      </c>
      <c r="J436" s="606">
        <v>16000</v>
      </c>
      <c r="K436" s="607">
        <v>5.7999999999999996E-3</v>
      </c>
      <c r="L436" s="611"/>
    </row>
    <row r="437" spans="1:12">
      <c r="A437" s="602"/>
      <c r="B437" s="609"/>
      <c r="C437" s="604"/>
      <c r="D437" s="610"/>
      <c r="E437" s="605"/>
      <c r="F437" s="560">
        <v>0</v>
      </c>
      <c r="G437" s="477"/>
      <c r="H437" s="560"/>
      <c r="I437" s="484">
        <v>132</v>
      </c>
      <c r="J437" s="606">
        <v>24000</v>
      </c>
      <c r="K437" s="607">
        <v>5.4999999999999997E-3</v>
      </c>
      <c r="L437" s="611"/>
    </row>
    <row r="438" spans="1:12">
      <c r="A438" s="602"/>
      <c r="B438" s="612"/>
      <c r="C438" s="612"/>
      <c r="D438" s="612"/>
      <c r="E438" s="612"/>
      <c r="F438" s="613"/>
      <c r="G438" s="490"/>
      <c r="H438" s="613"/>
      <c r="I438" s="614"/>
      <c r="J438" s="613"/>
      <c r="K438" s="615"/>
      <c r="L438" s="614"/>
    </row>
    <row r="439" spans="1:12">
      <c r="A439" s="602" t="s">
        <v>352</v>
      </c>
      <c r="B439" s="603" t="s">
        <v>2639</v>
      </c>
      <c r="C439" s="604" t="s">
        <v>2640</v>
      </c>
      <c r="D439" s="603" t="s">
        <v>2641</v>
      </c>
      <c r="E439" s="605">
        <v>44003</v>
      </c>
      <c r="F439" s="484">
        <v>10672</v>
      </c>
      <c r="G439" s="477">
        <v>0.75747108151716924</v>
      </c>
      <c r="H439" s="477">
        <v>0.74377961874220566</v>
      </c>
      <c r="I439" s="484">
        <v>0</v>
      </c>
      <c r="J439" s="606">
        <v>0</v>
      </c>
      <c r="K439" s="607">
        <v>6.0000000000000001E-3</v>
      </c>
      <c r="L439" s="607">
        <v>5.4000000000000003E-3</v>
      </c>
    </row>
    <row r="440" spans="1:12">
      <c r="A440" s="602"/>
      <c r="B440" s="603"/>
      <c r="C440" s="604"/>
      <c r="D440" s="603"/>
      <c r="E440" s="605"/>
      <c r="F440" s="560">
        <v>0</v>
      </c>
      <c r="G440" s="477"/>
      <c r="H440" s="560"/>
      <c r="I440" s="484">
        <v>67.849999999999994</v>
      </c>
      <c r="J440" s="606">
        <v>11500</v>
      </c>
      <c r="K440" s="607">
        <v>5.8999999999999999E-3</v>
      </c>
      <c r="L440" s="608"/>
    </row>
    <row r="441" spans="1:12">
      <c r="A441" s="602"/>
      <c r="B441" s="609"/>
      <c r="C441" s="604"/>
      <c r="D441" s="610"/>
      <c r="E441" s="605"/>
      <c r="F441" s="560">
        <v>0</v>
      </c>
      <c r="G441" s="477"/>
      <c r="H441" s="560"/>
      <c r="I441" s="484">
        <v>133.39999999999998</v>
      </c>
      <c r="J441" s="606">
        <v>23000</v>
      </c>
      <c r="K441" s="607">
        <v>5.7999999999999996E-3</v>
      </c>
      <c r="L441" s="611"/>
    </row>
    <row r="442" spans="1:12">
      <c r="A442" s="602"/>
      <c r="B442" s="609"/>
      <c r="C442" s="604"/>
      <c r="D442" s="610"/>
      <c r="E442" s="605"/>
      <c r="F442" s="560">
        <v>0</v>
      </c>
      <c r="G442" s="477"/>
      <c r="H442" s="560"/>
      <c r="I442" s="484">
        <v>189.75</v>
      </c>
      <c r="J442" s="606">
        <v>34500</v>
      </c>
      <c r="K442" s="607">
        <v>5.4999999999999997E-3</v>
      </c>
      <c r="L442" s="611"/>
    </row>
    <row r="443" spans="1:12">
      <c r="A443" s="602"/>
      <c r="B443" s="612"/>
      <c r="C443" s="612"/>
      <c r="D443" s="612"/>
      <c r="E443" s="612"/>
      <c r="F443" s="613"/>
      <c r="G443" s="490"/>
      <c r="H443" s="613"/>
      <c r="I443" s="614"/>
      <c r="J443" s="613"/>
      <c r="K443" s="615"/>
      <c r="L443" s="614"/>
    </row>
    <row r="444" spans="1:12">
      <c r="A444" s="602"/>
      <c r="B444" s="603"/>
      <c r="C444" s="616" t="s">
        <v>2645</v>
      </c>
      <c r="D444" s="617" t="s">
        <v>380</v>
      </c>
      <c r="E444" s="605"/>
      <c r="F444" s="560">
        <v>0</v>
      </c>
      <c r="G444" s="477"/>
      <c r="H444" s="560"/>
      <c r="I444" s="618">
        <v>0</v>
      </c>
      <c r="J444" s="606">
        <v>0</v>
      </c>
      <c r="K444" s="607">
        <v>2.4E-2</v>
      </c>
      <c r="L444" s="607"/>
    </row>
    <row r="445" spans="1:12">
      <c r="A445" s="602" t="s">
        <v>352</v>
      </c>
      <c r="B445" s="619" t="s">
        <v>2642</v>
      </c>
      <c r="C445" s="604" t="s">
        <v>2643</v>
      </c>
      <c r="D445" s="617" t="s">
        <v>2644</v>
      </c>
      <c r="E445" s="605">
        <v>52050</v>
      </c>
      <c r="F445" s="484">
        <v>12437.92</v>
      </c>
      <c r="G445" s="477">
        <v>0.76103900096061483</v>
      </c>
      <c r="H445" s="477">
        <v>0.74375003206032475</v>
      </c>
      <c r="I445" s="618">
        <v>0</v>
      </c>
      <c r="J445" s="606">
        <v>0</v>
      </c>
      <c r="K445" s="607">
        <v>5.8999999999999999E-3</v>
      </c>
      <c r="L445" s="607">
        <v>5.1999999999999998E-3</v>
      </c>
    </row>
    <row r="446" spans="1:12">
      <c r="A446" s="602"/>
      <c r="B446" s="619"/>
      <c r="C446" s="604"/>
      <c r="D446" s="617"/>
      <c r="E446" s="605"/>
      <c r="F446" s="560">
        <v>0</v>
      </c>
      <c r="G446" s="477"/>
      <c r="H446" s="560"/>
      <c r="I446" s="618">
        <v>31.9</v>
      </c>
      <c r="J446" s="606">
        <v>5500</v>
      </c>
      <c r="K446" s="607">
        <v>5.7999999999999996E-3</v>
      </c>
      <c r="L446" s="611"/>
    </row>
    <row r="447" spans="1:12">
      <c r="A447" s="602"/>
      <c r="B447" s="609"/>
      <c r="C447" s="604"/>
      <c r="D447" s="610"/>
      <c r="E447" s="605"/>
      <c r="F447" s="560">
        <v>0</v>
      </c>
      <c r="G447" s="477"/>
      <c r="H447" s="560"/>
      <c r="I447" s="618">
        <v>62.7</v>
      </c>
      <c r="J447" s="606">
        <v>11000</v>
      </c>
      <c r="K447" s="607">
        <v>5.7000000000000002E-3</v>
      </c>
      <c r="L447" s="611"/>
    </row>
    <row r="448" spans="1:12">
      <c r="A448" s="602"/>
      <c r="B448" s="609"/>
      <c r="C448" s="620"/>
      <c r="D448" s="610"/>
      <c r="E448" s="605"/>
      <c r="F448" s="560">
        <v>0</v>
      </c>
      <c r="G448" s="477"/>
      <c r="H448" s="560"/>
      <c r="I448" s="618">
        <v>90.75</v>
      </c>
      <c r="J448" s="606">
        <v>16500</v>
      </c>
      <c r="K448" s="607">
        <v>5.4999999999999997E-3</v>
      </c>
      <c r="L448" s="611"/>
    </row>
    <row r="449" spans="1:12">
      <c r="A449" s="602"/>
      <c r="B449" s="609"/>
      <c r="C449" s="604"/>
      <c r="D449" s="610"/>
      <c r="E449" s="605"/>
      <c r="F449" s="560">
        <v>0</v>
      </c>
      <c r="G449" s="477"/>
      <c r="H449" s="560"/>
      <c r="I449" s="611"/>
      <c r="J449" s="621"/>
      <c r="K449" s="622"/>
      <c r="L449" s="611"/>
    </row>
    <row r="450" spans="1:12">
      <c r="A450" s="602"/>
      <c r="B450" s="609"/>
      <c r="C450" s="604"/>
      <c r="D450" s="610"/>
      <c r="E450" s="605"/>
      <c r="F450" s="560">
        <v>0</v>
      </c>
      <c r="G450" s="477"/>
      <c r="H450" s="560"/>
      <c r="I450" s="611"/>
      <c r="J450" s="621"/>
      <c r="K450" s="622"/>
      <c r="L450" s="611"/>
    </row>
    <row r="451" spans="1:12">
      <c r="A451" s="602"/>
      <c r="B451" s="612"/>
      <c r="C451" s="623"/>
      <c r="D451" s="624"/>
      <c r="E451" s="612"/>
      <c r="F451" s="613"/>
      <c r="G451" s="490"/>
      <c r="H451" s="613"/>
      <c r="I451" s="614"/>
      <c r="J451" s="613"/>
      <c r="K451" s="615"/>
      <c r="L451" s="614"/>
    </row>
    <row r="452" spans="1:12">
      <c r="A452" s="602"/>
      <c r="B452" s="603" t="s">
        <v>58</v>
      </c>
      <c r="C452" s="616" t="s">
        <v>2649</v>
      </c>
      <c r="D452" s="617" t="s">
        <v>380</v>
      </c>
      <c r="E452" s="605"/>
      <c r="F452" s="560">
        <v>0</v>
      </c>
      <c r="G452" s="477"/>
      <c r="H452" s="560"/>
      <c r="I452" s="618">
        <v>0</v>
      </c>
      <c r="J452" s="606">
        <v>0</v>
      </c>
      <c r="K452" s="607">
        <v>2.4E-2</v>
      </c>
      <c r="L452" s="607"/>
    </row>
    <row r="453" spans="1:12">
      <c r="A453" s="602" t="s">
        <v>352</v>
      </c>
      <c r="B453" s="619" t="s">
        <v>2646</v>
      </c>
      <c r="C453" s="604" t="s">
        <v>2647</v>
      </c>
      <c r="D453" s="617" t="s">
        <v>2648</v>
      </c>
      <c r="E453" s="605">
        <v>57344</v>
      </c>
      <c r="F453" s="484">
        <v>14019.25</v>
      </c>
      <c r="G453" s="477">
        <v>0.755523681640625</v>
      </c>
      <c r="H453" s="477">
        <v>0.74375002679356095</v>
      </c>
      <c r="I453" s="618">
        <v>0</v>
      </c>
      <c r="J453" s="606">
        <v>0</v>
      </c>
      <c r="K453" s="607">
        <v>5.8999999999999999E-3</v>
      </c>
      <c r="L453" s="607">
        <v>5.1999999999999998E-3</v>
      </c>
    </row>
    <row r="454" spans="1:12">
      <c r="A454" s="602"/>
      <c r="B454" s="619"/>
      <c r="C454" s="604"/>
      <c r="D454" s="617"/>
      <c r="E454" s="605"/>
      <c r="F454" s="560">
        <v>0</v>
      </c>
      <c r="G454" s="477"/>
      <c r="H454" s="560"/>
      <c r="I454" s="618">
        <v>52.199999999999996</v>
      </c>
      <c r="J454" s="606">
        <v>9000</v>
      </c>
      <c r="K454" s="607">
        <v>5.7999999999999996E-3</v>
      </c>
      <c r="L454" s="611"/>
    </row>
    <row r="455" spans="1:12">
      <c r="A455" s="602"/>
      <c r="B455" s="609"/>
      <c r="C455" s="604"/>
      <c r="D455" s="610"/>
      <c r="E455" s="605"/>
      <c r="F455" s="560">
        <v>0</v>
      </c>
      <c r="G455" s="484"/>
      <c r="H455" s="560"/>
      <c r="I455" s="618">
        <v>102.60000000000001</v>
      </c>
      <c r="J455" s="606">
        <v>18000</v>
      </c>
      <c r="K455" s="607">
        <v>5.7000000000000002E-3</v>
      </c>
      <c r="L455" s="611"/>
    </row>
    <row r="456" spans="1:12">
      <c r="A456" s="602"/>
      <c r="B456" s="609"/>
      <c r="C456" s="620"/>
      <c r="D456" s="610"/>
      <c r="E456" s="605"/>
      <c r="F456" s="560">
        <v>0</v>
      </c>
      <c r="G456" s="477"/>
      <c r="H456" s="560"/>
      <c r="I456" s="618">
        <v>148.5</v>
      </c>
      <c r="J456" s="606">
        <v>27000</v>
      </c>
      <c r="K456" s="607">
        <v>5.4999999999999997E-3</v>
      </c>
      <c r="L456" s="611"/>
    </row>
    <row r="457" spans="1:12" s="446" customFormat="1">
      <c r="A457" s="461"/>
      <c r="B457" s="495"/>
      <c r="C457" s="559" t="s">
        <v>296</v>
      </c>
      <c r="D457" s="495"/>
      <c r="E457" s="495"/>
      <c r="F457" s="497"/>
      <c r="G457" s="498"/>
      <c r="H457" s="497"/>
      <c r="I457" s="499"/>
      <c r="J457" s="500"/>
      <c r="K457" s="501"/>
      <c r="L457" s="501"/>
    </row>
    <row r="458" spans="1:12">
      <c r="A458" s="602"/>
      <c r="B458" s="609" t="s">
        <v>2652</v>
      </c>
      <c r="C458" s="625" t="s">
        <v>2653</v>
      </c>
      <c r="D458" s="609" t="s">
        <v>2654</v>
      </c>
      <c r="E458" s="605">
        <v>4740</v>
      </c>
      <c r="F458" s="484">
        <v>1734.1463414634145</v>
      </c>
      <c r="G458" s="477">
        <v>0.63414634146341464</v>
      </c>
      <c r="H458" s="477">
        <v>0.50000351370344343</v>
      </c>
      <c r="I458" s="611"/>
      <c r="J458" s="621"/>
      <c r="K458" s="622"/>
      <c r="L458" s="611"/>
    </row>
    <row r="459" spans="1:12" hidden="1">
      <c r="A459" s="602"/>
      <c r="B459" s="609" t="s">
        <v>282</v>
      </c>
      <c r="C459" s="625" t="s">
        <v>283</v>
      </c>
      <c r="D459" s="609" t="s">
        <v>481</v>
      </c>
      <c r="E459" s="605">
        <v>5455</v>
      </c>
      <c r="F459" s="484">
        <v>2473.3000000000002</v>
      </c>
      <c r="G459" s="477">
        <v>0.54659945004582955</v>
      </c>
      <c r="H459" s="477">
        <v>0.50000414336026511</v>
      </c>
      <c r="I459" s="611"/>
      <c r="J459" s="621"/>
      <c r="K459" s="622"/>
      <c r="L459" s="611"/>
    </row>
    <row r="460" spans="1:12">
      <c r="A460" s="602"/>
      <c r="B460" s="609" t="s">
        <v>2655</v>
      </c>
      <c r="C460" s="604" t="s">
        <v>2656</v>
      </c>
      <c r="D460" s="626" t="s">
        <v>2657</v>
      </c>
      <c r="E460" s="605">
        <v>6850</v>
      </c>
      <c r="F460" s="484">
        <v>2506.0975609756097</v>
      </c>
      <c r="G460" s="477">
        <v>0.63414634146341464</v>
      </c>
      <c r="H460" s="477">
        <v>0.50000515198351358</v>
      </c>
      <c r="I460" s="611"/>
      <c r="J460" s="621"/>
      <c r="K460" s="622"/>
      <c r="L460" s="611"/>
    </row>
    <row r="461" spans="1:12">
      <c r="A461" s="602"/>
      <c r="B461" s="609" t="s">
        <v>2672</v>
      </c>
      <c r="C461" s="625" t="s">
        <v>2673</v>
      </c>
      <c r="D461" s="609" t="s">
        <v>2674</v>
      </c>
      <c r="E461" s="605">
        <v>5800</v>
      </c>
      <c r="F461" s="484">
        <v>2121.9512195121952</v>
      </c>
      <c r="G461" s="477">
        <v>0.63414634146341464</v>
      </c>
      <c r="H461" s="477">
        <v>0.50000351370344343</v>
      </c>
      <c r="I461" s="611"/>
      <c r="J461" s="621"/>
      <c r="K461" s="622"/>
      <c r="L461" s="611"/>
    </row>
    <row r="462" spans="1:12">
      <c r="A462" s="602"/>
      <c r="B462" s="609" t="s">
        <v>2675</v>
      </c>
      <c r="C462" s="625" t="s">
        <v>2676</v>
      </c>
      <c r="D462" s="609" t="s">
        <v>2677</v>
      </c>
      <c r="E462" s="605">
        <v>14106</v>
      </c>
      <c r="F462" s="484">
        <v>5160.7317073170734</v>
      </c>
      <c r="G462" s="477">
        <v>0.63414634146341464</v>
      </c>
      <c r="H462" s="477">
        <v>0.50000414336026511</v>
      </c>
      <c r="I462" s="611"/>
      <c r="J462" s="621"/>
      <c r="K462" s="622"/>
      <c r="L462" s="611"/>
    </row>
    <row r="463" spans="1:12" hidden="1">
      <c r="A463" s="602"/>
      <c r="B463" s="609" t="s">
        <v>284</v>
      </c>
      <c r="C463" s="604" t="s">
        <v>285</v>
      </c>
      <c r="D463" s="609" t="s">
        <v>482</v>
      </c>
      <c r="E463" s="605">
        <v>1657</v>
      </c>
      <c r="F463" s="484">
        <v>776.97</v>
      </c>
      <c r="G463" s="477">
        <v>0.53109837054918518</v>
      </c>
      <c r="H463" s="477">
        <v>0.50000682128240115</v>
      </c>
      <c r="I463" s="611"/>
      <c r="J463" s="621"/>
      <c r="K463" s="622"/>
      <c r="L463" s="611"/>
    </row>
    <row r="464" spans="1:12">
      <c r="A464" s="602"/>
      <c r="B464" s="609" t="s">
        <v>2658</v>
      </c>
      <c r="C464" s="604" t="s">
        <v>2659</v>
      </c>
      <c r="D464" s="609" t="s">
        <v>2660</v>
      </c>
      <c r="E464" s="605">
        <v>2336</v>
      </c>
      <c r="F464" s="484">
        <v>854.63414634146329</v>
      </c>
      <c r="G464" s="477">
        <v>0.63414634146341475</v>
      </c>
      <c r="H464" s="477">
        <v>0.50000682128240115</v>
      </c>
      <c r="I464" s="611"/>
      <c r="J464" s="621"/>
      <c r="K464" s="622"/>
      <c r="L464" s="611"/>
    </row>
    <row r="465" spans="1:12" hidden="1">
      <c r="A465" s="602"/>
      <c r="B465" s="609" t="s">
        <v>286</v>
      </c>
      <c r="C465" s="604" t="s">
        <v>287</v>
      </c>
      <c r="D465" s="609" t="s">
        <v>483</v>
      </c>
      <c r="E465" s="605">
        <v>1776</v>
      </c>
      <c r="F465" s="484">
        <v>805.13</v>
      </c>
      <c r="G465" s="477">
        <v>0.546661036036036</v>
      </c>
      <c r="H465" s="477">
        <v>0.50000636537237431</v>
      </c>
      <c r="I465" s="611"/>
      <c r="J465" s="621"/>
      <c r="K465" s="622"/>
      <c r="L465" s="611"/>
    </row>
    <row r="466" spans="1:12">
      <c r="A466" s="602"/>
      <c r="B466" s="609" t="s">
        <v>2661</v>
      </c>
      <c r="C466" s="604" t="s">
        <v>2662</v>
      </c>
      <c r="D466" s="609" t="s">
        <v>2663</v>
      </c>
      <c r="E466" s="605">
        <v>7294</v>
      </c>
      <c r="F466" s="484">
        <v>2668.5365853658532</v>
      </c>
      <c r="G466" s="477">
        <v>0.63414634146341475</v>
      </c>
      <c r="H466" s="477">
        <v>0.50000636537237431</v>
      </c>
      <c r="I466" s="611"/>
      <c r="J466" s="621"/>
      <c r="K466" s="622"/>
      <c r="L466" s="611"/>
    </row>
    <row r="467" spans="1:12" hidden="1">
      <c r="A467" s="602"/>
      <c r="B467" s="609" t="s">
        <v>238</v>
      </c>
      <c r="C467" s="604" t="s">
        <v>239</v>
      </c>
      <c r="D467" s="609" t="s">
        <v>484</v>
      </c>
      <c r="E467" s="605">
        <v>1824</v>
      </c>
      <c r="F467" s="484">
        <v>819.09</v>
      </c>
      <c r="G467" s="477">
        <v>0.55093749999999997</v>
      </c>
      <c r="H467" s="477">
        <v>0.50000619578686489</v>
      </c>
      <c r="I467" s="611"/>
      <c r="J467" s="621"/>
      <c r="K467" s="622"/>
      <c r="L467" s="611"/>
    </row>
    <row r="468" spans="1:12" hidden="1">
      <c r="A468" s="602"/>
      <c r="B468" s="609" t="s">
        <v>288</v>
      </c>
      <c r="C468" s="604" t="s">
        <v>289</v>
      </c>
      <c r="D468" s="609" t="s">
        <v>485</v>
      </c>
      <c r="E468" s="605">
        <v>1075</v>
      </c>
      <c r="F468" s="484">
        <v>489.77</v>
      </c>
      <c r="G468" s="477">
        <v>0.5444</v>
      </c>
      <c r="H468" s="477">
        <v>0.5</v>
      </c>
      <c r="I468" s="611"/>
      <c r="J468" s="621"/>
      <c r="K468" s="622"/>
      <c r="L468" s="611"/>
    </row>
    <row r="469" spans="1:12">
      <c r="A469" s="602"/>
      <c r="B469" s="609" t="s">
        <v>164</v>
      </c>
      <c r="C469" s="604" t="s">
        <v>165</v>
      </c>
      <c r="D469" s="610" t="s">
        <v>486</v>
      </c>
      <c r="E469" s="605">
        <v>863</v>
      </c>
      <c r="F469" s="484">
        <v>391.55</v>
      </c>
      <c r="G469" s="477">
        <v>0.54629200463499417</v>
      </c>
      <c r="H469" s="477">
        <v>0.5</v>
      </c>
      <c r="I469" s="611"/>
      <c r="J469" s="621"/>
      <c r="K469" s="622"/>
      <c r="L469" s="611"/>
    </row>
    <row r="470" spans="1:12">
      <c r="A470" s="602"/>
      <c r="B470" s="609" t="s">
        <v>2664</v>
      </c>
      <c r="C470" s="604" t="s">
        <v>2665</v>
      </c>
      <c r="D470" s="626" t="s">
        <v>2666</v>
      </c>
      <c r="E470" s="605">
        <v>2630</v>
      </c>
      <c r="F470" s="484">
        <v>962.19512195121945</v>
      </c>
      <c r="G470" s="477">
        <v>0.63414634146341464</v>
      </c>
      <c r="H470" s="477">
        <v>0.50000585480093673</v>
      </c>
      <c r="I470" s="611"/>
      <c r="J470" s="621"/>
      <c r="K470" s="622"/>
      <c r="L470" s="611"/>
    </row>
    <row r="471" spans="1:12">
      <c r="A471" s="602"/>
      <c r="B471" s="609" t="s">
        <v>2667</v>
      </c>
      <c r="C471" s="604" t="s">
        <v>2668</v>
      </c>
      <c r="D471" s="626" t="s">
        <v>2669</v>
      </c>
      <c r="E471" s="605">
        <v>1648</v>
      </c>
      <c r="F471" s="484">
        <v>602.92682926829264</v>
      </c>
      <c r="G471" s="477">
        <v>0.63414634146341464</v>
      </c>
      <c r="H471" s="477">
        <v>0.50000877963125556</v>
      </c>
      <c r="I471" s="611"/>
      <c r="J471" s="621"/>
      <c r="K471" s="622"/>
      <c r="L471" s="611"/>
    </row>
    <row r="472" spans="1:12" s="450" customFormat="1" hidden="1">
      <c r="A472" s="541"/>
      <c r="B472" s="627" t="s">
        <v>166</v>
      </c>
      <c r="C472" s="628" t="s">
        <v>252</v>
      </c>
      <c r="D472" s="629" t="s">
        <v>427</v>
      </c>
      <c r="E472" s="630">
        <v>1487</v>
      </c>
      <c r="F472" s="631">
        <v>673.93</v>
      </c>
      <c r="G472" s="632">
        <v>0.54678547410894418</v>
      </c>
      <c r="H472" s="632">
        <v>0.50000760456273763</v>
      </c>
      <c r="I472" s="633"/>
      <c r="J472" s="634"/>
      <c r="K472" s="635"/>
      <c r="L472" s="633"/>
    </row>
    <row r="473" spans="1:12" s="446" customFormat="1">
      <c r="A473" s="461"/>
      <c r="B473" s="507" t="s">
        <v>2634</v>
      </c>
      <c r="C473" s="508" t="s">
        <v>2635</v>
      </c>
      <c r="D473" s="509" t="s">
        <v>427</v>
      </c>
      <c r="E473" s="475">
        <v>1487</v>
      </c>
      <c r="F473" s="503">
        <v>673.93</v>
      </c>
      <c r="G473" s="477">
        <v>0.54678547410894418</v>
      </c>
      <c r="H473" s="485">
        <v>0.50000760456273763</v>
      </c>
      <c r="I473" s="504"/>
      <c r="J473" s="505"/>
      <c r="K473" s="506"/>
      <c r="L473" s="504"/>
    </row>
    <row r="474" spans="1:12" s="446" customFormat="1">
      <c r="A474" s="461"/>
      <c r="B474" s="482" t="s">
        <v>172</v>
      </c>
      <c r="C474" s="508" t="s">
        <v>263</v>
      </c>
      <c r="D474" s="502" t="s">
        <v>441</v>
      </c>
      <c r="E474" s="475">
        <v>240</v>
      </c>
      <c r="F474" s="484">
        <v>96.45</v>
      </c>
      <c r="G474" s="477">
        <v>0.59812500000000002</v>
      </c>
      <c r="H474" s="485">
        <v>0.5</v>
      </c>
      <c r="I474" s="504"/>
      <c r="J474" s="505"/>
      <c r="K474" s="506"/>
      <c r="L474" s="504"/>
    </row>
    <row r="475" spans="1:12" s="446" customFormat="1">
      <c r="A475" s="461"/>
      <c r="B475" s="507" t="s">
        <v>88</v>
      </c>
      <c r="C475" s="508" t="s">
        <v>89</v>
      </c>
      <c r="D475" s="502" t="s">
        <v>439</v>
      </c>
      <c r="E475" s="475">
        <v>624</v>
      </c>
      <c r="F475" s="503">
        <v>278.76</v>
      </c>
      <c r="G475" s="477">
        <v>0.55326923076923085</v>
      </c>
      <c r="H475" s="485">
        <v>0.5</v>
      </c>
      <c r="I475" s="504"/>
      <c r="J475" s="505"/>
      <c r="K475" s="506"/>
      <c r="L475" s="504"/>
    </row>
    <row r="476" spans="1:12" s="446" customFormat="1">
      <c r="A476" s="461"/>
      <c r="B476" s="507" t="s">
        <v>169</v>
      </c>
      <c r="C476" s="508" t="s">
        <v>170</v>
      </c>
      <c r="D476" s="502" t="s">
        <v>395</v>
      </c>
      <c r="E476" s="475">
        <v>98</v>
      </c>
      <c r="F476" s="503">
        <v>45.58</v>
      </c>
      <c r="G476" s="477">
        <v>0.53489795918367355</v>
      </c>
      <c r="H476" s="485">
        <v>0.5</v>
      </c>
      <c r="I476" s="504"/>
      <c r="J476" s="505"/>
      <c r="K476" s="506"/>
      <c r="L476" s="504"/>
    </row>
    <row r="477" spans="1:12" s="446" customFormat="1">
      <c r="A477" s="461"/>
      <c r="B477" s="507" t="s">
        <v>176</v>
      </c>
      <c r="C477" s="474" t="s">
        <v>177</v>
      </c>
      <c r="D477" s="502" t="s">
        <v>421</v>
      </c>
      <c r="E477" s="475">
        <v>278</v>
      </c>
      <c r="F477" s="484">
        <v>121.77</v>
      </c>
      <c r="G477" s="477">
        <v>0.56197841726618702</v>
      </c>
      <c r="H477" s="485">
        <v>0.5</v>
      </c>
      <c r="I477" s="504"/>
      <c r="J477" s="505"/>
      <c r="K477" s="506"/>
      <c r="L477" s="504"/>
    </row>
    <row r="478" spans="1:12" s="446" customFormat="1">
      <c r="A478" s="461"/>
      <c r="B478" s="507" t="s">
        <v>291</v>
      </c>
      <c r="C478" s="508" t="s">
        <v>292</v>
      </c>
      <c r="D478" s="502" t="s">
        <v>489</v>
      </c>
      <c r="E478" s="475">
        <v>91</v>
      </c>
      <c r="F478" s="503">
        <v>43.6</v>
      </c>
      <c r="G478" s="477">
        <v>0.5208791208791208</v>
      </c>
      <c r="H478" s="485">
        <v>0.5</v>
      </c>
      <c r="I478" s="504"/>
      <c r="J478" s="505"/>
      <c r="K478" s="506"/>
      <c r="L478" s="504"/>
    </row>
    <row r="479" spans="1:12" s="450" customFormat="1" hidden="1">
      <c r="A479" s="541"/>
      <c r="B479" s="627" t="s">
        <v>2350</v>
      </c>
      <c r="C479" s="628" t="s">
        <v>2351</v>
      </c>
      <c r="D479" s="636" t="s">
        <v>475</v>
      </c>
      <c r="E479" s="630">
        <v>648</v>
      </c>
      <c r="F479" s="631">
        <v>289.07</v>
      </c>
      <c r="G479" s="632">
        <v>0.55390432098765441</v>
      </c>
      <c r="H479" s="632">
        <v>0.35003831417624531</v>
      </c>
      <c r="I479" s="633"/>
      <c r="J479" s="634"/>
      <c r="K479" s="635"/>
      <c r="L479" s="633"/>
    </row>
    <row r="480" spans="1:12" s="450" customFormat="1">
      <c r="A480" s="541"/>
      <c r="B480" s="609" t="s">
        <v>2670</v>
      </c>
      <c r="C480" s="604" t="s">
        <v>2671</v>
      </c>
      <c r="D480" s="626" t="s">
        <v>475</v>
      </c>
      <c r="E480" s="605">
        <v>778</v>
      </c>
      <c r="F480" s="484">
        <v>284.63414634146335</v>
      </c>
      <c r="G480" s="477">
        <v>0.63414634146341475</v>
      </c>
      <c r="H480" s="632">
        <v>0.35003831417624531</v>
      </c>
      <c r="I480" s="633"/>
      <c r="J480" s="634"/>
      <c r="K480" s="635"/>
      <c r="L480" s="633"/>
    </row>
    <row r="481" spans="1:12" s="446" customFormat="1">
      <c r="A481" s="461"/>
      <c r="B481" s="609" t="s">
        <v>180</v>
      </c>
      <c r="C481" s="604" t="s">
        <v>181</v>
      </c>
      <c r="D481" s="626" t="s">
        <v>444</v>
      </c>
      <c r="E481" s="605">
        <v>1812</v>
      </c>
      <c r="F481" s="484">
        <v>812.15</v>
      </c>
      <c r="G481" s="477">
        <v>0.55179359823399565</v>
      </c>
      <c r="H481" s="485">
        <v>0.35004444444444438</v>
      </c>
      <c r="I481" s="504"/>
      <c r="J481" s="505"/>
      <c r="K481" s="506"/>
      <c r="L481" s="504"/>
    </row>
    <row r="482" spans="1:12" s="446" customFormat="1">
      <c r="A482" s="461"/>
      <c r="B482" s="609" t="s">
        <v>20</v>
      </c>
      <c r="C482" s="604" t="s">
        <v>21</v>
      </c>
      <c r="D482" s="610" t="s">
        <v>364</v>
      </c>
      <c r="E482" s="605">
        <v>296</v>
      </c>
      <c r="F482" s="484">
        <v>133.16999999999999</v>
      </c>
      <c r="G482" s="477">
        <v>0.55010135135135141</v>
      </c>
      <c r="H482" s="485">
        <v>0.35003831417624531</v>
      </c>
      <c r="I482" s="504"/>
      <c r="J482" s="505"/>
      <c r="K482" s="506"/>
      <c r="L482" s="504"/>
    </row>
    <row r="483" spans="1:12" s="446" customFormat="1">
      <c r="A483" s="461"/>
      <c r="B483" s="609" t="s">
        <v>94</v>
      </c>
      <c r="C483" s="604" t="s">
        <v>95</v>
      </c>
      <c r="D483" s="610" t="s">
        <v>398</v>
      </c>
      <c r="E483" s="605">
        <v>1164</v>
      </c>
      <c r="F483" s="484">
        <v>535.04</v>
      </c>
      <c r="G483" s="477">
        <v>0.54034364261168388</v>
      </c>
      <c r="H483" s="485">
        <v>0.35003831417624531</v>
      </c>
      <c r="I483" s="504"/>
      <c r="J483" s="505"/>
      <c r="K483" s="506"/>
      <c r="L483" s="504"/>
    </row>
    <row r="484" spans="1:12" s="446" customFormat="1">
      <c r="A484" s="461"/>
      <c r="B484" s="603" t="s">
        <v>174</v>
      </c>
      <c r="C484" s="604" t="s">
        <v>175</v>
      </c>
      <c r="D484" s="626" t="s">
        <v>442</v>
      </c>
      <c r="E484" s="605">
        <v>210</v>
      </c>
      <c r="F484" s="484">
        <v>118.55</v>
      </c>
      <c r="G484" s="477">
        <v>0.43547619047619046</v>
      </c>
      <c r="H484" s="485">
        <v>0.35003571428571423</v>
      </c>
      <c r="I484" s="504"/>
      <c r="J484" s="505"/>
      <c r="K484" s="506"/>
      <c r="L484" s="504"/>
    </row>
    <row r="485" spans="1:12" s="446" customFormat="1">
      <c r="A485" s="461"/>
      <c r="B485" s="603" t="s">
        <v>311</v>
      </c>
      <c r="C485" s="616" t="s">
        <v>312</v>
      </c>
      <c r="D485" s="609" t="s">
        <v>502</v>
      </c>
      <c r="E485" s="605">
        <v>210</v>
      </c>
      <c r="F485" s="484">
        <v>118.55</v>
      </c>
      <c r="G485" s="477">
        <v>0.43547619047619046</v>
      </c>
      <c r="H485" s="485">
        <v>0.35004680187207493</v>
      </c>
      <c r="I485" s="532"/>
      <c r="J485" s="533"/>
      <c r="K485" s="534"/>
      <c r="L485" s="532"/>
    </row>
    <row r="486" spans="1:12" s="446" customFormat="1">
      <c r="A486" s="461"/>
      <c r="B486" s="482" t="s">
        <v>2629</v>
      </c>
      <c r="C486" s="474" t="s">
        <v>2630</v>
      </c>
      <c r="D486" s="502" t="s">
        <v>478</v>
      </c>
      <c r="E486" s="475">
        <v>1109</v>
      </c>
      <c r="F486" s="484">
        <v>405.37</v>
      </c>
      <c r="G486" s="477">
        <v>0.63447249774571679</v>
      </c>
      <c r="H486" s="485">
        <v>0.35003831417624531</v>
      </c>
      <c r="I486" s="504"/>
      <c r="J486" s="505"/>
      <c r="K486" s="506"/>
      <c r="L486" s="504"/>
    </row>
    <row r="487" spans="1:12" s="446" customFormat="1">
      <c r="A487" s="461"/>
      <c r="B487" s="482" t="s">
        <v>2631</v>
      </c>
      <c r="C487" s="508" t="s">
        <v>2632</v>
      </c>
      <c r="D487" s="502" t="s">
        <v>2633</v>
      </c>
      <c r="E487" s="475">
        <v>1478</v>
      </c>
      <c r="F487" s="484">
        <v>540.73</v>
      </c>
      <c r="G487" s="477">
        <v>0.63414749661705005</v>
      </c>
      <c r="H487" s="485">
        <v>0.35003831417624531</v>
      </c>
      <c r="I487" s="504"/>
      <c r="J487" s="505"/>
      <c r="K487" s="506"/>
      <c r="L487" s="504"/>
    </row>
    <row r="488" spans="1:12" s="446" customFormat="1">
      <c r="A488" s="461"/>
      <c r="B488" s="482" t="s">
        <v>293</v>
      </c>
      <c r="C488" s="474" t="s">
        <v>294</v>
      </c>
      <c r="D488" s="482" t="s">
        <v>491</v>
      </c>
      <c r="E488" s="475">
        <v>268</v>
      </c>
      <c r="F488" s="484">
        <v>140.84</v>
      </c>
      <c r="G488" s="477">
        <v>0.47447761194029847</v>
      </c>
      <c r="H488" s="485">
        <v>0.35003831417624531</v>
      </c>
      <c r="I488" s="504"/>
      <c r="J488" s="505"/>
      <c r="K488" s="506"/>
      <c r="L488" s="504"/>
    </row>
    <row r="489" spans="1:12" s="446" customFormat="1">
      <c r="A489" s="461"/>
      <c r="B489" s="521"/>
      <c r="C489" s="597"/>
      <c r="D489" s="597"/>
      <c r="E489" s="521"/>
      <c r="F489" s="522"/>
      <c r="G489" s="490"/>
      <c r="H489" s="522"/>
      <c r="I489" s="523"/>
      <c r="J489" s="522"/>
      <c r="K489" s="524"/>
      <c r="L489" s="523"/>
    </row>
    <row r="490" spans="1:12" s="446" customFormat="1">
      <c r="A490" s="461"/>
      <c r="B490" s="473"/>
      <c r="C490" s="474"/>
      <c r="D490" s="507"/>
      <c r="E490" s="475"/>
      <c r="F490" s="478">
        <v>0</v>
      </c>
      <c r="G490" s="477"/>
      <c r="H490" s="485"/>
      <c r="I490" s="478"/>
      <c r="J490" s="479"/>
      <c r="K490" s="486"/>
      <c r="L490" s="504"/>
    </row>
    <row r="491" spans="1:12" s="446" customFormat="1">
      <c r="A491" s="461" t="s">
        <v>354</v>
      </c>
      <c r="B491" s="482" t="s">
        <v>2426</v>
      </c>
      <c r="C491" s="474" t="s">
        <v>2424</v>
      </c>
      <c r="D491" s="507" t="s">
        <v>2425</v>
      </c>
      <c r="E491" s="475">
        <v>1100</v>
      </c>
      <c r="F491" s="484">
        <v>328.57142857142856</v>
      </c>
      <c r="G491" s="477">
        <v>0.70129870129870131</v>
      </c>
      <c r="H491" s="485">
        <v>0.59</v>
      </c>
      <c r="I491" s="478">
        <v>0</v>
      </c>
      <c r="J491" s="479">
        <v>0</v>
      </c>
      <c r="K491" s="486">
        <v>2.4999999999999998E-2</v>
      </c>
      <c r="L491" s="486">
        <v>1.3100000000000001E-2</v>
      </c>
    </row>
    <row r="492" spans="1:12" s="446" customFormat="1">
      <c r="A492" s="461"/>
      <c r="B492" s="473"/>
      <c r="C492" s="474"/>
      <c r="D492" s="507"/>
      <c r="E492" s="475"/>
      <c r="F492" s="478">
        <v>0</v>
      </c>
      <c r="G492" s="477"/>
      <c r="H492" s="485"/>
      <c r="I492" s="478">
        <v>15.925000000000001</v>
      </c>
      <c r="J492" s="479">
        <v>650</v>
      </c>
      <c r="K492" s="486">
        <v>2.4500000000000001E-2</v>
      </c>
      <c r="L492" s="504"/>
    </row>
    <row r="493" spans="1:12" s="446" customFormat="1">
      <c r="A493" s="461"/>
      <c r="B493" s="473"/>
      <c r="C493" s="474"/>
      <c r="D493" s="507"/>
      <c r="E493" s="475"/>
      <c r="F493" s="478">
        <v>0</v>
      </c>
      <c r="G493" s="477"/>
      <c r="H493" s="485"/>
      <c r="I493" s="478">
        <v>31.2</v>
      </c>
      <c r="J493" s="479">
        <v>1300</v>
      </c>
      <c r="K493" s="486">
        <v>2.4E-2</v>
      </c>
      <c r="L493" s="504"/>
    </row>
    <row r="494" spans="1:12" s="446" customFormat="1">
      <c r="A494" s="461"/>
      <c r="B494" s="473"/>
      <c r="C494" s="474"/>
      <c r="D494" s="507"/>
      <c r="E494" s="475"/>
      <c r="F494" s="478">
        <v>0</v>
      </c>
      <c r="G494" s="477"/>
      <c r="H494" s="485"/>
      <c r="I494" s="478">
        <v>43.875</v>
      </c>
      <c r="J494" s="479">
        <v>1950</v>
      </c>
      <c r="K494" s="486">
        <v>2.2499999999999999E-2</v>
      </c>
      <c r="L494" s="504"/>
    </row>
    <row r="495" spans="1:12" s="446" customFormat="1">
      <c r="A495" s="461"/>
      <c r="B495" s="495"/>
      <c r="C495" s="559" t="s">
        <v>296</v>
      </c>
      <c r="D495" s="559" t="s">
        <v>296</v>
      </c>
      <c r="E495" s="495"/>
      <c r="F495" s="497"/>
      <c r="G495" s="498"/>
      <c r="H495" s="497"/>
      <c r="I495" s="499"/>
      <c r="J495" s="497"/>
      <c r="K495" s="637"/>
      <c r="L495" s="497"/>
    </row>
    <row r="496" spans="1:12" s="446" customFormat="1">
      <c r="A496" s="461"/>
      <c r="B496" s="482" t="s">
        <v>9</v>
      </c>
      <c r="C496" s="474" t="s">
        <v>10</v>
      </c>
      <c r="D496" s="507" t="s">
        <v>357</v>
      </c>
      <c r="E496" s="475">
        <v>190</v>
      </c>
      <c r="F496" s="503">
        <v>82.3</v>
      </c>
      <c r="G496" s="477">
        <v>0.56684210526315792</v>
      </c>
      <c r="H496" s="485">
        <v>0.5</v>
      </c>
      <c r="I496" s="532"/>
      <c r="J496" s="533"/>
      <c r="K496" s="534"/>
      <c r="L496" s="532"/>
    </row>
    <row r="497" spans="1:12" s="446" customFormat="1">
      <c r="A497" s="461"/>
      <c r="B497" s="482" t="s">
        <v>2386</v>
      </c>
      <c r="C497" s="474" t="s">
        <v>13</v>
      </c>
      <c r="D497" s="502" t="s">
        <v>360</v>
      </c>
      <c r="E497" s="475">
        <v>391</v>
      </c>
      <c r="F497" s="503">
        <v>195.11</v>
      </c>
      <c r="G497" s="477">
        <v>0.50099744245524291</v>
      </c>
      <c r="H497" s="485">
        <v>0.5</v>
      </c>
      <c r="I497" s="532"/>
      <c r="J497" s="533"/>
      <c r="K497" s="534"/>
      <c r="L497" s="532"/>
    </row>
    <row r="498" spans="1:12" s="446" customFormat="1">
      <c r="A498" s="461"/>
      <c r="B498" s="638" t="s">
        <v>20</v>
      </c>
      <c r="C498" s="474" t="s">
        <v>21</v>
      </c>
      <c r="D498" s="507" t="s">
        <v>364</v>
      </c>
      <c r="E498" s="475">
        <v>296</v>
      </c>
      <c r="F498" s="484">
        <v>133.16999999999999</v>
      </c>
      <c r="G498" s="477">
        <v>0.55010135135135141</v>
      </c>
      <c r="H498" s="485">
        <v>0.35003831417624531</v>
      </c>
      <c r="I498" s="532"/>
      <c r="J498" s="533"/>
      <c r="K498" s="534"/>
      <c r="L498" s="532"/>
    </row>
    <row r="499" spans="1:12" s="446" customFormat="1">
      <c r="A499" s="461"/>
      <c r="B499" s="482" t="s">
        <v>16</v>
      </c>
      <c r="C499" s="474" t="s">
        <v>17</v>
      </c>
      <c r="D499" s="507" t="s">
        <v>362</v>
      </c>
      <c r="E499" s="475">
        <v>63</v>
      </c>
      <c r="F499" s="484">
        <v>28.67</v>
      </c>
      <c r="G499" s="477">
        <v>0.54492063492063492</v>
      </c>
      <c r="H499" s="485">
        <v>0.35</v>
      </c>
      <c r="I499" s="532"/>
      <c r="J499" s="533"/>
      <c r="K499" s="534"/>
      <c r="L499" s="532"/>
    </row>
    <row r="500" spans="1:12" s="446" customFormat="1">
      <c r="A500" s="461"/>
      <c r="B500" s="482" t="s">
        <v>18</v>
      </c>
      <c r="C500" s="474" t="s">
        <v>19</v>
      </c>
      <c r="D500" s="507" t="s">
        <v>363</v>
      </c>
      <c r="E500" s="475">
        <v>156</v>
      </c>
      <c r="F500" s="484">
        <v>70.97</v>
      </c>
      <c r="G500" s="477">
        <v>0.54506410256410254</v>
      </c>
      <c r="H500" s="485">
        <v>0.35006410256410259</v>
      </c>
      <c r="I500" s="532"/>
      <c r="J500" s="533"/>
      <c r="K500" s="534"/>
      <c r="L500" s="532"/>
    </row>
    <row r="501" spans="1:12" s="446" customFormat="1">
      <c r="A501" s="461"/>
      <c r="B501" s="482" t="s">
        <v>2651</v>
      </c>
      <c r="C501" s="474" t="s">
        <v>22</v>
      </c>
      <c r="D501" s="507" t="s">
        <v>365</v>
      </c>
      <c r="E501" s="475">
        <v>246</v>
      </c>
      <c r="F501" s="503">
        <v>130.5</v>
      </c>
      <c r="G501" s="477">
        <v>0.46951219512195119</v>
      </c>
      <c r="H501" s="485">
        <v>0.35005154639175251</v>
      </c>
      <c r="I501" s="532"/>
      <c r="J501" s="533"/>
      <c r="K501" s="534"/>
      <c r="L501" s="532"/>
    </row>
    <row r="502" spans="1:12" s="446" customFormat="1">
      <c r="A502" s="461"/>
      <c r="B502" s="521"/>
      <c r="C502" s="597"/>
      <c r="D502" s="521"/>
      <c r="E502" s="521"/>
      <c r="F502" s="522"/>
      <c r="G502" s="490"/>
      <c r="H502" s="522"/>
      <c r="I502" s="523"/>
      <c r="J502" s="522"/>
      <c r="K502" s="524"/>
      <c r="L502" s="523"/>
    </row>
    <row r="503" spans="1:12" s="446" customFormat="1">
      <c r="A503" s="461" t="s">
        <v>354</v>
      </c>
      <c r="B503" s="482" t="s">
        <v>297</v>
      </c>
      <c r="C503" s="474" t="s">
        <v>298</v>
      </c>
      <c r="D503" s="507" t="s">
        <v>493</v>
      </c>
      <c r="E503" s="475">
        <v>2110</v>
      </c>
      <c r="F503" s="484">
        <v>628.93000000000006</v>
      </c>
      <c r="G503" s="477">
        <v>0.70192890995260659</v>
      </c>
      <c r="H503" s="485">
        <v>0.59</v>
      </c>
      <c r="I503" s="478">
        <v>0</v>
      </c>
      <c r="J503" s="479">
        <v>0</v>
      </c>
      <c r="K503" s="486">
        <v>1.0999999999999999E-2</v>
      </c>
      <c r="L503" s="486">
        <v>6.8999999999999999E-3</v>
      </c>
    </row>
    <row r="504" spans="1:12" s="446" customFormat="1">
      <c r="A504" s="461"/>
      <c r="B504" s="482"/>
      <c r="C504" s="474"/>
      <c r="D504" s="507"/>
      <c r="E504" s="475"/>
      <c r="F504" s="478">
        <v>0</v>
      </c>
      <c r="G504" s="477"/>
      <c r="H504" s="485"/>
      <c r="I504" s="478">
        <v>7.0200000000000005</v>
      </c>
      <c r="J504" s="479">
        <v>650</v>
      </c>
      <c r="K504" s="486">
        <v>1.0800000000000001E-2</v>
      </c>
      <c r="L504" s="504"/>
    </row>
    <row r="505" spans="1:12" s="446" customFormat="1">
      <c r="A505" s="461"/>
      <c r="B505" s="482"/>
      <c r="C505" s="474"/>
      <c r="D505" s="507"/>
      <c r="E505" s="475"/>
      <c r="F505" s="478">
        <v>0</v>
      </c>
      <c r="G505" s="477"/>
      <c r="H505" s="485"/>
      <c r="I505" s="478">
        <v>14.040000000000001</v>
      </c>
      <c r="J505" s="479">
        <v>1300</v>
      </c>
      <c r="K505" s="486">
        <v>1.0800000000000001E-2</v>
      </c>
      <c r="L505" s="504"/>
    </row>
    <row r="506" spans="1:12" s="446" customFormat="1">
      <c r="A506" s="461"/>
      <c r="B506" s="482"/>
      <c r="C506" s="474"/>
      <c r="D506" s="507"/>
      <c r="E506" s="475"/>
      <c r="F506" s="478">
        <v>0</v>
      </c>
      <c r="G506" s="477"/>
      <c r="H506" s="485"/>
      <c r="I506" s="478">
        <v>19.5</v>
      </c>
      <c r="J506" s="479">
        <v>1950</v>
      </c>
      <c r="K506" s="486">
        <v>0.01</v>
      </c>
      <c r="L506" s="504"/>
    </row>
    <row r="507" spans="1:12" s="446" customFormat="1">
      <c r="A507" s="461"/>
      <c r="B507" s="521"/>
      <c r="C507" s="597"/>
      <c r="D507" s="521"/>
      <c r="E507" s="521"/>
      <c r="F507" s="522"/>
      <c r="G507" s="490"/>
      <c r="H507" s="522"/>
      <c r="I507" s="523"/>
      <c r="J507" s="522"/>
      <c r="K507" s="524"/>
      <c r="L507" s="523"/>
    </row>
    <row r="508" spans="1:12" s="446" customFormat="1">
      <c r="A508" s="461" t="s">
        <v>354</v>
      </c>
      <c r="B508" s="482" t="s">
        <v>299</v>
      </c>
      <c r="C508" s="474" t="s">
        <v>300</v>
      </c>
      <c r="D508" s="507" t="s">
        <v>494</v>
      </c>
      <c r="E508" s="475">
        <v>2390</v>
      </c>
      <c r="F508" s="484">
        <v>712.86</v>
      </c>
      <c r="G508" s="477">
        <v>0.70173221757322168</v>
      </c>
      <c r="H508" s="485">
        <v>0.59</v>
      </c>
      <c r="I508" s="478">
        <v>0</v>
      </c>
      <c r="J508" s="479">
        <v>0</v>
      </c>
      <c r="K508" s="486">
        <v>8.0000000000000002E-3</v>
      </c>
      <c r="L508" s="486">
        <v>4.4999999999999997E-3</v>
      </c>
    </row>
    <row r="509" spans="1:12" s="446" customFormat="1">
      <c r="A509" s="461"/>
      <c r="B509" s="482"/>
      <c r="C509" s="474"/>
      <c r="D509" s="507"/>
      <c r="E509" s="475"/>
      <c r="F509" s="478">
        <v>0</v>
      </c>
      <c r="G509" s="477"/>
      <c r="H509" s="485"/>
      <c r="I509" s="478">
        <v>12.87</v>
      </c>
      <c r="J509" s="479">
        <v>1650</v>
      </c>
      <c r="K509" s="486">
        <v>7.7999999999999996E-3</v>
      </c>
      <c r="L509" s="504"/>
    </row>
    <row r="510" spans="1:12" s="446" customFormat="1">
      <c r="A510" s="461"/>
      <c r="B510" s="482"/>
      <c r="C510" s="474"/>
      <c r="D510" s="507"/>
      <c r="E510" s="475"/>
      <c r="F510" s="478">
        <v>0</v>
      </c>
      <c r="G510" s="477"/>
      <c r="H510" s="485"/>
      <c r="I510" s="478">
        <v>25.41</v>
      </c>
      <c r="J510" s="479">
        <v>3300</v>
      </c>
      <c r="K510" s="486">
        <v>7.7000000000000002E-3</v>
      </c>
      <c r="L510" s="504"/>
    </row>
    <row r="511" spans="1:12" s="446" customFormat="1">
      <c r="A511" s="461"/>
      <c r="B511" s="482"/>
      <c r="C511" s="474"/>
      <c r="D511" s="507"/>
      <c r="E511" s="475"/>
      <c r="F511" s="478">
        <v>0</v>
      </c>
      <c r="G511" s="477"/>
      <c r="H511" s="485"/>
      <c r="I511" s="478">
        <v>35.64</v>
      </c>
      <c r="J511" s="479">
        <v>4950</v>
      </c>
      <c r="K511" s="486">
        <v>7.1999999999999998E-3</v>
      </c>
      <c r="L511" s="504"/>
    </row>
    <row r="512" spans="1:12" s="446" customFormat="1">
      <c r="A512" s="461"/>
      <c r="B512" s="521"/>
      <c r="C512" s="597"/>
      <c r="D512" s="521"/>
      <c r="E512" s="521"/>
      <c r="F512" s="522"/>
      <c r="G512" s="490"/>
      <c r="H512" s="522"/>
      <c r="I512" s="523"/>
      <c r="J512" s="522"/>
      <c r="K512" s="524"/>
      <c r="L512" s="523"/>
    </row>
    <row r="513" spans="1:12" s="446" customFormat="1">
      <c r="A513" s="461" t="s">
        <v>354</v>
      </c>
      <c r="B513" s="482" t="s">
        <v>301</v>
      </c>
      <c r="C513" s="474" t="s">
        <v>302</v>
      </c>
      <c r="D513" s="507" t="s">
        <v>495</v>
      </c>
      <c r="E513" s="475">
        <v>2696</v>
      </c>
      <c r="F513" s="484">
        <v>805.2987012987013</v>
      </c>
      <c r="G513" s="477">
        <v>0.70129870129870131</v>
      </c>
      <c r="H513" s="485">
        <v>0.59</v>
      </c>
      <c r="I513" s="478">
        <v>0</v>
      </c>
      <c r="J513" s="479">
        <v>0</v>
      </c>
      <c r="K513" s="486">
        <v>6.6E-3</v>
      </c>
      <c r="L513" s="486">
        <v>3.8999999999999998E-3</v>
      </c>
    </row>
    <row r="514" spans="1:12" s="446" customFormat="1">
      <c r="A514" s="461"/>
      <c r="B514" s="482"/>
      <c r="C514" s="474"/>
      <c r="D514" s="507"/>
      <c r="E514" s="475"/>
      <c r="F514" s="478">
        <v>0</v>
      </c>
      <c r="G514" s="477"/>
      <c r="H514" s="485"/>
      <c r="I514" s="478">
        <v>10.725</v>
      </c>
      <c r="J514" s="479">
        <v>1650</v>
      </c>
      <c r="K514" s="486">
        <v>6.4999999999999997E-3</v>
      </c>
      <c r="L514" s="504"/>
    </row>
    <row r="515" spans="1:12" s="446" customFormat="1">
      <c r="A515" s="461"/>
      <c r="B515" s="482"/>
      <c r="C515" s="474"/>
      <c r="D515" s="507"/>
      <c r="E515" s="475"/>
      <c r="F515" s="478">
        <v>0</v>
      </c>
      <c r="G515" s="477"/>
      <c r="H515" s="485"/>
      <c r="I515" s="478">
        <v>21.12</v>
      </c>
      <c r="J515" s="479">
        <v>3300</v>
      </c>
      <c r="K515" s="486">
        <v>6.4000000000000003E-3</v>
      </c>
      <c r="L515" s="504"/>
    </row>
    <row r="516" spans="1:12" s="446" customFormat="1">
      <c r="A516" s="461"/>
      <c r="B516" s="482"/>
      <c r="C516" s="474"/>
      <c r="D516" s="507"/>
      <c r="E516" s="475"/>
      <c r="F516" s="478">
        <v>0</v>
      </c>
      <c r="G516" s="477"/>
      <c r="H516" s="485"/>
      <c r="I516" s="478">
        <v>29.7</v>
      </c>
      <c r="J516" s="479">
        <v>4950</v>
      </c>
      <c r="K516" s="486">
        <v>6.0000000000000001E-3</v>
      </c>
      <c r="L516" s="504"/>
    </row>
    <row r="517" spans="1:12" s="446" customFormat="1">
      <c r="A517" s="461"/>
      <c r="B517" s="521"/>
      <c r="C517" s="597"/>
      <c r="D517" s="521"/>
      <c r="E517" s="521"/>
      <c r="F517" s="522"/>
      <c r="G517" s="490"/>
      <c r="H517" s="522"/>
      <c r="I517" s="523"/>
      <c r="J517" s="522"/>
      <c r="K517" s="524"/>
      <c r="L517" s="523"/>
    </row>
    <row r="518" spans="1:12" s="446" customFormat="1">
      <c r="A518" s="461" t="s">
        <v>355</v>
      </c>
      <c r="B518" s="482" t="s">
        <v>303</v>
      </c>
      <c r="C518" s="474" t="s">
        <v>304</v>
      </c>
      <c r="D518" s="507" t="s">
        <v>496</v>
      </c>
      <c r="E518" s="475">
        <v>3814</v>
      </c>
      <c r="F518" s="484">
        <v>1201.4099999999999</v>
      </c>
      <c r="G518" s="477">
        <v>0.68500000000000005</v>
      </c>
      <c r="H518" s="485">
        <v>0.59000296120817297</v>
      </c>
      <c r="I518" s="478">
        <v>0</v>
      </c>
      <c r="J518" s="479">
        <v>0</v>
      </c>
      <c r="K518" s="486">
        <v>8.3000000000000001E-3</v>
      </c>
      <c r="L518" s="486">
        <v>3.3E-3</v>
      </c>
    </row>
    <row r="519" spans="1:12" s="446" customFormat="1">
      <c r="A519" s="461"/>
      <c r="B519" s="473"/>
      <c r="C519" s="474"/>
      <c r="D519" s="507"/>
      <c r="E519" s="475"/>
      <c r="F519" s="478">
        <v>0</v>
      </c>
      <c r="G519" s="477"/>
      <c r="H519" s="485"/>
      <c r="I519" s="478">
        <v>20.5</v>
      </c>
      <c r="J519" s="479">
        <v>2500</v>
      </c>
      <c r="K519" s="486">
        <v>8.2000000000000007E-3</v>
      </c>
      <c r="L519" s="504"/>
    </row>
    <row r="520" spans="1:12" s="446" customFormat="1">
      <c r="A520" s="461"/>
      <c r="B520" s="473"/>
      <c r="C520" s="474"/>
      <c r="D520" s="507"/>
      <c r="E520" s="475"/>
      <c r="F520" s="478">
        <v>0</v>
      </c>
      <c r="G520" s="477"/>
      <c r="H520" s="485"/>
      <c r="I520" s="478">
        <v>40.5</v>
      </c>
      <c r="J520" s="479">
        <v>5000</v>
      </c>
      <c r="K520" s="486">
        <v>8.0999999999999996E-3</v>
      </c>
      <c r="L520" s="504"/>
    </row>
    <row r="521" spans="1:12" s="446" customFormat="1">
      <c r="A521" s="461"/>
      <c r="B521" s="473"/>
      <c r="C521" s="474"/>
      <c r="D521" s="507"/>
      <c r="E521" s="475"/>
      <c r="F521" s="478">
        <v>0</v>
      </c>
      <c r="G521" s="477"/>
      <c r="H521" s="485"/>
      <c r="I521" s="478">
        <v>57.75</v>
      </c>
      <c r="J521" s="479">
        <v>7500</v>
      </c>
      <c r="K521" s="486">
        <v>7.7000000000000002E-3</v>
      </c>
      <c r="L521" s="504"/>
    </row>
    <row r="522" spans="1:12" s="446" customFormat="1">
      <c r="A522" s="461"/>
      <c r="B522" s="495"/>
      <c r="C522" s="559" t="s">
        <v>296</v>
      </c>
      <c r="D522" s="559" t="s">
        <v>296</v>
      </c>
      <c r="E522" s="495"/>
      <c r="F522" s="497"/>
      <c r="G522" s="498"/>
      <c r="H522" s="497"/>
      <c r="I522" s="499"/>
      <c r="J522" s="497"/>
      <c r="K522" s="637"/>
      <c r="L522" s="497"/>
    </row>
    <row r="523" spans="1:12" s="446" customFormat="1">
      <c r="A523" s="461"/>
      <c r="B523" s="482" t="s">
        <v>23</v>
      </c>
      <c r="C523" s="474" t="s">
        <v>24</v>
      </c>
      <c r="D523" s="507" t="s">
        <v>497</v>
      </c>
      <c r="E523" s="475">
        <v>366</v>
      </c>
      <c r="F523" s="503">
        <v>155.33000000000001</v>
      </c>
      <c r="G523" s="477">
        <v>0.57560109289617478</v>
      </c>
      <c r="H523" s="485">
        <v>0.5</v>
      </c>
      <c r="I523" s="532"/>
      <c r="J523" s="533"/>
      <c r="K523" s="534"/>
      <c r="L523" s="532"/>
    </row>
    <row r="524" spans="1:12" s="446" customFormat="1">
      <c r="A524" s="461"/>
      <c r="B524" s="482" t="s">
        <v>305</v>
      </c>
      <c r="C524" s="474" t="s">
        <v>306</v>
      </c>
      <c r="D524" s="507" t="s">
        <v>498</v>
      </c>
      <c r="E524" s="475">
        <v>1264</v>
      </c>
      <c r="F524" s="503">
        <v>536.83000000000004</v>
      </c>
      <c r="G524" s="477">
        <v>0.57529272151898736</v>
      </c>
      <c r="H524" s="485">
        <v>0.5</v>
      </c>
      <c r="I524" s="532"/>
      <c r="J524" s="533"/>
      <c r="K524" s="534"/>
      <c r="L524" s="532"/>
    </row>
    <row r="525" spans="1:12" s="446" customFormat="1">
      <c r="A525" s="461"/>
      <c r="B525" s="482" t="s">
        <v>29</v>
      </c>
      <c r="C525" s="474" t="s">
        <v>30</v>
      </c>
      <c r="D525" s="507" t="s">
        <v>499</v>
      </c>
      <c r="E525" s="475">
        <v>87</v>
      </c>
      <c r="F525" s="503">
        <v>41.42</v>
      </c>
      <c r="G525" s="477">
        <v>0.52390804597701146</v>
      </c>
      <c r="H525" s="485">
        <v>0.5</v>
      </c>
      <c r="I525" s="532"/>
      <c r="J525" s="533"/>
      <c r="K525" s="534"/>
      <c r="L525" s="532"/>
    </row>
    <row r="526" spans="1:12" s="446" customFormat="1">
      <c r="A526" s="461"/>
      <c r="B526" s="482" t="s">
        <v>307</v>
      </c>
      <c r="C526" s="474" t="s">
        <v>308</v>
      </c>
      <c r="D526" s="507" t="s">
        <v>500</v>
      </c>
      <c r="E526" s="475">
        <v>459</v>
      </c>
      <c r="F526" s="503">
        <v>221.27</v>
      </c>
      <c r="G526" s="477">
        <v>0.51793028322440082</v>
      </c>
      <c r="H526" s="485">
        <v>0.5</v>
      </c>
      <c r="I526" s="532"/>
      <c r="J526" s="533"/>
      <c r="K526" s="534"/>
      <c r="L526" s="532"/>
    </row>
    <row r="527" spans="1:12" s="446" customFormat="1">
      <c r="A527" s="461"/>
      <c r="B527" s="482" t="s">
        <v>1857</v>
      </c>
      <c r="C527" s="474" t="s">
        <v>1858</v>
      </c>
      <c r="D527" s="502" t="s">
        <v>1859</v>
      </c>
      <c r="E527" s="475">
        <v>399</v>
      </c>
      <c r="F527" s="503">
        <v>198.93</v>
      </c>
      <c r="G527" s="477">
        <v>0.50142857142857133</v>
      </c>
      <c r="H527" s="485">
        <v>0.5</v>
      </c>
      <c r="I527" s="535"/>
      <c r="J527" s="536"/>
      <c r="K527" s="537"/>
      <c r="L527" s="535"/>
    </row>
    <row r="528" spans="1:12" s="446" customFormat="1">
      <c r="A528" s="461"/>
      <c r="B528" s="482" t="s">
        <v>1860</v>
      </c>
      <c r="C528" s="474" t="s">
        <v>1861</v>
      </c>
      <c r="D528" s="502" t="s">
        <v>1862</v>
      </c>
      <c r="E528" s="475">
        <v>391</v>
      </c>
      <c r="F528" s="503">
        <v>195.11</v>
      </c>
      <c r="G528" s="477">
        <v>0.50099744245524291</v>
      </c>
      <c r="H528" s="485">
        <v>0.5</v>
      </c>
      <c r="I528" s="535"/>
      <c r="J528" s="536"/>
      <c r="K528" s="537"/>
      <c r="L528" s="535"/>
    </row>
    <row r="529" spans="1:12" s="446" customFormat="1">
      <c r="A529" s="461"/>
      <c r="B529" s="482" t="s">
        <v>309</v>
      </c>
      <c r="C529" s="474" t="s">
        <v>310</v>
      </c>
      <c r="D529" s="507" t="s">
        <v>501</v>
      </c>
      <c r="E529" s="475">
        <v>188</v>
      </c>
      <c r="F529" s="484">
        <v>106.27</v>
      </c>
      <c r="G529" s="477">
        <v>0.43473404255319148</v>
      </c>
      <c r="H529" s="485">
        <v>0.35004680187207493</v>
      </c>
      <c r="I529" s="532"/>
      <c r="J529" s="533"/>
      <c r="K529" s="534"/>
      <c r="L529" s="532"/>
    </row>
    <row r="530" spans="1:12" s="446" customFormat="1">
      <c r="A530" s="461"/>
      <c r="B530" s="482" t="s">
        <v>174</v>
      </c>
      <c r="C530" s="508" t="s">
        <v>175</v>
      </c>
      <c r="D530" s="502" t="s">
        <v>442</v>
      </c>
      <c r="E530" s="475">
        <v>210</v>
      </c>
      <c r="F530" s="484">
        <v>118.55</v>
      </c>
      <c r="G530" s="477">
        <v>0.43547619047619046</v>
      </c>
      <c r="H530" s="485">
        <v>0.35003571428571423</v>
      </c>
      <c r="I530" s="504"/>
      <c r="J530" s="505"/>
      <c r="K530" s="506"/>
      <c r="L530" s="504"/>
    </row>
    <row r="531" spans="1:12" s="446" customFormat="1">
      <c r="A531" s="461"/>
      <c r="B531" s="482" t="s">
        <v>311</v>
      </c>
      <c r="C531" s="474" t="s">
        <v>312</v>
      </c>
      <c r="D531" s="507" t="s">
        <v>502</v>
      </c>
      <c r="E531" s="475">
        <v>210</v>
      </c>
      <c r="F531" s="484">
        <v>118.55</v>
      </c>
      <c r="G531" s="477">
        <v>0.43547619047619046</v>
      </c>
      <c r="H531" s="485">
        <v>0.35004680187207493</v>
      </c>
      <c r="I531" s="532"/>
      <c r="J531" s="533"/>
      <c r="K531" s="534"/>
      <c r="L531" s="532"/>
    </row>
    <row r="532" spans="1:12" s="449" customFormat="1">
      <c r="A532" s="538"/>
      <c r="B532" s="482" t="s">
        <v>2629</v>
      </c>
      <c r="C532" s="474" t="s">
        <v>2630</v>
      </c>
      <c r="D532" s="502" t="s">
        <v>478</v>
      </c>
      <c r="E532" s="475">
        <v>1109</v>
      </c>
      <c r="F532" s="484">
        <v>405.36585365853654</v>
      </c>
      <c r="G532" s="477">
        <v>0.63447623655677499</v>
      </c>
      <c r="H532" s="485">
        <v>0.35004680187207493</v>
      </c>
      <c r="I532" s="504"/>
      <c r="J532" s="505"/>
      <c r="K532" s="506"/>
      <c r="L532" s="539"/>
    </row>
    <row r="533" spans="1:12" s="449" customFormat="1">
      <c r="A533" s="538"/>
      <c r="B533" s="482" t="s">
        <v>2631</v>
      </c>
      <c r="C533" s="508" t="s">
        <v>2632</v>
      </c>
      <c r="D533" s="502" t="s">
        <v>2633</v>
      </c>
      <c r="E533" s="475">
        <v>1478</v>
      </c>
      <c r="F533" s="484">
        <v>540.73170731707307</v>
      </c>
      <c r="G533" s="477">
        <v>0.63414634146341475</v>
      </c>
      <c r="H533" s="485">
        <v>0.35004618937644338</v>
      </c>
      <c r="I533" s="504"/>
      <c r="J533" s="505"/>
      <c r="K533" s="506"/>
      <c r="L533" s="539"/>
    </row>
    <row r="534" spans="1:12" s="446" customFormat="1">
      <c r="A534" s="461"/>
      <c r="B534" s="540" t="s">
        <v>1901</v>
      </c>
      <c r="C534" s="474" t="s">
        <v>1902</v>
      </c>
      <c r="D534" s="502" t="s">
        <v>1903</v>
      </c>
      <c r="E534" s="475">
        <v>560</v>
      </c>
      <c r="F534" s="484">
        <v>318.51</v>
      </c>
      <c r="G534" s="477">
        <v>0.43123214285714284</v>
      </c>
      <c r="H534" s="485">
        <v>0.35003635</v>
      </c>
      <c r="I534" s="504"/>
      <c r="J534" s="536"/>
      <c r="K534" s="537"/>
      <c r="L534" s="535"/>
    </row>
    <row r="535" spans="1:12" s="446" customFormat="1">
      <c r="A535" s="461"/>
      <c r="B535" s="540" t="s">
        <v>1904</v>
      </c>
      <c r="C535" s="474" t="s">
        <v>1905</v>
      </c>
      <c r="D535" s="502" t="s">
        <v>1906</v>
      </c>
      <c r="E535" s="475">
        <v>780</v>
      </c>
      <c r="F535" s="484">
        <v>441.1</v>
      </c>
      <c r="G535" s="477">
        <v>0.43448717948717941</v>
      </c>
      <c r="H535" s="485">
        <v>0.35003635</v>
      </c>
      <c r="I535" s="504"/>
      <c r="J535" s="536"/>
      <c r="K535" s="537"/>
      <c r="L535" s="535"/>
    </row>
    <row r="536" spans="1:12" s="446" customFormat="1">
      <c r="A536" s="461"/>
      <c r="B536" s="507" t="s">
        <v>1907</v>
      </c>
      <c r="C536" s="508" t="s">
        <v>1908</v>
      </c>
      <c r="D536" s="447" t="s">
        <v>1909</v>
      </c>
      <c r="E536" s="475">
        <v>1144</v>
      </c>
      <c r="F536" s="484">
        <v>647.89</v>
      </c>
      <c r="G536" s="477">
        <v>0.43366258741258745</v>
      </c>
      <c r="H536" s="485">
        <v>0.35003635</v>
      </c>
      <c r="I536" s="504"/>
      <c r="J536" s="505"/>
      <c r="K536" s="506"/>
      <c r="L536" s="504"/>
    </row>
    <row r="537" spans="1:12" s="446" customFormat="1">
      <c r="A537" s="461"/>
      <c r="B537" s="482" t="s">
        <v>313</v>
      </c>
      <c r="C537" s="474" t="s">
        <v>314</v>
      </c>
      <c r="D537" s="507" t="s">
        <v>504</v>
      </c>
      <c r="E537" s="475">
        <v>119</v>
      </c>
      <c r="F537" s="484">
        <v>67.569999999999993</v>
      </c>
      <c r="G537" s="477">
        <v>0.43218487394957994</v>
      </c>
      <c r="H537" s="485">
        <v>0.35004531722054388</v>
      </c>
      <c r="I537" s="532"/>
      <c r="J537" s="533"/>
      <c r="K537" s="534"/>
      <c r="L537" s="532"/>
    </row>
    <row r="538" spans="1:12" s="446" customFormat="1">
      <c r="A538" s="461"/>
      <c r="B538" s="482" t="s">
        <v>315</v>
      </c>
      <c r="C538" s="474" t="s">
        <v>316</v>
      </c>
      <c r="D538" s="507" t="s">
        <v>505</v>
      </c>
      <c r="E538" s="475">
        <v>166</v>
      </c>
      <c r="F538" s="484">
        <v>93.47</v>
      </c>
      <c r="G538" s="477">
        <v>0.43692771084337345</v>
      </c>
      <c r="H538" s="485">
        <v>0.35004531722054388</v>
      </c>
      <c r="I538" s="532"/>
      <c r="J538" s="533"/>
      <c r="K538" s="534"/>
      <c r="L538" s="532"/>
    </row>
    <row r="539" spans="1:12" s="446" customFormat="1">
      <c r="A539" s="461"/>
      <c r="B539" s="638" t="s">
        <v>20</v>
      </c>
      <c r="C539" s="474" t="s">
        <v>21</v>
      </c>
      <c r="D539" s="507" t="s">
        <v>364</v>
      </c>
      <c r="E539" s="475">
        <v>296</v>
      </c>
      <c r="F539" s="484">
        <v>133.16999999999999</v>
      </c>
      <c r="G539" s="477">
        <v>0.55010135135135141</v>
      </c>
      <c r="H539" s="485">
        <v>0.35004531722054388</v>
      </c>
      <c r="I539" s="532"/>
      <c r="J539" s="533"/>
      <c r="K539" s="534"/>
      <c r="L539" s="532"/>
    </row>
    <row r="540" spans="1:12" s="446" customFormat="1">
      <c r="A540" s="461"/>
      <c r="B540" s="638" t="s">
        <v>317</v>
      </c>
      <c r="C540" s="474" t="s">
        <v>318</v>
      </c>
      <c r="D540" s="507" t="s">
        <v>506</v>
      </c>
      <c r="E540" s="475">
        <v>305</v>
      </c>
      <c r="F540" s="484">
        <v>172.9</v>
      </c>
      <c r="G540" s="477">
        <v>0.43311475409836064</v>
      </c>
      <c r="H540" s="485">
        <v>0.35004531722054388</v>
      </c>
      <c r="I540" s="532"/>
      <c r="J540" s="533"/>
      <c r="K540" s="534"/>
      <c r="L540" s="532"/>
    </row>
    <row r="541" spans="1:12" s="446" customFormat="1">
      <c r="A541" s="461"/>
      <c r="B541" s="482" t="s">
        <v>50</v>
      </c>
      <c r="C541" s="474" t="s">
        <v>51</v>
      </c>
      <c r="D541" s="507" t="s">
        <v>376</v>
      </c>
      <c r="E541" s="475">
        <v>412</v>
      </c>
      <c r="F541" s="484">
        <v>184.77</v>
      </c>
      <c r="G541" s="477">
        <v>0.55152912621359218</v>
      </c>
      <c r="H541" s="485">
        <v>0.35004531722054388</v>
      </c>
      <c r="I541" s="532"/>
      <c r="J541" s="533"/>
      <c r="K541" s="534"/>
      <c r="L541" s="532"/>
    </row>
    <row r="542" spans="1:12" s="446" customFormat="1">
      <c r="A542" s="461"/>
      <c r="B542" s="482" t="s">
        <v>2651</v>
      </c>
      <c r="C542" s="474" t="s">
        <v>22</v>
      </c>
      <c r="D542" s="507" t="s">
        <v>365</v>
      </c>
      <c r="E542" s="475">
        <v>246</v>
      </c>
      <c r="F542" s="503">
        <v>130.5</v>
      </c>
      <c r="G542" s="477">
        <v>0.46951219512195119</v>
      </c>
      <c r="H542" s="485">
        <v>0.35004531722054388</v>
      </c>
      <c r="I542" s="532"/>
      <c r="J542" s="533"/>
      <c r="K542" s="534"/>
      <c r="L542" s="532"/>
    </row>
    <row r="543" spans="1:12" s="446" customFormat="1">
      <c r="A543" s="461"/>
      <c r="B543" s="521"/>
      <c r="C543" s="597"/>
      <c r="D543" s="521"/>
      <c r="E543" s="521"/>
      <c r="F543" s="522"/>
      <c r="G543" s="490"/>
      <c r="H543" s="522"/>
      <c r="I543" s="523"/>
      <c r="J543" s="522"/>
      <c r="K543" s="524"/>
      <c r="L543" s="523"/>
    </row>
    <row r="544" spans="1:12" s="446" customFormat="1">
      <c r="A544" s="461"/>
      <c r="B544" s="482"/>
      <c r="C544" s="474" t="s">
        <v>2496</v>
      </c>
      <c r="D544" s="507"/>
      <c r="E544" s="475"/>
      <c r="F544" s="476">
        <v>0</v>
      </c>
      <c r="G544" s="477"/>
      <c r="H544" s="476"/>
      <c r="I544" s="639">
        <v>0</v>
      </c>
      <c r="J544" s="640">
        <v>0</v>
      </c>
      <c r="K544" s="487">
        <v>0.22109999999999999</v>
      </c>
      <c r="L544" s="487"/>
    </row>
    <row r="545" spans="1:12" s="446" customFormat="1">
      <c r="A545" s="461" t="s">
        <v>353</v>
      </c>
      <c r="B545" s="482" t="s">
        <v>2495</v>
      </c>
      <c r="C545" s="474" t="s">
        <v>2497</v>
      </c>
      <c r="D545" s="507" t="s">
        <v>2500</v>
      </c>
      <c r="E545" s="475">
        <v>1200</v>
      </c>
      <c r="F545" s="484">
        <v>356.27885897435897</v>
      </c>
      <c r="G545" s="477">
        <v>0.70310095085470081</v>
      </c>
      <c r="H545" s="485">
        <v>0.59001282051282056</v>
      </c>
      <c r="I545" s="639">
        <v>0</v>
      </c>
      <c r="J545" s="641"/>
      <c r="K545" s="487">
        <v>3.875E-2</v>
      </c>
      <c r="L545" s="487">
        <v>1.6166666666666666E-2</v>
      </c>
    </row>
    <row r="546" spans="1:12" s="446" customFormat="1">
      <c r="A546" s="461"/>
      <c r="B546" s="482"/>
      <c r="C546" s="474"/>
      <c r="D546" s="507"/>
      <c r="E546" s="475"/>
      <c r="F546" s="478">
        <v>0</v>
      </c>
      <c r="G546" s="477"/>
      <c r="H546" s="485"/>
      <c r="I546" s="639">
        <v>50.22</v>
      </c>
      <c r="J546" s="641">
        <v>1350</v>
      </c>
      <c r="K546" s="487">
        <v>3.7199999999999997E-2</v>
      </c>
      <c r="L546" s="487"/>
    </row>
    <row r="547" spans="1:12" s="446" customFormat="1">
      <c r="A547" s="461"/>
      <c r="B547" s="482"/>
      <c r="C547" s="474"/>
      <c r="D547" s="507"/>
      <c r="E547" s="475"/>
      <c r="F547" s="478">
        <v>0</v>
      </c>
      <c r="G547" s="477"/>
      <c r="H547" s="485"/>
      <c r="I547" s="639">
        <v>98.87062499999999</v>
      </c>
      <c r="J547" s="641">
        <v>2700</v>
      </c>
      <c r="K547" s="487">
        <v>3.6618749999999999E-2</v>
      </c>
      <c r="L547" s="487"/>
    </row>
    <row r="548" spans="1:12" s="446" customFormat="1">
      <c r="A548" s="461"/>
      <c r="B548" s="482"/>
      <c r="C548" s="474"/>
      <c r="D548" s="507"/>
      <c r="E548" s="475"/>
      <c r="F548" s="478">
        <v>0</v>
      </c>
      <c r="G548" s="477"/>
      <c r="H548" s="485"/>
      <c r="I548" s="639">
        <v>138.88968749999998</v>
      </c>
      <c r="J548" s="641">
        <v>4050</v>
      </c>
      <c r="K548" s="487">
        <v>3.4293749999999998E-2</v>
      </c>
      <c r="L548" s="487"/>
    </row>
    <row r="549" spans="1:12" s="446" customFormat="1">
      <c r="A549" s="461"/>
      <c r="B549" s="521"/>
      <c r="C549" s="597"/>
      <c r="D549" s="521"/>
      <c r="E549" s="521"/>
      <c r="F549" s="522"/>
      <c r="G549" s="490"/>
      <c r="H549" s="522"/>
      <c r="I549" s="523"/>
      <c r="J549" s="522"/>
      <c r="K549" s="524"/>
      <c r="L549" s="523"/>
    </row>
    <row r="550" spans="1:12" s="446" customFormat="1">
      <c r="A550" s="461"/>
      <c r="B550" s="482"/>
      <c r="C550" s="474" t="s">
        <v>2502</v>
      </c>
      <c r="D550" s="507"/>
      <c r="E550" s="475"/>
      <c r="F550" s="476">
        <v>0</v>
      </c>
      <c r="G550" s="477"/>
      <c r="H550" s="476"/>
      <c r="I550" s="639">
        <v>0</v>
      </c>
      <c r="J550" s="640">
        <v>0</v>
      </c>
      <c r="K550" s="487">
        <v>0.15462499999999998</v>
      </c>
      <c r="L550" s="487"/>
    </row>
    <row r="551" spans="1:12" s="446" customFormat="1">
      <c r="A551" s="461" t="s">
        <v>353</v>
      </c>
      <c r="B551" s="482" t="s">
        <v>2498</v>
      </c>
      <c r="C551" s="474" t="s">
        <v>2501</v>
      </c>
      <c r="D551" s="507" t="s">
        <v>2499</v>
      </c>
      <c r="E551" s="475">
        <v>1418</v>
      </c>
      <c r="F551" s="484">
        <v>423.55844155844153</v>
      </c>
      <c r="G551" s="477">
        <v>0.70129870129870131</v>
      </c>
      <c r="H551" s="485">
        <v>0.59000923361034174</v>
      </c>
      <c r="I551" s="639">
        <v>0</v>
      </c>
      <c r="J551" s="641">
        <v>0</v>
      </c>
      <c r="K551" s="487">
        <v>2.5249999999999998E-2</v>
      </c>
      <c r="L551" s="487">
        <v>1.2388888888888887E-2</v>
      </c>
    </row>
    <row r="552" spans="1:12" s="446" customFormat="1">
      <c r="A552" s="461"/>
      <c r="B552" s="473"/>
      <c r="C552" s="474"/>
      <c r="D552" s="507"/>
      <c r="E552" s="475"/>
      <c r="F552" s="478">
        <v>0</v>
      </c>
      <c r="G552" s="477"/>
      <c r="H552" s="485"/>
      <c r="I552" s="639">
        <v>32.723999999999997</v>
      </c>
      <c r="J552" s="641">
        <v>1350</v>
      </c>
      <c r="K552" s="487">
        <v>2.4239999999999998E-2</v>
      </c>
      <c r="L552" s="487"/>
    </row>
    <row r="553" spans="1:12" s="446" customFormat="1">
      <c r="A553" s="461"/>
      <c r="B553" s="473"/>
      <c r="C553" s="474"/>
      <c r="D553" s="507"/>
      <c r="E553" s="475"/>
      <c r="F553" s="478">
        <v>0</v>
      </c>
      <c r="G553" s="477"/>
      <c r="H553" s="485"/>
      <c r="I553" s="639">
        <v>64.425374999999988</v>
      </c>
      <c r="J553" s="641">
        <v>2700</v>
      </c>
      <c r="K553" s="487">
        <v>2.3861249999999997E-2</v>
      </c>
      <c r="L553" s="487"/>
    </row>
    <row r="554" spans="1:12" s="446" customFormat="1">
      <c r="A554" s="461"/>
      <c r="B554" s="473"/>
      <c r="C554" s="474"/>
      <c r="D554" s="507"/>
      <c r="E554" s="475"/>
      <c r="F554" s="478">
        <v>0</v>
      </c>
      <c r="G554" s="477"/>
      <c r="H554" s="485"/>
      <c r="I554" s="639">
        <v>90.502312499999988</v>
      </c>
      <c r="J554" s="641">
        <v>4050</v>
      </c>
      <c r="K554" s="487">
        <v>2.2346249999999998E-2</v>
      </c>
      <c r="L554" s="487"/>
    </row>
    <row r="555" spans="1:12" s="446" customFormat="1">
      <c r="A555" s="461"/>
      <c r="B555" s="495"/>
      <c r="C555" s="559" t="s">
        <v>296</v>
      </c>
      <c r="D555" s="559" t="s">
        <v>296</v>
      </c>
      <c r="E555" s="495"/>
      <c r="F555" s="497"/>
      <c r="G555" s="498"/>
      <c r="H555" s="497"/>
      <c r="I555" s="499"/>
      <c r="J555" s="497"/>
      <c r="K555" s="637"/>
      <c r="L555" s="497"/>
    </row>
    <row r="556" spans="1:12" s="446" customFormat="1">
      <c r="A556" s="461"/>
      <c r="B556" s="540" t="s">
        <v>61</v>
      </c>
      <c r="C556" s="474" t="s">
        <v>62</v>
      </c>
      <c r="D556" s="507" t="s">
        <v>383</v>
      </c>
      <c r="E556" s="475">
        <v>190</v>
      </c>
      <c r="F556" s="503">
        <v>82.3</v>
      </c>
      <c r="G556" s="477">
        <v>0.56684210526315792</v>
      </c>
      <c r="H556" s="485">
        <v>0.5</v>
      </c>
      <c r="I556" s="532" t="s">
        <v>58</v>
      </c>
      <c r="J556" s="533" t="s">
        <v>58</v>
      </c>
      <c r="K556" s="534" t="s">
        <v>58</v>
      </c>
      <c r="L556" s="532"/>
    </row>
    <row r="557" spans="1:12" s="446" customFormat="1">
      <c r="A557" s="461"/>
      <c r="B557" s="482" t="s">
        <v>16</v>
      </c>
      <c r="C557" s="474" t="s">
        <v>17</v>
      </c>
      <c r="D557" s="507" t="s">
        <v>362</v>
      </c>
      <c r="E557" s="475">
        <v>63</v>
      </c>
      <c r="F557" s="484">
        <v>28.67</v>
      </c>
      <c r="G557" s="477">
        <v>0.54492063492063492</v>
      </c>
      <c r="H557" s="485">
        <v>0.35</v>
      </c>
      <c r="I557" s="532" t="s">
        <v>58</v>
      </c>
      <c r="J557" s="533" t="s">
        <v>58</v>
      </c>
      <c r="K557" s="534" t="s">
        <v>58</v>
      </c>
      <c r="L557" s="532"/>
    </row>
    <row r="558" spans="1:12" s="446" customFormat="1">
      <c r="A558" s="461"/>
      <c r="B558" s="482" t="s">
        <v>18</v>
      </c>
      <c r="C558" s="474" t="s">
        <v>19</v>
      </c>
      <c r="D558" s="507" t="s">
        <v>363</v>
      </c>
      <c r="E558" s="475">
        <v>156</v>
      </c>
      <c r="F558" s="484">
        <v>70.97</v>
      </c>
      <c r="G558" s="477">
        <v>0.54506410256410254</v>
      </c>
      <c r="H558" s="485">
        <v>0.35006410256410259</v>
      </c>
      <c r="I558" s="532" t="s">
        <v>58</v>
      </c>
      <c r="J558" s="533" t="s">
        <v>58</v>
      </c>
      <c r="K558" s="534" t="s">
        <v>58</v>
      </c>
      <c r="L558" s="532"/>
    </row>
    <row r="559" spans="1:12" s="446" customFormat="1">
      <c r="A559" s="461"/>
      <c r="B559" s="482" t="s">
        <v>20</v>
      </c>
      <c r="C559" s="474" t="s">
        <v>21</v>
      </c>
      <c r="D559" s="507" t="s">
        <v>364</v>
      </c>
      <c r="E559" s="475">
        <v>296</v>
      </c>
      <c r="F559" s="484">
        <v>133.16999999999999</v>
      </c>
      <c r="G559" s="477">
        <v>0.55010135135135141</v>
      </c>
      <c r="H559" s="485">
        <v>0.35003831417624531</v>
      </c>
      <c r="I559" s="532" t="s">
        <v>58</v>
      </c>
      <c r="J559" s="533" t="s">
        <v>58</v>
      </c>
      <c r="K559" s="534" t="s">
        <v>58</v>
      </c>
      <c r="L559" s="532"/>
    </row>
    <row r="560" spans="1:12" s="446" customFormat="1">
      <c r="A560" s="461"/>
      <c r="B560" s="521"/>
      <c r="C560" s="597"/>
      <c r="D560" s="521"/>
      <c r="E560" s="521"/>
      <c r="F560" s="522"/>
      <c r="G560" s="490"/>
      <c r="H560" s="522"/>
      <c r="I560" s="523"/>
      <c r="J560" s="522"/>
      <c r="K560" s="524"/>
      <c r="L560" s="523"/>
    </row>
    <row r="561" spans="1:12" s="446" customFormat="1">
      <c r="A561" s="461"/>
      <c r="B561" s="482" t="s">
        <v>58</v>
      </c>
      <c r="C561" s="474" t="s">
        <v>1914</v>
      </c>
      <c r="D561" s="507" t="s">
        <v>380</v>
      </c>
      <c r="E561" s="478"/>
      <c r="F561" s="476">
        <v>0</v>
      </c>
      <c r="G561" s="477"/>
      <c r="H561" s="536"/>
      <c r="I561" s="478">
        <v>0</v>
      </c>
      <c r="J561" s="481">
        <v>0</v>
      </c>
      <c r="K561" s="486">
        <v>8.5000000000000006E-2</v>
      </c>
      <c r="L561" s="486">
        <v>1.17E-2</v>
      </c>
    </row>
    <row r="562" spans="1:12" s="446" customFormat="1">
      <c r="A562" s="461" t="s">
        <v>353</v>
      </c>
      <c r="B562" s="482" t="s">
        <v>1892</v>
      </c>
      <c r="C562" s="474" t="s">
        <v>1893</v>
      </c>
      <c r="D562" s="482" t="s">
        <v>1894</v>
      </c>
      <c r="E562" s="478">
        <v>2468</v>
      </c>
      <c r="F562" s="484">
        <v>733.7319</v>
      </c>
      <c r="G562" s="477">
        <v>0.70270182333873588</v>
      </c>
      <c r="H562" s="549">
        <v>0.59</v>
      </c>
      <c r="I562" s="478">
        <v>0</v>
      </c>
      <c r="J562" s="481">
        <v>0</v>
      </c>
      <c r="K562" s="486">
        <v>1.7500000000000002E-2</v>
      </c>
      <c r="L562" s="486"/>
    </row>
    <row r="563" spans="1:12" s="446" customFormat="1">
      <c r="A563" s="461"/>
      <c r="B563" s="482"/>
      <c r="C563" s="474"/>
      <c r="D563" s="482"/>
      <c r="E563" s="478"/>
      <c r="F563" s="476">
        <v>0</v>
      </c>
      <c r="G563" s="477"/>
      <c r="H563" s="536"/>
      <c r="I563" s="478">
        <v>21.44</v>
      </c>
      <c r="J563" s="481">
        <v>1250</v>
      </c>
      <c r="K563" s="486">
        <v>1.7150000000000002E-2</v>
      </c>
      <c r="L563" s="486"/>
    </row>
    <row r="564" spans="1:12" s="446" customFormat="1">
      <c r="A564" s="461"/>
      <c r="B564" s="482"/>
      <c r="C564" s="474"/>
      <c r="D564" s="482"/>
      <c r="E564" s="478"/>
      <c r="F564" s="476">
        <v>0</v>
      </c>
      <c r="G564" s="477"/>
      <c r="H564" s="536"/>
      <c r="I564" s="478">
        <v>42.02</v>
      </c>
      <c r="J564" s="481">
        <v>2500</v>
      </c>
      <c r="K564" s="486">
        <v>1.6807000000000002E-2</v>
      </c>
      <c r="L564" s="486"/>
    </row>
    <row r="565" spans="1:12" s="446" customFormat="1">
      <c r="A565" s="461"/>
      <c r="B565" s="482"/>
      <c r="C565" s="474"/>
      <c r="D565" s="482"/>
      <c r="E565" s="478"/>
      <c r="F565" s="476">
        <v>0</v>
      </c>
      <c r="G565" s="477"/>
      <c r="H565" s="536"/>
      <c r="I565" s="478">
        <v>59.24</v>
      </c>
      <c r="J565" s="481">
        <v>3750</v>
      </c>
      <c r="K565" s="486">
        <v>1.5798580000000003E-2</v>
      </c>
      <c r="L565" s="486"/>
    </row>
    <row r="566" spans="1:12" s="446" customFormat="1">
      <c r="A566" s="461"/>
      <c r="B566" s="521"/>
      <c r="C566" s="597"/>
      <c r="D566" s="521"/>
      <c r="E566" s="521"/>
      <c r="F566" s="522"/>
      <c r="G566" s="490"/>
      <c r="H566" s="522"/>
      <c r="I566" s="523"/>
      <c r="J566" s="522"/>
      <c r="K566" s="524"/>
      <c r="L566" s="523"/>
    </row>
    <row r="567" spans="1:12" s="446" customFormat="1">
      <c r="A567" s="461"/>
      <c r="B567" s="482" t="s">
        <v>58</v>
      </c>
      <c r="C567" s="474" t="s">
        <v>1915</v>
      </c>
      <c r="D567" s="507" t="s">
        <v>380</v>
      </c>
      <c r="E567" s="478"/>
      <c r="F567" s="476">
        <v>0</v>
      </c>
      <c r="G567" s="477"/>
      <c r="H567" s="536"/>
      <c r="I567" s="478"/>
      <c r="J567" s="481">
        <v>0</v>
      </c>
      <c r="K567" s="486">
        <v>7.4999999999999997E-2</v>
      </c>
      <c r="L567" s="486">
        <v>1.0699999999999999E-2</v>
      </c>
    </row>
    <row r="568" spans="1:12" s="446" customFormat="1">
      <c r="A568" s="461" t="s">
        <v>353</v>
      </c>
      <c r="B568" s="482" t="s">
        <v>1895</v>
      </c>
      <c r="C568" s="474" t="s">
        <v>1896</v>
      </c>
      <c r="D568" s="507" t="s">
        <v>1897</v>
      </c>
      <c r="E568" s="478">
        <v>2790</v>
      </c>
      <c r="F568" s="484">
        <v>833.37662337662346</v>
      </c>
      <c r="G568" s="477">
        <v>0.70129870129870131</v>
      </c>
      <c r="H568" s="549">
        <v>0.59</v>
      </c>
      <c r="I568" s="478"/>
      <c r="J568" s="481">
        <v>0</v>
      </c>
      <c r="K568" s="486">
        <v>1.4E-2</v>
      </c>
      <c r="L568" s="486"/>
    </row>
    <row r="569" spans="1:12" s="446" customFormat="1">
      <c r="A569" s="461"/>
      <c r="B569" s="482"/>
      <c r="C569" s="474"/>
      <c r="D569" s="507"/>
      <c r="E569" s="478"/>
      <c r="F569" s="476">
        <v>0</v>
      </c>
      <c r="G569" s="477"/>
      <c r="H569" s="536"/>
      <c r="I569" s="478">
        <v>34.299999999999997</v>
      </c>
      <c r="J569" s="481">
        <v>2500</v>
      </c>
      <c r="K569" s="486">
        <v>1.372E-2</v>
      </c>
      <c r="L569" s="486"/>
    </row>
    <row r="570" spans="1:12" s="446" customFormat="1">
      <c r="A570" s="461"/>
      <c r="B570" s="482"/>
      <c r="C570" s="474"/>
      <c r="D570" s="507"/>
      <c r="E570" s="478"/>
      <c r="F570" s="476">
        <v>0</v>
      </c>
      <c r="G570" s="477"/>
      <c r="H570" s="536"/>
      <c r="I570" s="478">
        <v>67.23</v>
      </c>
      <c r="J570" s="481">
        <v>5000</v>
      </c>
      <c r="K570" s="486">
        <v>1.3445599999999999E-2</v>
      </c>
      <c r="L570" s="486"/>
    </row>
    <row r="571" spans="1:12" s="446" customFormat="1">
      <c r="A571" s="461"/>
      <c r="B571" s="482"/>
      <c r="C571" s="474"/>
      <c r="D571" s="507"/>
      <c r="E571" s="478"/>
      <c r="F571" s="476">
        <v>0</v>
      </c>
      <c r="G571" s="477"/>
      <c r="H571" s="536"/>
      <c r="I571" s="478">
        <v>94.79</v>
      </c>
      <c r="J571" s="481">
        <v>7500</v>
      </c>
      <c r="K571" s="486">
        <v>1.2638863999999998E-2</v>
      </c>
      <c r="L571" s="486"/>
    </row>
    <row r="572" spans="1:12" s="446" customFormat="1">
      <c r="A572" s="461"/>
      <c r="B572" s="521"/>
      <c r="C572" s="521"/>
      <c r="D572" s="521"/>
      <c r="E572" s="521"/>
      <c r="F572" s="522"/>
      <c r="G572" s="490"/>
      <c r="H572" s="522"/>
      <c r="I572" s="523"/>
      <c r="J572" s="522"/>
      <c r="K572" s="524"/>
      <c r="L572" s="523"/>
    </row>
    <row r="573" spans="1:12" s="446" customFormat="1">
      <c r="A573" s="461"/>
      <c r="B573" s="482" t="s">
        <v>58</v>
      </c>
      <c r="C573" s="474" t="s">
        <v>1916</v>
      </c>
      <c r="D573" s="507" t="s">
        <v>380</v>
      </c>
      <c r="E573" s="478"/>
      <c r="F573" s="476">
        <v>0</v>
      </c>
      <c r="G573" s="477"/>
      <c r="H573" s="536"/>
      <c r="I573" s="478">
        <v>0</v>
      </c>
      <c r="J573" s="481">
        <v>0</v>
      </c>
      <c r="K573" s="486">
        <v>3.85E-2</v>
      </c>
      <c r="L573" s="486">
        <v>9.1999999999999998E-3</v>
      </c>
    </row>
    <row r="574" spans="1:12" s="446" customFormat="1">
      <c r="A574" s="461" t="s">
        <v>354</v>
      </c>
      <c r="B574" s="482" t="s">
        <v>1898</v>
      </c>
      <c r="C574" s="474" t="s">
        <v>1899</v>
      </c>
      <c r="D574" s="507" t="s">
        <v>1900</v>
      </c>
      <c r="E574" s="478">
        <v>3818</v>
      </c>
      <c r="F574" s="484">
        <v>1104.52</v>
      </c>
      <c r="G574" s="477">
        <v>0.71070717653221582</v>
      </c>
      <c r="H574" s="549">
        <v>0.59</v>
      </c>
      <c r="I574" s="478">
        <v>0</v>
      </c>
      <c r="J574" s="481">
        <v>0</v>
      </c>
      <c r="K574" s="486">
        <v>8.9999999999999993E-3</v>
      </c>
      <c r="L574" s="486"/>
    </row>
    <row r="575" spans="1:12" s="446" customFormat="1">
      <c r="A575" s="461"/>
      <c r="B575" s="473"/>
      <c r="C575" s="474"/>
      <c r="D575" s="507"/>
      <c r="E575" s="475"/>
      <c r="F575" s="476">
        <v>0</v>
      </c>
      <c r="G575" s="477"/>
      <c r="H575" s="536"/>
      <c r="I575" s="478">
        <v>22.25</v>
      </c>
      <c r="J575" s="481">
        <v>2500</v>
      </c>
      <c r="K575" s="486">
        <v>8.8999999999999999E-3</v>
      </c>
      <c r="L575" s="486"/>
    </row>
    <row r="576" spans="1:12" s="446" customFormat="1">
      <c r="A576" s="461"/>
      <c r="B576" s="473"/>
      <c r="C576" s="474"/>
      <c r="D576" s="507"/>
      <c r="E576" s="475"/>
      <c r="F576" s="476">
        <v>0</v>
      </c>
      <c r="G576" s="477"/>
      <c r="H576" s="536"/>
      <c r="I576" s="478">
        <v>44</v>
      </c>
      <c r="J576" s="481">
        <v>5000</v>
      </c>
      <c r="K576" s="486">
        <v>8.8000000000000005E-3</v>
      </c>
      <c r="L576" s="486"/>
    </row>
    <row r="577" spans="1:12" s="446" customFormat="1">
      <c r="A577" s="461"/>
      <c r="B577" s="473"/>
      <c r="C577" s="474"/>
      <c r="D577" s="507"/>
      <c r="E577" s="475"/>
      <c r="F577" s="476">
        <v>0</v>
      </c>
      <c r="G577" s="477"/>
      <c r="H577" s="536"/>
      <c r="I577" s="478">
        <v>63.750000000000007</v>
      </c>
      <c r="J577" s="481">
        <v>7500</v>
      </c>
      <c r="K577" s="486">
        <v>8.5000000000000006E-3</v>
      </c>
      <c r="L577" s="486"/>
    </row>
    <row r="578" spans="1:12" s="446" customFormat="1">
      <c r="A578" s="461"/>
      <c r="B578" s="495"/>
      <c r="C578" s="559" t="s">
        <v>296</v>
      </c>
      <c r="D578" s="559" t="s">
        <v>296</v>
      </c>
      <c r="E578" s="495"/>
      <c r="F578" s="497"/>
      <c r="G578" s="498"/>
      <c r="H578" s="497"/>
      <c r="I578" s="499"/>
      <c r="J578" s="497"/>
      <c r="K578" s="637"/>
      <c r="L578" s="497"/>
    </row>
    <row r="579" spans="1:12" s="446" customFormat="1">
      <c r="A579" s="461"/>
      <c r="B579" s="540" t="s">
        <v>1867</v>
      </c>
      <c r="C579" s="474" t="s">
        <v>1868</v>
      </c>
      <c r="D579" s="482" t="s">
        <v>1869</v>
      </c>
      <c r="E579" s="478">
        <v>658</v>
      </c>
      <c r="F579" s="484">
        <v>298.48</v>
      </c>
      <c r="G579" s="477">
        <v>0.54638297872340424</v>
      </c>
      <c r="H579" s="485">
        <v>0.50001249999999997</v>
      </c>
      <c r="I579" s="535"/>
      <c r="J579" s="536"/>
      <c r="K579" s="537"/>
      <c r="L579" s="535"/>
    </row>
    <row r="580" spans="1:12" s="446" customFormat="1">
      <c r="A580" s="461"/>
      <c r="B580" s="507" t="s">
        <v>1883</v>
      </c>
      <c r="C580" s="474" t="s">
        <v>1884</v>
      </c>
      <c r="D580" s="502" t="s">
        <v>1910</v>
      </c>
      <c r="E580" s="478">
        <v>349</v>
      </c>
      <c r="F580" s="503">
        <v>176.03</v>
      </c>
      <c r="G580" s="477">
        <v>0.49561604584527219</v>
      </c>
      <c r="H580" s="485">
        <v>0.50001249999999997</v>
      </c>
      <c r="I580" s="535"/>
      <c r="J580" s="536"/>
      <c r="K580" s="537"/>
      <c r="L580" s="535"/>
    </row>
    <row r="581" spans="1:12" s="446" customFormat="1">
      <c r="A581" s="461"/>
      <c r="B581" s="507" t="s">
        <v>1885</v>
      </c>
      <c r="C581" s="474" t="s">
        <v>1886</v>
      </c>
      <c r="D581" s="502" t="s">
        <v>1911</v>
      </c>
      <c r="E581" s="478">
        <v>353</v>
      </c>
      <c r="F581" s="503">
        <v>173.85</v>
      </c>
      <c r="G581" s="477">
        <v>0.50750708215297458</v>
      </c>
      <c r="H581" s="485">
        <v>0.50001249999999997</v>
      </c>
      <c r="I581" s="535"/>
      <c r="J581" s="536"/>
      <c r="K581" s="537"/>
      <c r="L581" s="535"/>
    </row>
    <row r="582" spans="1:12" s="446" customFormat="1">
      <c r="A582" s="461"/>
      <c r="B582" s="507" t="s">
        <v>1887</v>
      </c>
      <c r="C582" s="474" t="s">
        <v>1888</v>
      </c>
      <c r="D582" s="502" t="s">
        <v>1912</v>
      </c>
      <c r="E582" s="478">
        <v>252</v>
      </c>
      <c r="F582" s="503">
        <v>125.89</v>
      </c>
      <c r="G582" s="477">
        <v>0.50043650793650796</v>
      </c>
      <c r="H582" s="485">
        <v>0.50001249999999997</v>
      </c>
      <c r="I582" s="535"/>
      <c r="J582" s="536"/>
      <c r="K582" s="537"/>
      <c r="L582" s="535"/>
    </row>
    <row r="583" spans="1:12" s="446" customFormat="1">
      <c r="A583" s="461"/>
      <c r="B583" s="482" t="s">
        <v>1889</v>
      </c>
      <c r="C583" s="474" t="s">
        <v>1890</v>
      </c>
      <c r="D583" s="502" t="s">
        <v>1891</v>
      </c>
      <c r="E583" s="478">
        <v>135</v>
      </c>
      <c r="F583" s="484">
        <v>60.45</v>
      </c>
      <c r="G583" s="477">
        <v>0.55222222222222217</v>
      </c>
      <c r="H583" s="485">
        <v>0.35003635</v>
      </c>
      <c r="I583" s="535"/>
      <c r="J583" s="536"/>
      <c r="K583" s="537"/>
      <c r="L583" s="535"/>
    </row>
    <row r="584" spans="1:12" s="449" customFormat="1">
      <c r="A584" s="538"/>
      <c r="B584" s="482" t="s">
        <v>2629</v>
      </c>
      <c r="C584" s="474" t="s">
        <v>2630</v>
      </c>
      <c r="D584" s="502" t="s">
        <v>478</v>
      </c>
      <c r="E584" s="475">
        <v>1109</v>
      </c>
      <c r="F584" s="484">
        <v>405.36585365853654</v>
      </c>
      <c r="G584" s="477">
        <v>0.63447623655677499</v>
      </c>
      <c r="H584" s="485">
        <v>0.35004680187207493</v>
      </c>
      <c r="I584" s="504"/>
      <c r="J584" s="505"/>
      <c r="K584" s="506"/>
      <c r="L584" s="539"/>
    </row>
    <row r="585" spans="1:12" s="449" customFormat="1">
      <c r="A585" s="538"/>
      <c r="B585" s="482" t="s">
        <v>2631</v>
      </c>
      <c r="C585" s="508" t="s">
        <v>2632</v>
      </c>
      <c r="D585" s="502" t="s">
        <v>2633</v>
      </c>
      <c r="E585" s="475">
        <v>1478</v>
      </c>
      <c r="F585" s="484">
        <v>540.73170731707307</v>
      </c>
      <c r="G585" s="477">
        <v>0.63414634146341475</v>
      </c>
      <c r="H585" s="485">
        <v>0.35004618937644338</v>
      </c>
      <c r="I585" s="504"/>
      <c r="J585" s="505"/>
      <c r="K585" s="506"/>
      <c r="L585" s="539"/>
    </row>
    <row r="586" spans="1:12" s="446" customFormat="1">
      <c r="A586" s="461"/>
      <c r="B586" s="482" t="s">
        <v>174</v>
      </c>
      <c r="C586" s="508" t="s">
        <v>175</v>
      </c>
      <c r="D586" s="502" t="s">
        <v>442</v>
      </c>
      <c r="E586" s="475">
        <v>210</v>
      </c>
      <c r="F586" s="484">
        <v>118.55</v>
      </c>
      <c r="G586" s="477">
        <v>0.43547619047619046</v>
      </c>
      <c r="H586" s="485">
        <v>0.35003571428571423</v>
      </c>
      <c r="I586" s="535"/>
      <c r="J586" s="536"/>
      <c r="K586" s="537"/>
      <c r="L586" s="535"/>
    </row>
    <row r="587" spans="1:12" s="446" customFormat="1">
      <c r="A587" s="461"/>
      <c r="B587" s="482" t="s">
        <v>311</v>
      </c>
      <c r="C587" s="474" t="s">
        <v>312</v>
      </c>
      <c r="D587" s="507" t="s">
        <v>502</v>
      </c>
      <c r="E587" s="475">
        <v>210</v>
      </c>
      <c r="F587" s="484">
        <v>118.55</v>
      </c>
      <c r="G587" s="477">
        <v>0.43547619047619046</v>
      </c>
      <c r="H587" s="485">
        <v>0.35004680187207493</v>
      </c>
      <c r="I587" s="532"/>
      <c r="J587" s="533"/>
      <c r="K587" s="534"/>
      <c r="L587" s="532"/>
    </row>
    <row r="588" spans="1:12" s="446" customFormat="1">
      <c r="A588" s="461"/>
      <c r="B588" s="540" t="s">
        <v>1901</v>
      </c>
      <c r="C588" s="474" t="s">
        <v>1902</v>
      </c>
      <c r="D588" s="502" t="s">
        <v>1903</v>
      </c>
      <c r="E588" s="475">
        <v>560</v>
      </c>
      <c r="F588" s="484">
        <v>318.51</v>
      </c>
      <c r="G588" s="477">
        <v>0.43123214285714284</v>
      </c>
      <c r="H588" s="485">
        <v>0.35003635</v>
      </c>
      <c r="I588" s="535"/>
      <c r="J588" s="536"/>
      <c r="K588" s="537"/>
      <c r="L588" s="535"/>
    </row>
    <row r="589" spans="1:12" s="446" customFormat="1">
      <c r="A589" s="461"/>
      <c r="B589" s="540" t="s">
        <v>1904</v>
      </c>
      <c r="C589" s="474" t="s">
        <v>1905</v>
      </c>
      <c r="D589" s="502" t="s">
        <v>1906</v>
      </c>
      <c r="E589" s="475">
        <v>780</v>
      </c>
      <c r="F589" s="484">
        <v>441.1</v>
      </c>
      <c r="G589" s="477">
        <v>0.43448717948717941</v>
      </c>
      <c r="H589" s="485">
        <v>0.35003635</v>
      </c>
      <c r="I589" s="535"/>
      <c r="J589" s="536"/>
      <c r="K589" s="537"/>
      <c r="L589" s="535"/>
    </row>
    <row r="590" spans="1:12" s="446" customFormat="1">
      <c r="A590" s="461"/>
      <c r="B590" s="507" t="s">
        <v>1907</v>
      </c>
      <c r="C590" s="508" t="s">
        <v>1908</v>
      </c>
      <c r="D590" s="447" t="s">
        <v>1909</v>
      </c>
      <c r="E590" s="475">
        <v>1144</v>
      </c>
      <c r="F590" s="484">
        <v>647.89</v>
      </c>
      <c r="G590" s="477">
        <v>0.43366258741258745</v>
      </c>
      <c r="H590" s="485">
        <v>0.35003635</v>
      </c>
      <c r="I590" s="535"/>
      <c r="J590" s="536"/>
      <c r="K590" s="537"/>
      <c r="L590" s="535"/>
    </row>
    <row r="591" spans="1:12" s="446" customFormat="1">
      <c r="A591" s="461"/>
      <c r="B591" s="482" t="s">
        <v>16</v>
      </c>
      <c r="C591" s="474" t="s">
        <v>17</v>
      </c>
      <c r="D591" s="507" t="s">
        <v>362</v>
      </c>
      <c r="E591" s="475">
        <v>63</v>
      </c>
      <c r="F591" s="484">
        <v>28.67</v>
      </c>
      <c r="G591" s="477">
        <v>0.54492063492063492</v>
      </c>
      <c r="H591" s="485">
        <v>0.35004680187207493</v>
      </c>
      <c r="I591" s="532"/>
      <c r="J591" s="533"/>
      <c r="K591" s="534"/>
      <c r="L591" s="532"/>
    </row>
    <row r="592" spans="1:12" s="446" customFormat="1">
      <c r="A592" s="461"/>
      <c r="B592" s="482" t="s">
        <v>18</v>
      </c>
      <c r="C592" s="474" t="s">
        <v>19</v>
      </c>
      <c r="D592" s="507" t="s">
        <v>363</v>
      </c>
      <c r="E592" s="475">
        <v>156</v>
      </c>
      <c r="F592" s="484">
        <v>70.97</v>
      </c>
      <c r="G592" s="477">
        <v>0.54506410256410254</v>
      </c>
      <c r="H592" s="485">
        <v>0.35004680187207493</v>
      </c>
      <c r="I592" s="532"/>
      <c r="J592" s="533"/>
      <c r="K592" s="534"/>
      <c r="L592" s="532"/>
    </row>
    <row r="593" spans="1:12" s="446" customFormat="1">
      <c r="A593" s="461"/>
      <c r="B593" s="482" t="s">
        <v>52</v>
      </c>
      <c r="C593" s="474" t="s">
        <v>321</v>
      </c>
      <c r="D593" s="507" t="s">
        <v>503</v>
      </c>
      <c r="E593" s="475">
        <v>700</v>
      </c>
      <c r="F593" s="484">
        <v>294.73</v>
      </c>
      <c r="G593" s="477">
        <v>0.57895714285714284</v>
      </c>
      <c r="H593" s="485">
        <v>0.35004680187207493</v>
      </c>
      <c r="I593" s="532"/>
      <c r="J593" s="533"/>
      <c r="K593" s="534"/>
      <c r="L593" s="532"/>
    </row>
    <row r="594" spans="1:12" s="446" customFormat="1">
      <c r="A594" s="461"/>
      <c r="B594" s="482" t="s">
        <v>14</v>
      </c>
      <c r="C594" s="474" t="s">
        <v>15</v>
      </c>
      <c r="D594" s="507" t="s">
        <v>361</v>
      </c>
      <c r="E594" s="475">
        <v>280</v>
      </c>
      <c r="F594" s="484">
        <v>127.39</v>
      </c>
      <c r="G594" s="477">
        <v>0.54503571428571429</v>
      </c>
      <c r="H594" s="485">
        <v>0.35004680187207493</v>
      </c>
      <c r="I594" s="532"/>
      <c r="J594" s="533"/>
      <c r="K594" s="534"/>
      <c r="L594" s="532"/>
    </row>
    <row r="595" spans="1:12" s="446" customFormat="1">
      <c r="A595" s="461"/>
      <c r="B595" s="482" t="s">
        <v>20</v>
      </c>
      <c r="C595" s="474" t="s">
        <v>21</v>
      </c>
      <c r="D595" s="507" t="s">
        <v>364</v>
      </c>
      <c r="E595" s="475">
        <v>296</v>
      </c>
      <c r="F595" s="484">
        <v>133.16999999999999</v>
      </c>
      <c r="G595" s="477">
        <v>0.55010135135135141</v>
      </c>
      <c r="H595" s="485">
        <v>0.35004680187207493</v>
      </c>
      <c r="I595" s="532"/>
      <c r="J595" s="533"/>
      <c r="K595" s="534"/>
      <c r="L595" s="532"/>
    </row>
    <row r="596" spans="1:12" s="446" customFormat="1">
      <c r="A596" s="461"/>
      <c r="B596" s="482" t="s">
        <v>2651</v>
      </c>
      <c r="C596" s="474" t="s">
        <v>22</v>
      </c>
      <c r="D596" s="507" t="s">
        <v>365</v>
      </c>
      <c r="E596" s="475">
        <v>246</v>
      </c>
      <c r="F596" s="503">
        <v>130.5</v>
      </c>
      <c r="G596" s="477">
        <v>0.46951219512195119</v>
      </c>
      <c r="H596" s="485">
        <v>0.35004680187207493</v>
      </c>
      <c r="I596" s="532"/>
      <c r="J596" s="533"/>
      <c r="K596" s="534"/>
      <c r="L596" s="532"/>
    </row>
    <row r="597" spans="1:12" s="446" customFormat="1">
      <c r="A597" s="461"/>
      <c r="B597" s="521"/>
      <c r="C597" s="521"/>
      <c r="D597" s="521"/>
      <c r="E597" s="521"/>
      <c r="F597" s="522"/>
      <c r="G597" s="490"/>
      <c r="H597" s="522"/>
      <c r="I597" s="523"/>
      <c r="J597" s="522"/>
      <c r="K597" s="524"/>
      <c r="L597" s="523"/>
    </row>
    <row r="598" spans="1:12" s="446" customFormat="1">
      <c r="A598" s="461" t="s">
        <v>354</v>
      </c>
      <c r="B598" s="482" t="s">
        <v>322</v>
      </c>
      <c r="C598" s="474" t="s">
        <v>323</v>
      </c>
      <c r="D598" s="507" t="s">
        <v>509</v>
      </c>
      <c r="E598" s="475">
        <v>8633</v>
      </c>
      <c r="F598" s="484">
        <v>2222.5100000000002</v>
      </c>
      <c r="G598" s="477">
        <v>0.74255646936175146</v>
      </c>
      <c r="H598" s="485">
        <v>0.59000000000000008</v>
      </c>
      <c r="I598" s="478">
        <v>0</v>
      </c>
      <c r="J598" s="479">
        <v>0</v>
      </c>
      <c r="K598" s="486">
        <v>4.4999999999999997E-3</v>
      </c>
      <c r="L598" s="486">
        <v>2.5999999999999999E-3</v>
      </c>
    </row>
    <row r="599" spans="1:12" s="446" customFormat="1">
      <c r="A599" s="461"/>
      <c r="B599" s="482"/>
      <c r="C599" s="474"/>
      <c r="D599" s="507"/>
      <c r="E599" s="475"/>
      <c r="F599" s="478">
        <v>0</v>
      </c>
      <c r="G599" s="477"/>
      <c r="H599" s="485"/>
      <c r="I599" s="478">
        <v>17.600000000000001</v>
      </c>
      <c r="J599" s="479">
        <v>4000</v>
      </c>
      <c r="K599" s="486">
        <v>4.4000000000000003E-3</v>
      </c>
      <c r="L599" s="504"/>
    </row>
    <row r="600" spans="1:12" s="446" customFormat="1">
      <c r="A600" s="461"/>
      <c r="B600" s="482"/>
      <c r="C600" s="474"/>
      <c r="D600" s="507"/>
      <c r="E600" s="475"/>
      <c r="F600" s="478">
        <v>0</v>
      </c>
      <c r="G600" s="477"/>
      <c r="H600" s="485"/>
      <c r="I600" s="478">
        <v>34.4</v>
      </c>
      <c r="J600" s="479">
        <v>8000</v>
      </c>
      <c r="K600" s="486">
        <v>4.3E-3</v>
      </c>
      <c r="L600" s="504"/>
    </row>
    <row r="601" spans="1:12" s="446" customFormat="1">
      <c r="A601" s="461"/>
      <c r="B601" s="482"/>
      <c r="C601" s="474"/>
      <c r="D601" s="507"/>
      <c r="E601" s="475"/>
      <c r="F601" s="478">
        <v>0</v>
      </c>
      <c r="G601" s="477"/>
      <c r="H601" s="485"/>
      <c r="I601" s="478">
        <v>49.2</v>
      </c>
      <c r="J601" s="479">
        <v>12000</v>
      </c>
      <c r="K601" s="486">
        <v>4.1000000000000003E-3</v>
      </c>
      <c r="L601" s="504"/>
    </row>
    <row r="602" spans="1:12" s="446" customFormat="1">
      <c r="A602" s="461"/>
      <c r="B602" s="521"/>
      <c r="C602" s="597"/>
      <c r="D602" s="521"/>
      <c r="E602" s="521"/>
      <c r="F602" s="522"/>
      <c r="G602" s="490"/>
      <c r="H602" s="522"/>
      <c r="I602" s="523"/>
      <c r="J602" s="522"/>
      <c r="K602" s="524"/>
      <c r="L602" s="523"/>
    </row>
    <row r="603" spans="1:12" s="446" customFormat="1">
      <c r="A603" s="461"/>
      <c r="B603" s="482" t="s">
        <v>58</v>
      </c>
      <c r="C603" s="474" t="s">
        <v>2404</v>
      </c>
      <c r="D603" s="507" t="s">
        <v>380</v>
      </c>
      <c r="E603" s="475"/>
      <c r="F603" s="476">
        <v>0</v>
      </c>
      <c r="G603" s="477"/>
      <c r="H603" s="476"/>
      <c r="I603" s="478">
        <v>0</v>
      </c>
      <c r="J603" s="479">
        <v>0</v>
      </c>
      <c r="K603" s="486">
        <v>4.8800000000000003E-2</v>
      </c>
      <c r="L603" s="486"/>
    </row>
    <row r="604" spans="1:12" s="446" customFormat="1">
      <c r="A604" s="461" t="s">
        <v>354</v>
      </c>
      <c r="B604" s="482" t="s">
        <v>324</v>
      </c>
      <c r="C604" s="474" t="s">
        <v>325</v>
      </c>
      <c r="D604" s="507" t="s">
        <v>510</v>
      </c>
      <c r="E604" s="475">
        <v>8758</v>
      </c>
      <c r="F604" s="484">
        <v>2832.91</v>
      </c>
      <c r="G604" s="477">
        <v>0.67653459693994067</v>
      </c>
      <c r="H604" s="485">
        <v>0.59000143369175628</v>
      </c>
      <c r="I604" s="478">
        <v>0</v>
      </c>
      <c r="J604" s="479">
        <v>0</v>
      </c>
      <c r="K604" s="486">
        <v>5.8999999999999999E-3</v>
      </c>
      <c r="L604" s="506">
        <v>3.0000000000000001E-3</v>
      </c>
    </row>
    <row r="605" spans="1:12" s="446" customFormat="1">
      <c r="A605" s="461"/>
      <c r="B605" s="507"/>
      <c r="C605" s="508"/>
      <c r="D605" s="509"/>
      <c r="E605" s="475"/>
      <c r="F605" s="476">
        <v>0</v>
      </c>
      <c r="G605" s="477"/>
      <c r="H605" s="476"/>
      <c r="I605" s="478">
        <v>21.6</v>
      </c>
      <c r="J605" s="479">
        <v>4000</v>
      </c>
      <c r="K605" s="486">
        <v>5.4000000000000003E-3</v>
      </c>
      <c r="L605" s="504"/>
    </row>
    <row r="606" spans="1:12" s="446" customFormat="1">
      <c r="A606" s="461"/>
      <c r="B606" s="507"/>
      <c r="C606" s="508"/>
      <c r="D606" s="509"/>
      <c r="E606" s="475"/>
      <c r="F606" s="476">
        <v>0</v>
      </c>
      <c r="G606" s="477"/>
      <c r="H606" s="476"/>
      <c r="I606" s="478">
        <v>42.4</v>
      </c>
      <c r="J606" s="479">
        <v>8000</v>
      </c>
      <c r="K606" s="486">
        <v>5.3E-3</v>
      </c>
      <c r="L606" s="504"/>
    </row>
    <row r="607" spans="1:12" s="446" customFormat="1">
      <c r="A607" s="461"/>
      <c r="B607" s="507"/>
      <c r="C607" s="508"/>
      <c r="D607" s="509"/>
      <c r="E607" s="475"/>
      <c r="F607" s="476">
        <v>0</v>
      </c>
      <c r="G607" s="477"/>
      <c r="H607" s="476"/>
      <c r="I607" s="478">
        <v>60</v>
      </c>
      <c r="J607" s="479">
        <v>12000</v>
      </c>
      <c r="K607" s="486">
        <v>5.0000000000000001E-3</v>
      </c>
      <c r="L607" s="504"/>
    </row>
    <row r="608" spans="1:12" s="446" customFormat="1">
      <c r="A608" s="461"/>
      <c r="B608" s="507"/>
      <c r="C608" s="508"/>
      <c r="D608" s="509"/>
      <c r="E608" s="475"/>
      <c r="F608" s="476">
        <v>0</v>
      </c>
      <c r="G608" s="477"/>
      <c r="H608" s="476"/>
      <c r="I608" s="504"/>
      <c r="J608" s="505"/>
      <c r="K608" s="506"/>
      <c r="L608" s="504"/>
    </row>
    <row r="609" spans="1:12" s="446" customFormat="1">
      <c r="A609" s="461"/>
      <c r="B609" s="495"/>
      <c r="C609" s="559" t="s">
        <v>296</v>
      </c>
      <c r="D609" s="559" t="s">
        <v>296</v>
      </c>
      <c r="E609" s="495"/>
      <c r="F609" s="497"/>
      <c r="G609" s="498"/>
      <c r="H609" s="497"/>
      <c r="I609" s="499"/>
      <c r="J609" s="497"/>
      <c r="K609" s="637"/>
      <c r="L609" s="497"/>
    </row>
    <row r="610" spans="1:12" s="446" customFormat="1">
      <c r="A610" s="461"/>
      <c r="B610" s="507" t="s">
        <v>156</v>
      </c>
      <c r="C610" s="566" t="s">
        <v>157</v>
      </c>
      <c r="D610" s="507" t="s">
        <v>2762</v>
      </c>
      <c r="E610" s="475">
        <v>1983</v>
      </c>
      <c r="F610" s="503">
        <v>898.91</v>
      </c>
      <c r="G610" s="477">
        <v>0.54669188098840138</v>
      </c>
      <c r="H610" s="485">
        <v>0.50000570125427601</v>
      </c>
      <c r="I610" s="504"/>
      <c r="J610" s="505"/>
      <c r="K610" s="506"/>
      <c r="L610" s="504"/>
    </row>
    <row r="611" spans="1:12" s="446" customFormat="1">
      <c r="A611" s="461"/>
      <c r="B611" s="507" t="s">
        <v>280</v>
      </c>
      <c r="C611" s="566" t="s">
        <v>281</v>
      </c>
      <c r="D611" s="507" t="s">
        <v>480</v>
      </c>
      <c r="E611" s="475">
        <v>3217</v>
      </c>
      <c r="F611" s="503">
        <v>1458.56</v>
      </c>
      <c r="G611" s="477">
        <v>0.54660864159154499</v>
      </c>
      <c r="H611" s="485">
        <v>0.50000351370344343</v>
      </c>
      <c r="I611" s="504"/>
      <c r="J611" s="505"/>
      <c r="K611" s="506"/>
      <c r="L611" s="504"/>
    </row>
    <row r="612" spans="1:12" s="446" customFormat="1">
      <c r="A612" s="461"/>
      <c r="B612" s="507" t="s">
        <v>233</v>
      </c>
      <c r="C612" s="508" t="s">
        <v>234</v>
      </c>
      <c r="D612" s="502" t="s">
        <v>487</v>
      </c>
      <c r="E612" s="475">
        <v>1930</v>
      </c>
      <c r="F612" s="503">
        <v>875.34</v>
      </c>
      <c r="G612" s="477">
        <v>0.5464559585492228</v>
      </c>
      <c r="H612" s="485">
        <v>0.50000585480093673</v>
      </c>
      <c r="I612" s="504"/>
      <c r="J612" s="505"/>
      <c r="K612" s="506"/>
      <c r="L612" s="504"/>
    </row>
    <row r="613" spans="1:12" s="446" customFormat="1">
      <c r="A613" s="461"/>
      <c r="B613" s="507" t="s">
        <v>242</v>
      </c>
      <c r="C613" s="508" t="s">
        <v>290</v>
      </c>
      <c r="D613" s="502" t="s">
        <v>488</v>
      </c>
      <c r="E613" s="475">
        <v>1288</v>
      </c>
      <c r="F613" s="503">
        <v>583.73</v>
      </c>
      <c r="G613" s="477">
        <v>0.54679347826086955</v>
      </c>
      <c r="H613" s="485">
        <v>0.50000877963125556</v>
      </c>
      <c r="I613" s="504"/>
      <c r="J613" s="505"/>
      <c r="K613" s="506"/>
      <c r="L613" s="504"/>
    </row>
    <row r="614" spans="1:12" s="446" customFormat="1">
      <c r="A614" s="461"/>
      <c r="B614" s="507" t="s">
        <v>164</v>
      </c>
      <c r="C614" s="508" t="s">
        <v>165</v>
      </c>
      <c r="D614" s="509" t="s">
        <v>486</v>
      </c>
      <c r="E614" s="475">
        <v>863</v>
      </c>
      <c r="F614" s="503">
        <v>391.55</v>
      </c>
      <c r="G614" s="477">
        <v>0.54629200463499417</v>
      </c>
      <c r="H614" s="485">
        <v>0.5</v>
      </c>
      <c r="I614" s="504"/>
      <c r="J614" s="505"/>
      <c r="K614" s="506"/>
      <c r="L614" s="504"/>
    </row>
    <row r="615" spans="1:12" s="446" customFormat="1">
      <c r="A615" s="461"/>
      <c r="B615" s="507" t="s">
        <v>244</v>
      </c>
      <c r="C615" s="508" t="s">
        <v>245</v>
      </c>
      <c r="D615" s="509" t="s">
        <v>418</v>
      </c>
      <c r="E615" s="475">
        <v>268</v>
      </c>
      <c r="F615" s="503">
        <v>120.95</v>
      </c>
      <c r="G615" s="477">
        <v>0.54869402985074633</v>
      </c>
      <c r="H615" s="485">
        <v>0.5</v>
      </c>
      <c r="I615" s="504"/>
      <c r="J615" s="505"/>
      <c r="K615" s="506"/>
      <c r="L615" s="504"/>
    </row>
    <row r="616" spans="1:12" s="446" customFormat="1">
      <c r="A616" s="461"/>
      <c r="B616" s="507" t="s">
        <v>326</v>
      </c>
      <c r="C616" s="508" t="s">
        <v>327</v>
      </c>
      <c r="D616" s="507" t="s">
        <v>447</v>
      </c>
      <c r="E616" s="475">
        <v>1657</v>
      </c>
      <c r="F616" s="503">
        <v>751.31</v>
      </c>
      <c r="G616" s="477">
        <v>0.5465841882920941</v>
      </c>
      <c r="H616" s="485">
        <v>0.50000682128240115</v>
      </c>
      <c r="I616" s="504"/>
      <c r="J616" s="505"/>
      <c r="K616" s="506"/>
      <c r="L616" s="504"/>
    </row>
    <row r="617" spans="1:12" s="446" customFormat="1">
      <c r="A617" s="461"/>
      <c r="B617" s="507" t="s">
        <v>328</v>
      </c>
      <c r="C617" s="508" t="s">
        <v>329</v>
      </c>
      <c r="D617" s="507" t="s">
        <v>511</v>
      </c>
      <c r="E617" s="475">
        <v>1776</v>
      </c>
      <c r="F617" s="503">
        <v>805.13</v>
      </c>
      <c r="G617" s="477">
        <v>0.546661036036036</v>
      </c>
      <c r="H617" s="485">
        <v>0.50000636537237431</v>
      </c>
      <c r="I617" s="504"/>
      <c r="J617" s="505"/>
      <c r="K617" s="506"/>
      <c r="L617" s="504"/>
    </row>
    <row r="618" spans="1:12" s="446" customFormat="1">
      <c r="A618" s="461"/>
      <c r="B618" s="507" t="s">
        <v>238</v>
      </c>
      <c r="C618" s="508" t="s">
        <v>239</v>
      </c>
      <c r="D618" s="507" t="s">
        <v>484</v>
      </c>
      <c r="E618" s="475">
        <v>1824</v>
      </c>
      <c r="F618" s="503">
        <v>819.09</v>
      </c>
      <c r="G618" s="477">
        <v>0.55093749999999997</v>
      </c>
      <c r="H618" s="485">
        <v>0.50000619578686489</v>
      </c>
      <c r="I618" s="504"/>
      <c r="J618" s="505"/>
      <c r="K618" s="506"/>
      <c r="L618" s="504"/>
    </row>
    <row r="619" spans="1:12" s="446" customFormat="1">
      <c r="A619" s="461"/>
      <c r="B619" s="507" t="s">
        <v>330</v>
      </c>
      <c r="C619" s="508" t="s">
        <v>331</v>
      </c>
      <c r="D619" s="509" t="s">
        <v>512</v>
      </c>
      <c r="E619" s="475">
        <v>336</v>
      </c>
      <c r="F619" s="503">
        <v>152.21</v>
      </c>
      <c r="G619" s="477">
        <v>0.54699404761904757</v>
      </c>
      <c r="H619" s="485">
        <v>0.5</v>
      </c>
      <c r="I619" s="504"/>
      <c r="J619" s="505"/>
      <c r="K619" s="506"/>
      <c r="L619" s="504"/>
    </row>
    <row r="620" spans="1:12" s="446" customFormat="1">
      <c r="A620" s="461"/>
      <c r="B620" s="507" t="s">
        <v>1917</v>
      </c>
      <c r="C620" s="508" t="s">
        <v>31</v>
      </c>
      <c r="D620" s="509" t="s">
        <v>1918</v>
      </c>
      <c r="E620" s="475">
        <v>391</v>
      </c>
      <c r="F620" s="503">
        <v>195.11</v>
      </c>
      <c r="G620" s="477">
        <v>0.50099744245524291</v>
      </c>
      <c r="H620" s="485">
        <v>0.5</v>
      </c>
      <c r="I620" s="535"/>
      <c r="J620" s="536"/>
      <c r="K620" s="537"/>
      <c r="L620" s="535"/>
    </row>
    <row r="621" spans="1:12" s="446" customFormat="1">
      <c r="A621" s="461"/>
      <c r="B621" s="507" t="s">
        <v>332</v>
      </c>
      <c r="C621" s="508" t="s">
        <v>333</v>
      </c>
      <c r="D621" s="509" t="s">
        <v>470</v>
      </c>
      <c r="E621" s="475">
        <v>87</v>
      </c>
      <c r="F621" s="503">
        <v>43.5</v>
      </c>
      <c r="G621" s="477">
        <v>0.5</v>
      </c>
      <c r="H621" s="485">
        <v>0.5</v>
      </c>
      <c r="I621" s="535"/>
      <c r="J621" s="536"/>
      <c r="K621" s="537"/>
      <c r="L621" s="535"/>
    </row>
    <row r="622" spans="1:12" s="446" customFormat="1">
      <c r="A622" s="461"/>
      <c r="B622" s="507" t="s">
        <v>130</v>
      </c>
      <c r="C622" s="474" t="s">
        <v>131</v>
      </c>
      <c r="D622" s="502" t="s">
        <v>421</v>
      </c>
      <c r="E622" s="475">
        <v>251</v>
      </c>
      <c r="F622" s="503">
        <v>113.78</v>
      </c>
      <c r="G622" s="477">
        <v>0.54669322709163348</v>
      </c>
      <c r="H622" s="485">
        <v>0.5</v>
      </c>
      <c r="I622" s="504"/>
      <c r="J622" s="505"/>
      <c r="K622" s="506"/>
      <c r="L622" s="504"/>
    </row>
    <row r="623" spans="1:12" s="446" customFormat="1">
      <c r="A623" s="461"/>
      <c r="B623" s="507" t="s">
        <v>52</v>
      </c>
      <c r="C623" s="508" t="s">
        <v>53</v>
      </c>
      <c r="D623" s="447" t="s">
        <v>377</v>
      </c>
      <c r="E623" s="475">
        <v>700</v>
      </c>
      <c r="F623" s="484">
        <v>294.73</v>
      </c>
      <c r="G623" s="477">
        <v>0.57895714285714284</v>
      </c>
      <c r="H623" s="485">
        <v>0.35004531722054388</v>
      </c>
      <c r="I623" s="504"/>
      <c r="J623" s="505"/>
      <c r="K623" s="506"/>
      <c r="L623" s="504"/>
    </row>
    <row r="624" spans="1:12" s="446" customFormat="1">
      <c r="A624" s="461"/>
      <c r="B624" s="507" t="s">
        <v>20</v>
      </c>
      <c r="C624" s="508" t="s">
        <v>21</v>
      </c>
      <c r="D624" s="509" t="s">
        <v>364</v>
      </c>
      <c r="E624" s="475">
        <v>296</v>
      </c>
      <c r="F624" s="484">
        <v>133.16999999999999</v>
      </c>
      <c r="G624" s="477">
        <v>0.55010135135135141</v>
      </c>
      <c r="H624" s="485">
        <v>0.35004531722054388</v>
      </c>
      <c r="I624" s="504"/>
      <c r="J624" s="505"/>
      <c r="K624" s="506"/>
      <c r="L624" s="504"/>
    </row>
    <row r="625" spans="1:12" s="446" customFormat="1">
      <c r="A625" s="461"/>
      <c r="B625" s="507" t="s">
        <v>94</v>
      </c>
      <c r="C625" s="508" t="s">
        <v>95</v>
      </c>
      <c r="D625" s="509" t="s">
        <v>398</v>
      </c>
      <c r="E625" s="475">
        <v>1164</v>
      </c>
      <c r="F625" s="484">
        <v>535.04</v>
      </c>
      <c r="G625" s="477">
        <v>0.54034364261168388</v>
      </c>
      <c r="H625" s="485">
        <v>0.35004531722054388</v>
      </c>
      <c r="I625" s="504"/>
      <c r="J625" s="505"/>
      <c r="K625" s="506"/>
      <c r="L625" s="504"/>
    </row>
    <row r="626" spans="1:12" s="449" customFormat="1">
      <c r="A626" s="538"/>
      <c r="B626" s="482" t="s">
        <v>2629</v>
      </c>
      <c r="C626" s="474" t="s">
        <v>2630</v>
      </c>
      <c r="D626" s="502" t="s">
        <v>478</v>
      </c>
      <c r="E626" s="475">
        <v>1109</v>
      </c>
      <c r="F626" s="484">
        <v>405.36585365853654</v>
      </c>
      <c r="G626" s="477">
        <v>0.63447623655677499</v>
      </c>
      <c r="H626" s="485">
        <v>0.35004680187207493</v>
      </c>
      <c r="I626" s="504"/>
      <c r="J626" s="505"/>
      <c r="K626" s="506"/>
      <c r="L626" s="539"/>
    </row>
    <row r="627" spans="1:12" s="449" customFormat="1">
      <c r="A627" s="538"/>
      <c r="B627" s="482" t="s">
        <v>2631</v>
      </c>
      <c r="C627" s="508" t="s">
        <v>2632</v>
      </c>
      <c r="D627" s="502" t="s">
        <v>2633</v>
      </c>
      <c r="E627" s="475">
        <v>1478</v>
      </c>
      <c r="F627" s="484">
        <v>540.73170731707307</v>
      </c>
      <c r="G627" s="477">
        <v>0.63414634146341475</v>
      </c>
      <c r="H627" s="485">
        <v>0.35004618937644338</v>
      </c>
      <c r="I627" s="504"/>
      <c r="J627" s="505"/>
      <c r="K627" s="506"/>
      <c r="L627" s="539"/>
    </row>
    <row r="628" spans="1:12" s="446" customFormat="1">
      <c r="A628" s="461"/>
      <c r="B628" s="507" t="s">
        <v>261</v>
      </c>
      <c r="C628" s="508" t="s">
        <v>262</v>
      </c>
      <c r="D628" s="502" t="s">
        <v>490</v>
      </c>
      <c r="E628" s="475">
        <v>648</v>
      </c>
      <c r="F628" s="484">
        <v>291.83999999999997</v>
      </c>
      <c r="G628" s="477">
        <v>0.54962962962962969</v>
      </c>
      <c r="H628" s="485">
        <v>0.35004531722054388</v>
      </c>
      <c r="I628" s="504"/>
      <c r="J628" s="505"/>
      <c r="K628" s="506"/>
      <c r="L628" s="504"/>
    </row>
    <row r="629" spans="1:12" s="446" customFormat="1">
      <c r="A629" s="461"/>
      <c r="B629" s="482" t="s">
        <v>2651</v>
      </c>
      <c r="C629" s="474" t="s">
        <v>22</v>
      </c>
      <c r="D629" s="507" t="s">
        <v>365</v>
      </c>
      <c r="E629" s="475">
        <v>246</v>
      </c>
      <c r="F629" s="503">
        <v>130.5</v>
      </c>
      <c r="G629" s="477">
        <v>0.46951219512195119</v>
      </c>
      <c r="H629" s="485">
        <v>0.35004531722054388</v>
      </c>
      <c r="I629" s="532"/>
      <c r="J629" s="533"/>
      <c r="K629" s="534"/>
      <c r="L629" s="532"/>
    </row>
    <row r="630" spans="1:12" s="446" customFormat="1">
      <c r="A630" s="459"/>
      <c r="G630" s="451"/>
      <c r="I630" s="453"/>
      <c r="J630" s="454"/>
      <c r="K630" s="455"/>
    </row>
    <row r="631" spans="1:12" s="446" customFormat="1">
      <c r="A631" s="459"/>
      <c r="G631" s="451"/>
      <c r="I631" s="453"/>
      <c r="J631" s="454"/>
      <c r="K631" s="455"/>
    </row>
    <row r="632" spans="1:12" s="446" customFormat="1">
      <c r="A632" s="459"/>
      <c r="G632" s="451"/>
      <c r="I632" s="453"/>
      <c r="J632" s="454"/>
      <c r="K632" s="455"/>
    </row>
  </sheetData>
  <conditionalFormatting sqref="B445">
    <cfRule type="duplicateValues" dxfId="81" priority="57" stopIfTrue="1"/>
    <cfRule type="duplicateValues" dxfId="80" priority="58" stopIfTrue="1"/>
  </conditionalFormatting>
  <conditionalFormatting sqref="B446">
    <cfRule type="duplicateValues" dxfId="79" priority="59" stopIfTrue="1"/>
  </conditionalFormatting>
  <conditionalFormatting sqref="B453:B454">
    <cfRule type="duplicateValues" dxfId="78" priority="60" stopIfTrue="1"/>
    <cfRule type="duplicateValues" dxfId="77" priority="61" stopIfTrue="1"/>
  </conditionalFormatting>
  <conditionalFormatting sqref="E356">
    <cfRule type="cellIs" dxfId="76" priority="55" stopIfTrue="1" operator="lessThanOrEqual">
      <formula>0</formula>
    </cfRule>
    <cfRule type="cellIs" dxfId="75" priority="56" stopIfTrue="1" operator="greaterThan">
      <formula>0</formula>
    </cfRule>
  </conditionalFormatting>
  <conditionalFormatting sqref="K7:K9 K490">
    <cfRule type="cellIs" dxfId="74" priority="71" stopIfTrue="1" operator="lessThan">
      <formula>0.00001</formula>
    </cfRule>
  </conditionalFormatting>
  <conditionalFormatting sqref="K14:K16">
    <cfRule type="cellIs" dxfId="73" priority="70" stopIfTrue="1" operator="lessThan">
      <formula>0.00001</formula>
    </cfRule>
  </conditionalFormatting>
  <conditionalFormatting sqref="K42:K44">
    <cfRule type="cellIs" dxfId="72" priority="69" stopIfTrue="1" operator="lessThan">
      <formula>0.00001</formula>
    </cfRule>
  </conditionalFormatting>
  <conditionalFormatting sqref="K48:K50">
    <cfRule type="cellIs" dxfId="71" priority="68" stopIfTrue="1" operator="lessThan">
      <formula>0.00001</formula>
    </cfRule>
  </conditionalFormatting>
  <conditionalFormatting sqref="K54:K56">
    <cfRule type="cellIs" dxfId="70" priority="67" stopIfTrue="1" operator="lessThan">
      <formula>0.00001</formula>
    </cfRule>
  </conditionalFormatting>
  <conditionalFormatting sqref="K60:K62">
    <cfRule type="cellIs" dxfId="69" priority="66" stopIfTrue="1" operator="lessThan">
      <formula>0.00001</formula>
    </cfRule>
  </conditionalFormatting>
  <conditionalFormatting sqref="K90:K94">
    <cfRule type="cellIs" dxfId="68" priority="36" stopIfTrue="1" operator="lessThan">
      <formula>0.00001</formula>
    </cfRule>
  </conditionalFormatting>
  <conditionalFormatting sqref="K97:K101">
    <cfRule type="cellIs" dxfId="67" priority="35" stopIfTrue="1" operator="lessThan">
      <formula>0.00001</formula>
    </cfRule>
  </conditionalFormatting>
  <conditionalFormatting sqref="K103:K107">
    <cfRule type="cellIs" dxfId="66" priority="34" stopIfTrue="1" operator="lessThan">
      <formula>0.00001</formula>
    </cfRule>
  </conditionalFormatting>
  <conditionalFormatting sqref="K111:K115">
    <cfRule type="cellIs" dxfId="65" priority="33" stopIfTrue="1" operator="lessThan">
      <formula>0.00001</formula>
    </cfRule>
  </conditionalFormatting>
  <conditionalFormatting sqref="K359:K361 K365:L366 K367:K369 K374:L375 K376:K378">
    <cfRule type="cellIs" dxfId="64" priority="50" stopIfTrue="1" operator="lessThan">
      <formula>0.00001</formula>
    </cfRule>
  </conditionalFormatting>
  <conditionalFormatting sqref="K518:K521">
    <cfRule type="cellIs" dxfId="63" priority="1" stopIfTrue="1" operator="lessThan">
      <formula>0.00001</formula>
    </cfRule>
  </conditionalFormatting>
  <conditionalFormatting sqref="K561:K565">
    <cfRule type="cellIs" dxfId="62" priority="32" stopIfTrue="1" operator="lessThan">
      <formula>0.00001</formula>
    </cfRule>
  </conditionalFormatting>
  <conditionalFormatting sqref="K567:K571">
    <cfRule type="cellIs" dxfId="61" priority="31" stopIfTrue="1" operator="lessThan">
      <formula>0.00001</formula>
    </cfRule>
  </conditionalFormatting>
  <conditionalFormatting sqref="K573:K577">
    <cfRule type="cellIs" dxfId="60" priority="30" stopIfTrue="1" operator="lessThan">
      <formula>0.00001</formula>
    </cfRule>
  </conditionalFormatting>
  <conditionalFormatting sqref="K603:K607">
    <cfRule type="cellIs" dxfId="59" priority="40" stopIfTrue="1" operator="lessThan">
      <formula>0.00001</formula>
    </cfRule>
  </conditionalFormatting>
  <conditionalFormatting sqref="K6:L6">
    <cfRule type="cellIs" dxfId="58" priority="38" stopIfTrue="1" operator="lessThan">
      <formula>0.00001</formula>
    </cfRule>
  </conditionalFormatting>
  <conditionalFormatting sqref="K13:L13">
    <cfRule type="cellIs" dxfId="57" priority="77" stopIfTrue="1" operator="lessThan">
      <formula>0.00001</formula>
    </cfRule>
  </conditionalFormatting>
  <conditionalFormatting sqref="K20:L20 K21:K23">
    <cfRule type="cellIs" dxfId="56" priority="76" stopIfTrue="1" operator="lessThan">
      <formula>0.00001</formula>
    </cfRule>
  </conditionalFormatting>
  <conditionalFormatting sqref="K35:L35 K36:K38 K41:L41">
    <cfRule type="cellIs" dxfId="55" priority="74" stopIfTrue="1" operator="lessThan">
      <formula>0.00001</formula>
    </cfRule>
  </conditionalFormatting>
  <conditionalFormatting sqref="K47:L47 K53:L53 K201:L201 K202:K205 K209:L209 K210:K213 K248:L248 K249:K251 K491:L491 K492:K494">
    <cfRule type="cellIs" dxfId="54" priority="78" stopIfTrue="1" operator="lessThan">
      <formula>0.00001</formula>
    </cfRule>
  </conditionalFormatting>
  <conditionalFormatting sqref="K59:L59">
    <cfRule type="cellIs" dxfId="53" priority="73" stopIfTrue="1" operator="lessThan">
      <formula>0.00001</formula>
    </cfRule>
  </conditionalFormatting>
  <conditionalFormatting sqref="K138:L138 K139:K142 K144:K148 K150:K154">
    <cfRule type="cellIs" dxfId="52" priority="75" stopIfTrue="1" operator="lessThan">
      <formula>0.00001</formula>
    </cfRule>
  </conditionalFormatting>
  <conditionalFormatting sqref="K163:L163 K164:K167">
    <cfRule type="cellIs" dxfId="51" priority="72" stopIfTrue="1" operator="lessThan">
      <formula>0.00001</formula>
    </cfRule>
  </conditionalFormatting>
  <conditionalFormatting sqref="K193:L193 K194:K197">
    <cfRule type="cellIs" dxfId="50" priority="62" stopIfTrue="1" operator="lessThan">
      <formula>0.00001</formula>
    </cfRule>
  </conditionalFormatting>
  <conditionalFormatting sqref="K243:L243 K244:K246">
    <cfRule type="cellIs" dxfId="49" priority="65" stopIfTrue="1" operator="lessThan">
      <formula>0.00001</formula>
    </cfRule>
  </conditionalFormatting>
  <conditionalFormatting sqref="K253:L253 K254:K257 K259:L259 K260:K263">
    <cfRule type="cellIs" dxfId="48" priority="64" stopIfTrue="1" operator="lessThan">
      <formula>0.00001</formula>
    </cfRule>
  </conditionalFormatting>
  <conditionalFormatting sqref="K283:L283 K284:K286 K288:L288 K289:K291">
    <cfRule type="cellIs" dxfId="47" priority="63" stopIfTrue="1" operator="lessThan">
      <formula>0.00001</formula>
    </cfRule>
  </conditionalFormatting>
  <conditionalFormatting sqref="K319:L319 K320:K322 K324:L324 K325:K327 K329:L329 K330:K332">
    <cfRule type="cellIs" dxfId="46" priority="48" stopIfTrue="1" operator="lessThan">
      <formula>0.00001</formula>
    </cfRule>
  </conditionalFormatting>
  <conditionalFormatting sqref="K335:L335 K336:K338">
    <cfRule type="cellIs" dxfId="45" priority="47" stopIfTrue="1" operator="lessThan">
      <formula>0.00001</formula>
    </cfRule>
  </conditionalFormatting>
  <conditionalFormatting sqref="K340:L340 K341:K344">
    <cfRule type="cellIs" dxfId="44" priority="46" stopIfTrue="1" operator="lessThan">
      <formula>0.00001</formula>
    </cfRule>
  </conditionalFormatting>
  <conditionalFormatting sqref="K347:L348 K349:K351">
    <cfRule type="cellIs" dxfId="43" priority="45" stopIfTrue="1" operator="lessThan">
      <formula>0.00001</formula>
    </cfRule>
  </conditionalFormatting>
  <conditionalFormatting sqref="K357:L358">
    <cfRule type="cellIs" dxfId="42" priority="49" stopIfTrue="1" operator="lessThan">
      <formula>0.00001</formula>
    </cfRule>
  </conditionalFormatting>
  <conditionalFormatting sqref="K384:L385 K386:K388">
    <cfRule type="cellIs" dxfId="41" priority="44" stopIfTrue="1" operator="lessThan">
      <formula>0.00001</formula>
    </cfRule>
  </conditionalFormatting>
  <conditionalFormatting sqref="K434:L434 K435:K437">
    <cfRule type="cellIs" dxfId="40" priority="53" stopIfTrue="1" operator="lessThan">
      <formula>0.00001</formula>
    </cfRule>
  </conditionalFormatting>
  <conditionalFormatting sqref="K439:L439 K440:K442">
    <cfRule type="cellIs" dxfId="39" priority="54" stopIfTrue="1" operator="lessThan">
      <formula>0.00001</formula>
    </cfRule>
  </conditionalFormatting>
  <conditionalFormatting sqref="K444:L445 K446:K448">
    <cfRule type="cellIs" dxfId="38" priority="51" stopIfTrue="1" operator="lessThan">
      <formula>0.00001</formula>
    </cfRule>
  </conditionalFormatting>
  <conditionalFormatting sqref="K452:L453 K454:K456">
    <cfRule type="cellIs" dxfId="37" priority="52" stopIfTrue="1" operator="lessThan">
      <formula>0.00001</formula>
    </cfRule>
  </conditionalFormatting>
  <conditionalFormatting sqref="K503:L503 K504:K506 K508:L508 K509:K511">
    <cfRule type="cellIs" dxfId="36" priority="42" stopIfTrue="1" operator="lessThan">
      <formula>0.00001</formula>
    </cfRule>
  </conditionalFormatting>
  <conditionalFormatting sqref="K513:L513 K514:K516">
    <cfRule type="cellIs" dxfId="35" priority="41" stopIfTrue="1" operator="lessThan">
      <formula>0.00001</formula>
    </cfRule>
  </conditionalFormatting>
  <conditionalFormatting sqref="K598:L598 K599:K601">
    <cfRule type="cellIs" dxfId="34" priority="39" stopIfTrue="1" operator="lessThan">
      <formula>0.00001</formula>
    </cfRule>
  </conditionalFormatting>
  <conditionalFormatting sqref="L144">
    <cfRule type="cellIs" dxfId="33" priority="29" stopIfTrue="1" operator="lessThan">
      <formula>0.00001</formula>
    </cfRule>
  </conditionalFormatting>
  <conditionalFormatting sqref="L150">
    <cfRule type="cellIs" dxfId="32" priority="28" stopIfTrue="1" operator="lessThan">
      <formula>0.00001</formula>
    </cfRule>
  </conditionalFormatting>
  <conditionalFormatting sqref="L518">
    <cfRule type="cellIs" dxfId="31" priority="43" stopIfTrue="1" operator="lessThan">
      <formula>0.00001</formula>
    </cfRule>
  </conditionalFormatting>
  <conditionalFormatting sqref="L603">
    <cfRule type="cellIs" dxfId="30" priority="37" stopIfTrue="1" operator="lessThan">
      <formula>0.00001</formula>
    </cfRule>
  </conditionalFormatting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38"/>
  <sheetViews>
    <sheetView showGridLines="0" workbookViewId="0">
      <selection activeCell="H23" sqref="H23"/>
    </sheetView>
  </sheetViews>
  <sheetFormatPr defaultColWidth="21.44140625" defaultRowHeight="13.8"/>
  <cols>
    <col min="1" max="1" width="21.44140625" style="436"/>
    <col min="2" max="2" width="30.33203125" style="436" customWidth="1"/>
    <col min="3" max="3" width="38.44140625" style="436" customWidth="1"/>
    <col min="4" max="16384" width="21.44140625" style="436"/>
  </cols>
  <sheetData>
    <row r="3" spans="1:9" ht="69">
      <c r="A3" s="437" t="s">
        <v>0</v>
      </c>
      <c r="B3" s="437" t="s">
        <v>1</v>
      </c>
      <c r="C3" s="438" t="s">
        <v>334</v>
      </c>
      <c r="D3" s="438" t="s">
        <v>2</v>
      </c>
      <c r="E3" s="438" t="s">
        <v>335</v>
      </c>
      <c r="F3" s="438" t="s">
        <v>3</v>
      </c>
      <c r="G3" s="439" t="s">
        <v>1616</v>
      </c>
      <c r="H3" s="440" t="s">
        <v>4</v>
      </c>
      <c r="I3" s="441" t="s">
        <v>341</v>
      </c>
    </row>
    <row r="4" spans="1:9">
      <c r="A4" s="437"/>
      <c r="B4" s="437"/>
      <c r="C4" s="437"/>
      <c r="D4" s="437"/>
      <c r="E4" s="437"/>
      <c r="F4" s="437"/>
      <c r="G4" s="443"/>
      <c r="H4" s="444" t="s">
        <v>340</v>
      </c>
      <c r="I4" s="445" t="s">
        <v>6</v>
      </c>
    </row>
    <row r="5" spans="1:9">
      <c r="A5" s="2" t="s">
        <v>2397</v>
      </c>
      <c r="B5" s="3" t="s">
        <v>1177</v>
      </c>
      <c r="C5" s="4" t="s">
        <v>1178</v>
      </c>
      <c r="D5" s="6">
        <v>199385</v>
      </c>
      <c r="E5" s="6">
        <v>189415.75</v>
      </c>
      <c r="F5" s="143">
        <v>0.05</v>
      </c>
      <c r="G5" s="9"/>
      <c r="H5" s="7"/>
      <c r="I5" s="13">
        <v>4.0000000000000001E-3</v>
      </c>
    </row>
    <row r="6" spans="1:9">
      <c r="A6" s="2"/>
      <c r="B6" s="3"/>
      <c r="C6" s="4"/>
      <c r="D6" s="12"/>
      <c r="E6" s="6"/>
      <c r="F6" s="7"/>
      <c r="G6" s="7">
        <v>1470</v>
      </c>
      <c r="H6" s="8">
        <v>500000</v>
      </c>
      <c r="I6" s="13">
        <v>3.5999999999999999E-3</v>
      </c>
    </row>
    <row r="7" spans="1:9">
      <c r="A7" s="2"/>
      <c r="B7" s="3"/>
      <c r="C7" s="4"/>
      <c r="D7" s="12"/>
      <c r="E7" s="6"/>
      <c r="F7" s="7"/>
      <c r="G7" s="7">
        <v>2320</v>
      </c>
      <c r="H7" s="8">
        <v>750000</v>
      </c>
      <c r="I7" s="13">
        <v>3.5999999999999999E-3</v>
      </c>
    </row>
    <row r="8" spans="1:9">
      <c r="A8" s="2"/>
      <c r="B8" s="3"/>
      <c r="C8" s="4"/>
      <c r="D8" s="12"/>
      <c r="E8" s="6"/>
      <c r="F8" s="7"/>
      <c r="G8" s="7">
        <v>3135</v>
      </c>
      <c r="H8" s="8">
        <v>1000000</v>
      </c>
      <c r="I8" s="13">
        <v>3.5999999999999999E-3</v>
      </c>
    </row>
    <row r="9" spans="1:9">
      <c r="A9" s="141"/>
      <c r="B9" s="1"/>
      <c r="C9" s="1"/>
      <c r="D9" s="1"/>
      <c r="E9" s="1"/>
      <c r="F9" s="1"/>
      <c r="G9" s="1"/>
      <c r="H9" s="1"/>
      <c r="I9" s="1"/>
    </row>
    <row r="10" spans="1:9">
      <c r="A10" s="141" t="s">
        <v>1179</v>
      </c>
      <c r="B10" s="5" t="s">
        <v>1180</v>
      </c>
      <c r="C10" s="142" t="s">
        <v>1181</v>
      </c>
      <c r="D10" s="6">
        <v>14518</v>
      </c>
      <c r="E10" s="6">
        <v>13792.099999999999</v>
      </c>
      <c r="F10" s="143">
        <v>0.05</v>
      </c>
      <c r="G10" s="7"/>
      <c r="H10" s="10"/>
      <c r="I10" s="14"/>
    </row>
    <row r="11" spans="1:9">
      <c r="A11" s="141" t="s">
        <v>1182</v>
      </c>
      <c r="B11" s="5" t="s">
        <v>1183</v>
      </c>
      <c r="C11" s="142" t="s">
        <v>1184</v>
      </c>
      <c r="D11" s="6">
        <v>4100</v>
      </c>
      <c r="E11" s="6">
        <v>3895</v>
      </c>
      <c r="F11" s="143">
        <v>0.05</v>
      </c>
      <c r="G11" s="7"/>
      <c r="H11" s="10"/>
      <c r="I11" s="14"/>
    </row>
    <row r="12" spans="1:9">
      <c r="A12" s="141" t="s">
        <v>1185</v>
      </c>
      <c r="B12" s="5" t="s">
        <v>1186</v>
      </c>
      <c r="C12" s="142" t="s">
        <v>1187</v>
      </c>
      <c r="D12" s="6">
        <v>3464</v>
      </c>
      <c r="E12" s="6">
        <v>3290.7999999999997</v>
      </c>
      <c r="F12" s="143">
        <v>0.05</v>
      </c>
      <c r="G12" s="7"/>
      <c r="H12" s="10"/>
      <c r="I12" s="14"/>
    </row>
    <row r="13" spans="1:9">
      <c r="A13" s="141" t="s">
        <v>1188</v>
      </c>
      <c r="B13" s="5" t="s">
        <v>1189</v>
      </c>
      <c r="C13" s="142" t="s">
        <v>1252</v>
      </c>
      <c r="D13" s="6">
        <v>7254</v>
      </c>
      <c r="E13" s="6">
        <v>6891.2999999999993</v>
      </c>
      <c r="F13" s="143">
        <v>0.05</v>
      </c>
      <c r="G13" s="7"/>
      <c r="H13" s="10"/>
      <c r="I13" s="14"/>
    </row>
    <row r="14" spans="1:9">
      <c r="A14" s="141" t="s">
        <v>1190</v>
      </c>
      <c r="B14" s="5" t="s">
        <v>1191</v>
      </c>
      <c r="C14" s="142" t="s">
        <v>1192</v>
      </c>
      <c r="D14" s="6">
        <v>589</v>
      </c>
      <c r="E14" s="6">
        <v>559.54999999999995</v>
      </c>
      <c r="F14" s="143">
        <v>0.05</v>
      </c>
      <c r="G14" s="7"/>
      <c r="H14" s="10"/>
      <c r="I14" s="14"/>
    </row>
    <row r="15" spans="1:9">
      <c r="A15" s="141" t="s">
        <v>1193</v>
      </c>
      <c r="B15" s="5" t="s">
        <v>1194</v>
      </c>
      <c r="C15" s="142" t="s">
        <v>1195</v>
      </c>
      <c r="D15" s="6">
        <v>6660</v>
      </c>
      <c r="E15" s="6">
        <v>6327</v>
      </c>
      <c r="F15" s="143">
        <v>0.05</v>
      </c>
      <c r="G15" s="7"/>
      <c r="H15" s="10"/>
      <c r="I15" s="14"/>
    </row>
    <row r="16" spans="1:9">
      <c r="A16" s="141" t="s">
        <v>1196</v>
      </c>
      <c r="B16" s="5" t="s">
        <v>1197</v>
      </c>
      <c r="C16" s="142" t="s">
        <v>1198</v>
      </c>
      <c r="D16" s="6">
        <v>28650</v>
      </c>
      <c r="E16" s="6">
        <v>27217.5</v>
      </c>
      <c r="F16" s="143">
        <v>0.05</v>
      </c>
      <c r="G16" s="7"/>
      <c r="H16" s="10"/>
      <c r="I16" s="14"/>
    </row>
    <row r="17" spans="1:9">
      <c r="A17" s="141" t="s">
        <v>1199</v>
      </c>
      <c r="B17" s="5" t="s">
        <v>1200</v>
      </c>
      <c r="C17" s="142" t="s">
        <v>1201</v>
      </c>
      <c r="D17" s="6">
        <v>7753</v>
      </c>
      <c r="E17" s="6">
        <v>7365.3499999999995</v>
      </c>
      <c r="F17" s="143">
        <v>0.05</v>
      </c>
      <c r="G17" s="7"/>
      <c r="H17" s="10"/>
      <c r="I17" s="14"/>
    </row>
    <row r="18" spans="1:9">
      <c r="A18" s="141" t="s">
        <v>1202</v>
      </c>
      <c r="B18" s="5" t="s">
        <v>1203</v>
      </c>
      <c r="C18" s="142" t="s">
        <v>1204</v>
      </c>
      <c r="D18" s="6">
        <v>3091</v>
      </c>
      <c r="E18" s="6">
        <v>2936.45</v>
      </c>
      <c r="F18" s="143">
        <v>0.05</v>
      </c>
      <c r="G18" s="7"/>
      <c r="H18" s="10"/>
      <c r="I18" s="14"/>
    </row>
    <row r="19" spans="1:9">
      <c r="A19" s="141" t="s">
        <v>1205</v>
      </c>
      <c r="B19" s="5" t="s">
        <v>1206</v>
      </c>
      <c r="C19" s="142" t="s">
        <v>1207</v>
      </c>
      <c r="D19" s="6">
        <v>12544</v>
      </c>
      <c r="E19" s="6">
        <v>11916.8</v>
      </c>
      <c r="F19" s="143">
        <v>0.05</v>
      </c>
      <c r="G19" s="7"/>
      <c r="H19" s="10"/>
      <c r="I19" s="14"/>
    </row>
    <row r="20" spans="1:9">
      <c r="A20" s="141" t="s">
        <v>1208</v>
      </c>
      <c r="B20" s="5" t="s">
        <v>1209</v>
      </c>
      <c r="C20" s="142" t="s">
        <v>1210</v>
      </c>
      <c r="D20" s="6">
        <v>1825</v>
      </c>
      <c r="E20" s="6">
        <v>1733.75</v>
      </c>
      <c r="F20" s="143">
        <v>0.05</v>
      </c>
      <c r="G20" s="7"/>
      <c r="H20" s="10"/>
      <c r="I20" s="14"/>
    </row>
    <row r="21" spans="1:9">
      <c r="A21" s="141" t="s">
        <v>1211</v>
      </c>
      <c r="B21" s="5" t="s">
        <v>1212</v>
      </c>
      <c r="C21" s="142" t="s">
        <v>1213</v>
      </c>
      <c r="D21" s="6">
        <v>57</v>
      </c>
      <c r="E21" s="6">
        <v>54.15</v>
      </c>
      <c r="F21" s="143">
        <v>0.05</v>
      </c>
      <c r="G21" s="7"/>
      <c r="H21" s="10"/>
      <c r="I21" s="14"/>
    </row>
    <row r="22" spans="1:9">
      <c r="A22" s="141" t="s">
        <v>1214</v>
      </c>
      <c r="B22" s="5" t="s">
        <v>1253</v>
      </c>
      <c r="C22" s="142" t="s">
        <v>1254</v>
      </c>
      <c r="D22" s="6">
        <v>2064</v>
      </c>
      <c r="E22" s="6">
        <v>1960.8</v>
      </c>
      <c r="F22" s="143">
        <v>0.05</v>
      </c>
      <c r="G22" s="7"/>
      <c r="H22" s="10"/>
      <c r="I22" s="14"/>
    </row>
    <row r="23" spans="1:9">
      <c r="A23" s="141" t="s">
        <v>1215</v>
      </c>
      <c r="B23" s="5" t="s">
        <v>1255</v>
      </c>
      <c r="C23" s="142" t="s">
        <v>1256</v>
      </c>
      <c r="D23" s="6">
        <v>1085</v>
      </c>
      <c r="E23" s="6">
        <v>1030.75</v>
      </c>
      <c r="F23" s="143">
        <v>0.05</v>
      </c>
      <c r="G23" s="7"/>
      <c r="H23" s="10"/>
      <c r="I23" s="14"/>
    </row>
    <row r="24" spans="1:9">
      <c r="A24" s="141" t="s">
        <v>1216</v>
      </c>
      <c r="B24" s="5" t="s">
        <v>1257</v>
      </c>
      <c r="C24" s="142" t="s">
        <v>1258</v>
      </c>
      <c r="D24" s="6">
        <v>14779</v>
      </c>
      <c r="E24" s="6">
        <v>14040.05</v>
      </c>
      <c r="F24" s="143">
        <v>0.05</v>
      </c>
      <c r="G24" s="7"/>
      <c r="H24" s="10"/>
      <c r="I24" s="14"/>
    </row>
    <row r="25" spans="1:9">
      <c r="A25" s="141" t="s">
        <v>1230</v>
      </c>
      <c r="B25" s="5" t="s">
        <v>1278</v>
      </c>
      <c r="C25" s="142" t="s">
        <v>1279</v>
      </c>
      <c r="D25" s="6">
        <v>3529</v>
      </c>
      <c r="E25" s="6">
        <v>3352.5499999999997</v>
      </c>
      <c r="F25" s="143">
        <v>0.05</v>
      </c>
      <c r="G25" s="7"/>
      <c r="H25" s="10"/>
      <c r="I25" s="14"/>
    </row>
    <row r="26" spans="1:9">
      <c r="A26" s="141" t="s">
        <v>1231</v>
      </c>
      <c r="B26" s="5" t="s">
        <v>1280</v>
      </c>
      <c r="C26" s="142" t="s">
        <v>1281</v>
      </c>
      <c r="D26" s="6">
        <v>5294</v>
      </c>
      <c r="E26" s="6">
        <v>5029.3</v>
      </c>
      <c r="F26" s="143">
        <v>0.05</v>
      </c>
      <c r="G26" s="7"/>
      <c r="H26" s="10"/>
      <c r="I26" s="14"/>
    </row>
    <row r="27" spans="1:9">
      <c r="A27" s="141" t="s">
        <v>1251</v>
      </c>
      <c r="B27" s="5" t="s">
        <v>1286</v>
      </c>
      <c r="C27" s="142" t="s">
        <v>1287</v>
      </c>
      <c r="D27" s="6">
        <v>21430</v>
      </c>
      <c r="E27" s="6">
        <v>20358.5</v>
      </c>
      <c r="F27" s="143">
        <v>0.05</v>
      </c>
      <c r="G27" s="7"/>
      <c r="H27" s="10"/>
      <c r="I27" s="14"/>
    </row>
    <row r="28" spans="1:9">
      <c r="A28" s="141" t="s">
        <v>2352</v>
      </c>
      <c r="B28" s="5" t="s">
        <v>2353</v>
      </c>
      <c r="C28" s="142" t="s">
        <v>2374</v>
      </c>
      <c r="D28" s="6">
        <v>30400</v>
      </c>
      <c r="E28" s="6">
        <v>28880</v>
      </c>
      <c r="F28" s="143">
        <v>0.05</v>
      </c>
      <c r="G28" s="7"/>
      <c r="H28" s="10"/>
      <c r="I28" s="14"/>
    </row>
    <row r="29" spans="1:9">
      <c r="A29" s="141" t="s">
        <v>2354</v>
      </c>
      <c r="B29" s="5" t="s">
        <v>2355</v>
      </c>
      <c r="C29" s="142" t="s">
        <v>2375</v>
      </c>
      <c r="D29" s="6">
        <v>10300</v>
      </c>
      <c r="E29" s="6">
        <v>9785</v>
      </c>
      <c r="F29" s="143">
        <v>5.0000000000000044E-2</v>
      </c>
      <c r="G29" s="7"/>
      <c r="H29" s="10"/>
      <c r="I29" s="14"/>
    </row>
    <row r="30" spans="1:9">
      <c r="A30" s="141" t="s">
        <v>2356</v>
      </c>
      <c r="B30" s="5" t="s">
        <v>2357</v>
      </c>
      <c r="C30" s="142" t="s">
        <v>2376</v>
      </c>
      <c r="D30" s="6">
        <v>8100</v>
      </c>
      <c r="E30" s="6">
        <v>7695</v>
      </c>
      <c r="F30" s="143">
        <v>5.0000000000000044E-2</v>
      </c>
      <c r="G30" s="7"/>
      <c r="H30" s="10"/>
      <c r="I30" s="14"/>
    </row>
    <row r="31" spans="1:9">
      <c r="A31" s="141" t="s">
        <v>2358</v>
      </c>
      <c r="B31" s="5" t="s">
        <v>2359</v>
      </c>
      <c r="C31" s="142" t="s">
        <v>2377</v>
      </c>
      <c r="D31" s="6">
        <v>2444</v>
      </c>
      <c r="E31" s="6">
        <v>2321.7999999999997</v>
      </c>
      <c r="F31" s="143">
        <v>5.0000000000000155E-2</v>
      </c>
      <c r="G31" s="7"/>
      <c r="H31" s="10"/>
      <c r="I31" s="14"/>
    </row>
    <row r="32" spans="1:9">
      <c r="A32" s="141" t="s">
        <v>2360</v>
      </c>
      <c r="B32" s="5" t="s">
        <v>2361</v>
      </c>
      <c r="C32" s="142" t="s">
        <v>2378</v>
      </c>
      <c r="D32" s="6">
        <v>410</v>
      </c>
      <c r="E32" s="6">
        <v>389.49999999999994</v>
      </c>
      <c r="F32" s="143">
        <v>5.0000000000000155E-2</v>
      </c>
      <c r="G32" s="7"/>
      <c r="H32" s="10"/>
      <c r="I32" s="14"/>
    </row>
    <row r="33" spans="1:9">
      <c r="A33" s="141" t="s">
        <v>2362</v>
      </c>
      <c r="B33" s="5" t="s">
        <v>2363</v>
      </c>
      <c r="C33" s="142" t="s">
        <v>2379</v>
      </c>
      <c r="D33" s="6">
        <v>520</v>
      </c>
      <c r="E33" s="6">
        <v>493.99999999999994</v>
      </c>
      <c r="F33" s="143">
        <v>5.0000000000000155E-2</v>
      </c>
      <c r="G33" s="7"/>
      <c r="H33" s="10"/>
      <c r="I33" s="14"/>
    </row>
    <row r="34" spans="1:9">
      <c r="A34" s="141" t="s">
        <v>2364</v>
      </c>
      <c r="B34" s="5" t="s">
        <v>2365</v>
      </c>
      <c r="C34" s="142" t="s">
        <v>2380</v>
      </c>
      <c r="D34" s="6">
        <v>280</v>
      </c>
      <c r="E34" s="6">
        <v>265.99999999999994</v>
      </c>
      <c r="F34" s="143">
        <v>5.0000000000000155E-2</v>
      </c>
      <c r="G34" s="7"/>
      <c r="H34" s="10"/>
      <c r="I34" s="14"/>
    </row>
    <row r="35" spans="1:9">
      <c r="A35" s="141" t="s">
        <v>2366</v>
      </c>
      <c r="B35" s="5" t="s">
        <v>2367</v>
      </c>
      <c r="C35" s="142" t="s">
        <v>2381</v>
      </c>
      <c r="D35" s="6">
        <v>15800</v>
      </c>
      <c r="E35" s="6">
        <v>15009.999999999998</v>
      </c>
      <c r="F35" s="143">
        <v>5.0000000000000155E-2</v>
      </c>
      <c r="G35" s="7"/>
      <c r="H35" s="10"/>
      <c r="I35" s="14"/>
    </row>
    <row r="36" spans="1:9">
      <c r="A36" s="141" t="s">
        <v>2368</v>
      </c>
      <c r="B36" s="5" t="s">
        <v>2369</v>
      </c>
      <c r="C36" s="142" t="s">
        <v>2382</v>
      </c>
      <c r="D36" s="6">
        <v>527</v>
      </c>
      <c r="E36" s="6">
        <v>500.64999999999992</v>
      </c>
      <c r="F36" s="143">
        <v>5.0000000000000155E-2</v>
      </c>
      <c r="G36" s="7"/>
      <c r="H36" s="10"/>
      <c r="I36" s="14"/>
    </row>
    <row r="37" spans="1:9">
      <c r="A37" s="141" t="s">
        <v>2370</v>
      </c>
      <c r="B37" s="5" t="s">
        <v>2371</v>
      </c>
      <c r="C37" s="142" t="s">
        <v>2383</v>
      </c>
      <c r="D37" s="6">
        <v>900</v>
      </c>
      <c r="E37" s="6">
        <v>854.99999999999989</v>
      </c>
      <c r="F37" s="143">
        <v>5.0000000000000155E-2</v>
      </c>
      <c r="G37" s="7"/>
      <c r="H37" s="10"/>
      <c r="I37" s="14"/>
    </row>
    <row r="38" spans="1:9">
      <c r="A38" s="141" t="s">
        <v>2372</v>
      </c>
      <c r="B38" s="5" t="s">
        <v>2373</v>
      </c>
      <c r="C38" s="142" t="s">
        <v>2384</v>
      </c>
      <c r="D38" s="6">
        <v>470</v>
      </c>
      <c r="E38" s="6">
        <v>446.49999999999994</v>
      </c>
      <c r="F38" s="143">
        <v>5.0000000000000155E-2</v>
      </c>
      <c r="G38" s="7"/>
      <c r="H38" s="10"/>
      <c r="I38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98"/>
  <sheetViews>
    <sheetView showGridLines="0" zoomScale="85" zoomScaleNormal="85" workbookViewId="0">
      <selection activeCell="I84" sqref="I84"/>
    </sheetView>
  </sheetViews>
  <sheetFormatPr defaultColWidth="26.44140625" defaultRowHeight="13.8"/>
  <cols>
    <col min="1" max="2" width="26.44140625" style="436"/>
    <col min="3" max="3" width="62.21875" style="436" customWidth="1"/>
    <col min="4" max="4" width="57.5546875" style="436" customWidth="1"/>
    <col min="5" max="5" width="26.44140625" style="436"/>
    <col min="6" max="6" width="17.109375" style="436" customWidth="1"/>
    <col min="7" max="16384" width="26.44140625" style="436"/>
  </cols>
  <sheetData>
    <row r="1" spans="1:21" ht="58.2" customHeight="1">
      <c r="A1" s="437" t="s">
        <v>2341</v>
      </c>
      <c r="B1" s="437" t="s">
        <v>0</v>
      </c>
      <c r="C1" s="437" t="s">
        <v>1</v>
      </c>
      <c r="D1" s="438" t="s">
        <v>334</v>
      </c>
      <c r="E1" s="438" t="s">
        <v>2</v>
      </c>
      <c r="F1" s="438" t="s">
        <v>1803</v>
      </c>
      <c r="G1" s="438" t="s">
        <v>2626</v>
      </c>
    </row>
    <row r="2" spans="1:21" ht="25.8">
      <c r="A2" s="602" t="s">
        <v>2336</v>
      </c>
      <c r="B2" s="161" t="s">
        <v>1802</v>
      </c>
      <c r="C2" s="164" t="s">
        <v>1801</v>
      </c>
      <c r="D2" s="164" t="s">
        <v>1801</v>
      </c>
      <c r="E2" s="279">
        <v>36047</v>
      </c>
      <c r="F2" s="642">
        <v>0.05</v>
      </c>
      <c r="G2" s="643">
        <v>33249.24</v>
      </c>
      <c r="U2" s="456"/>
    </row>
    <row r="3" spans="1:21" ht="25.8">
      <c r="A3" s="602" t="s">
        <v>2336</v>
      </c>
      <c r="B3" s="161" t="s">
        <v>1800</v>
      </c>
      <c r="C3" s="164" t="s">
        <v>1799</v>
      </c>
      <c r="D3" s="164" t="s">
        <v>1799</v>
      </c>
      <c r="E3" s="279">
        <v>38548</v>
      </c>
      <c r="F3" s="642">
        <v>0.05</v>
      </c>
      <c r="G3" s="643">
        <v>35625</v>
      </c>
      <c r="U3" s="456"/>
    </row>
    <row r="4" spans="1:21" ht="25.8">
      <c r="A4" s="602" t="s">
        <v>2336</v>
      </c>
      <c r="B4" s="161" t="s">
        <v>1798</v>
      </c>
      <c r="C4" s="164" t="s">
        <v>1797</v>
      </c>
      <c r="D4" s="164" t="s">
        <v>1797</v>
      </c>
      <c r="E4" s="279">
        <v>39903</v>
      </c>
      <c r="F4" s="642">
        <v>0.05</v>
      </c>
      <c r="G4" s="643">
        <v>36812.879999999997</v>
      </c>
      <c r="U4" s="456"/>
    </row>
    <row r="5" spans="1:21" ht="25.8">
      <c r="A5" s="602" t="s">
        <v>2336</v>
      </c>
      <c r="B5" s="161" t="s">
        <v>1796</v>
      </c>
      <c r="C5" s="164" t="s">
        <v>1795</v>
      </c>
      <c r="D5" s="164" t="s">
        <v>1795</v>
      </c>
      <c r="E5" s="280">
        <v>43863</v>
      </c>
      <c r="F5" s="642">
        <v>0.05</v>
      </c>
      <c r="G5" s="643">
        <v>40377.659999999996</v>
      </c>
      <c r="U5" s="456"/>
    </row>
    <row r="6" spans="1:21" ht="25.8">
      <c r="A6" s="602" t="s">
        <v>2336</v>
      </c>
      <c r="B6" s="161" t="s">
        <v>1794</v>
      </c>
      <c r="C6" s="164" t="s">
        <v>1793</v>
      </c>
      <c r="D6" s="164" t="s">
        <v>1793</v>
      </c>
      <c r="E6" s="280">
        <v>43863</v>
      </c>
      <c r="F6" s="642">
        <v>0.05</v>
      </c>
      <c r="G6" s="643">
        <v>40377.659999999996</v>
      </c>
      <c r="U6" s="456"/>
    </row>
    <row r="7" spans="1:21" ht="25.8">
      <c r="A7" s="602" t="s">
        <v>2336</v>
      </c>
      <c r="B7" s="161" t="s">
        <v>1792</v>
      </c>
      <c r="C7" s="164" t="s">
        <v>1791</v>
      </c>
      <c r="D7" s="164" t="s">
        <v>1791</v>
      </c>
      <c r="E7" s="280">
        <v>47717</v>
      </c>
      <c r="F7" s="642">
        <v>0.05</v>
      </c>
      <c r="G7" s="643">
        <v>43939.02</v>
      </c>
      <c r="U7" s="456"/>
    </row>
    <row r="8" spans="1:21" ht="25.8">
      <c r="A8" s="602" t="s">
        <v>2336</v>
      </c>
      <c r="B8" s="161" t="s">
        <v>1790</v>
      </c>
      <c r="C8" s="164" t="s">
        <v>1789</v>
      </c>
      <c r="D8" s="164" t="s">
        <v>1789</v>
      </c>
      <c r="E8" s="280">
        <v>59175</v>
      </c>
      <c r="F8" s="642">
        <v>0.05</v>
      </c>
      <c r="G8" s="643">
        <v>54627.659999999996</v>
      </c>
      <c r="U8" s="456"/>
    </row>
    <row r="9" spans="1:21" ht="25.8">
      <c r="A9" s="602" t="s">
        <v>2336</v>
      </c>
      <c r="B9" s="161" t="s">
        <v>1788</v>
      </c>
      <c r="C9" s="164" t="s">
        <v>1787</v>
      </c>
      <c r="D9" s="164" t="s">
        <v>1787</v>
      </c>
      <c r="E9" s="280">
        <v>44039</v>
      </c>
      <c r="F9" s="642">
        <v>0.05</v>
      </c>
      <c r="G9" s="643">
        <v>40574.879999999997</v>
      </c>
      <c r="U9" s="456"/>
    </row>
    <row r="10" spans="1:21">
      <c r="A10" s="602"/>
      <c r="B10" s="195" t="s">
        <v>1776</v>
      </c>
      <c r="C10" s="196" t="s">
        <v>1775</v>
      </c>
      <c r="D10" s="196" t="s">
        <v>1775</v>
      </c>
      <c r="E10" s="281">
        <v>724</v>
      </c>
      <c r="F10" s="644">
        <v>0.05</v>
      </c>
      <c r="G10" s="643">
        <v>687.78100000000006</v>
      </c>
      <c r="U10" s="456"/>
    </row>
    <row r="11" spans="1:21">
      <c r="A11" s="602"/>
      <c r="B11" s="195" t="s">
        <v>1707</v>
      </c>
      <c r="C11" s="196" t="s">
        <v>1706</v>
      </c>
      <c r="D11" s="196" t="s">
        <v>1706</v>
      </c>
      <c r="E11" s="281">
        <v>674</v>
      </c>
      <c r="F11" s="644">
        <v>0.05</v>
      </c>
      <c r="G11" s="643">
        <v>640.452</v>
      </c>
      <c r="U11" s="456"/>
    </row>
    <row r="12" spans="1:21">
      <c r="A12" s="602"/>
      <c r="B12" s="195" t="s">
        <v>1774</v>
      </c>
      <c r="C12" s="196" t="s">
        <v>1773</v>
      </c>
      <c r="D12" s="196" t="s">
        <v>1773</v>
      </c>
      <c r="E12" s="281">
        <v>220</v>
      </c>
      <c r="F12" s="644">
        <v>0.05</v>
      </c>
      <c r="G12" s="643">
        <v>199.92749999999998</v>
      </c>
      <c r="U12" s="456"/>
    </row>
    <row r="13" spans="1:21">
      <c r="A13" s="602"/>
      <c r="B13" s="195" t="s">
        <v>1772</v>
      </c>
      <c r="C13" s="196" t="s">
        <v>1771</v>
      </c>
      <c r="D13" s="196" t="s">
        <v>1771</v>
      </c>
      <c r="E13" s="281">
        <v>220</v>
      </c>
      <c r="F13" s="644">
        <v>0.05</v>
      </c>
      <c r="G13" s="643">
        <v>199.92749999999998</v>
      </c>
      <c r="U13" s="456"/>
    </row>
    <row r="14" spans="1:21">
      <c r="A14" s="602"/>
      <c r="B14" s="195" t="s">
        <v>1770</v>
      </c>
      <c r="C14" s="196" t="s">
        <v>1769</v>
      </c>
      <c r="D14" s="196" t="s">
        <v>1769</v>
      </c>
      <c r="E14" s="281">
        <v>220</v>
      </c>
      <c r="F14" s="644">
        <v>0.05</v>
      </c>
      <c r="G14" s="643">
        <v>199.92749999999998</v>
      </c>
      <c r="U14" s="456"/>
    </row>
    <row r="15" spans="1:21">
      <c r="A15" s="602"/>
      <c r="B15" s="195" t="s">
        <v>1768</v>
      </c>
      <c r="C15" s="196" t="s">
        <v>1767</v>
      </c>
      <c r="D15" s="196" t="s">
        <v>1767</v>
      </c>
      <c r="E15" s="281">
        <v>220</v>
      </c>
      <c r="F15" s="644">
        <v>0.05</v>
      </c>
      <c r="G15" s="643">
        <v>199.92749999999998</v>
      </c>
      <c r="U15" s="456"/>
    </row>
    <row r="16" spans="1:21">
      <c r="A16" s="602"/>
      <c r="B16" s="195" t="s">
        <v>1749</v>
      </c>
      <c r="C16" s="196" t="s">
        <v>1748</v>
      </c>
      <c r="D16" s="196" t="s">
        <v>1748</v>
      </c>
      <c r="E16" s="281">
        <v>93</v>
      </c>
      <c r="F16" s="644">
        <v>0.05</v>
      </c>
      <c r="G16" s="643">
        <v>83.03</v>
      </c>
      <c r="U16" s="456"/>
    </row>
    <row r="17" spans="1:21" ht="9.6" customHeight="1">
      <c r="A17" s="163"/>
      <c r="B17" s="163"/>
      <c r="C17" s="162"/>
      <c r="D17" s="162"/>
      <c r="E17" s="282"/>
      <c r="F17" s="162"/>
      <c r="G17" s="277"/>
      <c r="U17" s="456"/>
    </row>
    <row r="18" spans="1:21">
      <c r="A18" s="602" t="s">
        <v>2339</v>
      </c>
      <c r="B18" s="161" t="s">
        <v>1786</v>
      </c>
      <c r="C18" s="4" t="s">
        <v>1785</v>
      </c>
      <c r="D18" s="4"/>
      <c r="E18" s="283">
        <v>47799</v>
      </c>
      <c r="F18" s="642">
        <v>0.05</v>
      </c>
      <c r="G18" s="643">
        <v>42216.385000000002</v>
      </c>
      <c r="U18" s="456"/>
    </row>
    <row r="19" spans="1:21">
      <c r="A19" s="602" t="s">
        <v>2339</v>
      </c>
      <c r="B19" s="161" t="s">
        <v>1784</v>
      </c>
      <c r="C19" s="4" t="s">
        <v>1783</v>
      </c>
      <c r="D19" s="4"/>
      <c r="E19" s="283">
        <v>47799</v>
      </c>
      <c r="F19" s="642">
        <v>0.05</v>
      </c>
      <c r="G19" s="643">
        <v>42216.385000000002</v>
      </c>
      <c r="U19" s="456"/>
    </row>
    <row r="20" spans="1:21">
      <c r="A20" s="602" t="s">
        <v>2339</v>
      </c>
      <c r="B20" s="161" t="s">
        <v>1782</v>
      </c>
      <c r="C20" s="4" t="s">
        <v>1781</v>
      </c>
      <c r="D20" s="4"/>
      <c r="E20" s="283">
        <v>51565</v>
      </c>
      <c r="F20" s="642">
        <v>0.05</v>
      </c>
      <c r="G20" s="643">
        <v>45549.602499999994</v>
      </c>
      <c r="U20" s="456"/>
    </row>
    <row r="21" spans="1:21">
      <c r="A21" s="602" t="s">
        <v>2339</v>
      </c>
      <c r="B21" s="161" t="s">
        <v>1780</v>
      </c>
      <c r="C21" s="4" t="s">
        <v>1779</v>
      </c>
      <c r="D21" s="4"/>
      <c r="E21" s="283">
        <v>62753</v>
      </c>
      <c r="F21" s="642">
        <v>0.05</v>
      </c>
      <c r="G21" s="643">
        <v>55551.439999999995</v>
      </c>
      <c r="U21" s="456"/>
    </row>
    <row r="22" spans="1:21">
      <c r="A22" s="602"/>
      <c r="B22" s="195" t="s">
        <v>1778</v>
      </c>
      <c r="C22" s="196" t="s">
        <v>1777</v>
      </c>
      <c r="D22" s="196"/>
      <c r="E22" s="281">
        <v>3023</v>
      </c>
      <c r="F22" s="644">
        <v>0.05</v>
      </c>
      <c r="G22" s="643">
        <v>2734.8599999999997</v>
      </c>
      <c r="U22" s="456"/>
    </row>
    <row r="23" spans="1:21">
      <c r="A23" s="602"/>
      <c r="B23" s="195" t="s">
        <v>1776</v>
      </c>
      <c r="C23" s="196" t="s">
        <v>1775</v>
      </c>
      <c r="D23" s="196"/>
      <c r="E23" s="281">
        <v>724</v>
      </c>
      <c r="F23" s="644">
        <v>0.05</v>
      </c>
      <c r="G23" s="643">
        <v>687.78100000000006</v>
      </c>
      <c r="U23" s="456"/>
    </row>
    <row r="24" spans="1:21">
      <c r="A24" s="602"/>
      <c r="B24" s="195" t="s">
        <v>1707</v>
      </c>
      <c r="C24" s="196" t="s">
        <v>1706</v>
      </c>
      <c r="D24" s="196"/>
      <c r="E24" s="281">
        <v>674</v>
      </c>
      <c r="F24" s="644">
        <v>0.05</v>
      </c>
      <c r="G24" s="643">
        <v>640.452</v>
      </c>
      <c r="U24" s="456"/>
    </row>
    <row r="25" spans="1:21">
      <c r="A25" s="602"/>
      <c r="B25" s="195" t="s">
        <v>1774</v>
      </c>
      <c r="C25" s="196" t="s">
        <v>1773</v>
      </c>
      <c r="D25" s="196" t="s">
        <v>1773</v>
      </c>
      <c r="E25" s="281">
        <v>220</v>
      </c>
      <c r="F25" s="644">
        <v>0.05</v>
      </c>
      <c r="G25" s="643">
        <v>199.92749999999998</v>
      </c>
      <c r="U25" s="456"/>
    </row>
    <row r="26" spans="1:21">
      <c r="A26" s="602"/>
      <c r="B26" s="195" t="s">
        <v>1772</v>
      </c>
      <c r="C26" s="196" t="s">
        <v>1771</v>
      </c>
      <c r="D26" s="196" t="s">
        <v>1771</v>
      </c>
      <c r="E26" s="281">
        <v>220</v>
      </c>
      <c r="F26" s="644">
        <v>0.05</v>
      </c>
      <c r="G26" s="643">
        <v>199.92749999999998</v>
      </c>
      <c r="U26" s="456"/>
    </row>
    <row r="27" spans="1:21">
      <c r="A27" s="602"/>
      <c r="B27" s="195" t="s">
        <v>1770</v>
      </c>
      <c r="C27" s="196" t="s">
        <v>1769</v>
      </c>
      <c r="D27" s="196" t="s">
        <v>1769</v>
      </c>
      <c r="E27" s="281">
        <v>220</v>
      </c>
      <c r="F27" s="644">
        <v>0.05</v>
      </c>
      <c r="G27" s="643">
        <v>199.92749999999998</v>
      </c>
      <c r="U27" s="456"/>
    </row>
    <row r="28" spans="1:21">
      <c r="A28" s="602"/>
      <c r="B28" s="195" t="s">
        <v>1768</v>
      </c>
      <c r="C28" s="196" t="s">
        <v>1767</v>
      </c>
      <c r="D28" s="196" t="s">
        <v>1767</v>
      </c>
      <c r="E28" s="281">
        <v>220</v>
      </c>
      <c r="F28" s="644">
        <v>0.05</v>
      </c>
      <c r="G28" s="643">
        <v>199.92749999999998</v>
      </c>
      <c r="U28" s="456"/>
    </row>
    <row r="29" spans="1:21">
      <c r="A29" s="602"/>
      <c r="B29" s="195" t="s">
        <v>1749</v>
      </c>
      <c r="C29" s="196" t="s">
        <v>1748</v>
      </c>
      <c r="D29" s="196" t="s">
        <v>1748</v>
      </c>
      <c r="E29" s="281">
        <v>93</v>
      </c>
      <c r="F29" s="644">
        <v>0.05</v>
      </c>
      <c r="G29" s="643">
        <v>83.03</v>
      </c>
      <c r="U29" s="456"/>
    </row>
    <row r="30" spans="1:21" ht="10.199999999999999" customHeight="1">
      <c r="A30" s="163"/>
      <c r="B30" s="163"/>
      <c r="C30" s="162"/>
      <c r="D30" s="162"/>
      <c r="E30" s="282"/>
      <c r="F30" s="162"/>
      <c r="G30" s="278"/>
      <c r="U30" s="456"/>
    </row>
    <row r="31" spans="1:21">
      <c r="A31" s="602" t="s">
        <v>2338</v>
      </c>
      <c r="B31" s="161" t="s">
        <v>1766</v>
      </c>
      <c r="C31" s="4" t="s">
        <v>1765</v>
      </c>
      <c r="D31" s="4" t="s">
        <v>1765</v>
      </c>
      <c r="E31" s="283">
        <v>61470</v>
      </c>
      <c r="F31" s="642">
        <v>0.05</v>
      </c>
      <c r="G31" s="643">
        <v>57475.33249999999</v>
      </c>
      <c r="U31" s="456"/>
    </row>
    <row r="32" spans="1:21">
      <c r="A32" s="602" t="s">
        <v>2338</v>
      </c>
      <c r="B32" s="161" t="s">
        <v>1764</v>
      </c>
      <c r="C32" s="4" t="s">
        <v>1763</v>
      </c>
      <c r="D32" s="4" t="s">
        <v>1763</v>
      </c>
      <c r="E32" s="283">
        <v>65741</v>
      </c>
      <c r="F32" s="642">
        <v>0.05</v>
      </c>
      <c r="G32" s="643">
        <v>61492.454999999994</v>
      </c>
      <c r="U32" s="456"/>
    </row>
    <row r="33" spans="1:21">
      <c r="A33" s="602" t="s">
        <v>2338</v>
      </c>
      <c r="B33" s="161" t="s">
        <v>1762</v>
      </c>
      <c r="C33" s="4" t="s">
        <v>1761</v>
      </c>
      <c r="D33" s="4" t="s">
        <v>1761</v>
      </c>
      <c r="E33" s="283">
        <v>77200</v>
      </c>
      <c r="F33" s="642">
        <v>0.05</v>
      </c>
      <c r="G33" s="643">
        <v>72213.157499999987</v>
      </c>
      <c r="U33" s="456"/>
    </row>
    <row r="34" spans="1:21">
      <c r="A34" s="602"/>
      <c r="B34" s="195" t="s">
        <v>1760</v>
      </c>
      <c r="C34" s="196" t="s">
        <v>1708</v>
      </c>
      <c r="D34" s="196" t="s">
        <v>1708</v>
      </c>
      <c r="E34" s="281">
        <v>1100</v>
      </c>
      <c r="F34" s="644">
        <v>0.05</v>
      </c>
      <c r="G34" s="643">
        <v>1045.0471199999999</v>
      </c>
      <c r="U34" s="456"/>
    </row>
    <row r="35" spans="1:21">
      <c r="A35" s="602"/>
      <c r="B35" s="195" t="s">
        <v>1707</v>
      </c>
      <c r="C35" s="196" t="s">
        <v>1706</v>
      </c>
      <c r="D35" s="196" t="s">
        <v>1706</v>
      </c>
      <c r="E35" s="281">
        <v>674</v>
      </c>
      <c r="F35" s="644">
        <v>0.05</v>
      </c>
      <c r="G35" s="643">
        <v>640.452</v>
      </c>
      <c r="U35" s="456"/>
    </row>
    <row r="36" spans="1:21">
      <c r="A36" s="602"/>
      <c r="B36" s="195" t="s">
        <v>1759</v>
      </c>
      <c r="C36" s="196" t="s">
        <v>1758</v>
      </c>
      <c r="D36" s="196" t="s">
        <v>1758</v>
      </c>
      <c r="E36" s="284">
        <v>4129</v>
      </c>
      <c r="F36" s="644">
        <v>0.05</v>
      </c>
      <c r="G36" s="645">
        <v>3922.55</v>
      </c>
      <c r="U36" s="456"/>
    </row>
    <row r="37" spans="1:21">
      <c r="A37" s="602"/>
      <c r="B37" s="195" t="s">
        <v>1757</v>
      </c>
      <c r="C37" s="196" t="s">
        <v>1756</v>
      </c>
      <c r="D37" s="196" t="s">
        <v>1756</v>
      </c>
      <c r="E37" s="281">
        <v>582</v>
      </c>
      <c r="F37" s="644">
        <v>0.05</v>
      </c>
      <c r="G37" s="643">
        <v>529.86249999999995</v>
      </c>
      <c r="U37" s="456"/>
    </row>
    <row r="38" spans="1:21">
      <c r="A38" s="602"/>
      <c r="B38" s="195" t="s">
        <v>1755</v>
      </c>
      <c r="C38" s="196" t="s">
        <v>1754</v>
      </c>
      <c r="D38" s="196" t="s">
        <v>1754</v>
      </c>
      <c r="E38" s="281">
        <v>582</v>
      </c>
      <c r="F38" s="644">
        <v>0.05</v>
      </c>
      <c r="G38" s="643">
        <v>529.86249999999995</v>
      </c>
      <c r="U38" s="456"/>
    </row>
    <row r="39" spans="1:21">
      <c r="A39" s="602"/>
      <c r="B39" s="195" t="s">
        <v>1753</v>
      </c>
      <c r="C39" s="196" t="s">
        <v>1752</v>
      </c>
      <c r="D39" s="196" t="s">
        <v>1752</v>
      </c>
      <c r="E39" s="281">
        <v>582</v>
      </c>
      <c r="F39" s="644">
        <v>0.05</v>
      </c>
      <c r="G39" s="643">
        <v>529.86249999999995</v>
      </c>
      <c r="U39" s="456"/>
    </row>
    <row r="40" spans="1:21">
      <c r="A40" s="602"/>
      <c r="B40" s="195" t="s">
        <v>1751</v>
      </c>
      <c r="C40" s="196" t="s">
        <v>1750</v>
      </c>
      <c r="D40" s="196" t="s">
        <v>1750</v>
      </c>
      <c r="E40" s="281">
        <v>501</v>
      </c>
      <c r="F40" s="644">
        <v>0.05</v>
      </c>
      <c r="G40" s="643">
        <v>455.57249999999993</v>
      </c>
      <c r="U40" s="456"/>
    </row>
    <row r="41" spans="1:21">
      <c r="A41" s="602"/>
      <c r="B41" s="195" t="s">
        <v>1749</v>
      </c>
      <c r="C41" s="196" t="s">
        <v>1748</v>
      </c>
      <c r="D41" s="196" t="s">
        <v>1748</v>
      </c>
      <c r="E41" s="281">
        <v>93</v>
      </c>
      <c r="F41" s="644">
        <v>0.05</v>
      </c>
      <c r="G41" s="643">
        <v>83.03</v>
      </c>
      <c r="U41" s="456"/>
    </row>
    <row r="42" spans="1:21" ht="9" customHeight="1">
      <c r="A42" s="163"/>
      <c r="B42" s="163"/>
      <c r="C42" s="162"/>
      <c r="D42" s="162"/>
      <c r="E42" s="282"/>
      <c r="F42" s="162"/>
      <c r="G42" s="278"/>
      <c r="U42" s="456"/>
    </row>
    <row r="43" spans="1:21">
      <c r="A43" s="602" t="s">
        <v>2337</v>
      </c>
      <c r="B43" s="161" t="s">
        <v>1747</v>
      </c>
      <c r="C43" s="4" t="s">
        <v>1739</v>
      </c>
      <c r="D43" s="4" t="s">
        <v>1739</v>
      </c>
      <c r="E43" s="283">
        <v>18545</v>
      </c>
      <c r="F43" s="642">
        <v>0.05</v>
      </c>
      <c r="G43" s="643">
        <v>17768.039999999997</v>
      </c>
      <c r="U43" s="456"/>
    </row>
    <row r="44" spans="1:21">
      <c r="A44" s="602" t="s">
        <v>2337</v>
      </c>
      <c r="B44" s="161" t="s">
        <v>1746</v>
      </c>
      <c r="C44" s="4" t="s">
        <v>1745</v>
      </c>
      <c r="D44" s="4" t="s">
        <v>1745</v>
      </c>
      <c r="E44" s="283">
        <v>20554</v>
      </c>
      <c r="F44" s="642">
        <v>0.05</v>
      </c>
      <c r="G44" s="643">
        <v>19936.319999999996</v>
      </c>
      <c r="U44" s="456"/>
    </row>
    <row r="45" spans="1:21">
      <c r="A45" s="602" t="s">
        <v>2337</v>
      </c>
      <c r="B45" s="161" t="s">
        <v>1744</v>
      </c>
      <c r="C45" s="4" t="s">
        <v>1743</v>
      </c>
      <c r="D45" s="4" t="s">
        <v>1743</v>
      </c>
      <c r="E45" s="283">
        <v>19695</v>
      </c>
      <c r="F45" s="642">
        <v>0.05</v>
      </c>
      <c r="G45" s="643">
        <v>19035.719999999998</v>
      </c>
      <c r="U45" s="456"/>
    </row>
    <row r="46" spans="1:21">
      <c r="A46" s="602" t="s">
        <v>2337</v>
      </c>
      <c r="B46" s="161" t="s">
        <v>1742</v>
      </c>
      <c r="C46" s="4" t="s">
        <v>1741</v>
      </c>
      <c r="D46" s="4" t="s">
        <v>1741</v>
      </c>
      <c r="E46" s="283">
        <v>22360</v>
      </c>
      <c r="F46" s="642">
        <v>0.05</v>
      </c>
      <c r="G46" s="643">
        <v>21754.62</v>
      </c>
      <c r="U46" s="456"/>
    </row>
    <row r="47" spans="1:21">
      <c r="A47" s="602"/>
      <c r="B47" s="195" t="s">
        <v>1711</v>
      </c>
      <c r="C47" s="196" t="s">
        <v>1710</v>
      </c>
      <c r="D47" s="196" t="s">
        <v>1710</v>
      </c>
      <c r="E47" s="281">
        <v>2684</v>
      </c>
      <c r="F47" s="644">
        <v>0.05</v>
      </c>
      <c r="G47" s="643">
        <v>2387.1124999999997</v>
      </c>
      <c r="U47" s="456"/>
    </row>
    <row r="48" spans="1:21">
      <c r="A48" s="602"/>
      <c r="B48" s="195" t="s">
        <v>1740</v>
      </c>
      <c r="C48" s="196" t="s">
        <v>1708</v>
      </c>
      <c r="D48" s="196" t="s">
        <v>1708</v>
      </c>
      <c r="E48" s="281">
        <v>999</v>
      </c>
      <c r="F48" s="644">
        <v>0.05</v>
      </c>
      <c r="G48" s="643">
        <v>949.06348999999977</v>
      </c>
      <c r="U48" s="456"/>
    </row>
    <row r="49" spans="1:21">
      <c r="A49" s="602"/>
      <c r="B49" s="195" t="s">
        <v>1707</v>
      </c>
      <c r="C49" s="196" t="s">
        <v>1706</v>
      </c>
      <c r="D49" s="196" t="s">
        <v>1739</v>
      </c>
      <c r="E49" s="281">
        <v>674</v>
      </c>
      <c r="F49" s="644">
        <v>0.05</v>
      </c>
      <c r="G49" s="643">
        <v>640.452</v>
      </c>
      <c r="U49" s="456"/>
    </row>
    <row r="50" spans="1:21">
      <c r="A50" s="602"/>
      <c r="B50" s="195" t="s">
        <v>1738</v>
      </c>
      <c r="C50" s="196" t="s">
        <v>1737</v>
      </c>
      <c r="D50" s="196" t="s">
        <v>1737</v>
      </c>
      <c r="E50" s="281">
        <v>959</v>
      </c>
      <c r="F50" s="644">
        <v>0.05</v>
      </c>
      <c r="G50" s="643">
        <v>888.20249999999987</v>
      </c>
      <c r="U50" s="456"/>
    </row>
    <row r="51" spans="1:21">
      <c r="A51" s="602"/>
      <c r="B51" s="195" t="s">
        <v>1736</v>
      </c>
      <c r="C51" s="196" t="s">
        <v>1735</v>
      </c>
      <c r="D51" s="196" t="s">
        <v>1735</v>
      </c>
      <c r="E51" s="281">
        <v>1355</v>
      </c>
      <c r="F51" s="644">
        <v>0.05</v>
      </c>
      <c r="G51" s="643">
        <v>1260.7449999999999</v>
      </c>
      <c r="U51" s="456"/>
    </row>
    <row r="52" spans="1:21">
      <c r="A52" s="602"/>
      <c r="B52" s="195" t="s">
        <v>1734</v>
      </c>
      <c r="C52" s="196" t="s">
        <v>1733</v>
      </c>
      <c r="D52" s="196" t="s">
        <v>1733</v>
      </c>
      <c r="E52" s="281">
        <v>329</v>
      </c>
      <c r="F52" s="644">
        <v>0.05</v>
      </c>
      <c r="G52" s="643">
        <v>299.34499999999997</v>
      </c>
      <c r="U52" s="456"/>
    </row>
    <row r="53" spans="1:21" ht="10.8" customHeight="1">
      <c r="A53" s="163"/>
      <c r="B53" s="163"/>
      <c r="C53" s="162"/>
      <c r="D53" s="162"/>
      <c r="E53" s="282"/>
      <c r="F53" s="162"/>
      <c r="G53" s="278"/>
      <c r="U53" s="456"/>
    </row>
    <row r="54" spans="1:21">
      <c r="A54" s="602" t="s">
        <v>2340</v>
      </c>
      <c r="B54" s="161" t="s">
        <v>1732</v>
      </c>
      <c r="C54" s="4" t="s">
        <v>1731</v>
      </c>
      <c r="D54" s="4" t="s">
        <v>1731</v>
      </c>
      <c r="E54" s="283">
        <v>27876</v>
      </c>
      <c r="F54" s="642">
        <v>0.05</v>
      </c>
      <c r="G54" s="643">
        <v>27149.1</v>
      </c>
      <c r="U54" s="456"/>
    </row>
    <row r="55" spans="1:21">
      <c r="A55" s="602" t="s">
        <v>2340</v>
      </c>
      <c r="B55" s="161" t="s">
        <v>1730</v>
      </c>
      <c r="C55" s="4" t="s">
        <v>1729</v>
      </c>
      <c r="D55" s="4" t="s">
        <v>1729</v>
      </c>
      <c r="E55" s="283">
        <v>30375</v>
      </c>
      <c r="F55" s="642">
        <v>0.05</v>
      </c>
      <c r="G55" s="643">
        <v>29586.42</v>
      </c>
      <c r="U55" s="456"/>
    </row>
    <row r="56" spans="1:21">
      <c r="A56" s="602" t="s">
        <v>2340</v>
      </c>
      <c r="B56" s="161" t="s">
        <v>1728</v>
      </c>
      <c r="C56" s="4" t="s">
        <v>1727</v>
      </c>
      <c r="D56" s="4" t="s">
        <v>1727</v>
      </c>
      <c r="E56" s="283">
        <v>29830</v>
      </c>
      <c r="F56" s="642">
        <v>0.05</v>
      </c>
      <c r="G56" s="643">
        <v>29064.3</v>
      </c>
      <c r="U56" s="456"/>
    </row>
    <row r="57" spans="1:21">
      <c r="A57" s="602" t="s">
        <v>2340</v>
      </c>
      <c r="B57" s="161" t="s">
        <v>1726</v>
      </c>
      <c r="C57" s="4" t="s">
        <v>1725</v>
      </c>
      <c r="D57" s="4" t="s">
        <v>1725</v>
      </c>
      <c r="E57" s="283">
        <v>32419</v>
      </c>
      <c r="F57" s="642">
        <v>0.05</v>
      </c>
      <c r="G57" s="643">
        <v>31589.399999999998</v>
      </c>
      <c r="U57" s="456"/>
    </row>
    <row r="58" spans="1:21">
      <c r="A58" s="602" t="s">
        <v>2340</v>
      </c>
      <c r="B58" s="161" t="s">
        <v>1724</v>
      </c>
      <c r="C58" s="4" t="s">
        <v>1723</v>
      </c>
      <c r="D58" s="4" t="s">
        <v>1723</v>
      </c>
      <c r="E58" s="283">
        <v>33668</v>
      </c>
      <c r="F58" s="642">
        <v>0.05</v>
      </c>
      <c r="G58" s="643">
        <v>32853.659999999996</v>
      </c>
      <c r="U58" s="456"/>
    </row>
    <row r="59" spans="1:21">
      <c r="A59" s="602" t="s">
        <v>2340</v>
      </c>
      <c r="B59" s="161" t="s">
        <v>1722</v>
      </c>
      <c r="C59" s="4" t="s">
        <v>1721</v>
      </c>
      <c r="D59" s="4" t="s">
        <v>1721</v>
      </c>
      <c r="E59" s="283">
        <v>36258</v>
      </c>
      <c r="F59" s="642">
        <v>0.05</v>
      </c>
      <c r="G59" s="643">
        <v>35379.9</v>
      </c>
      <c r="U59" s="456"/>
    </row>
    <row r="60" spans="1:21">
      <c r="A60" s="602"/>
      <c r="B60" s="195" t="s">
        <v>1711</v>
      </c>
      <c r="C60" s="196" t="s">
        <v>1710</v>
      </c>
      <c r="D60" s="196" t="s">
        <v>1710</v>
      </c>
      <c r="E60" s="281">
        <v>2684</v>
      </c>
      <c r="F60" s="644">
        <v>0.05</v>
      </c>
      <c r="G60" s="643">
        <v>2387.1124999999997</v>
      </c>
      <c r="U60" s="456"/>
    </row>
    <row r="61" spans="1:21">
      <c r="A61" s="602"/>
      <c r="B61" s="195" t="s">
        <v>1720</v>
      </c>
      <c r="C61" s="196" t="s">
        <v>1708</v>
      </c>
      <c r="D61" s="196" t="s">
        <v>1708</v>
      </c>
      <c r="E61" s="281">
        <v>1264</v>
      </c>
      <c r="F61" s="644">
        <v>0.05</v>
      </c>
      <c r="G61" s="643">
        <v>1200.7969599999999</v>
      </c>
      <c r="U61" s="456"/>
    </row>
    <row r="62" spans="1:21">
      <c r="A62" s="602"/>
      <c r="B62" s="195" t="s">
        <v>1707</v>
      </c>
      <c r="C62" s="196" t="s">
        <v>1706</v>
      </c>
      <c r="D62" s="196" t="s">
        <v>1706</v>
      </c>
      <c r="E62" s="281">
        <v>674</v>
      </c>
      <c r="F62" s="644">
        <v>0.05</v>
      </c>
      <c r="G62" s="643">
        <v>640.452</v>
      </c>
      <c r="U62" s="456"/>
    </row>
    <row r="63" spans="1:21">
      <c r="A63" s="602"/>
      <c r="B63" s="195" t="s">
        <v>1719</v>
      </c>
      <c r="C63" s="196" t="s">
        <v>1718</v>
      </c>
      <c r="D63" s="196" t="s">
        <v>1718</v>
      </c>
      <c r="E63" s="281">
        <v>388</v>
      </c>
      <c r="F63" s="644">
        <v>0.05</v>
      </c>
      <c r="G63" s="643">
        <v>352.87749999999994</v>
      </c>
      <c r="U63" s="456"/>
    </row>
    <row r="64" spans="1:21" ht="9" customHeight="1">
      <c r="A64" s="163"/>
      <c r="B64" s="163"/>
      <c r="C64" s="162"/>
      <c r="D64" s="162"/>
      <c r="E64" s="282"/>
      <c r="F64" s="162"/>
      <c r="G64" s="278"/>
      <c r="U64" s="456"/>
    </row>
    <row r="65" spans="1:21">
      <c r="A65" s="602" t="s">
        <v>2340</v>
      </c>
      <c r="B65" s="161" t="s">
        <v>1717</v>
      </c>
      <c r="C65" s="4" t="s">
        <v>1716</v>
      </c>
      <c r="D65" s="4" t="s">
        <v>1716</v>
      </c>
      <c r="E65" s="283">
        <v>36952</v>
      </c>
      <c r="F65" s="642">
        <v>0.05</v>
      </c>
      <c r="G65" s="643">
        <v>36010.32</v>
      </c>
      <c r="U65" s="456"/>
    </row>
    <row r="66" spans="1:21">
      <c r="A66" s="602" t="s">
        <v>2340</v>
      </c>
      <c r="B66" s="161" t="s">
        <v>1715</v>
      </c>
      <c r="C66" s="4" t="s">
        <v>1714</v>
      </c>
      <c r="D66" s="4" t="s">
        <v>1714</v>
      </c>
      <c r="E66" s="283">
        <v>42042</v>
      </c>
      <c r="F66" s="642">
        <v>0.05</v>
      </c>
      <c r="G66" s="643">
        <v>40980.719999999994</v>
      </c>
      <c r="U66" s="456"/>
    </row>
    <row r="67" spans="1:21">
      <c r="A67" s="602" t="s">
        <v>2340</v>
      </c>
      <c r="B67" s="161" t="s">
        <v>1713</v>
      </c>
      <c r="C67" s="4" t="s">
        <v>1712</v>
      </c>
      <c r="D67" s="4" t="s">
        <v>1712</v>
      </c>
      <c r="E67" s="283">
        <v>53137</v>
      </c>
      <c r="F67" s="642">
        <v>0.05</v>
      </c>
      <c r="G67" s="643">
        <v>51807.299999999996</v>
      </c>
      <c r="U67" s="456"/>
    </row>
    <row r="68" spans="1:21">
      <c r="A68" s="602"/>
      <c r="B68" s="195" t="s">
        <v>1711</v>
      </c>
      <c r="C68" s="196" t="s">
        <v>1710</v>
      </c>
      <c r="D68" s="196" t="s">
        <v>1710</v>
      </c>
      <c r="E68" s="281">
        <v>2684</v>
      </c>
      <c r="F68" s="644">
        <v>0.05</v>
      </c>
      <c r="G68" s="643">
        <v>2387.1124999999997</v>
      </c>
      <c r="U68" s="456"/>
    </row>
    <row r="69" spans="1:21">
      <c r="A69" s="602"/>
      <c r="B69" s="195" t="s">
        <v>1709</v>
      </c>
      <c r="C69" s="196" t="s">
        <v>1708</v>
      </c>
      <c r="D69" s="196" t="s">
        <v>1708</v>
      </c>
      <c r="E69" s="281">
        <v>2166</v>
      </c>
      <c r="F69" s="644">
        <v>0.05</v>
      </c>
      <c r="G69" s="643">
        <v>2057.6891700000001</v>
      </c>
      <c r="U69" s="456"/>
    </row>
    <row r="70" spans="1:21" ht="26.4" customHeight="1">
      <c r="A70" s="602"/>
      <c r="B70" s="195" t="s">
        <v>1707</v>
      </c>
      <c r="C70" s="196" t="s">
        <v>1706</v>
      </c>
      <c r="D70" s="196" t="s">
        <v>1706</v>
      </c>
      <c r="E70" s="281">
        <v>674</v>
      </c>
      <c r="F70" s="644">
        <v>0.05</v>
      </c>
      <c r="G70" s="643">
        <v>640.452</v>
      </c>
      <c r="U70" s="456"/>
    </row>
    <row r="71" spans="1:21">
      <c r="A71" s="602"/>
      <c r="B71" s="195" t="s">
        <v>1701</v>
      </c>
      <c r="C71" s="196" t="s">
        <v>1700</v>
      </c>
      <c r="D71" s="196" t="s">
        <v>1700</v>
      </c>
      <c r="E71" s="281">
        <v>729</v>
      </c>
      <c r="F71" s="644">
        <v>0.05</v>
      </c>
      <c r="G71" s="643">
        <v>663.14749999999992</v>
      </c>
      <c r="U71" s="456"/>
    </row>
    <row r="72" spans="1:21" ht="9" customHeight="1">
      <c r="A72" s="163"/>
      <c r="B72" s="163"/>
      <c r="C72" s="162"/>
      <c r="D72" s="162"/>
      <c r="E72" s="282"/>
      <c r="F72" s="162"/>
      <c r="G72" s="278"/>
      <c r="U72" s="456"/>
    </row>
    <row r="73" spans="1:21">
      <c r="A73" s="602"/>
      <c r="B73" s="161" t="s">
        <v>1699</v>
      </c>
      <c r="C73" s="4" t="s">
        <v>1698</v>
      </c>
      <c r="D73" s="4" t="s">
        <v>1698</v>
      </c>
      <c r="E73" s="283">
        <v>22096</v>
      </c>
      <c r="F73" s="642">
        <v>0.05</v>
      </c>
      <c r="G73" s="643">
        <v>20384.34</v>
      </c>
      <c r="U73" s="456"/>
    </row>
    <row r="74" spans="1:21">
      <c r="A74" s="602"/>
      <c r="B74" s="161" t="s">
        <v>1697</v>
      </c>
      <c r="C74" s="4" t="s">
        <v>1696</v>
      </c>
      <c r="D74" s="4" t="s">
        <v>1696</v>
      </c>
      <c r="E74" s="283">
        <v>10783</v>
      </c>
      <c r="F74" s="642">
        <v>0.05</v>
      </c>
      <c r="G74" s="643">
        <v>9944.2199999999993</v>
      </c>
      <c r="U74" s="456"/>
    </row>
    <row r="75" spans="1:21">
      <c r="A75" s="602"/>
      <c r="B75" s="161" t="s">
        <v>1695</v>
      </c>
      <c r="C75" s="4" t="s">
        <v>1694</v>
      </c>
      <c r="D75" s="4" t="s">
        <v>1694</v>
      </c>
      <c r="E75" s="283">
        <v>1417</v>
      </c>
      <c r="F75" s="642">
        <v>0.05</v>
      </c>
      <c r="G75" s="643">
        <v>1253.0974999999999</v>
      </c>
      <c r="U75" s="456"/>
    </row>
    <row r="76" spans="1:21" ht="9.6" customHeight="1">
      <c r="A76" s="163"/>
      <c r="B76" s="163"/>
      <c r="C76" s="162"/>
      <c r="D76" s="162"/>
      <c r="E76" s="282"/>
      <c r="F76" s="162"/>
      <c r="G76" s="278"/>
      <c r="U76" s="456"/>
    </row>
    <row r="77" spans="1:21">
      <c r="A77" s="602"/>
      <c r="B77" s="195" t="s">
        <v>1691</v>
      </c>
      <c r="C77" s="196" t="s">
        <v>1690</v>
      </c>
      <c r="D77" s="196" t="s">
        <v>1690</v>
      </c>
      <c r="E77" s="281">
        <v>44883</v>
      </c>
      <c r="F77" s="644">
        <v>0.05</v>
      </c>
      <c r="G77" s="643">
        <v>36275.369999999995</v>
      </c>
      <c r="U77" s="456"/>
    </row>
    <row r="78" spans="1:21">
      <c r="A78" s="602"/>
      <c r="B78" s="195" t="s">
        <v>1689</v>
      </c>
      <c r="C78" s="196" t="s">
        <v>1688</v>
      </c>
      <c r="D78" s="196" t="s">
        <v>1688</v>
      </c>
      <c r="E78" s="281">
        <v>44883</v>
      </c>
      <c r="F78" s="644">
        <v>0.05</v>
      </c>
      <c r="G78" s="643">
        <v>36275.369999999995</v>
      </c>
      <c r="U78" s="456"/>
    </row>
    <row r="79" spans="1:21">
      <c r="A79" s="602"/>
      <c r="B79" s="195" t="s">
        <v>1687</v>
      </c>
      <c r="C79" s="196" t="s">
        <v>1686</v>
      </c>
      <c r="D79" s="196" t="s">
        <v>1686</v>
      </c>
      <c r="E79" s="281">
        <v>44883</v>
      </c>
      <c r="F79" s="644">
        <v>0.05</v>
      </c>
      <c r="G79" s="643">
        <v>36275.369999999995</v>
      </c>
      <c r="U79" s="456"/>
    </row>
    <row r="80" spans="1:21">
      <c r="A80" s="602"/>
      <c r="B80" s="195" t="s">
        <v>1685</v>
      </c>
      <c r="C80" s="196" t="s">
        <v>1684</v>
      </c>
      <c r="D80" s="196" t="s">
        <v>1684</v>
      </c>
      <c r="E80" s="281">
        <v>50034</v>
      </c>
      <c r="F80" s="644">
        <v>0.05</v>
      </c>
      <c r="G80" s="643">
        <v>40438.887499999997</v>
      </c>
      <c r="U80" s="456"/>
    </row>
    <row r="81" spans="1:21">
      <c r="A81" s="602"/>
      <c r="B81" s="195" t="s">
        <v>1683</v>
      </c>
      <c r="C81" s="196" t="s">
        <v>1682</v>
      </c>
      <c r="D81" s="196" t="s">
        <v>1682</v>
      </c>
      <c r="E81" s="281">
        <v>44883</v>
      </c>
      <c r="F81" s="644">
        <v>0.05</v>
      </c>
      <c r="G81" s="643">
        <v>36275.369999999995</v>
      </c>
      <c r="U81" s="456"/>
    </row>
    <row r="82" spans="1:21">
      <c r="A82" s="602"/>
      <c r="B82" s="195" t="s">
        <v>1681</v>
      </c>
      <c r="C82" s="196" t="s">
        <v>1680</v>
      </c>
      <c r="D82" s="196" t="s">
        <v>1680</v>
      </c>
      <c r="E82" s="281">
        <v>6229</v>
      </c>
      <c r="F82" s="644">
        <v>0.05</v>
      </c>
      <c r="G82" s="643">
        <v>5010.204999999999</v>
      </c>
      <c r="U82" s="456"/>
    </row>
    <row r="83" spans="1:21">
      <c r="A83" s="602"/>
      <c r="B83" s="195" t="s">
        <v>1679</v>
      </c>
      <c r="C83" s="196" t="s">
        <v>1678</v>
      </c>
      <c r="D83" s="196" t="s">
        <v>1678</v>
      </c>
      <c r="E83" s="281">
        <v>16735</v>
      </c>
      <c r="F83" s="644">
        <v>0.05</v>
      </c>
      <c r="G83" s="643">
        <v>13443.2125</v>
      </c>
      <c r="U83" s="456"/>
    </row>
    <row r="84" spans="1:21">
      <c r="A84" s="602"/>
      <c r="B84" s="195" t="s">
        <v>1677</v>
      </c>
      <c r="C84" s="196" t="s">
        <v>1676</v>
      </c>
      <c r="D84" s="196" t="s">
        <v>1676</v>
      </c>
      <c r="E84" s="281">
        <v>1471</v>
      </c>
      <c r="F84" s="644">
        <v>0.05</v>
      </c>
      <c r="G84" s="643">
        <v>1164.6049999999998</v>
      </c>
      <c r="U84" s="456"/>
    </row>
    <row r="85" spans="1:21">
      <c r="A85" s="602"/>
      <c r="B85" s="195" t="s">
        <v>1675</v>
      </c>
      <c r="C85" s="196" t="s">
        <v>1674</v>
      </c>
      <c r="D85" s="196" t="s">
        <v>1674</v>
      </c>
      <c r="E85" s="281">
        <v>24974</v>
      </c>
      <c r="F85" s="644">
        <v>0.05</v>
      </c>
      <c r="G85" s="643">
        <v>20166.457499999997</v>
      </c>
      <c r="U85" s="456"/>
    </row>
    <row r="86" spans="1:21">
      <c r="A86" s="602"/>
      <c r="B86" s="195" t="s">
        <v>1673</v>
      </c>
      <c r="C86" s="196" t="s">
        <v>1672</v>
      </c>
      <c r="D86" s="196" t="s">
        <v>1672</v>
      </c>
      <c r="E86" s="281">
        <v>24974</v>
      </c>
      <c r="F86" s="644">
        <v>0.05</v>
      </c>
      <c r="G86" s="643">
        <v>20166.457499999997</v>
      </c>
      <c r="U86" s="456"/>
    </row>
    <row r="87" spans="1:21">
      <c r="A87" s="602"/>
      <c r="B87" s="195" t="s">
        <v>1671</v>
      </c>
      <c r="C87" s="196" t="s">
        <v>1670</v>
      </c>
      <c r="D87" s="196" t="s">
        <v>1670</v>
      </c>
      <c r="E87" s="281">
        <v>24974</v>
      </c>
      <c r="F87" s="644">
        <v>0.05</v>
      </c>
      <c r="G87" s="643">
        <v>20166.457499999997</v>
      </c>
      <c r="U87" s="456"/>
    </row>
    <row r="88" spans="1:21">
      <c r="A88" s="602"/>
      <c r="B88" s="195" t="s">
        <v>1669</v>
      </c>
      <c r="C88" s="196" t="s">
        <v>1668</v>
      </c>
      <c r="D88" s="196" t="s">
        <v>1668</v>
      </c>
      <c r="E88" s="281">
        <v>26756</v>
      </c>
      <c r="F88" s="644">
        <v>0.05</v>
      </c>
      <c r="G88" s="643">
        <v>21605.279999999999</v>
      </c>
      <c r="U88" s="456"/>
    </row>
    <row r="89" spans="1:21">
      <c r="A89" s="602"/>
      <c r="B89" s="195" t="s">
        <v>1667</v>
      </c>
      <c r="C89" s="196" t="s">
        <v>1666</v>
      </c>
      <c r="D89" s="196" t="s">
        <v>1666</v>
      </c>
      <c r="E89" s="281">
        <v>1668</v>
      </c>
      <c r="F89" s="644">
        <v>0.05</v>
      </c>
      <c r="G89" s="643">
        <v>1270.5774999999999</v>
      </c>
      <c r="U89" s="456"/>
    </row>
    <row r="90" spans="1:21">
      <c r="A90" s="602"/>
      <c r="B90" s="195" t="s">
        <v>1665</v>
      </c>
      <c r="C90" s="196" t="s">
        <v>1664</v>
      </c>
      <c r="D90" s="196" t="s">
        <v>1664</v>
      </c>
      <c r="E90" s="281">
        <v>41213</v>
      </c>
      <c r="F90" s="644">
        <v>0.05</v>
      </c>
      <c r="G90" s="643">
        <v>33350.747499999998</v>
      </c>
      <c r="U90" s="456"/>
    </row>
    <row r="91" spans="1:21">
      <c r="A91" s="602"/>
      <c r="B91" s="195" t="s">
        <v>1663</v>
      </c>
      <c r="C91" s="196" t="s">
        <v>1662</v>
      </c>
      <c r="D91" s="196" t="s">
        <v>1662</v>
      </c>
      <c r="E91" s="281">
        <v>41213</v>
      </c>
      <c r="F91" s="644">
        <v>0.05</v>
      </c>
      <c r="G91" s="643">
        <v>33350.747499999998</v>
      </c>
      <c r="U91" s="456"/>
    </row>
    <row r="92" spans="1:21">
      <c r="A92" s="602"/>
      <c r="B92" s="195" t="s">
        <v>1661</v>
      </c>
      <c r="C92" s="196" t="s">
        <v>1660</v>
      </c>
      <c r="D92" s="196" t="s">
        <v>1660</v>
      </c>
      <c r="E92" s="281">
        <v>41213</v>
      </c>
      <c r="F92" s="644">
        <v>0.05</v>
      </c>
      <c r="G92" s="643">
        <v>33350.747499999998</v>
      </c>
      <c r="U92" s="456"/>
    </row>
    <row r="93" spans="1:21">
      <c r="A93" s="602"/>
      <c r="B93" s="195" t="s">
        <v>1659</v>
      </c>
      <c r="C93" s="196" t="s">
        <v>1658</v>
      </c>
      <c r="D93" s="196" t="s">
        <v>1658</v>
      </c>
      <c r="E93" s="281">
        <v>44152</v>
      </c>
      <c r="F93" s="644">
        <v>0.05</v>
      </c>
      <c r="G93" s="643">
        <v>35728.027499999997</v>
      </c>
      <c r="U93" s="456"/>
    </row>
    <row r="94" spans="1:21">
      <c r="A94" s="602"/>
      <c r="B94" s="195" t="s">
        <v>1657</v>
      </c>
      <c r="C94" s="196" t="s">
        <v>1656</v>
      </c>
      <c r="D94" s="196" t="s">
        <v>1656</v>
      </c>
      <c r="E94" s="281">
        <v>2884</v>
      </c>
      <c r="F94" s="644">
        <v>0.05</v>
      </c>
      <c r="G94" s="643">
        <v>2284.4174999999996</v>
      </c>
      <c r="U94" s="456"/>
    </row>
    <row r="95" spans="1:21">
      <c r="A95" s="602"/>
      <c r="B95" s="195" t="s">
        <v>1655</v>
      </c>
      <c r="C95" s="196" t="s">
        <v>1654</v>
      </c>
      <c r="D95" s="196" t="s">
        <v>1654</v>
      </c>
      <c r="E95" s="281">
        <v>5754</v>
      </c>
      <c r="F95" s="644">
        <v>0.05</v>
      </c>
      <c r="G95" s="643">
        <v>4658.4199999999992</v>
      </c>
      <c r="U95" s="456"/>
    </row>
    <row r="96" spans="1:21">
      <c r="A96" s="602"/>
      <c r="B96" s="195" t="s">
        <v>1653</v>
      </c>
      <c r="C96" s="196" t="s">
        <v>1652</v>
      </c>
      <c r="D96" s="196" t="s">
        <v>1652</v>
      </c>
      <c r="E96" s="281">
        <v>888</v>
      </c>
      <c r="F96" s="644">
        <v>0.05</v>
      </c>
      <c r="G96" s="643">
        <v>689.36749999999984</v>
      </c>
      <c r="U96" s="456"/>
    </row>
    <row r="97" ht="153.6" customHeight="1"/>
    <row r="98" ht="151.19999999999999" customHeight="1"/>
  </sheetData>
  <conditionalFormatting sqref="U1:U1048576">
    <cfRule type="cellIs" dxfId="29" priority="1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06"/>
  <sheetViews>
    <sheetView showGridLines="0" zoomScale="91" zoomScaleNormal="91" workbookViewId="0">
      <pane ySplit="2" topLeftCell="A3" activePane="bottomLeft" state="frozen"/>
      <selection pane="bottomLeft" activeCell="I348" sqref="I348"/>
    </sheetView>
  </sheetViews>
  <sheetFormatPr defaultColWidth="9.109375" defaultRowHeight="13.8"/>
  <cols>
    <col min="1" max="1" width="19.44140625" style="646" customWidth="1"/>
    <col min="2" max="2" width="63.33203125" style="436" customWidth="1"/>
    <col min="3" max="3" width="21" style="436" customWidth="1"/>
    <col min="4" max="4" width="13.88671875" style="436" bestFit="1" customWidth="1"/>
    <col min="5" max="5" width="19.88671875" style="436" customWidth="1"/>
    <col min="6" max="6" width="13.88671875" style="436" bestFit="1" customWidth="1"/>
    <col min="7" max="16384" width="9.109375" style="436"/>
  </cols>
  <sheetData>
    <row r="1" spans="1:6">
      <c r="B1" s="602" t="s">
        <v>514</v>
      </c>
    </row>
    <row r="2" spans="1:6" ht="82.8">
      <c r="A2" s="437" t="s">
        <v>515</v>
      </c>
      <c r="B2" s="437" t="s">
        <v>516</v>
      </c>
      <c r="C2" s="437" t="s">
        <v>517</v>
      </c>
      <c r="D2" s="437" t="s">
        <v>518</v>
      </c>
      <c r="E2" s="437" t="s">
        <v>519</v>
      </c>
      <c r="F2" s="437" t="s">
        <v>520</v>
      </c>
    </row>
    <row r="3" spans="1:6" s="602" customFormat="1">
      <c r="A3" s="647"/>
      <c r="B3" s="648" t="s">
        <v>521</v>
      </c>
      <c r="C3" s="649"/>
      <c r="D3" s="650"/>
      <c r="E3" s="651"/>
      <c r="F3" s="652"/>
    </row>
    <row r="4" spans="1:6">
      <c r="A4" s="653" t="s">
        <v>522</v>
      </c>
      <c r="B4" s="654" t="s">
        <v>523</v>
      </c>
      <c r="C4" s="655">
        <v>7200</v>
      </c>
      <c r="D4" s="656">
        <v>91</v>
      </c>
      <c r="E4" s="657">
        <v>0.12</v>
      </c>
      <c r="F4" s="658">
        <v>80.08</v>
      </c>
    </row>
    <row r="5" spans="1:6">
      <c r="A5" s="653" t="s">
        <v>524</v>
      </c>
      <c r="B5" s="654" t="s">
        <v>525</v>
      </c>
      <c r="C5" s="655">
        <v>100000</v>
      </c>
      <c r="D5" s="656">
        <v>175</v>
      </c>
      <c r="E5" s="657">
        <v>0.12</v>
      </c>
      <c r="F5" s="658">
        <v>154</v>
      </c>
    </row>
    <row r="6" spans="1:6" s="541" customFormat="1">
      <c r="A6" s="659"/>
      <c r="B6" s="660" t="s">
        <v>526</v>
      </c>
      <c r="C6" s="649"/>
      <c r="D6" s="661"/>
      <c r="E6" s="662"/>
      <c r="F6" s="652"/>
    </row>
    <row r="7" spans="1:6" s="450" customFormat="1">
      <c r="A7" s="663" t="s">
        <v>527</v>
      </c>
      <c r="B7" s="664" t="s">
        <v>528</v>
      </c>
      <c r="C7" s="655">
        <v>12500</v>
      </c>
      <c r="D7" s="656">
        <v>82.5</v>
      </c>
      <c r="E7" s="657">
        <v>0.12000000000000011</v>
      </c>
      <c r="F7" s="658">
        <v>72.599999999999994</v>
      </c>
    </row>
    <row r="8" spans="1:6" s="450" customFormat="1">
      <c r="A8" s="663" t="s">
        <v>529</v>
      </c>
      <c r="B8" s="664" t="s">
        <v>530</v>
      </c>
      <c r="C8" s="655">
        <v>300000</v>
      </c>
      <c r="D8" s="656">
        <v>255</v>
      </c>
      <c r="E8" s="657">
        <v>0.12</v>
      </c>
      <c r="F8" s="658">
        <v>224.4</v>
      </c>
    </row>
    <row r="9" spans="1:6" s="541" customFormat="1">
      <c r="A9" s="659"/>
      <c r="B9" s="660" t="s">
        <v>531</v>
      </c>
      <c r="C9" s="649"/>
      <c r="D9" s="661"/>
      <c r="E9" s="662"/>
      <c r="F9" s="652"/>
    </row>
    <row r="10" spans="1:6" s="450" customFormat="1">
      <c r="A10" s="663" t="s">
        <v>532</v>
      </c>
      <c r="B10" s="664" t="s">
        <v>533</v>
      </c>
      <c r="C10" s="655">
        <v>15500</v>
      </c>
      <c r="D10" s="656">
        <v>83.69</v>
      </c>
      <c r="E10" s="657">
        <v>0.11996654319512479</v>
      </c>
      <c r="F10" s="658">
        <v>73.650000000000006</v>
      </c>
    </row>
    <row r="11" spans="1:6" s="450" customFormat="1">
      <c r="A11" s="663" t="s">
        <v>534</v>
      </c>
      <c r="B11" s="664" t="s">
        <v>535</v>
      </c>
      <c r="C11" s="655">
        <v>500000</v>
      </c>
      <c r="D11" s="656">
        <v>277</v>
      </c>
      <c r="E11" s="657">
        <v>0.12</v>
      </c>
      <c r="F11" s="658">
        <v>243.76</v>
      </c>
    </row>
    <row r="12" spans="1:6" s="541" customFormat="1">
      <c r="A12" s="659"/>
      <c r="B12" s="660" t="s">
        <v>536</v>
      </c>
      <c r="C12" s="649"/>
      <c r="D12" s="661"/>
      <c r="E12" s="662"/>
      <c r="F12" s="652"/>
    </row>
    <row r="13" spans="1:6" s="450" customFormat="1">
      <c r="A13" s="663" t="s">
        <v>537</v>
      </c>
      <c r="B13" s="664" t="s">
        <v>538</v>
      </c>
      <c r="C13" s="655">
        <v>21000</v>
      </c>
      <c r="D13" s="656">
        <v>88.2</v>
      </c>
      <c r="E13" s="657">
        <v>0.11995464852607707</v>
      </c>
      <c r="F13" s="658">
        <v>77.62</v>
      </c>
    </row>
    <row r="14" spans="1:6" s="450" customFormat="1">
      <c r="A14" s="663" t="s">
        <v>534</v>
      </c>
      <c r="B14" s="664" t="s">
        <v>535</v>
      </c>
      <c r="C14" s="655">
        <v>500000</v>
      </c>
      <c r="D14" s="656">
        <v>277</v>
      </c>
      <c r="E14" s="657">
        <v>0.12</v>
      </c>
      <c r="F14" s="658">
        <v>243.76</v>
      </c>
    </row>
    <row r="15" spans="1:6" s="541" customFormat="1">
      <c r="A15" s="659"/>
      <c r="B15" s="660" t="s">
        <v>539</v>
      </c>
      <c r="C15" s="649"/>
      <c r="D15" s="661"/>
      <c r="E15" s="662"/>
      <c r="F15" s="652"/>
    </row>
    <row r="16" spans="1:6" s="450" customFormat="1">
      <c r="A16" s="663" t="s">
        <v>540</v>
      </c>
      <c r="B16" s="664" t="s">
        <v>541</v>
      </c>
      <c r="C16" s="655">
        <v>25000</v>
      </c>
      <c r="D16" s="656">
        <v>95.14</v>
      </c>
      <c r="E16" s="657">
        <v>0.120033634643683</v>
      </c>
      <c r="F16" s="658">
        <v>83.72</v>
      </c>
    </row>
    <row r="17" spans="1:6" s="450" customFormat="1">
      <c r="A17" s="663" t="s">
        <v>534</v>
      </c>
      <c r="B17" s="664" t="s">
        <v>535</v>
      </c>
      <c r="C17" s="655">
        <v>500000</v>
      </c>
      <c r="D17" s="656">
        <v>277</v>
      </c>
      <c r="E17" s="657">
        <v>0.12</v>
      </c>
      <c r="F17" s="658">
        <v>243.76</v>
      </c>
    </row>
    <row r="18" spans="1:6" s="602" customFormat="1">
      <c r="A18" s="647"/>
      <c r="B18" s="648" t="s">
        <v>542</v>
      </c>
      <c r="C18" s="649"/>
      <c r="D18" s="661"/>
      <c r="E18" s="662"/>
      <c r="F18" s="652"/>
    </row>
    <row r="19" spans="1:6">
      <c r="A19" s="653" t="s">
        <v>543</v>
      </c>
      <c r="B19" s="654" t="s">
        <v>544</v>
      </c>
      <c r="C19" s="655">
        <v>40000</v>
      </c>
      <c r="D19" s="656">
        <v>129</v>
      </c>
      <c r="E19" s="657">
        <v>0.12</v>
      </c>
      <c r="F19" s="658">
        <v>113.52</v>
      </c>
    </row>
    <row r="20" spans="1:6">
      <c r="A20" s="653" t="s">
        <v>545</v>
      </c>
      <c r="B20" s="654" t="s">
        <v>546</v>
      </c>
      <c r="C20" s="655">
        <v>500000</v>
      </c>
      <c r="D20" s="656">
        <v>599</v>
      </c>
      <c r="E20" s="657">
        <v>0.12</v>
      </c>
      <c r="F20" s="658">
        <v>527.12</v>
      </c>
    </row>
    <row r="21" spans="1:6">
      <c r="A21" s="653" t="s">
        <v>547</v>
      </c>
      <c r="B21" s="654" t="s">
        <v>548</v>
      </c>
      <c r="C21" s="655">
        <v>3000</v>
      </c>
      <c r="D21" s="656">
        <v>79.92</v>
      </c>
      <c r="E21" s="657">
        <v>0.119994994994995</v>
      </c>
      <c r="F21" s="658">
        <v>70.33</v>
      </c>
    </row>
    <row r="22" spans="1:6" s="602" customFormat="1">
      <c r="A22" s="647"/>
      <c r="B22" s="648" t="s">
        <v>549</v>
      </c>
      <c r="C22" s="649"/>
      <c r="D22" s="661"/>
      <c r="E22" s="662"/>
      <c r="F22" s="652"/>
    </row>
    <row r="23" spans="1:6" s="671" customFormat="1" ht="27.6">
      <c r="A23" s="665" t="s">
        <v>550</v>
      </c>
      <c r="B23" s="666" t="s">
        <v>551</v>
      </c>
      <c r="C23" s="667">
        <v>1200</v>
      </c>
      <c r="D23" s="668">
        <v>56.25</v>
      </c>
      <c r="E23" s="669">
        <v>0.12</v>
      </c>
      <c r="F23" s="670">
        <v>49.5</v>
      </c>
    </row>
    <row r="24" spans="1:6" s="671" customFormat="1" ht="27.6">
      <c r="A24" s="665" t="s">
        <v>552</v>
      </c>
      <c r="B24" s="666" t="s">
        <v>553</v>
      </c>
      <c r="C24" s="667">
        <v>1200</v>
      </c>
      <c r="D24" s="668">
        <v>71.02</v>
      </c>
      <c r="E24" s="669">
        <v>0.11996620670233737</v>
      </c>
      <c r="F24" s="670">
        <v>62.5</v>
      </c>
    </row>
    <row r="25" spans="1:6" s="671" customFormat="1" ht="27.6">
      <c r="A25" s="665" t="s">
        <v>554</v>
      </c>
      <c r="B25" s="666" t="s">
        <v>555</v>
      </c>
      <c r="C25" s="667">
        <v>1200</v>
      </c>
      <c r="D25" s="668">
        <v>71.02</v>
      </c>
      <c r="E25" s="669">
        <v>0.11996620670233737</v>
      </c>
      <c r="F25" s="670">
        <v>62.5</v>
      </c>
    </row>
    <row r="26" spans="1:6" s="671" customFormat="1" ht="27.6">
      <c r="A26" s="665" t="s">
        <v>556</v>
      </c>
      <c r="B26" s="666" t="s">
        <v>557</v>
      </c>
      <c r="C26" s="667">
        <v>1200</v>
      </c>
      <c r="D26" s="668">
        <v>71.02</v>
      </c>
      <c r="E26" s="669">
        <v>0.11996620670233737</v>
      </c>
      <c r="F26" s="670">
        <v>62.5</v>
      </c>
    </row>
    <row r="27" spans="1:6" s="671" customFormat="1" ht="27.6">
      <c r="A27" s="665" t="s">
        <v>558</v>
      </c>
      <c r="B27" s="666" t="s">
        <v>559</v>
      </c>
      <c r="C27" s="667">
        <v>2600</v>
      </c>
      <c r="D27" s="668">
        <v>87.38</v>
      </c>
      <c r="E27" s="669">
        <v>0.120050354772259</v>
      </c>
      <c r="F27" s="672">
        <v>76.89</v>
      </c>
    </row>
    <row r="28" spans="1:6" s="671" customFormat="1" ht="27.6">
      <c r="A28" s="665" t="s">
        <v>560</v>
      </c>
      <c r="B28" s="666" t="s">
        <v>561</v>
      </c>
      <c r="C28" s="667">
        <v>2200</v>
      </c>
      <c r="D28" s="668">
        <v>100.52</v>
      </c>
      <c r="E28" s="669">
        <v>0.11997612415439718</v>
      </c>
      <c r="F28" s="672">
        <v>88.46</v>
      </c>
    </row>
    <row r="29" spans="1:6" s="671" customFormat="1" ht="27.6">
      <c r="A29" s="665" t="s">
        <v>562</v>
      </c>
      <c r="B29" s="666" t="s">
        <v>563</v>
      </c>
      <c r="C29" s="667">
        <v>2200</v>
      </c>
      <c r="D29" s="668">
        <v>100.52</v>
      </c>
      <c r="E29" s="669">
        <v>0.11997612415439718</v>
      </c>
      <c r="F29" s="672">
        <v>88.46</v>
      </c>
    </row>
    <row r="30" spans="1:6" s="671" customFormat="1" ht="27.6">
      <c r="A30" s="665" t="s">
        <v>564</v>
      </c>
      <c r="B30" s="666" t="s">
        <v>565</v>
      </c>
      <c r="C30" s="667">
        <v>2200</v>
      </c>
      <c r="D30" s="668">
        <v>100.52</v>
      </c>
      <c r="E30" s="669">
        <v>0.11997612415439718</v>
      </c>
      <c r="F30" s="672">
        <v>88.46</v>
      </c>
    </row>
    <row r="31" spans="1:6" s="602" customFormat="1">
      <c r="A31" s="647"/>
      <c r="B31" s="648" t="s">
        <v>320</v>
      </c>
      <c r="C31" s="649"/>
      <c r="D31" s="661"/>
      <c r="E31" s="662"/>
      <c r="F31" s="652"/>
    </row>
    <row r="32" spans="1:6" s="671" customFormat="1" ht="27.6">
      <c r="A32" s="665" t="s">
        <v>566</v>
      </c>
      <c r="B32" s="666" t="s">
        <v>567</v>
      </c>
      <c r="C32" s="667">
        <v>4000</v>
      </c>
      <c r="D32" s="668">
        <v>78.13</v>
      </c>
      <c r="E32" s="669">
        <v>0.12005631639575065</v>
      </c>
      <c r="F32" s="670">
        <v>68.75</v>
      </c>
    </row>
    <row r="33" spans="1:6" s="671" customFormat="1" ht="27.6">
      <c r="A33" s="665" t="s">
        <v>568</v>
      </c>
      <c r="B33" s="666" t="s">
        <v>569</v>
      </c>
      <c r="C33" s="667">
        <v>3000</v>
      </c>
      <c r="D33" s="668">
        <v>96.64</v>
      </c>
      <c r="E33" s="669">
        <v>0.12003311258278138</v>
      </c>
      <c r="F33" s="670">
        <v>85.04</v>
      </c>
    </row>
    <row r="34" spans="1:6" s="671" customFormat="1" ht="27.6">
      <c r="A34" s="665" t="s">
        <v>570</v>
      </c>
      <c r="B34" s="666" t="s">
        <v>571</v>
      </c>
      <c r="C34" s="667">
        <v>3000</v>
      </c>
      <c r="D34" s="668">
        <v>96.64</v>
      </c>
      <c r="E34" s="669">
        <v>0.12003311258278138</v>
      </c>
      <c r="F34" s="670">
        <v>85.04</v>
      </c>
    </row>
    <row r="35" spans="1:6" s="671" customFormat="1" ht="27.6">
      <c r="A35" s="665" t="s">
        <v>572</v>
      </c>
      <c r="B35" s="666" t="s">
        <v>573</v>
      </c>
      <c r="C35" s="667">
        <v>3000</v>
      </c>
      <c r="D35" s="668">
        <v>96.64</v>
      </c>
      <c r="E35" s="669">
        <v>0.12003311258278138</v>
      </c>
      <c r="F35" s="670">
        <v>85.04</v>
      </c>
    </row>
    <row r="36" spans="1:6" s="602" customFormat="1">
      <c r="A36" s="647"/>
      <c r="B36" s="648" t="s">
        <v>574</v>
      </c>
      <c r="C36" s="649"/>
      <c r="D36" s="661"/>
      <c r="E36" s="662"/>
      <c r="F36" s="673"/>
    </row>
    <row r="37" spans="1:6">
      <c r="A37" s="653" t="s">
        <v>575</v>
      </c>
      <c r="B37" s="654" t="s">
        <v>576</v>
      </c>
      <c r="C37" s="655">
        <v>17000</v>
      </c>
      <c r="D37" s="656">
        <v>136</v>
      </c>
      <c r="E37" s="674">
        <v>0.12</v>
      </c>
      <c r="F37" s="658">
        <v>119.68</v>
      </c>
    </row>
    <row r="38" spans="1:6">
      <c r="A38" s="653" t="s">
        <v>577</v>
      </c>
      <c r="B38" s="654" t="s">
        <v>578</v>
      </c>
      <c r="C38" s="655">
        <v>13000</v>
      </c>
      <c r="D38" s="656">
        <v>182</v>
      </c>
      <c r="E38" s="674">
        <v>0.12</v>
      </c>
      <c r="F38" s="658">
        <v>160.16</v>
      </c>
    </row>
    <row r="39" spans="1:6">
      <c r="A39" s="653" t="s">
        <v>579</v>
      </c>
      <c r="B39" s="654" t="s">
        <v>580</v>
      </c>
      <c r="C39" s="655">
        <v>13000</v>
      </c>
      <c r="D39" s="656">
        <v>182</v>
      </c>
      <c r="E39" s="674">
        <v>0.12</v>
      </c>
      <c r="F39" s="658">
        <v>160.16</v>
      </c>
    </row>
    <row r="40" spans="1:6">
      <c r="A40" s="653" t="s">
        <v>581</v>
      </c>
      <c r="B40" s="654" t="s">
        <v>582</v>
      </c>
      <c r="C40" s="655">
        <v>13000</v>
      </c>
      <c r="D40" s="656">
        <v>182</v>
      </c>
      <c r="E40" s="674">
        <v>0.12</v>
      </c>
      <c r="F40" s="658">
        <v>160.16</v>
      </c>
    </row>
    <row r="41" spans="1:6">
      <c r="A41" s="653" t="s">
        <v>583</v>
      </c>
      <c r="B41" s="654" t="s">
        <v>584</v>
      </c>
      <c r="C41" s="655">
        <v>13000</v>
      </c>
      <c r="D41" s="656">
        <v>115.9</v>
      </c>
      <c r="E41" s="674">
        <v>0.12001725625539261</v>
      </c>
      <c r="F41" s="658">
        <v>101.99</v>
      </c>
    </row>
    <row r="42" spans="1:6">
      <c r="A42" s="653" t="s">
        <v>585</v>
      </c>
      <c r="B42" s="654" t="s">
        <v>586</v>
      </c>
      <c r="C42" s="655">
        <v>11000</v>
      </c>
      <c r="D42" s="656">
        <v>168.65</v>
      </c>
      <c r="E42" s="674">
        <v>0.12001185887933596</v>
      </c>
      <c r="F42" s="658">
        <v>148.41</v>
      </c>
    </row>
    <row r="43" spans="1:6">
      <c r="A43" s="653" t="s">
        <v>587</v>
      </c>
      <c r="B43" s="654" t="s">
        <v>588</v>
      </c>
      <c r="C43" s="655">
        <v>11000</v>
      </c>
      <c r="D43" s="656">
        <v>168.65</v>
      </c>
      <c r="E43" s="674">
        <v>0.12001185887933596</v>
      </c>
      <c r="F43" s="658">
        <v>148.41</v>
      </c>
    </row>
    <row r="44" spans="1:6">
      <c r="A44" s="653" t="s">
        <v>589</v>
      </c>
      <c r="B44" s="654" t="s">
        <v>590</v>
      </c>
      <c r="C44" s="655">
        <v>11000</v>
      </c>
      <c r="D44" s="656">
        <v>168.65</v>
      </c>
      <c r="E44" s="674">
        <v>0.12001185887933596</v>
      </c>
      <c r="F44" s="658">
        <v>148.41</v>
      </c>
    </row>
    <row r="45" spans="1:6">
      <c r="A45" s="653" t="s">
        <v>591</v>
      </c>
      <c r="B45" s="654" t="s">
        <v>592</v>
      </c>
      <c r="C45" s="655">
        <v>8000</v>
      </c>
      <c r="D45" s="656">
        <v>100.01</v>
      </c>
      <c r="E45" s="674">
        <v>0.11998800119987996</v>
      </c>
      <c r="F45" s="658">
        <v>88.01</v>
      </c>
    </row>
    <row r="46" spans="1:6">
      <c r="A46" s="653" t="s">
        <v>593</v>
      </c>
      <c r="B46" s="654" t="s">
        <v>594</v>
      </c>
      <c r="C46" s="655">
        <v>6000</v>
      </c>
      <c r="D46" s="656">
        <v>106.83</v>
      </c>
      <c r="E46" s="674">
        <v>0.12000374426659177</v>
      </c>
      <c r="F46" s="658">
        <v>94.01</v>
      </c>
    </row>
    <row r="47" spans="1:6">
      <c r="A47" s="653" t="s">
        <v>595</v>
      </c>
      <c r="B47" s="654" t="s">
        <v>596</v>
      </c>
      <c r="C47" s="655">
        <v>6000</v>
      </c>
      <c r="D47" s="656">
        <v>106.83</v>
      </c>
      <c r="E47" s="674">
        <v>0.12000374426659177</v>
      </c>
      <c r="F47" s="658">
        <v>94.01</v>
      </c>
    </row>
    <row r="48" spans="1:6">
      <c r="A48" s="653" t="s">
        <v>597</v>
      </c>
      <c r="B48" s="654" t="s">
        <v>598</v>
      </c>
      <c r="C48" s="655">
        <v>6000</v>
      </c>
      <c r="D48" s="656">
        <v>106.83</v>
      </c>
      <c r="E48" s="674">
        <v>0.12000374426659177</v>
      </c>
      <c r="F48" s="658">
        <v>94.01</v>
      </c>
    </row>
    <row r="49" spans="1:6">
      <c r="A49" s="653" t="s">
        <v>599</v>
      </c>
      <c r="B49" s="654" t="s">
        <v>600</v>
      </c>
      <c r="C49" s="655">
        <v>300000</v>
      </c>
      <c r="D49" s="656">
        <v>1189.3</v>
      </c>
      <c r="E49" s="674">
        <v>0.12000336332296313</v>
      </c>
      <c r="F49" s="658">
        <v>1046.58</v>
      </c>
    </row>
    <row r="50" spans="1:6">
      <c r="A50" s="653" t="s">
        <v>601</v>
      </c>
      <c r="B50" s="654" t="s">
        <v>602</v>
      </c>
      <c r="C50" s="655">
        <v>200000</v>
      </c>
      <c r="D50" s="656">
        <v>909</v>
      </c>
      <c r="E50" s="674">
        <v>0.12</v>
      </c>
      <c r="F50" s="658">
        <v>799.92</v>
      </c>
    </row>
    <row r="51" spans="1:6">
      <c r="A51" s="653" t="s">
        <v>603</v>
      </c>
      <c r="B51" s="654" t="s">
        <v>604</v>
      </c>
      <c r="C51" s="655">
        <v>200000</v>
      </c>
      <c r="D51" s="656">
        <v>618</v>
      </c>
      <c r="E51" s="674">
        <v>0.12</v>
      </c>
      <c r="F51" s="658">
        <v>543.84</v>
      </c>
    </row>
    <row r="52" spans="1:6" s="602" customFormat="1">
      <c r="A52" s="647"/>
      <c r="B52" s="648" t="s">
        <v>8</v>
      </c>
      <c r="C52" s="649"/>
      <c r="D52" s="661"/>
      <c r="E52" s="675"/>
      <c r="F52" s="652"/>
    </row>
    <row r="53" spans="1:6">
      <c r="A53" s="653" t="s">
        <v>605</v>
      </c>
      <c r="B53" s="654" t="s">
        <v>606</v>
      </c>
      <c r="C53" s="655">
        <v>7200</v>
      </c>
      <c r="D53" s="656">
        <v>86</v>
      </c>
      <c r="E53" s="674">
        <v>0.11999999999999988</v>
      </c>
      <c r="F53" s="658">
        <v>75.680000000000007</v>
      </c>
    </row>
    <row r="54" spans="1:6">
      <c r="A54" s="653" t="s">
        <v>607</v>
      </c>
      <c r="B54" s="654" t="s">
        <v>608</v>
      </c>
      <c r="C54" s="655">
        <v>100000</v>
      </c>
      <c r="D54" s="656">
        <v>175</v>
      </c>
      <c r="E54" s="674">
        <v>0.12</v>
      </c>
      <c r="F54" s="658">
        <v>154</v>
      </c>
    </row>
    <row r="55" spans="1:6" s="602" customFormat="1">
      <c r="A55" s="647"/>
      <c r="B55" s="648" t="s">
        <v>11</v>
      </c>
      <c r="C55" s="649"/>
      <c r="D55" s="661"/>
      <c r="E55" s="676"/>
      <c r="F55" s="652"/>
    </row>
    <row r="56" spans="1:6">
      <c r="A56" s="653" t="s">
        <v>605</v>
      </c>
      <c r="B56" s="654" t="s">
        <v>606</v>
      </c>
      <c r="C56" s="655">
        <v>7200</v>
      </c>
      <c r="D56" s="656">
        <v>86</v>
      </c>
      <c r="E56" s="674">
        <v>0.11999999999999988</v>
      </c>
      <c r="F56" s="658">
        <v>75.680000000000007</v>
      </c>
    </row>
    <row r="57" spans="1:6">
      <c r="A57" s="653" t="s">
        <v>607</v>
      </c>
      <c r="B57" s="654" t="s">
        <v>608</v>
      </c>
      <c r="C57" s="655">
        <v>100000</v>
      </c>
      <c r="D57" s="656">
        <v>175</v>
      </c>
      <c r="E57" s="674">
        <v>0.12</v>
      </c>
      <c r="F57" s="658">
        <v>154</v>
      </c>
    </row>
    <row r="58" spans="1:6" s="602" customFormat="1">
      <c r="A58" s="647"/>
      <c r="B58" s="648" t="s">
        <v>12</v>
      </c>
      <c r="C58" s="649"/>
      <c r="D58" s="661"/>
      <c r="E58" s="676"/>
      <c r="F58" s="652"/>
    </row>
    <row r="59" spans="1:6">
      <c r="A59" s="653" t="s">
        <v>605</v>
      </c>
      <c r="B59" s="654" t="s">
        <v>606</v>
      </c>
      <c r="C59" s="655">
        <v>7200</v>
      </c>
      <c r="D59" s="656">
        <v>86</v>
      </c>
      <c r="E59" s="674">
        <v>0.11999999999999988</v>
      </c>
      <c r="F59" s="658">
        <v>75.680000000000007</v>
      </c>
    </row>
    <row r="60" spans="1:6">
      <c r="A60" s="653" t="s">
        <v>607</v>
      </c>
      <c r="B60" s="654" t="s">
        <v>608</v>
      </c>
      <c r="C60" s="655">
        <v>100000</v>
      </c>
      <c r="D60" s="656">
        <v>175</v>
      </c>
      <c r="E60" s="674">
        <v>0.12</v>
      </c>
      <c r="F60" s="658">
        <v>154</v>
      </c>
    </row>
    <row r="61" spans="1:6" s="602" customFormat="1">
      <c r="A61" s="647"/>
      <c r="B61" s="648" t="s">
        <v>609</v>
      </c>
      <c r="C61" s="649"/>
      <c r="D61" s="661"/>
      <c r="E61" s="676"/>
      <c r="F61" s="652"/>
    </row>
    <row r="62" spans="1:6">
      <c r="A62" s="653" t="s">
        <v>610</v>
      </c>
      <c r="B62" s="654" t="s">
        <v>611</v>
      </c>
      <c r="C62" s="655">
        <v>3000</v>
      </c>
      <c r="D62" s="656">
        <v>68.33</v>
      </c>
      <c r="E62" s="674">
        <v>0.1200058539440948</v>
      </c>
      <c r="F62" s="658">
        <v>60.13</v>
      </c>
    </row>
    <row r="63" spans="1:6">
      <c r="A63" s="653" t="s">
        <v>524</v>
      </c>
      <c r="B63" s="654" t="s">
        <v>612</v>
      </c>
      <c r="C63" s="655">
        <v>100000</v>
      </c>
      <c r="D63" s="656">
        <v>175</v>
      </c>
      <c r="E63" s="674">
        <v>0.12</v>
      </c>
      <c r="F63" s="658">
        <v>154</v>
      </c>
    </row>
    <row r="64" spans="1:6" s="602" customFormat="1">
      <c r="A64" s="647"/>
      <c r="B64" s="648" t="s">
        <v>613</v>
      </c>
      <c r="C64" s="649"/>
      <c r="D64" s="661"/>
      <c r="E64" s="676"/>
      <c r="F64" s="673"/>
    </row>
    <row r="65" spans="1:6">
      <c r="A65" s="653" t="s">
        <v>614</v>
      </c>
      <c r="B65" s="654" t="s">
        <v>615</v>
      </c>
      <c r="C65" s="655">
        <v>12500</v>
      </c>
      <c r="D65" s="656">
        <v>82.5</v>
      </c>
      <c r="E65" s="674">
        <v>0.12000000000000011</v>
      </c>
      <c r="F65" s="658">
        <v>72.599999999999994</v>
      </c>
    </row>
    <row r="66" spans="1:6">
      <c r="A66" s="653" t="s">
        <v>616</v>
      </c>
      <c r="B66" s="654" t="s">
        <v>617</v>
      </c>
      <c r="C66" s="655">
        <v>300000</v>
      </c>
      <c r="D66" s="656">
        <v>255</v>
      </c>
      <c r="E66" s="674">
        <v>0.12</v>
      </c>
      <c r="F66" s="658">
        <v>224.4</v>
      </c>
    </row>
    <row r="67" spans="1:6">
      <c r="A67" s="653" t="s">
        <v>618</v>
      </c>
      <c r="B67" s="654" t="s">
        <v>619</v>
      </c>
      <c r="C67" s="655">
        <v>200000</v>
      </c>
      <c r="D67" s="656">
        <v>70.099999999999994</v>
      </c>
      <c r="E67" s="674">
        <v>0.11997146932952918</v>
      </c>
      <c r="F67" s="658">
        <v>61.69</v>
      </c>
    </row>
    <row r="68" spans="1:6" s="602" customFormat="1">
      <c r="A68" s="647"/>
      <c r="B68" s="648" t="s">
        <v>25</v>
      </c>
      <c r="C68" s="649"/>
      <c r="D68" s="661"/>
      <c r="E68" s="676"/>
      <c r="F68" s="673"/>
    </row>
    <row r="69" spans="1:6">
      <c r="A69" s="653" t="s">
        <v>620</v>
      </c>
      <c r="B69" s="654" t="s">
        <v>621</v>
      </c>
      <c r="C69" s="655">
        <v>21000</v>
      </c>
      <c r="D69" s="656">
        <v>88.2</v>
      </c>
      <c r="E69" s="674">
        <v>0.11995464852607707</v>
      </c>
      <c r="F69" s="658">
        <v>77.62</v>
      </c>
    </row>
    <row r="70" spans="1:6">
      <c r="A70" s="653" t="s">
        <v>622</v>
      </c>
      <c r="B70" s="654" t="s">
        <v>623</v>
      </c>
      <c r="C70" s="655">
        <v>500000</v>
      </c>
      <c r="D70" s="656">
        <v>277</v>
      </c>
      <c r="E70" s="674">
        <v>0.12</v>
      </c>
      <c r="F70" s="658">
        <v>243.76</v>
      </c>
    </row>
    <row r="71" spans="1:6">
      <c r="A71" s="653" t="s">
        <v>624</v>
      </c>
      <c r="B71" s="654" t="s">
        <v>625</v>
      </c>
      <c r="C71" s="655">
        <v>200000</v>
      </c>
      <c r="D71" s="656">
        <v>71</v>
      </c>
      <c r="E71" s="674">
        <v>0.12</v>
      </c>
      <c r="F71" s="658">
        <v>62.48</v>
      </c>
    </row>
    <row r="72" spans="1:6" s="602" customFormat="1">
      <c r="A72" s="659"/>
      <c r="B72" s="660" t="s">
        <v>626</v>
      </c>
      <c r="C72" s="649"/>
      <c r="D72" s="661"/>
      <c r="E72" s="676"/>
      <c r="F72" s="652"/>
    </row>
    <row r="73" spans="1:6">
      <c r="A73" s="663" t="s">
        <v>627</v>
      </c>
      <c r="B73" s="664" t="s">
        <v>628</v>
      </c>
      <c r="C73" s="655">
        <v>25000</v>
      </c>
      <c r="D73" s="656">
        <v>95.14</v>
      </c>
      <c r="E73" s="674">
        <v>0.120033634643683</v>
      </c>
      <c r="F73" s="658">
        <v>83.72</v>
      </c>
    </row>
    <row r="74" spans="1:6">
      <c r="A74" s="663" t="s">
        <v>622</v>
      </c>
      <c r="B74" s="664" t="s">
        <v>623</v>
      </c>
      <c r="C74" s="655">
        <v>500000</v>
      </c>
      <c r="D74" s="656">
        <v>277</v>
      </c>
      <c r="E74" s="674">
        <v>0.12</v>
      </c>
      <c r="F74" s="658">
        <v>243.76</v>
      </c>
    </row>
    <row r="75" spans="1:6">
      <c r="A75" s="663" t="s">
        <v>624</v>
      </c>
      <c r="B75" s="664" t="s">
        <v>625</v>
      </c>
      <c r="C75" s="655">
        <v>200000</v>
      </c>
      <c r="D75" s="656">
        <v>71</v>
      </c>
      <c r="E75" s="674">
        <v>0.12</v>
      </c>
      <c r="F75" s="658">
        <v>62.48</v>
      </c>
    </row>
    <row r="76" spans="1:6" s="602" customFormat="1">
      <c r="A76" s="647"/>
      <c r="B76" s="648" t="s">
        <v>629</v>
      </c>
      <c r="C76" s="649"/>
      <c r="D76" s="661"/>
      <c r="E76" s="676"/>
      <c r="F76" s="652"/>
    </row>
    <row r="77" spans="1:6" s="671" customFormat="1" ht="27.6">
      <c r="A77" s="665" t="s">
        <v>550</v>
      </c>
      <c r="B77" s="666" t="s">
        <v>630</v>
      </c>
      <c r="C77" s="667">
        <v>1200</v>
      </c>
      <c r="D77" s="668">
        <v>56.25</v>
      </c>
      <c r="E77" s="677">
        <v>0.12</v>
      </c>
      <c r="F77" s="670">
        <v>49.5</v>
      </c>
    </row>
    <row r="78" spans="1:6" s="671" customFormat="1" ht="27.6">
      <c r="A78" s="665" t="s">
        <v>552</v>
      </c>
      <c r="B78" s="666" t="s">
        <v>631</v>
      </c>
      <c r="C78" s="667">
        <v>1200</v>
      </c>
      <c r="D78" s="668">
        <v>71.02</v>
      </c>
      <c r="E78" s="677">
        <v>0.11996620670233737</v>
      </c>
      <c r="F78" s="670">
        <v>62.5</v>
      </c>
    </row>
    <row r="79" spans="1:6" s="671" customFormat="1" ht="27.6">
      <c r="A79" s="665" t="s">
        <v>554</v>
      </c>
      <c r="B79" s="666" t="s">
        <v>632</v>
      </c>
      <c r="C79" s="667">
        <v>1200</v>
      </c>
      <c r="D79" s="668">
        <v>71.02</v>
      </c>
      <c r="E79" s="677">
        <v>0.11996620670233737</v>
      </c>
      <c r="F79" s="670">
        <v>62.5</v>
      </c>
    </row>
    <row r="80" spans="1:6" s="671" customFormat="1" ht="27.6">
      <c r="A80" s="665" t="s">
        <v>556</v>
      </c>
      <c r="B80" s="666" t="s">
        <v>633</v>
      </c>
      <c r="C80" s="667">
        <v>1200</v>
      </c>
      <c r="D80" s="668">
        <v>71.02</v>
      </c>
      <c r="E80" s="677">
        <v>0.11996620670233737</v>
      </c>
      <c r="F80" s="670">
        <v>62.5</v>
      </c>
    </row>
    <row r="81" spans="1:6" s="671" customFormat="1" ht="27.6">
      <c r="A81" s="665" t="s">
        <v>558</v>
      </c>
      <c r="B81" s="666" t="s">
        <v>559</v>
      </c>
      <c r="C81" s="667">
        <v>2600</v>
      </c>
      <c r="D81" s="668">
        <v>87.38</v>
      </c>
      <c r="E81" s="677">
        <v>0.120050354772259</v>
      </c>
      <c r="F81" s="670">
        <v>76.89</v>
      </c>
    </row>
    <row r="82" spans="1:6" s="671" customFormat="1" ht="27.6">
      <c r="A82" s="665" t="s">
        <v>560</v>
      </c>
      <c r="B82" s="666" t="s">
        <v>634</v>
      </c>
      <c r="C82" s="667">
        <v>2200</v>
      </c>
      <c r="D82" s="668">
        <v>100.52</v>
      </c>
      <c r="E82" s="677">
        <v>0.11997612415439718</v>
      </c>
      <c r="F82" s="670">
        <v>88.46</v>
      </c>
    </row>
    <row r="83" spans="1:6" s="671" customFormat="1" ht="27.6">
      <c r="A83" s="665" t="s">
        <v>562</v>
      </c>
      <c r="B83" s="666" t="s">
        <v>635</v>
      </c>
      <c r="C83" s="667">
        <v>2200</v>
      </c>
      <c r="D83" s="668">
        <v>100.52</v>
      </c>
      <c r="E83" s="677">
        <v>0.11997612415439718</v>
      </c>
      <c r="F83" s="670">
        <v>88.46</v>
      </c>
    </row>
    <row r="84" spans="1:6" s="671" customFormat="1" ht="27.6">
      <c r="A84" s="665" t="s">
        <v>564</v>
      </c>
      <c r="B84" s="666" t="s">
        <v>636</v>
      </c>
      <c r="C84" s="667">
        <v>2200</v>
      </c>
      <c r="D84" s="668">
        <v>100.52</v>
      </c>
      <c r="E84" s="677">
        <v>0.11997612415439718</v>
      </c>
      <c r="F84" s="670">
        <v>88.46</v>
      </c>
    </row>
    <row r="85" spans="1:6" s="602" customFormat="1">
      <c r="A85" s="647"/>
      <c r="B85" s="648" t="s">
        <v>637</v>
      </c>
      <c r="C85" s="649"/>
      <c r="D85" s="661"/>
      <c r="E85" s="676"/>
      <c r="F85" s="652"/>
    </row>
    <row r="86" spans="1:6" s="671" customFormat="1" ht="27.6">
      <c r="A86" s="665" t="s">
        <v>566</v>
      </c>
      <c r="B86" s="666" t="s">
        <v>567</v>
      </c>
      <c r="C86" s="667">
        <v>4000</v>
      </c>
      <c r="D86" s="668">
        <v>78.13</v>
      </c>
      <c r="E86" s="677">
        <v>0.12005631639575065</v>
      </c>
      <c r="F86" s="670">
        <v>68.75</v>
      </c>
    </row>
    <row r="87" spans="1:6">
      <c r="A87" s="653" t="s">
        <v>568</v>
      </c>
      <c r="B87" s="654" t="s">
        <v>638</v>
      </c>
      <c r="C87" s="655">
        <v>3000</v>
      </c>
      <c r="D87" s="656">
        <v>96.64</v>
      </c>
      <c r="E87" s="674">
        <v>0.12003311258278138</v>
      </c>
      <c r="F87" s="658">
        <v>85.04</v>
      </c>
    </row>
    <row r="88" spans="1:6">
      <c r="A88" s="653" t="s">
        <v>570</v>
      </c>
      <c r="B88" s="654" t="s">
        <v>639</v>
      </c>
      <c r="C88" s="655">
        <v>3000</v>
      </c>
      <c r="D88" s="656">
        <v>96.64</v>
      </c>
      <c r="E88" s="674">
        <v>0.12003311258278138</v>
      </c>
      <c r="F88" s="658">
        <v>85.04</v>
      </c>
    </row>
    <row r="89" spans="1:6">
      <c r="A89" s="653" t="s">
        <v>572</v>
      </c>
      <c r="B89" s="654" t="s">
        <v>640</v>
      </c>
      <c r="C89" s="655">
        <v>3000</v>
      </c>
      <c r="D89" s="656">
        <v>96.64</v>
      </c>
      <c r="E89" s="674">
        <v>0.12003311258278138</v>
      </c>
      <c r="F89" s="658">
        <v>85.04</v>
      </c>
    </row>
    <row r="90" spans="1:6" s="602" customFormat="1">
      <c r="A90" s="647"/>
      <c r="B90" s="648" t="s">
        <v>641</v>
      </c>
      <c r="C90" s="649"/>
      <c r="D90" s="661"/>
      <c r="E90" s="676"/>
      <c r="F90" s="673"/>
    </row>
    <row r="91" spans="1:6">
      <c r="A91" s="653" t="s">
        <v>583</v>
      </c>
      <c r="B91" s="654" t="s">
        <v>642</v>
      </c>
      <c r="C91" s="655">
        <v>13000</v>
      </c>
      <c r="D91" s="656">
        <v>115.9</v>
      </c>
      <c r="E91" s="674">
        <v>0.12001725625539261</v>
      </c>
      <c r="F91" s="658">
        <v>101.99</v>
      </c>
    </row>
    <row r="92" spans="1:6">
      <c r="A92" s="653" t="s">
        <v>585</v>
      </c>
      <c r="B92" s="654" t="s">
        <v>643</v>
      </c>
      <c r="C92" s="655">
        <v>11000</v>
      </c>
      <c r="D92" s="656">
        <v>168.65</v>
      </c>
      <c r="E92" s="674">
        <v>0.12001185887933596</v>
      </c>
      <c r="F92" s="658">
        <v>148.41</v>
      </c>
    </row>
    <row r="93" spans="1:6">
      <c r="A93" s="653" t="s">
        <v>587</v>
      </c>
      <c r="B93" s="654" t="s">
        <v>644</v>
      </c>
      <c r="C93" s="655">
        <v>11000</v>
      </c>
      <c r="D93" s="656">
        <v>168.65</v>
      </c>
      <c r="E93" s="674">
        <v>0.12001185887933596</v>
      </c>
      <c r="F93" s="658">
        <v>148.41</v>
      </c>
    </row>
    <row r="94" spans="1:6">
      <c r="A94" s="653" t="s">
        <v>589</v>
      </c>
      <c r="B94" s="654" t="s">
        <v>645</v>
      </c>
      <c r="C94" s="655">
        <v>11000</v>
      </c>
      <c r="D94" s="656">
        <v>168.65</v>
      </c>
      <c r="E94" s="674">
        <v>0.12001185887933596</v>
      </c>
      <c r="F94" s="658">
        <v>148.41</v>
      </c>
    </row>
    <row r="95" spans="1:6">
      <c r="A95" s="653" t="s">
        <v>591</v>
      </c>
      <c r="B95" s="654" t="s">
        <v>646</v>
      </c>
      <c r="C95" s="655">
        <v>8000</v>
      </c>
      <c r="D95" s="656">
        <v>100.01</v>
      </c>
      <c r="E95" s="674">
        <v>0.11998800119987996</v>
      </c>
      <c r="F95" s="658">
        <v>88.01</v>
      </c>
    </row>
    <row r="96" spans="1:6">
      <c r="A96" s="653" t="s">
        <v>593</v>
      </c>
      <c r="B96" s="654" t="s">
        <v>647</v>
      </c>
      <c r="C96" s="655">
        <v>6000</v>
      </c>
      <c r="D96" s="656">
        <v>106.83</v>
      </c>
      <c r="E96" s="674">
        <v>0.12000374426659177</v>
      </c>
      <c r="F96" s="658">
        <v>94.01</v>
      </c>
    </row>
    <row r="97" spans="1:6">
      <c r="A97" s="653" t="s">
        <v>595</v>
      </c>
      <c r="B97" s="654" t="s">
        <v>648</v>
      </c>
      <c r="C97" s="655">
        <v>6000</v>
      </c>
      <c r="D97" s="656">
        <v>106.83</v>
      </c>
      <c r="E97" s="674">
        <v>0.12000374426659177</v>
      </c>
      <c r="F97" s="658">
        <v>94.01</v>
      </c>
    </row>
    <row r="98" spans="1:6">
      <c r="A98" s="653" t="s">
        <v>597</v>
      </c>
      <c r="B98" s="654" t="s">
        <v>649</v>
      </c>
      <c r="C98" s="655">
        <v>6000</v>
      </c>
      <c r="D98" s="656">
        <v>106.83</v>
      </c>
      <c r="E98" s="674">
        <v>0.12000374426659177</v>
      </c>
      <c r="F98" s="658">
        <v>94.01</v>
      </c>
    </row>
    <row r="99" spans="1:6">
      <c r="A99" s="653" t="s">
        <v>650</v>
      </c>
      <c r="B99" s="654" t="s">
        <v>651</v>
      </c>
      <c r="C99" s="655">
        <v>200000</v>
      </c>
      <c r="D99" s="656">
        <v>909</v>
      </c>
      <c r="E99" s="674">
        <v>0.12</v>
      </c>
      <c r="F99" s="658">
        <v>799.92</v>
      </c>
    </row>
    <row r="100" spans="1:6">
      <c r="A100" s="653" t="s">
        <v>603</v>
      </c>
      <c r="B100" s="654" t="s">
        <v>652</v>
      </c>
      <c r="C100" s="655">
        <v>200000</v>
      </c>
      <c r="D100" s="656">
        <v>618</v>
      </c>
      <c r="E100" s="674">
        <v>0.12</v>
      </c>
      <c r="F100" s="658">
        <v>543.84</v>
      </c>
    </row>
    <row r="101" spans="1:6">
      <c r="A101" s="653" t="s">
        <v>624</v>
      </c>
      <c r="B101" s="654" t="s">
        <v>653</v>
      </c>
      <c r="C101" s="655">
        <v>200000</v>
      </c>
      <c r="D101" s="656">
        <v>71</v>
      </c>
      <c r="E101" s="674">
        <v>0.12</v>
      </c>
      <c r="F101" s="658">
        <v>62.48</v>
      </c>
    </row>
    <row r="102" spans="1:6">
      <c r="A102" s="653" t="s">
        <v>618</v>
      </c>
      <c r="B102" s="654" t="s">
        <v>654</v>
      </c>
      <c r="C102" s="655">
        <v>200000</v>
      </c>
      <c r="D102" s="656">
        <v>71.399999999999991</v>
      </c>
      <c r="E102" s="674">
        <v>0.1200280112044817</v>
      </c>
      <c r="F102" s="658">
        <v>62.83</v>
      </c>
    </row>
    <row r="103" spans="1:6">
      <c r="A103" s="653" t="s">
        <v>655</v>
      </c>
      <c r="B103" s="654" t="s">
        <v>656</v>
      </c>
      <c r="C103" s="655">
        <v>3000</v>
      </c>
      <c r="D103" s="678">
        <v>36</v>
      </c>
      <c r="E103" s="674">
        <v>0.12</v>
      </c>
      <c r="F103" s="658">
        <v>31.68</v>
      </c>
    </row>
    <row r="104" spans="1:6" s="602" customFormat="1">
      <c r="A104" s="647"/>
      <c r="B104" s="648" t="s">
        <v>657</v>
      </c>
      <c r="C104" s="649"/>
      <c r="D104" s="650"/>
      <c r="E104" s="676"/>
      <c r="F104" s="652"/>
    </row>
    <row r="105" spans="1:6">
      <c r="A105" s="653" t="s">
        <v>658</v>
      </c>
      <c r="B105" s="654" t="s">
        <v>659</v>
      </c>
      <c r="C105" s="655">
        <v>15000</v>
      </c>
      <c r="D105" s="658">
        <v>81.647999999999996</v>
      </c>
      <c r="E105" s="674">
        <v>0.12000293944738394</v>
      </c>
      <c r="F105" s="658">
        <v>71.849999999999994</v>
      </c>
    </row>
    <row r="106" spans="1:6" s="671" customFormat="1" ht="41.4">
      <c r="A106" s="665" t="s">
        <v>660</v>
      </c>
      <c r="B106" s="666" t="s">
        <v>661</v>
      </c>
      <c r="C106" s="667">
        <v>300000</v>
      </c>
      <c r="D106" s="668">
        <v>352.79999999999995</v>
      </c>
      <c r="E106" s="669">
        <v>0.12001133786848062</v>
      </c>
      <c r="F106" s="672">
        <v>310.45999999999998</v>
      </c>
    </row>
    <row r="107" spans="1:6" s="671" customFormat="1" ht="27.6">
      <c r="A107" s="665" t="s">
        <v>662</v>
      </c>
      <c r="B107" s="666" t="s">
        <v>663</v>
      </c>
      <c r="C107" s="667">
        <v>300000</v>
      </c>
      <c r="D107" s="670">
        <v>35.279999999999994</v>
      </c>
      <c r="E107" s="677">
        <v>0.1198979591836733</v>
      </c>
      <c r="F107" s="670">
        <v>31.05</v>
      </c>
    </row>
    <row r="108" spans="1:6">
      <c r="A108" s="653" t="s">
        <v>664</v>
      </c>
      <c r="B108" s="654" t="s">
        <v>665</v>
      </c>
      <c r="C108" s="655">
        <v>15000</v>
      </c>
      <c r="D108" s="658">
        <v>43.4</v>
      </c>
      <c r="E108" s="674">
        <v>0.12004608294930874</v>
      </c>
      <c r="F108" s="658">
        <v>38.19</v>
      </c>
    </row>
    <row r="109" spans="1:6" s="602" customFormat="1">
      <c r="A109" s="647"/>
      <c r="B109" s="648" t="s">
        <v>666</v>
      </c>
      <c r="C109" s="649"/>
      <c r="D109" s="652"/>
      <c r="E109" s="676"/>
      <c r="F109" s="673"/>
    </row>
    <row r="110" spans="1:6">
      <c r="A110" s="653" t="s">
        <v>667</v>
      </c>
      <c r="B110" s="654" t="s">
        <v>668</v>
      </c>
      <c r="C110" s="655">
        <v>20000</v>
      </c>
      <c r="D110" s="658">
        <v>86.24</v>
      </c>
      <c r="E110" s="674">
        <v>0.12001391465677169</v>
      </c>
      <c r="F110" s="679">
        <v>75.89</v>
      </c>
    </row>
    <row r="111" spans="1:6" s="671" customFormat="1" ht="41.4">
      <c r="A111" s="665" t="s">
        <v>669</v>
      </c>
      <c r="B111" s="666" t="s">
        <v>670</v>
      </c>
      <c r="C111" s="667">
        <v>600000</v>
      </c>
      <c r="D111" s="668">
        <v>582.62400000000002</v>
      </c>
      <c r="E111" s="669">
        <v>0.11999848959191517</v>
      </c>
      <c r="F111" s="672">
        <v>512.71</v>
      </c>
    </row>
    <row r="112" spans="1:6">
      <c r="A112" s="653" t="s">
        <v>664</v>
      </c>
      <c r="B112" s="654" t="s">
        <v>671</v>
      </c>
      <c r="C112" s="655">
        <v>15000</v>
      </c>
      <c r="D112" s="658">
        <v>43.4</v>
      </c>
      <c r="E112" s="674">
        <v>0.12004608294930874</v>
      </c>
      <c r="F112" s="658">
        <v>38.19</v>
      </c>
    </row>
    <row r="113" spans="1:6">
      <c r="A113" s="653" t="s">
        <v>672</v>
      </c>
      <c r="B113" s="654" t="s">
        <v>673</v>
      </c>
      <c r="C113" s="655">
        <v>15000</v>
      </c>
      <c r="D113" s="658">
        <v>90</v>
      </c>
      <c r="E113" s="674">
        <v>0.12</v>
      </c>
      <c r="F113" s="658">
        <v>79.2</v>
      </c>
    </row>
    <row r="114" spans="1:6" s="602" customFormat="1">
      <c r="A114" s="647"/>
      <c r="B114" s="648" t="s">
        <v>674</v>
      </c>
      <c r="C114" s="649"/>
      <c r="D114" s="652"/>
      <c r="E114" s="676"/>
      <c r="F114" s="673"/>
    </row>
    <row r="115" spans="1:6">
      <c r="A115" s="653" t="s">
        <v>675</v>
      </c>
      <c r="B115" s="654" t="s">
        <v>676</v>
      </c>
      <c r="C115" s="655">
        <v>35000</v>
      </c>
      <c r="D115" s="658">
        <v>150.91999999999999</v>
      </c>
      <c r="E115" s="674">
        <v>0.11999734958918629</v>
      </c>
      <c r="F115" s="658">
        <v>132.81</v>
      </c>
    </row>
    <row r="116" spans="1:6" s="671" customFormat="1" ht="41.4">
      <c r="A116" s="665" t="s">
        <v>669</v>
      </c>
      <c r="B116" s="666" t="s">
        <v>677</v>
      </c>
      <c r="C116" s="667">
        <v>600000</v>
      </c>
      <c r="D116" s="668">
        <v>582.62400000000002</v>
      </c>
      <c r="E116" s="669">
        <v>0.11999848959191517</v>
      </c>
      <c r="F116" s="672">
        <v>512.71</v>
      </c>
    </row>
    <row r="117" spans="1:6">
      <c r="A117" s="653" t="s">
        <v>664</v>
      </c>
      <c r="B117" s="654" t="s">
        <v>671</v>
      </c>
      <c r="C117" s="655">
        <v>15000</v>
      </c>
      <c r="D117" s="658">
        <v>43.4</v>
      </c>
      <c r="E117" s="674">
        <v>0.12004608294930874</v>
      </c>
      <c r="F117" s="658">
        <v>38.19</v>
      </c>
    </row>
    <row r="118" spans="1:6">
      <c r="A118" s="653" t="s">
        <v>672</v>
      </c>
      <c r="B118" s="654" t="s">
        <v>678</v>
      </c>
      <c r="C118" s="655">
        <v>15000</v>
      </c>
      <c r="D118" s="658">
        <v>90</v>
      </c>
      <c r="E118" s="674">
        <v>0.12</v>
      </c>
      <c r="F118" s="658">
        <v>79.2</v>
      </c>
    </row>
    <row r="119" spans="1:6" s="602" customFormat="1">
      <c r="A119" s="647"/>
      <c r="B119" s="648" t="s">
        <v>679</v>
      </c>
      <c r="C119" s="649"/>
      <c r="D119" s="652"/>
      <c r="E119" s="676"/>
      <c r="F119" s="652"/>
    </row>
    <row r="120" spans="1:6">
      <c r="A120" s="653" t="s">
        <v>680</v>
      </c>
      <c r="B120" s="680" t="s">
        <v>681</v>
      </c>
      <c r="C120" s="655">
        <v>35000</v>
      </c>
      <c r="D120" s="658">
        <v>120.00800000000001</v>
      </c>
      <c r="E120" s="674">
        <v>0.11997533497766821</v>
      </c>
      <c r="F120" s="681">
        <v>105.61</v>
      </c>
    </row>
    <row r="121" spans="1:6">
      <c r="A121" s="653" t="s">
        <v>682</v>
      </c>
      <c r="B121" s="654" t="s">
        <v>683</v>
      </c>
      <c r="C121" s="655">
        <v>600000</v>
      </c>
      <c r="D121" s="658">
        <v>569.82799999999997</v>
      </c>
      <c r="E121" s="674">
        <v>0.119997613314895</v>
      </c>
      <c r="F121" s="658">
        <v>501.45</v>
      </c>
    </row>
    <row r="122" spans="1:6" s="671" customFormat="1" ht="27.6">
      <c r="A122" s="665" t="s">
        <v>684</v>
      </c>
      <c r="B122" s="666" t="s">
        <v>685</v>
      </c>
      <c r="C122" s="667">
        <v>70000</v>
      </c>
      <c r="D122" s="668">
        <v>18.032</v>
      </c>
      <c r="E122" s="669">
        <v>0.11989795918367352</v>
      </c>
      <c r="F122" s="672">
        <v>15.87</v>
      </c>
    </row>
    <row r="123" spans="1:6">
      <c r="A123" s="653" t="s">
        <v>664</v>
      </c>
      <c r="B123" s="654" t="s">
        <v>686</v>
      </c>
      <c r="C123" s="655">
        <v>15000</v>
      </c>
      <c r="D123" s="658">
        <v>43.4</v>
      </c>
      <c r="E123" s="674">
        <v>0.12004608294930874</v>
      </c>
      <c r="F123" s="658">
        <v>38.19</v>
      </c>
    </row>
    <row r="124" spans="1:6">
      <c r="A124" s="653" t="s">
        <v>672</v>
      </c>
      <c r="B124" s="654" t="s">
        <v>678</v>
      </c>
      <c r="C124" s="655">
        <v>15000</v>
      </c>
      <c r="D124" s="658">
        <v>90</v>
      </c>
      <c r="E124" s="674">
        <v>0.12</v>
      </c>
      <c r="F124" s="658">
        <v>79.2</v>
      </c>
    </row>
    <row r="125" spans="1:6">
      <c r="A125" s="653" t="s">
        <v>687</v>
      </c>
      <c r="B125" s="654" t="s">
        <v>688</v>
      </c>
      <c r="C125" s="655">
        <v>25000</v>
      </c>
      <c r="D125" s="658">
        <v>227</v>
      </c>
      <c r="E125" s="674">
        <v>0.12</v>
      </c>
      <c r="F125" s="658">
        <v>199.76</v>
      </c>
    </row>
    <row r="126" spans="1:6" s="602" customFormat="1">
      <c r="A126" s="659"/>
      <c r="B126" s="660" t="s">
        <v>689</v>
      </c>
      <c r="C126" s="649"/>
      <c r="D126" s="652"/>
      <c r="E126" s="676"/>
      <c r="F126" s="652"/>
    </row>
    <row r="127" spans="1:6">
      <c r="A127" s="663" t="s">
        <v>267</v>
      </c>
      <c r="B127" s="664" t="s">
        <v>690</v>
      </c>
      <c r="C127" s="655">
        <v>70000</v>
      </c>
      <c r="D127" s="658">
        <v>146.39799999999997</v>
      </c>
      <c r="E127" s="674">
        <v>0.12000163936665775</v>
      </c>
      <c r="F127" s="658">
        <v>128.83000000000001</v>
      </c>
    </row>
    <row r="128" spans="1:6" s="671" customFormat="1" ht="41.4">
      <c r="A128" s="682" t="s">
        <v>691</v>
      </c>
      <c r="B128" s="683" t="s">
        <v>692</v>
      </c>
      <c r="C128" s="667">
        <v>600000</v>
      </c>
      <c r="D128" s="668">
        <v>1008</v>
      </c>
      <c r="E128" s="669">
        <v>0.12</v>
      </c>
      <c r="F128" s="672">
        <v>887.04</v>
      </c>
    </row>
    <row r="129" spans="1:6">
      <c r="A129" s="663" t="s">
        <v>693</v>
      </c>
      <c r="B129" s="664" t="s">
        <v>694</v>
      </c>
      <c r="C129" s="655">
        <v>500000</v>
      </c>
      <c r="D129" s="658">
        <v>30.799999999999997</v>
      </c>
      <c r="E129" s="674">
        <v>0.12012987012986998</v>
      </c>
      <c r="F129" s="658">
        <v>27.1</v>
      </c>
    </row>
    <row r="130" spans="1:6">
      <c r="A130" s="663" t="s">
        <v>664</v>
      </c>
      <c r="B130" s="664" t="s">
        <v>695</v>
      </c>
      <c r="C130" s="655">
        <v>15000</v>
      </c>
      <c r="D130" s="658">
        <v>43.4</v>
      </c>
      <c r="E130" s="674">
        <v>0.12004608294930874</v>
      </c>
      <c r="F130" s="658">
        <v>38.19</v>
      </c>
    </row>
    <row r="131" spans="1:6">
      <c r="A131" s="663" t="s">
        <v>672</v>
      </c>
      <c r="B131" s="664" t="s">
        <v>678</v>
      </c>
      <c r="C131" s="655">
        <v>15000</v>
      </c>
      <c r="D131" s="658">
        <v>90</v>
      </c>
      <c r="E131" s="674">
        <v>0.12</v>
      </c>
      <c r="F131" s="658">
        <v>79.2</v>
      </c>
    </row>
    <row r="132" spans="1:6" s="602" customFormat="1">
      <c r="A132" s="659"/>
      <c r="B132" s="660" t="s">
        <v>696</v>
      </c>
      <c r="C132" s="649"/>
      <c r="D132" s="652"/>
      <c r="E132" s="676"/>
      <c r="F132" s="652"/>
    </row>
    <row r="133" spans="1:6">
      <c r="A133" s="663" t="s">
        <v>69</v>
      </c>
      <c r="B133" s="664" t="s">
        <v>697</v>
      </c>
      <c r="C133" s="655">
        <v>15000</v>
      </c>
      <c r="D133" s="658">
        <v>64.680000000000007</v>
      </c>
      <c r="E133" s="674">
        <v>0.11997526283240578</v>
      </c>
      <c r="F133" s="658">
        <v>56.92</v>
      </c>
    </row>
    <row r="134" spans="1:6">
      <c r="A134" s="663" t="s">
        <v>70</v>
      </c>
      <c r="B134" s="664" t="s">
        <v>698</v>
      </c>
      <c r="C134" s="655">
        <v>7000</v>
      </c>
      <c r="D134" s="658">
        <v>107.53399999999999</v>
      </c>
      <c r="E134" s="674">
        <v>0.11999925604924955</v>
      </c>
      <c r="F134" s="658">
        <v>94.63</v>
      </c>
    </row>
    <row r="135" spans="1:6">
      <c r="A135" s="663" t="s">
        <v>71</v>
      </c>
      <c r="B135" s="664" t="s">
        <v>699</v>
      </c>
      <c r="C135" s="655">
        <v>7000</v>
      </c>
      <c r="D135" s="658">
        <v>107.53399999999999</v>
      </c>
      <c r="E135" s="674">
        <v>0.11999925604924955</v>
      </c>
      <c r="F135" s="658">
        <v>94.63</v>
      </c>
    </row>
    <row r="136" spans="1:6">
      <c r="A136" s="663" t="s">
        <v>72</v>
      </c>
      <c r="B136" s="664" t="s">
        <v>700</v>
      </c>
      <c r="C136" s="655">
        <v>7000</v>
      </c>
      <c r="D136" s="658">
        <v>107.53399999999999</v>
      </c>
      <c r="E136" s="674">
        <v>0.11999925604924955</v>
      </c>
      <c r="F136" s="658">
        <v>94.63</v>
      </c>
    </row>
    <row r="137" spans="1:6">
      <c r="A137" s="663" t="s">
        <v>701</v>
      </c>
      <c r="B137" s="664" t="s">
        <v>702</v>
      </c>
      <c r="C137" s="655">
        <v>200000</v>
      </c>
      <c r="D137" s="658">
        <v>574</v>
      </c>
      <c r="E137" s="674">
        <v>0.12</v>
      </c>
      <c r="F137" s="658">
        <v>505.12</v>
      </c>
    </row>
    <row r="138" spans="1:6">
      <c r="A138" s="663" t="s">
        <v>703</v>
      </c>
      <c r="B138" s="664" t="s">
        <v>704</v>
      </c>
      <c r="C138" s="655">
        <v>200000</v>
      </c>
      <c r="D138" s="658">
        <v>918.00799999999992</v>
      </c>
      <c r="E138" s="674">
        <v>0.11999677562722755</v>
      </c>
      <c r="F138" s="658">
        <v>807.85</v>
      </c>
    </row>
    <row r="139" spans="1:6">
      <c r="A139" s="663" t="s">
        <v>618</v>
      </c>
      <c r="B139" s="664" t="s">
        <v>705</v>
      </c>
      <c r="C139" s="655">
        <v>200000</v>
      </c>
      <c r="D139" s="658">
        <v>71.399999999999991</v>
      </c>
      <c r="E139" s="674">
        <v>0.1200280112044817</v>
      </c>
      <c r="F139" s="658">
        <v>62.83</v>
      </c>
    </row>
    <row r="140" spans="1:6">
      <c r="A140" s="663" t="s">
        <v>706</v>
      </c>
      <c r="B140" s="664" t="s">
        <v>707</v>
      </c>
      <c r="C140" s="655">
        <v>44000</v>
      </c>
      <c r="D140" s="658">
        <v>196</v>
      </c>
      <c r="E140" s="674">
        <v>0.12000000000000011</v>
      </c>
      <c r="F140" s="658">
        <v>172.48</v>
      </c>
    </row>
    <row r="141" spans="1:6" s="602" customFormat="1">
      <c r="A141" s="659"/>
      <c r="B141" s="660" t="s">
        <v>708</v>
      </c>
      <c r="C141" s="649"/>
      <c r="D141" s="652"/>
      <c r="E141" s="676"/>
      <c r="F141" s="652"/>
    </row>
    <row r="142" spans="1:6">
      <c r="A142" s="663" t="s">
        <v>100</v>
      </c>
      <c r="B142" s="664" t="s">
        <v>101</v>
      </c>
      <c r="C142" s="655">
        <v>18000</v>
      </c>
      <c r="D142" s="658">
        <v>77.615999999999985</v>
      </c>
      <c r="E142" s="674">
        <v>0.12002679859822707</v>
      </c>
      <c r="F142" s="658">
        <v>68.3</v>
      </c>
    </row>
    <row r="143" spans="1:6">
      <c r="A143" s="663" t="s">
        <v>106</v>
      </c>
      <c r="B143" s="664" t="s">
        <v>107</v>
      </c>
      <c r="C143" s="655">
        <v>12000</v>
      </c>
      <c r="D143" s="658">
        <v>89.039999999999992</v>
      </c>
      <c r="E143" s="674">
        <v>0.11994609164420478</v>
      </c>
      <c r="F143" s="658">
        <v>78.36</v>
      </c>
    </row>
    <row r="144" spans="1:6">
      <c r="A144" s="663" t="s">
        <v>104</v>
      </c>
      <c r="B144" s="664" t="s">
        <v>105</v>
      </c>
      <c r="C144" s="655">
        <v>12000</v>
      </c>
      <c r="D144" s="658">
        <v>89.039999999999992</v>
      </c>
      <c r="E144" s="674">
        <v>0.11994609164420478</v>
      </c>
      <c r="F144" s="658">
        <v>78.36</v>
      </c>
    </row>
    <row r="145" spans="1:6">
      <c r="A145" s="663" t="s">
        <v>102</v>
      </c>
      <c r="B145" s="664" t="s">
        <v>103</v>
      </c>
      <c r="C145" s="655">
        <v>12000</v>
      </c>
      <c r="D145" s="658">
        <v>89.039999999999992</v>
      </c>
      <c r="E145" s="674">
        <v>0.11994609164420478</v>
      </c>
      <c r="F145" s="658">
        <v>78.36</v>
      </c>
    </row>
    <row r="146" spans="1:6">
      <c r="A146" s="663" t="s">
        <v>709</v>
      </c>
      <c r="B146" s="664" t="s">
        <v>710</v>
      </c>
      <c r="C146" s="655">
        <v>200000</v>
      </c>
      <c r="D146" s="658">
        <v>574</v>
      </c>
      <c r="E146" s="674">
        <v>0.12</v>
      </c>
      <c r="F146" s="658">
        <v>505.12</v>
      </c>
    </row>
    <row r="147" spans="1:6">
      <c r="A147" s="663" t="s">
        <v>711</v>
      </c>
      <c r="B147" s="664" t="s">
        <v>712</v>
      </c>
      <c r="C147" s="655">
        <v>200000</v>
      </c>
      <c r="D147" s="658">
        <v>918.00799999999992</v>
      </c>
      <c r="E147" s="674">
        <v>0.11999677562722755</v>
      </c>
      <c r="F147" s="658">
        <v>807.85</v>
      </c>
    </row>
    <row r="148" spans="1:6">
      <c r="A148" s="663" t="s">
        <v>706</v>
      </c>
      <c r="B148" s="664" t="s">
        <v>707</v>
      </c>
      <c r="C148" s="655">
        <v>44000</v>
      </c>
      <c r="D148" s="658">
        <v>196</v>
      </c>
      <c r="E148" s="674">
        <v>0.12000000000000011</v>
      </c>
      <c r="F148" s="658">
        <v>172.48</v>
      </c>
    </row>
    <row r="149" spans="1:6">
      <c r="A149" s="663" t="s">
        <v>664</v>
      </c>
      <c r="B149" s="664" t="s">
        <v>671</v>
      </c>
      <c r="C149" s="655">
        <v>15000</v>
      </c>
      <c r="D149" s="658">
        <v>43.4</v>
      </c>
      <c r="E149" s="674">
        <v>0.12004608294930874</v>
      </c>
      <c r="F149" s="658">
        <v>38.19</v>
      </c>
    </row>
    <row r="150" spans="1:6" s="602" customFormat="1">
      <c r="A150" s="659"/>
      <c r="B150" s="660" t="s">
        <v>109</v>
      </c>
      <c r="C150" s="649"/>
      <c r="D150" s="652"/>
      <c r="E150" s="676"/>
      <c r="F150" s="652"/>
    </row>
    <row r="151" spans="1:6">
      <c r="A151" s="663" t="s">
        <v>110</v>
      </c>
      <c r="B151" s="664" t="s">
        <v>713</v>
      </c>
      <c r="C151" s="655">
        <v>24000</v>
      </c>
      <c r="D151" s="658">
        <v>82.305999999999997</v>
      </c>
      <c r="E151" s="674">
        <v>0.11993701338465579</v>
      </c>
      <c r="F151" s="658">
        <v>72.429279999999991</v>
      </c>
    </row>
    <row r="152" spans="1:6">
      <c r="A152" s="663" t="s">
        <v>113</v>
      </c>
      <c r="B152" s="664" t="s">
        <v>714</v>
      </c>
      <c r="C152" s="655">
        <v>18000</v>
      </c>
      <c r="D152" s="658">
        <v>128.94</v>
      </c>
      <c r="E152" s="674">
        <v>0.11996277338296868</v>
      </c>
      <c r="F152" s="658">
        <v>113.46720000000001</v>
      </c>
    </row>
    <row r="153" spans="1:6">
      <c r="A153" s="663" t="s">
        <v>112</v>
      </c>
      <c r="B153" s="664" t="s">
        <v>715</v>
      </c>
      <c r="C153" s="655">
        <v>18000</v>
      </c>
      <c r="D153" s="658">
        <v>128.94</v>
      </c>
      <c r="E153" s="674">
        <v>0.11996277338296868</v>
      </c>
      <c r="F153" s="658">
        <v>113.46720000000001</v>
      </c>
    </row>
    <row r="154" spans="1:6">
      <c r="A154" s="663" t="s">
        <v>111</v>
      </c>
      <c r="B154" s="664" t="s">
        <v>716</v>
      </c>
      <c r="C154" s="655">
        <v>18000</v>
      </c>
      <c r="D154" s="658">
        <v>128.94</v>
      </c>
      <c r="E154" s="674">
        <v>0.11996277338296868</v>
      </c>
      <c r="F154" s="658">
        <v>113.46720000000001</v>
      </c>
    </row>
    <row r="155" spans="1:6">
      <c r="A155" s="663" t="s">
        <v>717</v>
      </c>
      <c r="B155" s="664" t="s">
        <v>718</v>
      </c>
      <c r="C155" s="655">
        <v>300000</v>
      </c>
      <c r="D155" s="658">
        <v>868</v>
      </c>
      <c r="E155" s="674">
        <v>0.12</v>
      </c>
      <c r="F155" s="658">
        <v>763.84</v>
      </c>
    </row>
    <row r="156" spans="1:6">
      <c r="A156" s="663" t="s">
        <v>719</v>
      </c>
      <c r="B156" s="664" t="s">
        <v>720</v>
      </c>
      <c r="C156" s="655">
        <v>300000</v>
      </c>
      <c r="D156" s="658">
        <v>1349.81</v>
      </c>
      <c r="E156" s="674">
        <v>0.12000207436602195</v>
      </c>
      <c r="F156" s="658">
        <v>1187.83</v>
      </c>
    </row>
    <row r="157" spans="1:6">
      <c r="A157" s="663" t="s">
        <v>721</v>
      </c>
      <c r="B157" s="664" t="s">
        <v>722</v>
      </c>
      <c r="C157" s="655">
        <v>44000</v>
      </c>
      <c r="D157" s="658">
        <v>19.599999999999998</v>
      </c>
      <c r="E157" s="674">
        <v>0.11989795918367341</v>
      </c>
      <c r="F157" s="658">
        <v>17.25</v>
      </c>
    </row>
    <row r="158" spans="1:6">
      <c r="A158" s="663" t="s">
        <v>664</v>
      </c>
      <c r="B158" s="664" t="s">
        <v>723</v>
      </c>
      <c r="C158" s="655">
        <v>15000</v>
      </c>
      <c r="D158" s="658">
        <v>43.4</v>
      </c>
      <c r="E158" s="674">
        <v>0.12004608294930874</v>
      </c>
      <c r="F158" s="658">
        <v>38.19</v>
      </c>
    </row>
    <row r="159" spans="1:6" s="602" customFormat="1">
      <c r="A159" s="647"/>
      <c r="B159" s="648" t="s">
        <v>724</v>
      </c>
      <c r="C159" s="649"/>
      <c r="D159" s="652"/>
      <c r="E159" s="676"/>
      <c r="F159" s="652"/>
    </row>
    <row r="160" spans="1:6">
      <c r="A160" s="653" t="s">
        <v>725</v>
      </c>
      <c r="B160" s="654" t="s">
        <v>726</v>
      </c>
      <c r="C160" s="655">
        <v>12000</v>
      </c>
      <c r="D160" s="658">
        <v>65.337999999999994</v>
      </c>
      <c r="E160" s="674">
        <v>0.11996081912516443</v>
      </c>
      <c r="F160" s="658">
        <v>57.5</v>
      </c>
    </row>
    <row r="161" spans="1:6">
      <c r="A161" s="653" t="s">
        <v>727</v>
      </c>
      <c r="B161" s="654" t="s">
        <v>728</v>
      </c>
      <c r="C161" s="655">
        <v>6000</v>
      </c>
      <c r="D161" s="658">
        <v>89.823999999999984</v>
      </c>
      <c r="E161" s="674">
        <v>0.119945671535447</v>
      </c>
      <c r="F161" s="658">
        <v>79.05</v>
      </c>
    </row>
    <row r="162" spans="1:6">
      <c r="A162" s="653" t="s">
        <v>729</v>
      </c>
      <c r="B162" s="654" t="s">
        <v>730</v>
      </c>
      <c r="C162" s="655">
        <v>6000</v>
      </c>
      <c r="D162" s="658">
        <v>89.823999999999984</v>
      </c>
      <c r="E162" s="674">
        <v>0.119945671535447</v>
      </c>
      <c r="F162" s="658">
        <v>79.05</v>
      </c>
    </row>
    <row r="163" spans="1:6">
      <c r="A163" s="653" t="s">
        <v>731</v>
      </c>
      <c r="B163" s="654" t="s">
        <v>732</v>
      </c>
      <c r="C163" s="655">
        <v>6000</v>
      </c>
      <c r="D163" s="658">
        <v>89.823999999999984</v>
      </c>
      <c r="E163" s="674">
        <v>0.119945671535447</v>
      </c>
      <c r="F163" s="658">
        <v>79.05</v>
      </c>
    </row>
    <row r="164" spans="1:6" s="671" customFormat="1" ht="41.4">
      <c r="A164" s="665" t="s">
        <v>733</v>
      </c>
      <c r="B164" s="666" t="s">
        <v>734</v>
      </c>
      <c r="C164" s="667">
        <v>200000</v>
      </c>
      <c r="D164" s="668">
        <v>796.31999999999994</v>
      </c>
      <c r="E164" s="669">
        <v>0.12000200924251547</v>
      </c>
      <c r="F164" s="672">
        <v>700.76</v>
      </c>
    </row>
    <row r="165" spans="1:6">
      <c r="A165" s="653" t="s">
        <v>735</v>
      </c>
      <c r="B165" s="654" t="s">
        <v>736</v>
      </c>
      <c r="C165" s="655">
        <v>200000</v>
      </c>
      <c r="D165" s="658">
        <v>705.59999999999991</v>
      </c>
      <c r="E165" s="674">
        <v>0.11999716553287976</v>
      </c>
      <c r="F165" s="658">
        <v>620.92999999999995</v>
      </c>
    </row>
    <row r="166" spans="1:6">
      <c r="A166" s="653" t="s">
        <v>662</v>
      </c>
      <c r="B166" s="654" t="s">
        <v>737</v>
      </c>
      <c r="C166" s="655">
        <v>300000</v>
      </c>
      <c r="D166" s="658">
        <v>35.279999999999994</v>
      </c>
      <c r="E166" s="674">
        <v>0.1198979591836733</v>
      </c>
      <c r="F166" s="658">
        <v>31.05</v>
      </c>
    </row>
    <row r="167" spans="1:6">
      <c r="A167" s="653" t="s">
        <v>664</v>
      </c>
      <c r="B167" s="654" t="s">
        <v>665</v>
      </c>
      <c r="C167" s="655">
        <v>15000</v>
      </c>
      <c r="D167" s="658">
        <v>43.4</v>
      </c>
      <c r="E167" s="674">
        <v>0.12004608294930874</v>
      </c>
      <c r="F167" s="658">
        <v>38.19</v>
      </c>
    </row>
    <row r="168" spans="1:6" s="602" customFormat="1">
      <c r="A168" s="647"/>
      <c r="B168" s="648" t="s">
        <v>738</v>
      </c>
      <c r="C168" s="649"/>
      <c r="D168" s="652"/>
      <c r="E168" s="676"/>
      <c r="F168" s="652"/>
    </row>
    <row r="169" spans="1:6">
      <c r="A169" s="653" t="s">
        <v>739</v>
      </c>
      <c r="B169" s="654" t="s">
        <v>740</v>
      </c>
      <c r="C169" s="655">
        <v>20000</v>
      </c>
      <c r="D169" s="658">
        <v>88.759999999999991</v>
      </c>
      <c r="E169" s="674">
        <v>0.119986480396575</v>
      </c>
      <c r="F169" s="658">
        <v>78.11</v>
      </c>
    </row>
    <row r="170" spans="1:6">
      <c r="A170" s="653" t="s">
        <v>741</v>
      </c>
      <c r="B170" s="654" t="s">
        <v>742</v>
      </c>
      <c r="C170" s="655">
        <v>12000</v>
      </c>
      <c r="D170" s="658">
        <v>91.56</v>
      </c>
      <c r="E170" s="674">
        <v>0.1200305810397555</v>
      </c>
      <c r="F170" s="658">
        <v>80.569999999999993</v>
      </c>
    </row>
    <row r="171" spans="1:6">
      <c r="A171" s="653" t="s">
        <v>743</v>
      </c>
      <c r="B171" s="654" t="s">
        <v>744</v>
      </c>
      <c r="C171" s="655">
        <v>12000</v>
      </c>
      <c r="D171" s="658">
        <v>91.56</v>
      </c>
      <c r="E171" s="674">
        <v>0.1200305810397555</v>
      </c>
      <c r="F171" s="658">
        <v>80.569999999999993</v>
      </c>
    </row>
    <row r="172" spans="1:6">
      <c r="A172" s="653" t="s">
        <v>745</v>
      </c>
      <c r="B172" s="654" t="s">
        <v>746</v>
      </c>
      <c r="C172" s="655">
        <v>12000</v>
      </c>
      <c r="D172" s="658">
        <v>91.56</v>
      </c>
      <c r="E172" s="674">
        <v>0.1200305810397555</v>
      </c>
      <c r="F172" s="658">
        <v>80.569999999999993</v>
      </c>
    </row>
    <row r="173" spans="1:6">
      <c r="A173" s="653" t="s">
        <v>747</v>
      </c>
      <c r="B173" s="654" t="s">
        <v>748</v>
      </c>
      <c r="C173" s="655">
        <v>200000</v>
      </c>
      <c r="D173" s="658">
        <v>162.39999999999998</v>
      </c>
      <c r="E173" s="674">
        <v>0.12001231527093581</v>
      </c>
      <c r="F173" s="658">
        <v>142.91</v>
      </c>
    </row>
    <row r="174" spans="1:6">
      <c r="A174" s="653" t="s">
        <v>749</v>
      </c>
      <c r="B174" s="654" t="s">
        <v>750</v>
      </c>
      <c r="C174" s="655">
        <v>200000</v>
      </c>
      <c r="D174" s="658">
        <v>577.58399999999995</v>
      </c>
      <c r="E174" s="674">
        <v>0.1200067868916036</v>
      </c>
      <c r="F174" s="658">
        <v>508.27</v>
      </c>
    </row>
    <row r="175" spans="1:6">
      <c r="A175" s="653" t="s">
        <v>751</v>
      </c>
      <c r="B175" s="654" t="s">
        <v>752</v>
      </c>
      <c r="C175" s="655">
        <v>600000</v>
      </c>
      <c r="D175" s="658">
        <v>1469.9859999999999</v>
      </c>
      <c r="E175" s="674">
        <v>0.11999842175367659</v>
      </c>
      <c r="F175" s="658">
        <v>1293.5899999999999</v>
      </c>
    </row>
    <row r="176" spans="1:6">
      <c r="A176" s="653" t="s">
        <v>753</v>
      </c>
      <c r="B176" s="654" t="s">
        <v>754</v>
      </c>
      <c r="C176" s="655">
        <v>600000</v>
      </c>
      <c r="D176" s="658">
        <v>354.64799999999997</v>
      </c>
      <c r="E176" s="674">
        <v>0.12000067672734649</v>
      </c>
      <c r="F176" s="658">
        <v>312.08999999999997</v>
      </c>
    </row>
    <row r="177" spans="1:6">
      <c r="A177" s="653" t="s">
        <v>664</v>
      </c>
      <c r="B177" s="654" t="s">
        <v>755</v>
      </c>
      <c r="C177" s="655">
        <v>15000</v>
      </c>
      <c r="D177" s="658">
        <v>43.4</v>
      </c>
      <c r="E177" s="674">
        <v>0.12004608294930874</v>
      </c>
      <c r="F177" s="658">
        <v>38.19</v>
      </c>
    </row>
    <row r="178" spans="1:6">
      <c r="A178" s="653" t="s">
        <v>672</v>
      </c>
      <c r="B178" s="654" t="s">
        <v>678</v>
      </c>
      <c r="C178" s="655">
        <v>15000</v>
      </c>
      <c r="D178" s="658">
        <v>90</v>
      </c>
      <c r="E178" s="674">
        <v>0.12</v>
      </c>
      <c r="F178" s="658">
        <v>79.2</v>
      </c>
    </row>
    <row r="179" spans="1:6">
      <c r="A179" s="653" t="s">
        <v>687</v>
      </c>
      <c r="B179" s="654" t="s">
        <v>688</v>
      </c>
      <c r="C179" s="655">
        <v>25000</v>
      </c>
      <c r="D179" s="658">
        <v>227</v>
      </c>
      <c r="E179" s="674">
        <v>0.12</v>
      </c>
      <c r="F179" s="658">
        <v>199.76</v>
      </c>
    </row>
    <row r="180" spans="1:6">
      <c r="A180" s="653" t="s">
        <v>684</v>
      </c>
      <c r="B180" s="654" t="s">
        <v>756</v>
      </c>
      <c r="C180" s="655">
        <v>40000</v>
      </c>
      <c r="D180" s="658">
        <v>18.032</v>
      </c>
      <c r="E180" s="674">
        <v>0.11989795918367352</v>
      </c>
      <c r="F180" s="658">
        <v>15.87</v>
      </c>
    </row>
    <row r="181" spans="1:6">
      <c r="A181" s="653" t="s">
        <v>747</v>
      </c>
      <c r="B181" s="654" t="s">
        <v>748</v>
      </c>
      <c r="C181" s="655">
        <v>200000</v>
      </c>
      <c r="D181" s="658">
        <v>162.39999999999998</v>
      </c>
      <c r="E181" s="674">
        <v>0.12001231527093581</v>
      </c>
      <c r="F181" s="658">
        <v>142.91</v>
      </c>
    </row>
    <row r="182" spans="1:6">
      <c r="A182" s="653" t="s">
        <v>749</v>
      </c>
      <c r="B182" s="654" t="s">
        <v>750</v>
      </c>
      <c r="C182" s="655">
        <v>200000</v>
      </c>
      <c r="D182" s="658">
        <v>577.58399999999995</v>
      </c>
      <c r="E182" s="674">
        <v>0.1200067868916036</v>
      </c>
      <c r="F182" s="658">
        <v>508.27</v>
      </c>
    </row>
    <row r="183" spans="1:6">
      <c r="A183" s="653" t="s">
        <v>751</v>
      </c>
      <c r="B183" s="654" t="s">
        <v>752</v>
      </c>
      <c r="C183" s="655">
        <v>600000</v>
      </c>
      <c r="D183" s="658">
        <v>1469.9859999999999</v>
      </c>
      <c r="E183" s="674">
        <v>0.11999842175367659</v>
      </c>
      <c r="F183" s="658">
        <v>1293.5899999999999</v>
      </c>
    </row>
    <row r="184" spans="1:6">
      <c r="A184" s="653" t="s">
        <v>753</v>
      </c>
      <c r="B184" s="654" t="s">
        <v>754</v>
      </c>
      <c r="C184" s="655">
        <v>600000</v>
      </c>
      <c r="D184" s="658">
        <v>354.64799999999997</v>
      </c>
      <c r="E184" s="674">
        <v>0.12000067672734649</v>
      </c>
      <c r="F184" s="658">
        <v>312.08999999999997</v>
      </c>
    </row>
    <row r="185" spans="1:6">
      <c r="A185" s="653" t="s">
        <v>664</v>
      </c>
      <c r="B185" s="654" t="s">
        <v>755</v>
      </c>
      <c r="C185" s="655">
        <v>15000</v>
      </c>
      <c r="D185" s="658">
        <v>43.4</v>
      </c>
      <c r="E185" s="674">
        <v>0.12004608294930874</v>
      </c>
      <c r="F185" s="658">
        <v>38.19</v>
      </c>
    </row>
    <row r="186" spans="1:6">
      <c r="A186" s="653" t="s">
        <v>672</v>
      </c>
      <c r="B186" s="654" t="s">
        <v>678</v>
      </c>
      <c r="C186" s="655">
        <v>15000</v>
      </c>
      <c r="D186" s="658">
        <v>90</v>
      </c>
      <c r="E186" s="674">
        <v>0.12</v>
      </c>
      <c r="F186" s="658">
        <v>79.2</v>
      </c>
    </row>
    <row r="187" spans="1:6">
      <c r="A187" s="653" t="s">
        <v>687</v>
      </c>
      <c r="B187" s="654" t="s">
        <v>688</v>
      </c>
      <c r="C187" s="655">
        <v>25000</v>
      </c>
      <c r="D187" s="658">
        <v>227</v>
      </c>
      <c r="E187" s="674">
        <v>0.12</v>
      </c>
      <c r="F187" s="658">
        <v>199.76</v>
      </c>
    </row>
    <row r="188" spans="1:6">
      <c r="A188" s="653" t="s">
        <v>684</v>
      </c>
      <c r="B188" s="654" t="s">
        <v>756</v>
      </c>
      <c r="C188" s="655">
        <v>40000</v>
      </c>
      <c r="D188" s="658">
        <v>18.032</v>
      </c>
      <c r="E188" s="674">
        <v>0.11989795918367352</v>
      </c>
      <c r="F188" s="658">
        <v>15.87</v>
      </c>
    </row>
    <row r="189" spans="1:6">
      <c r="A189" s="653" t="s">
        <v>747</v>
      </c>
      <c r="B189" s="654" t="s">
        <v>748</v>
      </c>
      <c r="C189" s="655">
        <v>200000</v>
      </c>
      <c r="D189" s="658">
        <v>162.39999999999998</v>
      </c>
      <c r="E189" s="674">
        <v>0.12001231527093581</v>
      </c>
      <c r="F189" s="658">
        <v>142.91</v>
      </c>
    </row>
    <row r="190" spans="1:6">
      <c r="A190" s="653" t="s">
        <v>749</v>
      </c>
      <c r="B190" s="654" t="s">
        <v>750</v>
      </c>
      <c r="C190" s="655">
        <v>200000</v>
      </c>
      <c r="D190" s="658">
        <v>577.58399999999995</v>
      </c>
      <c r="E190" s="674">
        <v>0.1200067868916036</v>
      </c>
      <c r="F190" s="658">
        <v>508.27</v>
      </c>
    </row>
    <row r="191" spans="1:6">
      <c r="A191" s="653" t="s">
        <v>751</v>
      </c>
      <c r="B191" s="654" t="s">
        <v>752</v>
      </c>
      <c r="C191" s="655">
        <v>600000</v>
      </c>
      <c r="D191" s="658">
        <v>1469.9859999999999</v>
      </c>
      <c r="E191" s="674">
        <v>0.11999842175367659</v>
      </c>
      <c r="F191" s="658">
        <v>1293.5899999999999</v>
      </c>
    </row>
    <row r="192" spans="1:6">
      <c r="A192" s="653" t="s">
        <v>753</v>
      </c>
      <c r="B192" s="654" t="s">
        <v>754</v>
      </c>
      <c r="C192" s="655">
        <v>600000</v>
      </c>
      <c r="D192" s="658">
        <v>354.64799999999997</v>
      </c>
      <c r="E192" s="674">
        <v>0.12000067672734649</v>
      </c>
      <c r="F192" s="658">
        <v>312.08999999999997</v>
      </c>
    </row>
    <row r="193" spans="1:6">
      <c r="A193" s="653" t="s">
        <v>664</v>
      </c>
      <c r="B193" s="654" t="s">
        <v>755</v>
      </c>
      <c r="C193" s="655">
        <v>15000</v>
      </c>
      <c r="D193" s="658">
        <v>43.4</v>
      </c>
      <c r="E193" s="674">
        <v>0.12004608294930874</v>
      </c>
      <c r="F193" s="658">
        <v>38.19</v>
      </c>
    </row>
    <row r="194" spans="1:6">
      <c r="A194" s="653" t="s">
        <v>672</v>
      </c>
      <c r="B194" s="654" t="s">
        <v>678</v>
      </c>
      <c r="C194" s="655">
        <v>15000</v>
      </c>
      <c r="D194" s="658">
        <v>90</v>
      </c>
      <c r="E194" s="674">
        <v>0.12</v>
      </c>
      <c r="F194" s="658">
        <v>79.2</v>
      </c>
    </row>
    <row r="195" spans="1:6">
      <c r="A195" s="653" t="s">
        <v>687</v>
      </c>
      <c r="B195" s="654" t="s">
        <v>688</v>
      </c>
      <c r="C195" s="655">
        <v>25000</v>
      </c>
      <c r="D195" s="658">
        <v>227</v>
      </c>
      <c r="E195" s="674">
        <v>0.12</v>
      </c>
      <c r="F195" s="658">
        <v>199.76</v>
      </c>
    </row>
    <row r="196" spans="1:6">
      <c r="A196" s="653" t="s">
        <v>684</v>
      </c>
      <c r="B196" s="654" t="s">
        <v>756</v>
      </c>
      <c r="C196" s="655">
        <v>40000</v>
      </c>
      <c r="D196" s="658">
        <v>18.032</v>
      </c>
      <c r="E196" s="674">
        <v>0.11989795918367352</v>
      </c>
      <c r="F196" s="658">
        <v>15.87</v>
      </c>
    </row>
    <row r="197" spans="1:6" s="602" customFormat="1">
      <c r="A197" s="647"/>
      <c r="B197" s="648" t="s">
        <v>757</v>
      </c>
      <c r="C197" s="649"/>
      <c r="D197" s="652"/>
      <c r="E197" s="676"/>
      <c r="F197" s="652"/>
    </row>
    <row r="198" spans="1:6">
      <c r="A198" s="653" t="s">
        <v>758</v>
      </c>
      <c r="B198" s="654" t="s">
        <v>759</v>
      </c>
      <c r="C198" s="655">
        <v>25000</v>
      </c>
      <c r="D198" s="658">
        <v>97.971999999999994</v>
      </c>
      <c r="E198" s="674">
        <v>0.11995263952966151</v>
      </c>
      <c r="F198" s="658">
        <v>86.22</v>
      </c>
    </row>
    <row r="199" spans="1:6">
      <c r="A199" s="653" t="s">
        <v>760</v>
      </c>
      <c r="B199" s="654" t="s">
        <v>761</v>
      </c>
      <c r="C199" s="655">
        <v>15000</v>
      </c>
      <c r="D199" s="658">
        <v>101.01</v>
      </c>
      <c r="E199" s="674">
        <v>0.11998811998811998</v>
      </c>
      <c r="F199" s="658">
        <v>88.89</v>
      </c>
    </row>
    <row r="200" spans="1:6">
      <c r="A200" s="653" t="s">
        <v>762</v>
      </c>
      <c r="B200" s="654" t="s">
        <v>763</v>
      </c>
      <c r="C200" s="655">
        <v>15000</v>
      </c>
      <c r="D200" s="658">
        <v>101.01</v>
      </c>
      <c r="E200" s="674">
        <v>0.11998811998811998</v>
      </c>
      <c r="F200" s="658">
        <v>88.89</v>
      </c>
    </row>
    <row r="201" spans="1:6">
      <c r="A201" s="653" t="s">
        <v>764</v>
      </c>
      <c r="B201" s="654" t="s">
        <v>765</v>
      </c>
      <c r="C201" s="655">
        <v>15000</v>
      </c>
      <c r="D201" s="658">
        <v>101.01</v>
      </c>
      <c r="E201" s="674">
        <v>0.11998811998811998</v>
      </c>
      <c r="F201" s="658">
        <v>88.89</v>
      </c>
    </row>
    <row r="202" spans="1:6">
      <c r="A202" s="653" t="s">
        <v>747</v>
      </c>
      <c r="B202" s="654" t="s">
        <v>748</v>
      </c>
      <c r="C202" s="655">
        <v>200000</v>
      </c>
      <c r="D202" s="658">
        <v>162.39999999999998</v>
      </c>
      <c r="E202" s="674">
        <v>0.12001231527093581</v>
      </c>
      <c r="F202" s="658">
        <v>142.91</v>
      </c>
    </row>
    <row r="203" spans="1:6">
      <c r="A203" s="653" t="s">
        <v>749</v>
      </c>
      <c r="B203" s="654" t="s">
        <v>750</v>
      </c>
      <c r="C203" s="655">
        <v>200000</v>
      </c>
      <c r="D203" s="658">
        <v>577.58399999999995</v>
      </c>
      <c r="E203" s="674">
        <v>0.1200067868916036</v>
      </c>
      <c r="F203" s="658">
        <v>508.27</v>
      </c>
    </row>
    <row r="204" spans="1:6">
      <c r="A204" s="653" t="s">
        <v>751</v>
      </c>
      <c r="B204" s="654" t="s">
        <v>752</v>
      </c>
      <c r="C204" s="655">
        <v>600000</v>
      </c>
      <c r="D204" s="658">
        <v>1469.9859999999999</v>
      </c>
      <c r="E204" s="674">
        <v>0.11999842175367659</v>
      </c>
      <c r="F204" s="658">
        <v>1293.5899999999999</v>
      </c>
    </row>
    <row r="205" spans="1:6">
      <c r="A205" s="653" t="s">
        <v>753</v>
      </c>
      <c r="B205" s="654" t="s">
        <v>754</v>
      </c>
      <c r="C205" s="655">
        <v>600000</v>
      </c>
      <c r="D205" s="658">
        <v>354.64799999999997</v>
      </c>
      <c r="E205" s="674">
        <v>0.12000067672734649</v>
      </c>
      <c r="F205" s="658">
        <v>312.08999999999997</v>
      </c>
    </row>
    <row r="206" spans="1:6">
      <c r="A206" s="653" t="s">
        <v>664</v>
      </c>
      <c r="B206" s="654" t="s">
        <v>755</v>
      </c>
      <c r="C206" s="655">
        <v>15000</v>
      </c>
      <c r="D206" s="658">
        <v>43.4</v>
      </c>
      <c r="E206" s="674">
        <v>0.12004608294930874</v>
      </c>
      <c r="F206" s="658">
        <v>38.19</v>
      </c>
    </row>
    <row r="207" spans="1:6">
      <c r="A207" s="653" t="s">
        <v>672</v>
      </c>
      <c r="B207" s="654" t="s">
        <v>678</v>
      </c>
      <c r="C207" s="655">
        <v>15000</v>
      </c>
      <c r="D207" s="658">
        <v>90</v>
      </c>
      <c r="E207" s="674">
        <v>0.12</v>
      </c>
      <c r="F207" s="658">
        <v>79.2</v>
      </c>
    </row>
    <row r="208" spans="1:6">
      <c r="A208" s="653" t="s">
        <v>687</v>
      </c>
      <c r="B208" s="654" t="s">
        <v>688</v>
      </c>
      <c r="C208" s="655">
        <v>25000</v>
      </c>
      <c r="D208" s="658">
        <v>227</v>
      </c>
      <c r="E208" s="674">
        <v>0.12</v>
      </c>
      <c r="F208" s="658">
        <v>199.76</v>
      </c>
    </row>
    <row r="209" spans="1:6">
      <c r="A209" s="653" t="s">
        <v>684</v>
      </c>
      <c r="B209" s="654" t="s">
        <v>756</v>
      </c>
      <c r="C209" s="655">
        <v>40000</v>
      </c>
      <c r="D209" s="658">
        <v>18.032</v>
      </c>
      <c r="E209" s="674">
        <v>0.11989795918367352</v>
      </c>
      <c r="F209" s="658">
        <v>15.87</v>
      </c>
    </row>
    <row r="210" spans="1:6" s="602" customFormat="1">
      <c r="A210" s="647"/>
      <c r="B210" s="648" t="s">
        <v>766</v>
      </c>
      <c r="C210" s="649"/>
      <c r="D210" s="652"/>
      <c r="E210" s="676"/>
      <c r="F210" s="652"/>
    </row>
    <row r="211" spans="1:6">
      <c r="A211" s="653" t="s">
        <v>767</v>
      </c>
      <c r="B211" s="654" t="s">
        <v>768</v>
      </c>
      <c r="C211" s="655">
        <v>25000</v>
      </c>
      <c r="D211" s="658">
        <v>77.153999999999996</v>
      </c>
      <c r="E211" s="674">
        <v>0.11994193431319167</v>
      </c>
      <c r="F211" s="658">
        <v>67.900000000000006</v>
      </c>
    </row>
    <row r="212" spans="1:6">
      <c r="A212" s="653" t="s">
        <v>769</v>
      </c>
      <c r="B212" s="654" t="s">
        <v>770</v>
      </c>
      <c r="C212" s="655">
        <v>15000</v>
      </c>
      <c r="D212" s="658">
        <v>95.899999999999991</v>
      </c>
      <c r="E212" s="674">
        <v>0.12002085505735127</v>
      </c>
      <c r="F212" s="658">
        <v>84.39</v>
      </c>
    </row>
    <row r="213" spans="1:6">
      <c r="A213" s="653" t="s">
        <v>771</v>
      </c>
      <c r="B213" s="654" t="s">
        <v>772</v>
      </c>
      <c r="C213" s="655">
        <v>15000</v>
      </c>
      <c r="D213" s="658">
        <v>95.899999999999991</v>
      </c>
      <c r="E213" s="674">
        <v>0.12002085505735127</v>
      </c>
      <c r="F213" s="658">
        <v>84.39</v>
      </c>
    </row>
    <row r="214" spans="1:6">
      <c r="A214" s="653" t="s">
        <v>773</v>
      </c>
      <c r="B214" s="654" t="s">
        <v>774</v>
      </c>
      <c r="C214" s="655">
        <v>15000</v>
      </c>
      <c r="D214" s="658">
        <v>95.899999999999991</v>
      </c>
      <c r="E214" s="674">
        <v>0.12002085505735127</v>
      </c>
      <c r="F214" s="658">
        <v>84.39</v>
      </c>
    </row>
    <row r="215" spans="1:6" s="671" customFormat="1" ht="41.4">
      <c r="A215" s="665" t="s">
        <v>775</v>
      </c>
      <c r="B215" s="666" t="s">
        <v>776</v>
      </c>
      <c r="C215" s="667">
        <v>600000</v>
      </c>
      <c r="D215" s="668">
        <v>1959.9999999999998</v>
      </c>
      <c r="E215" s="669">
        <v>0.11999999999999988</v>
      </c>
      <c r="F215" s="672">
        <v>1724.8</v>
      </c>
    </row>
    <row r="216" spans="1:6" s="671" customFormat="1" ht="27.6">
      <c r="A216" s="665" t="s">
        <v>777</v>
      </c>
      <c r="B216" s="666" t="s">
        <v>778</v>
      </c>
      <c r="C216" s="667">
        <v>600000</v>
      </c>
      <c r="D216" s="668">
        <v>2083.1999999999998</v>
      </c>
      <c r="E216" s="669">
        <v>0.11999807987711208</v>
      </c>
      <c r="F216" s="672">
        <v>1833.22</v>
      </c>
    </row>
    <row r="217" spans="1:6" s="671" customFormat="1" ht="41.4">
      <c r="A217" s="665" t="s">
        <v>684</v>
      </c>
      <c r="B217" s="666" t="s">
        <v>779</v>
      </c>
      <c r="C217" s="667">
        <v>40000</v>
      </c>
      <c r="D217" s="668">
        <v>18.032</v>
      </c>
      <c r="E217" s="669">
        <v>0.11989795918367352</v>
      </c>
      <c r="F217" s="672">
        <v>15.87</v>
      </c>
    </row>
    <row r="218" spans="1:6">
      <c r="A218" s="653" t="s">
        <v>664</v>
      </c>
      <c r="B218" s="654" t="s">
        <v>671</v>
      </c>
      <c r="C218" s="655">
        <v>15000</v>
      </c>
      <c r="D218" s="658">
        <v>43.4</v>
      </c>
      <c r="E218" s="674">
        <v>0.12004608294930874</v>
      </c>
      <c r="F218" s="658">
        <v>38.19</v>
      </c>
    </row>
    <row r="219" spans="1:6">
      <c r="A219" s="653" t="s">
        <v>672</v>
      </c>
      <c r="B219" s="654" t="s">
        <v>780</v>
      </c>
      <c r="C219" s="655">
        <v>15000</v>
      </c>
      <c r="D219" s="658">
        <v>90</v>
      </c>
      <c r="E219" s="674">
        <v>0.12</v>
      </c>
      <c r="F219" s="658">
        <v>79.2</v>
      </c>
    </row>
    <row r="220" spans="1:6" s="602" customFormat="1">
      <c r="A220" s="647"/>
      <c r="B220" s="648" t="s">
        <v>781</v>
      </c>
      <c r="C220" s="649"/>
      <c r="D220" s="652"/>
      <c r="E220" s="676"/>
      <c r="F220" s="652"/>
    </row>
    <row r="221" spans="1:6">
      <c r="A221" s="653" t="s">
        <v>782</v>
      </c>
      <c r="B221" s="654" t="s">
        <v>783</v>
      </c>
      <c r="C221" s="655">
        <v>30000</v>
      </c>
      <c r="D221" s="658">
        <v>82.292000000000002</v>
      </c>
      <c r="E221" s="674">
        <v>0.119963058377485</v>
      </c>
      <c r="F221" s="658">
        <v>72.42</v>
      </c>
    </row>
    <row r="222" spans="1:6">
      <c r="A222" s="653" t="s">
        <v>784</v>
      </c>
      <c r="B222" s="654" t="s">
        <v>785</v>
      </c>
      <c r="C222" s="655">
        <v>20000</v>
      </c>
      <c r="D222" s="658">
        <v>104.64999999999999</v>
      </c>
      <c r="E222" s="674">
        <v>0.12001911132345899</v>
      </c>
      <c r="F222" s="658">
        <v>92.09</v>
      </c>
    </row>
    <row r="223" spans="1:6">
      <c r="A223" s="653" t="s">
        <v>786</v>
      </c>
      <c r="B223" s="654" t="s">
        <v>787</v>
      </c>
      <c r="C223" s="655">
        <v>20000</v>
      </c>
      <c r="D223" s="658">
        <v>104.64999999999999</v>
      </c>
      <c r="E223" s="674">
        <v>0.12001911132345899</v>
      </c>
      <c r="F223" s="658">
        <v>92.09</v>
      </c>
    </row>
    <row r="224" spans="1:6">
      <c r="A224" s="653" t="s">
        <v>788</v>
      </c>
      <c r="B224" s="654" t="s">
        <v>789</v>
      </c>
      <c r="C224" s="655">
        <v>20000</v>
      </c>
      <c r="D224" s="658">
        <v>104.64999999999999</v>
      </c>
      <c r="E224" s="674">
        <v>0.12001911132345899</v>
      </c>
      <c r="F224" s="658">
        <v>92.09</v>
      </c>
    </row>
    <row r="225" spans="1:6" s="671" customFormat="1" ht="41.4">
      <c r="A225" s="665" t="s">
        <v>775</v>
      </c>
      <c r="B225" s="666" t="s">
        <v>776</v>
      </c>
      <c r="C225" s="667">
        <v>600000</v>
      </c>
      <c r="D225" s="668">
        <v>1959.9999999999998</v>
      </c>
      <c r="E225" s="669">
        <v>0.11999999999999988</v>
      </c>
      <c r="F225" s="672">
        <v>1724.8</v>
      </c>
    </row>
    <row r="226" spans="1:6" s="671" customFormat="1" ht="27.6">
      <c r="A226" s="665" t="s">
        <v>777</v>
      </c>
      <c r="B226" s="666" t="s">
        <v>778</v>
      </c>
      <c r="C226" s="667">
        <v>600000</v>
      </c>
      <c r="D226" s="668">
        <v>2083.1999999999998</v>
      </c>
      <c r="E226" s="669">
        <v>0.11999807987711208</v>
      </c>
      <c r="F226" s="672">
        <v>1833.22</v>
      </c>
    </row>
    <row r="227" spans="1:6" s="671" customFormat="1" ht="41.4">
      <c r="A227" s="665" t="s">
        <v>684</v>
      </c>
      <c r="B227" s="666" t="s">
        <v>779</v>
      </c>
      <c r="C227" s="667">
        <v>40000</v>
      </c>
      <c r="D227" s="668">
        <v>18.032</v>
      </c>
      <c r="E227" s="669">
        <v>0.11989795918367352</v>
      </c>
      <c r="F227" s="672">
        <v>15.87</v>
      </c>
    </row>
    <row r="228" spans="1:6">
      <c r="A228" s="653" t="s">
        <v>664</v>
      </c>
      <c r="B228" s="654" t="s">
        <v>671</v>
      </c>
      <c r="C228" s="655">
        <v>15000</v>
      </c>
      <c r="D228" s="658">
        <v>43.4</v>
      </c>
      <c r="E228" s="674">
        <v>0.12004608294930874</v>
      </c>
      <c r="F228" s="658">
        <v>38.19</v>
      </c>
    </row>
    <row r="229" spans="1:6">
      <c r="A229" s="653" t="s">
        <v>672</v>
      </c>
      <c r="B229" s="654" t="s">
        <v>780</v>
      </c>
      <c r="C229" s="655">
        <v>15000</v>
      </c>
      <c r="D229" s="658">
        <v>90</v>
      </c>
      <c r="E229" s="674">
        <v>0.12</v>
      </c>
      <c r="F229" s="658">
        <v>79.2</v>
      </c>
    </row>
    <row r="230" spans="1:6">
      <c r="A230" s="653" t="s">
        <v>687</v>
      </c>
      <c r="B230" s="654" t="s">
        <v>688</v>
      </c>
      <c r="C230" s="655">
        <v>25000</v>
      </c>
      <c r="D230" s="658">
        <v>227</v>
      </c>
      <c r="E230" s="674">
        <v>0.12</v>
      </c>
      <c r="F230" s="658">
        <v>199.76</v>
      </c>
    </row>
    <row r="231" spans="1:6">
      <c r="A231" s="684"/>
      <c r="B231" s="685" t="s">
        <v>790</v>
      </c>
      <c r="C231" s="649"/>
      <c r="D231" s="652"/>
      <c r="E231" s="676"/>
      <c r="F231" s="652"/>
    </row>
    <row r="232" spans="1:6">
      <c r="A232" s="663" t="s">
        <v>274</v>
      </c>
      <c r="B232" s="664" t="s">
        <v>791</v>
      </c>
      <c r="C232" s="655">
        <v>85000</v>
      </c>
      <c r="D232" s="658">
        <v>141.58199999999999</v>
      </c>
      <c r="E232" s="674">
        <v>0.12000823384108694</v>
      </c>
      <c r="F232" s="658">
        <v>124.59099423631122</v>
      </c>
    </row>
    <row r="233" spans="1:6">
      <c r="A233" s="663" t="s">
        <v>275</v>
      </c>
      <c r="B233" s="664" t="s">
        <v>792</v>
      </c>
      <c r="C233" s="655">
        <v>40000</v>
      </c>
      <c r="D233" s="658">
        <v>209.27199999999996</v>
      </c>
      <c r="E233" s="674">
        <v>0.12001172213444777</v>
      </c>
      <c r="F233" s="658">
        <v>184.1569068854798</v>
      </c>
    </row>
    <row r="234" spans="1:6">
      <c r="A234" s="663" t="s">
        <v>276</v>
      </c>
      <c r="B234" s="664" t="s">
        <v>793</v>
      </c>
      <c r="C234" s="655">
        <v>40000</v>
      </c>
      <c r="D234" s="658">
        <v>209.27199999999996</v>
      </c>
      <c r="E234" s="674">
        <v>0.12001172213444777</v>
      </c>
      <c r="F234" s="658">
        <v>184.1569068854798</v>
      </c>
    </row>
    <row r="235" spans="1:6">
      <c r="A235" s="663" t="s">
        <v>277</v>
      </c>
      <c r="B235" s="664" t="s">
        <v>794</v>
      </c>
      <c r="C235" s="655">
        <v>40000</v>
      </c>
      <c r="D235" s="658">
        <v>209.27199999999996</v>
      </c>
      <c r="E235" s="674">
        <v>0.12001172213444777</v>
      </c>
      <c r="F235" s="658">
        <v>184.1569068854798</v>
      </c>
    </row>
    <row r="236" spans="1:6">
      <c r="A236" s="663" t="s">
        <v>795</v>
      </c>
      <c r="B236" s="664" t="s">
        <v>796</v>
      </c>
      <c r="C236" s="655">
        <v>600000</v>
      </c>
      <c r="D236" s="658">
        <v>1638</v>
      </c>
      <c r="E236" s="674">
        <v>0.12</v>
      </c>
      <c r="F236" s="658">
        <v>1441.44</v>
      </c>
    </row>
    <row r="237" spans="1:6">
      <c r="A237" s="663" t="s">
        <v>797</v>
      </c>
      <c r="B237" s="664" t="s">
        <v>798</v>
      </c>
      <c r="C237" s="655">
        <v>600000</v>
      </c>
      <c r="D237" s="658">
        <v>1470</v>
      </c>
      <c r="E237" s="674">
        <v>0.12000000000000011</v>
      </c>
      <c r="F237" s="658">
        <v>1293.5999999999999</v>
      </c>
    </row>
    <row r="238" spans="1:6">
      <c r="A238" s="663" t="s">
        <v>693</v>
      </c>
      <c r="B238" s="664" t="s">
        <v>694</v>
      </c>
      <c r="C238" s="655">
        <v>25000</v>
      </c>
      <c r="D238" s="658">
        <v>30.799999999999997</v>
      </c>
      <c r="E238" s="674">
        <v>0.12012987012986998</v>
      </c>
      <c r="F238" s="658">
        <v>27.1</v>
      </c>
    </row>
    <row r="239" spans="1:6">
      <c r="A239" s="663" t="s">
        <v>664</v>
      </c>
      <c r="B239" s="664" t="s">
        <v>671</v>
      </c>
      <c r="C239" s="655">
        <v>15000</v>
      </c>
      <c r="D239" s="658">
        <v>43.4</v>
      </c>
      <c r="E239" s="674">
        <v>0.12004608294930874</v>
      </c>
      <c r="F239" s="658">
        <v>38.19</v>
      </c>
    </row>
    <row r="240" spans="1:6">
      <c r="A240" s="663" t="s">
        <v>672</v>
      </c>
      <c r="B240" s="664" t="s">
        <v>678</v>
      </c>
      <c r="C240" s="655">
        <v>15000</v>
      </c>
      <c r="D240" s="658">
        <v>90</v>
      </c>
      <c r="E240" s="674">
        <v>0.12</v>
      </c>
      <c r="F240" s="658">
        <v>79.2</v>
      </c>
    </row>
    <row r="241" spans="1:6">
      <c r="A241" s="663" t="s">
        <v>687</v>
      </c>
      <c r="B241" s="664" t="s">
        <v>688</v>
      </c>
      <c r="C241" s="655">
        <v>25000</v>
      </c>
      <c r="D241" s="658">
        <v>227</v>
      </c>
      <c r="E241" s="674">
        <v>0.12</v>
      </c>
      <c r="F241" s="658">
        <v>199.76</v>
      </c>
    </row>
    <row r="242" spans="1:6" s="602" customFormat="1">
      <c r="A242" s="659"/>
      <c r="B242" s="660" t="s">
        <v>799</v>
      </c>
      <c r="C242" s="649"/>
      <c r="D242" s="652"/>
      <c r="E242" s="676"/>
      <c r="F242" s="652"/>
    </row>
    <row r="243" spans="1:6">
      <c r="A243" s="663" t="s">
        <v>195</v>
      </c>
      <c r="B243" s="664" t="s">
        <v>196</v>
      </c>
      <c r="C243" s="655">
        <v>25000</v>
      </c>
      <c r="D243" s="658">
        <v>110.94999999999999</v>
      </c>
      <c r="E243" s="674">
        <v>0.1200305810397555</v>
      </c>
      <c r="F243" s="658">
        <v>97.635999999999996</v>
      </c>
    </row>
    <row r="244" spans="1:6">
      <c r="A244" s="663" t="s">
        <v>197</v>
      </c>
      <c r="B244" s="664" t="s">
        <v>198</v>
      </c>
      <c r="C244" s="655">
        <v>12000</v>
      </c>
      <c r="D244" s="658">
        <v>91.56</v>
      </c>
      <c r="E244" s="674">
        <v>0.119986480396575</v>
      </c>
      <c r="F244" s="658">
        <v>80.572800000000001</v>
      </c>
    </row>
    <row r="245" spans="1:6">
      <c r="A245" s="663" t="s">
        <v>199</v>
      </c>
      <c r="B245" s="664" t="s">
        <v>200</v>
      </c>
      <c r="C245" s="655">
        <v>12000</v>
      </c>
      <c r="D245" s="658">
        <v>91.56</v>
      </c>
      <c r="E245" s="674">
        <v>0.1200305810397555</v>
      </c>
      <c r="F245" s="658">
        <v>80.572800000000001</v>
      </c>
    </row>
    <row r="246" spans="1:6">
      <c r="A246" s="663" t="s">
        <v>201</v>
      </c>
      <c r="B246" s="664" t="s">
        <v>202</v>
      </c>
      <c r="C246" s="655">
        <v>12000</v>
      </c>
      <c r="D246" s="658">
        <v>91.56</v>
      </c>
      <c r="E246" s="674">
        <v>0.1200305810397555</v>
      </c>
      <c r="F246" s="658">
        <v>80.572800000000001</v>
      </c>
    </row>
    <row r="247" spans="1:6" s="602" customFormat="1">
      <c r="A247" s="659"/>
      <c r="B247" s="660" t="s">
        <v>203</v>
      </c>
      <c r="C247" s="649"/>
      <c r="D247" s="652"/>
      <c r="E247" s="676"/>
      <c r="F247" s="652"/>
    </row>
    <row r="248" spans="1:6">
      <c r="A248" s="663" t="s">
        <v>205</v>
      </c>
      <c r="B248" s="664" t="s">
        <v>206</v>
      </c>
      <c r="C248" s="655">
        <v>30000</v>
      </c>
      <c r="D248" s="658">
        <v>92.581999999999994</v>
      </c>
      <c r="E248" s="674">
        <v>0.1200305810397555</v>
      </c>
      <c r="F248" s="658">
        <v>81.472159999999988</v>
      </c>
    </row>
    <row r="249" spans="1:6">
      <c r="A249" s="663" t="s">
        <v>207</v>
      </c>
      <c r="B249" s="664" t="s">
        <v>208</v>
      </c>
      <c r="C249" s="655">
        <v>20000</v>
      </c>
      <c r="D249" s="658">
        <v>127.86199999999999</v>
      </c>
      <c r="E249" s="674">
        <v>0.119986480396575</v>
      </c>
      <c r="F249" s="658">
        <v>112.51855999999999</v>
      </c>
    </row>
    <row r="250" spans="1:6">
      <c r="A250" s="663" t="s">
        <v>209</v>
      </c>
      <c r="B250" s="664" t="s">
        <v>210</v>
      </c>
      <c r="C250" s="655">
        <v>20000</v>
      </c>
      <c r="D250" s="658">
        <v>127.86199999999999</v>
      </c>
      <c r="E250" s="674">
        <v>0.1200305810397555</v>
      </c>
      <c r="F250" s="658">
        <v>112.51855999999999</v>
      </c>
    </row>
    <row r="251" spans="1:6">
      <c r="A251" s="663" t="s">
        <v>211</v>
      </c>
      <c r="B251" s="664" t="s">
        <v>212</v>
      </c>
      <c r="C251" s="655">
        <v>20000</v>
      </c>
      <c r="D251" s="658">
        <v>127.86199999999999</v>
      </c>
      <c r="E251" s="674">
        <v>0.1200305810397555</v>
      </c>
      <c r="F251" s="658">
        <v>112.51855999999999</v>
      </c>
    </row>
    <row r="252" spans="1:6">
      <c r="A252" s="684"/>
      <c r="B252" s="685" t="s">
        <v>800</v>
      </c>
      <c r="C252" s="649"/>
      <c r="D252" s="652"/>
      <c r="E252" s="676"/>
      <c r="F252" s="652"/>
    </row>
    <row r="253" spans="1:6">
      <c r="A253" s="663" t="s">
        <v>185</v>
      </c>
      <c r="B253" s="664" t="s">
        <v>801</v>
      </c>
      <c r="C253" s="655">
        <v>40000</v>
      </c>
      <c r="D253" s="658">
        <v>137.15799999999999</v>
      </c>
      <c r="E253" s="674">
        <v>0.12</v>
      </c>
      <c r="F253" s="658">
        <v>120.69903999999998</v>
      </c>
    </row>
    <row r="254" spans="1:6">
      <c r="A254" s="663"/>
      <c r="B254" s="660" t="s">
        <v>802</v>
      </c>
      <c r="C254" s="655"/>
      <c r="D254" s="658"/>
      <c r="E254" s="674"/>
      <c r="F254" s="658"/>
    </row>
    <row r="255" spans="1:6">
      <c r="A255" s="663" t="s">
        <v>214</v>
      </c>
      <c r="B255" s="664" t="s">
        <v>803</v>
      </c>
      <c r="C255" s="655">
        <v>30000</v>
      </c>
      <c r="D255" s="658">
        <v>92.581999999999994</v>
      </c>
      <c r="E255" s="674">
        <v>0.12</v>
      </c>
      <c r="F255" s="658">
        <v>81.472159999999988</v>
      </c>
    </row>
    <row r="256" spans="1:6">
      <c r="A256" s="663" t="s">
        <v>215</v>
      </c>
      <c r="B256" s="664" t="s">
        <v>804</v>
      </c>
      <c r="C256" s="655">
        <v>20000</v>
      </c>
      <c r="D256" s="658">
        <v>127.86199999999999</v>
      </c>
      <c r="E256" s="674">
        <v>0.12</v>
      </c>
      <c r="F256" s="658">
        <v>112.51855999999999</v>
      </c>
    </row>
    <row r="257" spans="1:6">
      <c r="A257" s="663" t="s">
        <v>216</v>
      </c>
      <c r="B257" s="664" t="s">
        <v>805</v>
      </c>
      <c r="C257" s="655">
        <v>20000</v>
      </c>
      <c r="D257" s="658">
        <v>127.86199999999999</v>
      </c>
      <c r="E257" s="674">
        <v>0.12</v>
      </c>
      <c r="F257" s="658">
        <v>112.51855999999999</v>
      </c>
    </row>
    <row r="258" spans="1:6">
      <c r="A258" s="663" t="s">
        <v>217</v>
      </c>
      <c r="B258" s="664" t="s">
        <v>806</v>
      </c>
      <c r="C258" s="655">
        <v>20000</v>
      </c>
      <c r="D258" s="658">
        <v>127.86199999999999</v>
      </c>
      <c r="E258" s="674">
        <v>0.12</v>
      </c>
      <c r="F258" s="658">
        <v>112.51855999999999</v>
      </c>
    </row>
    <row r="259" spans="1:6">
      <c r="A259" s="663"/>
      <c r="B259" s="660" t="s">
        <v>807</v>
      </c>
      <c r="C259" s="655"/>
      <c r="D259" s="658"/>
      <c r="E259" s="674"/>
      <c r="F259" s="658"/>
    </row>
    <row r="260" spans="1:6">
      <c r="A260" s="663" t="s">
        <v>222</v>
      </c>
      <c r="B260" s="664" t="s">
        <v>808</v>
      </c>
      <c r="C260" s="655">
        <v>40000</v>
      </c>
      <c r="D260" s="658">
        <v>109.718</v>
      </c>
      <c r="E260" s="674">
        <v>0.12</v>
      </c>
      <c r="F260" s="658">
        <v>96.551839999999999</v>
      </c>
    </row>
    <row r="261" spans="1:6">
      <c r="A261" s="663" t="s">
        <v>223</v>
      </c>
      <c r="B261" s="664" t="s">
        <v>809</v>
      </c>
      <c r="C261" s="655">
        <v>24000</v>
      </c>
      <c r="D261" s="658">
        <v>125.58</v>
      </c>
      <c r="E261" s="674">
        <v>0.12</v>
      </c>
      <c r="F261" s="658">
        <v>110.5104</v>
      </c>
    </row>
    <row r="262" spans="1:6">
      <c r="A262" s="663" t="s">
        <v>224</v>
      </c>
      <c r="B262" s="664" t="s">
        <v>810</v>
      </c>
      <c r="C262" s="655">
        <v>24000</v>
      </c>
      <c r="D262" s="658">
        <v>125.58</v>
      </c>
      <c r="E262" s="674">
        <v>0.12</v>
      </c>
      <c r="F262" s="658">
        <v>110.5104</v>
      </c>
    </row>
    <row r="263" spans="1:6">
      <c r="A263" s="663" t="s">
        <v>225</v>
      </c>
      <c r="B263" s="664" t="s">
        <v>811</v>
      </c>
      <c r="C263" s="655">
        <v>24000</v>
      </c>
      <c r="D263" s="658">
        <v>125.58</v>
      </c>
      <c r="E263" s="674">
        <v>0.12</v>
      </c>
      <c r="F263" s="658">
        <v>110.5104</v>
      </c>
    </row>
    <row r="265" spans="1:6">
      <c r="A265" s="686"/>
      <c r="B265" s="660" t="s">
        <v>151</v>
      </c>
      <c r="C265" s="687"/>
      <c r="D265" s="688"/>
      <c r="F265" s="689">
        <v>0</v>
      </c>
    </row>
    <row r="266" spans="1:6">
      <c r="A266" s="663" t="s">
        <v>675</v>
      </c>
      <c r="B266" s="664" t="s">
        <v>676</v>
      </c>
      <c r="C266" s="655">
        <v>35000</v>
      </c>
      <c r="D266" s="658">
        <v>150.91999999999999</v>
      </c>
      <c r="E266" s="674">
        <v>0.12</v>
      </c>
      <c r="F266" s="658">
        <v>133.81</v>
      </c>
    </row>
    <row r="267" spans="1:6">
      <c r="A267" s="663" t="s">
        <v>669</v>
      </c>
      <c r="B267" s="664" t="s">
        <v>677</v>
      </c>
      <c r="C267" s="655">
        <v>600000</v>
      </c>
      <c r="D267" s="658">
        <v>582.62400000000002</v>
      </c>
      <c r="E267" s="674">
        <v>0.12</v>
      </c>
      <c r="F267" s="658">
        <v>516.54999999999995</v>
      </c>
    </row>
    <row r="268" spans="1:6">
      <c r="A268" s="663" t="s">
        <v>664</v>
      </c>
      <c r="B268" s="664" t="s">
        <v>671</v>
      </c>
      <c r="C268" s="655">
        <v>15000</v>
      </c>
      <c r="D268" s="658">
        <v>43.4</v>
      </c>
      <c r="E268" s="674">
        <v>0.12</v>
      </c>
      <c r="F268" s="658">
        <v>38.479999999999997</v>
      </c>
    </row>
    <row r="269" spans="1:6">
      <c r="A269" s="663" t="s">
        <v>672</v>
      </c>
      <c r="B269" s="664" t="s">
        <v>678</v>
      </c>
      <c r="C269" s="655">
        <v>15000</v>
      </c>
      <c r="D269" s="658">
        <v>90</v>
      </c>
      <c r="E269" s="674">
        <v>0.12</v>
      </c>
      <c r="F269" s="658">
        <v>79.790000000000006</v>
      </c>
    </row>
    <row r="270" spans="1:6">
      <c r="A270" s="686"/>
      <c r="B270" s="686"/>
      <c r="C270" s="690"/>
      <c r="D270" s="691"/>
      <c r="F270" s="691"/>
    </row>
    <row r="271" spans="1:6">
      <c r="A271" s="686"/>
      <c r="B271" s="660" t="s">
        <v>150</v>
      </c>
      <c r="C271" s="687"/>
      <c r="D271" s="688"/>
      <c r="F271" s="689">
        <v>0</v>
      </c>
    </row>
    <row r="272" spans="1:6">
      <c r="A272" s="663" t="s">
        <v>667</v>
      </c>
      <c r="B272" s="664" t="s">
        <v>668</v>
      </c>
      <c r="C272" s="655">
        <v>20000</v>
      </c>
      <c r="D272" s="658">
        <v>86.24</v>
      </c>
      <c r="E272" s="674">
        <v>0.12</v>
      </c>
      <c r="F272" s="658">
        <v>76.459999999999994</v>
      </c>
    </row>
    <row r="273" spans="1:6">
      <c r="A273" s="663" t="s">
        <v>669</v>
      </c>
      <c r="B273" s="664" t="s">
        <v>670</v>
      </c>
      <c r="C273" s="655">
        <v>600000</v>
      </c>
      <c r="D273" s="658">
        <v>582.62400000000002</v>
      </c>
      <c r="E273" s="674">
        <v>0.12</v>
      </c>
      <c r="F273" s="658">
        <v>516.54999999999995</v>
      </c>
    </row>
    <row r="274" spans="1:6">
      <c r="A274" s="663" t="s">
        <v>664</v>
      </c>
      <c r="B274" s="664" t="s">
        <v>671</v>
      </c>
      <c r="C274" s="655">
        <v>15000</v>
      </c>
      <c r="D274" s="658">
        <v>43.4</v>
      </c>
      <c r="E274" s="674">
        <v>0.12</v>
      </c>
      <c r="F274" s="658">
        <v>38.479999999999997</v>
      </c>
    </row>
    <row r="275" spans="1:6">
      <c r="A275" s="663" t="s">
        <v>672</v>
      </c>
      <c r="B275" s="664" t="s">
        <v>673</v>
      </c>
      <c r="C275" s="655">
        <v>15000</v>
      </c>
      <c r="D275" s="658">
        <v>90</v>
      </c>
      <c r="E275" s="674">
        <v>0.12</v>
      </c>
      <c r="F275" s="658">
        <v>79.790000000000006</v>
      </c>
    </row>
    <row r="277" spans="1:6">
      <c r="A277" s="692"/>
      <c r="B277" s="693" t="s">
        <v>298</v>
      </c>
      <c r="C277" s="694"/>
      <c r="D277" s="695"/>
      <c r="E277" s="696"/>
    </row>
    <row r="278" spans="1:6">
      <c r="A278" s="663" t="s">
        <v>812</v>
      </c>
      <c r="B278" s="697" t="s">
        <v>813</v>
      </c>
      <c r="C278" s="655">
        <v>12500</v>
      </c>
      <c r="D278" s="658">
        <v>82.5</v>
      </c>
      <c r="E278" s="674">
        <v>0.12</v>
      </c>
      <c r="F278" s="658">
        <v>72.599999999999994</v>
      </c>
    </row>
    <row r="279" spans="1:6">
      <c r="A279" s="663" t="s">
        <v>814</v>
      </c>
      <c r="B279" s="21" t="s">
        <v>815</v>
      </c>
      <c r="C279" s="655">
        <v>300000</v>
      </c>
      <c r="D279" s="658">
        <v>255</v>
      </c>
      <c r="E279" s="674">
        <v>0.12</v>
      </c>
      <c r="F279" s="658">
        <v>224.4</v>
      </c>
    </row>
    <row r="280" spans="1:6">
      <c r="A280" s="436"/>
      <c r="B280" s="22"/>
      <c r="C280" s="655"/>
      <c r="D280" s="658"/>
      <c r="E280" s="674"/>
      <c r="F280" s="658">
        <v>0</v>
      </c>
    </row>
    <row r="281" spans="1:6">
      <c r="A281" s="692"/>
      <c r="B281" s="693" t="s">
        <v>300</v>
      </c>
      <c r="C281" s="655"/>
      <c r="D281" s="658"/>
      <c r="E281" s="674"/>
      <c r="F281" s="658">
        <v>0</v>
      </c>
    </row>
    <row r="282" spans="1:6">
      <c r="A282" s="663" t="s">
        <v>816</v>
      </c>
      <c r="B282" s="255" t="s">
        <v>817</v>
      </c>
      <c r="C282" s="655">
        <v>15500</v>
      </c>
      <c r="D282" s="658">
        <v>83.666666666666671</v>
      </c>
      <c r="E282" s="674">
        <v>0.12</v>
      </c>
      <c r="F282" s="658">
        <v>73.626666666666665</v>
      </c>
    </row>
    <row r="283" spans="1:6">
      <c r="A283" s="663" t="s">
        <v>818</v>
      </c>
      <c r="B283" s="23" t="s">
        <v>819</v>
      </c>
      <c r="C283" s="655">
        <v>500000</v>
      </c>
      <c r="D283" s="658">
        <v>277</v>
      </c>
      <c r="E283" s="674">
        <v>0.12</v>
      </c>
      <c r="F283" s="658">
        <v>243.76</v>
      </c>
    </row>
    <row r="284" spans="1:6">
      <c r="A284" s="436"/>
      <c r="B284" s="24"/>
      <c r="C284" s="655"/>
      <c r="D284" s="658"/>
      <c r="E284" s="674"/>
      <c r="F284" s="658">
        <v>0</v>
      </c>
    </row>
    <row r="285" spans="1:6">
      <c r="A285" s="692"/>
      <c r="B285" s="693" t="s">
        <v>302</v>
      </c>
      <c r="C285" s="655"/>
      <c r="D285" s="658"/>
      <c r="E285" s="674"/>
      <c r="F285" s="658">
        <v>0</v>
      </c>
    </row>
    <row r="286" spans="1:6">
      <c r="A286" s="663" t="s">
        <v>820</v>
      </c>
      <c r="B286" s="255" t="s">
        <v>821</v>
      </c>
      <c r="C286" s="655">
        <v>21000</v>
      </c>
      <c r="D286" s="658">
        <v>88.2</v>
      </c>
      <c r="E286" s="674">
        <v>0.12</v>
      </c>
      <c r="F286" s="658">
        <v>77.616</v>
      </c>
    </row>
    <row r="287" spans="1:6">
      <c r="A287" s="663" t="s">
        <v>818</v>
      </c>
      <c r="B287" s="23" t="s">
        <v>819</v>
      </c>
      <c r="C287" s="655">
        <v>500000</v>
      </c>
      <c r="D287" s="658">
        <v>277</v>
      </c>
      <c r="E287" s="674">
        <v>0.12</v>
      </c>
      <c r="F287" s="658">
        <v>243.76</v>
      </c>
    </row>
    <row r="288" spans="1:6" ht="17.25" customHeight="1">
      <c r="A288" s="436"/>
      <c r="B288" s="24"/>
      <c r="C288" s="655"/>
      <c r="D288" s="658"/>
      <c r="E288" s="674"/>
      <c r="F288" s="658">
        <v>0</v>
      </c>
    </row>
    <row r="289" spans="1:6">
      <c r="A289" s="692"/>
      <c r="B289" s="693" t="s">
        <v>304</v>
      </c>
      <c r="C289" s="655"/>
      <c r="D289" s="658"/>
      <c r="E289" s="674"/>
      <c r="F289" s="658">
        <v>0</v>
      </c>
    </row>
    <row r="290" spans="1:6">
      <c r="A290" s="663" t="s">
        <v>822</v>
      </c>
      <c r="B290" s="255" t="s">
        <v>823</v>
      </c>
      <c r="C290" s="655">
        <v>40000</v>
      </c>
      <c r="D290" s="658">
        <v>138.875</v>
      </c>
      <c r="E290" s="674">
        <v>0.12</v>
      </c>
      <c r="F290" s="658">
        <v>122.21</v>
      </c>
    </row>
    <row r="291" spans="1:6">
      <c r="A291" s="663" t="s">
        <v>818</v>
      </c>
      <c r="B291" s="255" t="s">
        <v>819</v>
      </c>
      <c r="C291" s="655">
        <v>500000</v>
      </c>
      <c r="D291" s="658">
        <v>277</v>
      </c>
      <c r="E291" s="674">
        <v>0.12</v>
      </c>
      <c r="F291" s="658">
        <v>243.76</v>
      </c>
    </row>
    <row r="293" spans="1:6">
      <c r="A293" s="692"/>
      <c r="B293" s="693" t="s">
        <v>319</v>
      </c>
      <c r="C293" s="655"/>
      <c r="D293" s="658"/>
      <c r="E293" s="674"/>
      <c r="F293" s="658"/>
    </row>
    <row r="294" spans="1:6">
      <c r="A294" s="663" t="s">
        <v>824</v>
      </c>
      <c r="B294" s="255" t="s">
        <v>825</v>
      </c>
      <c r="C294" s="655">
        <v>2400</v>
      </c>
      <c r="D294" s="658">
        <v>109.67</v>
      </c>
      <c r="E294" s="674">
        <v>0.12</v>
      </c>
      <c r="F294" s="658">
        <v>96.509600000000006</v>
      </c>
    </row>
    <row r="295" spans="1:6">
      <c r="A295" s="663" t="s">
        <v>826</v>
      </c>
      <c r="B295" s="255" t="s">
        <v>827</v>
      </c>
      <c r="C295" s="655">
        <v>2400</v>
      </c>
      <c r="D295" s="658">
        <v>109.67</v>
      </c>
      <c r="E295" s="674">
        <v>0.12</v>
      </c>
      <c r="F295" s="658">
        <v>96.509600000000006</v>
      </c>
    </row>
    <row r="296" spans="1:6">
      <c r="A296" s="663" t="s">
        <v>828</v>
      </c>
      <c r="B296" s="693" t="s">
        <v>829</v>
      </c>
      <c r="C296" s="655">
        <v>2400</v>
      </c>
      <c r="D296" s="658">
        <v>109.67</v>
      </c>
      <c r="E296" s="674">
        <v>0.12</v>
      </c>
      <c r="F296" s="658">
        <v>96.509600000000006</v>
      </c>
    </row>
    <row r="297" spans="1:6">
      <c r="A297" s="663" t="s">
        <v>830</v>
      </c>
      <c r="B297" s="255" t="s">
        <v>831</v>
      </c>
      <c r="C297" s="655">
        <v>2800</v>
      </c>
      <c r="D297" s="658">
        <v>94.12</v>
      </c>
      <c r="E297" s="674">
        <v>0.12</v>
      </c>
      <c r="F297" s="658">
        <v>82.825600000000009</v>
      </c>
    </row>
    <row r="299" spans="1:6">
      <c r="A299" s="692"/>
      <c r="B299" s="693" t="s">
        <v>60</v>
      </c>
      <c r="C299" s="655"/>
      <c r="D299" s="658"/>
      <c r="E299" s="674"/>
      <c r="F299" s="658"/>
    </row>
    <row r="300" spans="1:6">
      <c r="A300" s="663" t="s">
        <v>824</v>
      </c>
      <c r="B300" s="255" t="s">
        <v>832</v>
      </c>
      <c r="C300" s="655">
        <v>2400</v>
      </c>
      <c r="D300" s="658">
        <v>109.67</v>
      </c>
      <c r="E300" s="674">
        <v>0.12</v>
      </c>
      <c r="F300" s="658">
        <v>96.509600000000006</v>
      </c>
    </row>
    <row r="301" spans="1:6">
      <c r="A301" s="663" t="s">
        <v>826</v>
      </c>
      <c r="B301" s="255" t="s">
        <v>833</v>
      </c>
      <c r="C301" s="655">
        <v>2400</v>
      </c>
      <c r="D301" s="658">
        <v>109.67</v>
      </c>
      <c r="E301" s="674">
        <v>0.12</v>
      </c>
      <c r="F301" s="658">
        <v>96.509600000000006</v>
      </c>
    </row>
    <row r="302" spans="1:6">
      <c r="A302" s="663" t="s">
        <v>828</v>
      </c>
      <c r="B302" s="693" t="s">
        <v>834</v>
      </c>
      <c r="C302" s="655">
        <v>2400</v>
      </c>
      <c r="D302" s="658">
        <v>109.67</v>
      </c>
      <c r="E302" s="674">
        <v>0.12</v>
      </c>
      <c r="F302" s="658">
        <v>96.509600000000006</v>
      </c>
    </row>
    <row r="303" spans="1:6">
      <c r="A303" s="663" t="s">
        <v>830</v>
      </c>
      <c r="B303" s="255" t="s">
        <v>835</v>
      </c>
      <c r="C303" s="655">
        <v>2800</v>
      </c>
      <c r="D303" s="658">
        <v>94.12</v>
      </c>
      <c r="E303" s="674">
        <v>0.12</v>
      </c>
      <c r="F303" s="658">
        <v>82.825600000000009</v>
      </c>
    </row>
    <row r="305" spans="1:6" s="446" customFormat="1">
      <c r="A305" s="653"/>
      <c r="B305" s="243" t="s">
        <v>836</v>
      </c>
      <c r="C305" s="698"/>
      <c r="D305" s="678"/>
      <c r="E305" s="699"/>
      <c r="F305" s="678"/>
    </row>
    <row r="306" spans="1:6" s="446" customFormat="1">
      <c r="A306" s="653" t="s">
        <v>812</v>
      </c>
      <c r="B306" s="255" t="s">
        <v>837</v>
      </c>
      <c r="C306" s="698">
        <v>12500</v>
      </c>
      <c r="D306" s="678">
        <v>82.5</v>
      </c>
      <c r="E306" s="699">
        <v>0.12</v>
      </c>
      <c r="F306" s="678">
        <v>72.599999999999994</v>
      </c>
    </row>
    <row r="307" spans="1:6" s="446" customFormat="1">
      <c r="A307" s="653" t="s">
        <v>814</v>
      </c>
      <c r="B307" s="255" t="s">
        <v>838</v>
      </c>
      <c r="C307" s="698">
        <v>300000</v>
      </c>
      <c r="D307" s="678">
        <v>255</v>
      </c>
      <c r="E307" s="699">
        <v>0.12</v>
      </c>
      <c r="F307" s="678">
        <v>224.4</v>
      </c>
    </row>
    <row r="308" spans="1:6" s="446" customFormat="1">
      <c r="A308" s="653" t="s">
        <v>618</v>
      </c>
      <c r="B308" s="255" t="s">
        <v>839</v>
      </c>
      <c r="C308" s="698">
        <v>200000</v>
      </c>
      <c r="D308" s="678">
        <v>70.099999999999994</v>
      </c>
      <c r="E308" s="699">
        <v>0.12</v>
      </c>
      <c r="F308" s="678">
        <v>61.687999999999995</v>
      </c>
    </row>
    <row r="309" spans="1:6" s="446" customFormat="1" hidden="1">
      <c r="A309" s="653"/>
      <c r="B309" s="255"/>
      <c r="C309" s="698"/>
      <c r="D309" s="678"/>
      <c r="E309" s="699"/>
      <c r="F309" s="678"/>
    </row>
    <row r="310" spans="1:6" s="446" customFormat="1">
      <c r="A310" s="653"/>
      <c r="B310" s="243" t="s">
        <v>840</v>
      </c>
      <c r="C310" s="698"/>
      <c r="D310" s="678"/>
      <c r="E310" s="699"/>
      <c r="F310" s="678"/>
    </row>
    <row r="311" spans="1:6" s="446" customFormat="1">
      <c r="A311" s="653" t="s">
        <v>820</v>
      </c>
      <c r="B311" s="255" t="s">
        <v>841</v>
      </c>
      <c r="C311" s="698">
        <v>21000</v>
      </c>
      <c r="D311" s="678">
        <v>88.2</v>
      </c>
      <c r="E311" s="699">
        <v>0.12</v>
      </c>
      <c r="F311" s="678">
        <v>77.616</v>
      </c>
    </row>
    <row r="312" spans="1:6" s="446" customFormat="1">
      <c r="A312" s="653" t="s">
        <v>818</v>
      </c>
      <c r="B312" s="255" t="s">
        <v>842</v>
      </c>
      <c r="C312" s="698">
        <v>500000</v>
      </c>
      <c r="D312" s="678">
        <v>277</v>
      </c>
      <c r="E312" s="699">
        <v>0.12</v>
      </c>
      <c r="F312" s="678">
        <v>243.76</v>
      </c>
    </row>
    <row r="313" spans="1:6" s="446" customFormat="1">
      <c r="A313" s="653" t="s">
        <v>624</v>
      </c>
      <c r="B313" s="255" t="s">
        <v>843</v>
      </c>
      <c r="C313" s="698">
        <v>200000</v>
      </c>
      <c r="D313" s="678">
        <v>71</v>
      </c>
      <c r="E313" s="699">
        <v>0.12</v>
      </c>
      <c r="F313" s="678">
        <v>62.48</v>
      </c>
    </row>
    <row r="314" spans="1:6" s="446" customFormat="1" hidden="1">
      <c r="A314" s="653"/>
      <c r="B314" s="255"/>
      <c r="C314" s="698"/>
      <c r="D314" s="678"/>
      <c r="E314" s="699"/>
      <c r="F314" s="678"/>
    </row>
    <row r="315" spans="1:6" s="446" customFormat="1">
      <c r="A315" s="653"/>
      <c r="B315" s="243" t="s">
        <v>844</v>
      </c>
      <c r="C315" s="698"/>
      <c r="D315" s="678"/>
      <c r="E315" s="699"/>
      <c r="F315" s="678"/>
    </row>
    <row r="316" spans="1:6" s="446" customFormat="1">
      <c r="A316" s="653" t="s">
        <v>822</v>
      </c>
      <c r="B316" s="255" t="s">
        <v>845</v>
      </c>
      <c r="C316" s="698">
        <v>40000</v>
      </c>
      <c r="D316" s="678">
        <v>138.88999999999999</v>
      </c>
      <c r="E316" s="699">
        <v>0.12</v>
      </c>
      <c r="F316" s="678">
        <v>122.22319999999999</v>
      </c>
    </row>
    <row r="317" spans="1:6" s="446" customFormat="1">
      <c r="A317" s="653" t="s">
        <v>818</v>
      </c>
      <c r="B317" s="255" t="s">
        <v>842</v>
      </c>
      <c r="C317" s="698">
        <v>500000</v>
      </c>
      <c r="D317" s="678">
        <v>277</v>
      </c>
      <c r="E317" s="699">
        <v>0.12</v>
      </c>
      <c r="F317" s="678">
        <v>243.76</v>
      </c>
    </row>
    <row r="318" spans="1:6" s="446" customFormat="1">
      <c r="A318" s="653" t="s">
        <v>624</v>
      </c>
      <c r="B318" s="255" t="s">
        <v>843</v>
      </c>
      <c r="C318" s="698">
        <v>200000</v>
      </c>
      <c r="D318" s="678">
        <v>71</v>
      </c>
      <c r="E318" s="699">
        <v>0.12</v>
      </c>
      <c r="F318" s="678">
        <v>62.48</v>
      </c>
    </row>
    <row r="319" spans="1:6" s="446" customFormat="1">
      <c r="A319" s="653"/>
      <c r="B319" s="243" t="s">
        <v>1288</v>
      </c>
      <c r="C319" s="698"/>
      <c r="D319" s="678"/>
      <c r="E319" s="699"/>
      <c r="F319" s="678"/>
    </row>
    <row r="320" spans="1:6" s="446" customFormat="1">
      <c r="A320" s="653" t="s">
        <v>1234</v>
      </c>
      <c r="B320" s="255" t="s">
        <v>1289</v>
      </c>
      <c r="C320" s="698"/>
      <c r="D320" s="678">
        <v>145</v>
      </c>
      <c r="E320" s="699">
        <v>0.12</v>
      </c>
      <c r="F320" s="678">
        <v>127.6</v>
      </c>
    </row>
    <row r="321" spans="1:6" s="446" customFormat="1">
      <c r="A321" s="653" t="s">
        <v>1235</v>
      </c>
      <c r="B321" s="255" t="s">
        <v>1290</v>
      </c>
      <c r="C321" s="698"/>
      <c r="D321" s="678">
        <v>145</v>
      </c>
      <c r="E321" s="699">
        <v>0.12</v>
      </c>
      <c r="F321" s="678">
        <v>127.6</v>
      </c>
    </row>
    <row r="322" spans="1:6" s="446" customFormat="1">
      <c r="A322" s="653" t="s">
        <v>1236</v>
      </c>
      <c r="B322" s="255" t="s">
        <v>1291</v>
      </c>
      <c r="C322" s="698"/>
      <c r="D322" s="678">
        <v>145</v>
      </c>
      <c r="E322" s="699">
        <v>0.12</v>
      </c>
      <c r="F322" s="678">
        <v>127.6</v>
      </c>
    </row>
    <row r="323" spans="1:6" s="446" customFormat="1">
      <c r="A323" s="653" t="s">
        <v>1237</v>
      </c>
      <c r="B323" s="255" t="s">
        <v>1292</v>
      </c>
      <c r="C323" s="698"/>
      <c r="D323" s="678">
        <v>120</v>
      </c>
      <c r="E323" s="699">
        <v>0.12</v>
      </c>
      <c r="F323" s="678">
        <v>105.6</v>
      </c>
    </row>
    <row r="324" spans="1:6" s="446" customFormat="1">
      <c r="A324" s="653" t="s">
        <v>1238</v>
      </c>
      <c r="B324" s="255" t="s">
        <v>1293</v>
      </c>
      <c r="C324" s="698"/>
      <c r="D324" s="678">
        <v>283</v>
      </c>
      <c r="E324" s="699">
        <v>0.12</v>
      </c>
      <c r="F324" s="678">
        <v>249.04</v>
      </c>
    </row>
    <row r="325" spans="1:6" s="446" customFormat="1">
      <c r="A325" s="653" t="s">
        <v>1239</v>
      </c>
      <c r="B325" s="255" t="s">
        <v>1294</v>
      </c>
      <c r="C325" s="698"/>
      <c r="D325" s="678">
        <v>283</v>
      </c>
      <c r="E325" s="699">
        <v>0.12</v>
      </c>
      <c r="F325" s="678">
        <v>249.04</v>
      </c>
    </row>
    <row r="326" spans="1:6" s="446" customFormat="1">
      <c r="A326" s="653" t="s">
        <v>1240</v>
      </c>
      <c r="B326" s="255" t="s">
        <v>1295</v>
      </c>
      <c r="C326" s="698"/>
      <c r="D326" s="678">
        <v>283</v>
      </c>
      <c r="E326" s="699">
        <v>0.12</v>
      </c>
      <c r="F326" s="678">
        <v>249.04</v>
      </c>
    </row>
    <row r="327" spans="1:6" s="446" customFormat="1">
      <c r="A327" s="653" t="s">
        <v>1241</v>
      </c>
      <c r="B327" s="255" t="s">
        <v>1296</v>
      </c>
      <c r="C327" s="698"/>
      <c r="D327" s="678">
        <v>236</v>
      </c>
      <c r="E327" s="699">
        <v>0.12</v>
      </c>
      <c r="F327" s="678">
        <v>207.68</v>
      </c>
    </row>
    <row r="328" spans="1:6" s="446" customFormat="1">
      <c r="A328" s="653" t="s">
        <v>1242</v>
      </c>
      <c r="B328" s="255" t="s">
        <v>1298</v>
      </c>
      <c r="C328" s="698" t="s">
        <v>1297</v>
      </c>
      <c r="D328" s="678">
        <v>41.83</v>
      </c>
      <c r="E328" s="699">
        <v>0.12</v>
      </c>
      <c r="F328" s="678">
        <v>36.810400000000001</v>
      </c>
    </row>
    <row r="329" spans="1:6" s="446" customFormat="1">
      <c r="A329" s="653" t="s">
        <v>1243</v>
      </c>
      <c r="B329" s="255" t="s">
        <v>1300</v>
      </c>
      <c r="C329" s="698" t="s">
        <v>1299</v>
      </c>
      <c r="D329" s="678">
        <v>169.61</v>
      </c>
      <c r="E329" s="699">
        <v>0.12</v>
      </c>
      <c r="F329" s="678">
        <v>149.25680000000003</v>
      </c>
    </row>
    <row r="330" spans="1:6" s="446" customFormat="1">
      <c r="A330" s="653" t="s">
        <v>1244</v>
      </c>
      <c r="B330" s="255" t="s">
        <v>1302</v>
      </c>
      <c r="C330" s="698" t="s">
        <v>1301</v>
      </c>
      <c r="D330" s="678">
        <v>1130.32</v>
      </c>
      <c r="E330" s="699">
        <v>0.12</v>
      </c>
      <c r="F330" s="678">
        <v>994.6816</v>
      </c>
    </row>
    <row r="331" spans="1:6" s="446" customFormat="1">
      <c r="A331" s="653" t="s">
        <v>1245</v>
      </c>
      <c r="B331" s="255" t="s">
        <v>1305</v>
      </c>
      <c r="C331" s="698" t="s">
        <v>1303</v>
      </c>
      <c r="D331" s="678">
        <v>59.15</v>
      </c>
      <c r="E331" s="699">
        <v>0.12</v>
      </c>
      <c r="F331" s="678">
        <v>52.052</v>
      </c>
    </row>
    <row r="332" spans="1:6" s="446" customFormat="1">
      <c r="A332" s="653" t="s">
        <v>1246</v>
      </c>
      <c r="B332" s="255" t="s">
        <v>1304</v>
      </c>
      <c r="C332" s="698" t="s">
        <v>1303</v>
      </c>
      <c r="D332" s="678">
        <v>54.39</v>
      </c>
      <c r="E332" s="699">
        <v>0.12</v>
      </c>
      <c r="F332" s="678">
        <v>47.863199999999999</v>
      </c>
    </row>
    <row r="333" spans="1:6" s="446" customFormat="1">
      <c r="A333" s="653" t="s">
        <v>1247</v>
      </c>
      <c r="B333" s="255" t="s">
        <v>1307</v>
      </c>
      <c r="C333" s="698" t="s">
        <v>1306</v>
      </c>
      <c r="D333" s="678">
        <v>3349.44</v>
      </c>
      <c r="E333" s="699">
        <v>0.12</v>
      </c>
      <c r="F333" s="678">
        <v>2947.5072</v>
      </c>
    </row>
    <row r="334" spans="1:6" s="446" customFormat="1">
      <c r="A334" s="653" t="s">
        <v>1248</v>
      </c>
      <c r="B334" s="255" t="s">
        <v>1309</v>
      </c>
      <c r="C334" s="698" t="s">
        <v>1308</v>
      </c>
      <c r="D334" s="678">
        <v>2135.66</v>
      </c>
      <c r="E334" s="699">
        <v>0.12</v>
      </c>
      <c r="F334" s="678">
        <v>1879.3807999999999</v>
      </c>
    </row>
    <row r="335" spans="1:6" s="446" customFormat="1">
      <c r="A335" s="653" t="s">
        <v>1249</v>
      </c>
      <c r="B335" s="255" t="s">
        <v>1310</v>
      </c>
      <c r="C335" s="698" t="s">
        <v>1308</v>
      </c>
      <c r="D335" s="678">
        <v>1068.05</v>
      </c>
      <c r="E335" s="699">
        <v>0.12</v>
      </c>
      <c r="F335" s="678">
        <v>939.88400000000001</v>
      </c>
    </row>
    <row r="336" spans="1:6" s="446" customFormat="1">
      <c r="A336" s="653" t="s">
        <v>1250</v>
      </c>
      <c r="B336" s="255" t="s">
        <v>1311</v>
      </c>
      <c r="C336" s="698" t="s">
        <v>1301</v>
      </c>
      <c r="D336" s="678">
        <v>1197.24</v>
      </c>
      <c r="E336" s="699">
        <v>0.12</v>
      </c>
      <c r="F336" s="678">
        <v>1053.5712000000001</v>
      </c>
    </row>
    <row r="337" spans="1:6" s="446" customFormat="1">
      <c r="A337" s="653" t="s">
        <v>664</v>
      </c>
      <c r="B337" s="255" t="s">
        <v>1313</v>
      </c>
      <c r="C337" s="698" t="s">
        <v>1312</v>
      </c>
      <c r="D337" s="678">
        <v>59</v>
      </c>
      <c r="E337" s="699">
        <v>0.12</v>
      </c>
      <c r="F337" s="678">
        <v>51.92</v>
      </c>
    </row>
    <row r="338" spans="1:6" s="446" customFormat="1">
      <c r="A338" s="653" t="s">
        <v>687</v>
      </c>
      <c r="B338" s="255" t="s">
        <v>1315</v>
      </c>
      <c r="C338" s="698" t="s">
        <v>1314</v>
      </c>
      <c r="D338" s="678">
        <v>248</v>
      </c>
      <c r="E338" s="699">
        <v>0.12</v>
      </c>
      <c r="F338" s="678">
        <v>218.24</v>
      </c>
    </row>
    <row r="339" spans="1:6" s="602" customFormat="1">
      <c r="A339" s="647"/>
      <c r="B339" s="648" t="s">
        <v>2415</v>
      </c>
      <c r="C339" s="649"/>
      <c r="D339" s="661"/>
      <c r="E339" s="675"/>
      <c r="F339" s="652"/>
    </row>
    <row r="340" spans="1:6">
      <c r="A340" s="653" t="s">
        <v>2420</v>
      </c>
      <c r="B340" s="654" t="s">
        <v>2421</v>
      </c>
      <c r="C340" s="655">
        <v>10000</v>
      </c>
      <c r="D340" s="656">
        <v>116.21</v>
      </c>
      <c r="E340" s="700">
        <v>0.11999999999999988</v>
      </c>
      <c r="F340" s="658">
        <v>102.26480000000001</v>
      </c>
    </row>
    <row r="341" spans="1:6">
      <c r="A341" s="653" t="s">
        <v>2422</v>
      </c>
      <c r="B341" s="654" t="s">
        <v>2423</v>
      </c>
      <c r="C341" s="655">
        <v>100000</v>
      </c>
      <c r="D341" s="656">
        <v>175</v>
      </c>
      <c r="E341" s="700">
        <v>0.12</v>
      </c>
      <c r="F341" s="658">
        <v>154</v>
      </c>
    </row>
    <row r="342" spans="1:6" s="602" customFormat="1">
      <c r="A342" s="647"/>
      <c r="B342" s="648" t="s">
        <v>2417</v>
      </c>
      <c r="C342" s="649"/>
      <c r="D342" s="661"/>
      <c r="E342" s="701"/>
      <c r="F342" s="652"/>
    </row>
    <row r="343" spans="1:6">
      <c r="A343" s="653" t="s">
        <v>2420</v>
      </c>
      <c r="B343" s="654" t="s">
        <v>2421</v>
      </c>
      <c r="C343" s="655">
        <v>10000</v>
      </c>
      <c r="D343" s="656">
        <v>116.21</v>
      </c>
      <c r="E343" s="700">
        <v>0.11999999999999988</v>
      </c>
      <c r="F343" s="658">
        <v>102.26480000000001</v>
      </c>
    </row>
    <row r="344" spans="1:6">
      <c r="A344" s="653" t="s">
        <v>2422</v>
      </c>
      <c r="B344" s="654" t="s">
        <v>2423</v>
      </c>
      <c r="C344" s="655">
        <v>100000</v>
      </c>
      <c r="D344" s="656">
        <v>175</v>
      </c>
      <c r="E344" s="700">
        <v>0.12</v>
      </c>
      <c r="F344" s="658">
        <v>154</v>
      </c>
    </row>
    <row r="345" spans="1:6" s="602" customFormat="1">
      <c r="A345" s="647"/>
      <c r="B345" s="648" t="s">
        <v>2419</v>
      </c>
      <c r="C345" s="649"/>
      <c r="D345" s="661"/>
      <c r="E345" s="701"/>
      <c r="F345" s="652"/>
    </row>
    <row r="346" spans="1:6">
      <c r="A346" s="653" t="s">
        <v>2420</v>
      </c>
      <c r="B346" s="654" t="s">
        <v>2421</v>
      </c>
      <c r="C346" s="655">
        <v>10000</v>
      </c>
      <c r="D346" s="656">
        <v>116.21</v>
      </c>
      <c r="E346" s="700">
        <v>0.11999999999999988</v>
      </c>
      <c r="F346" s="658">
        <v>102.26480000000001</v>
      </c>
    </row>
    <row r="347" spans="1:6">
      <c r="A347" s="653" t="s">
        <v>2422</v>
      </c>
      <c r="B347" s="654" t="s">
        <v>2423</v>
      </c>
      <c r="C347" s="655">
        <v>100000</v>
      </c>
      <c r="D347" s="656">
        <v>175</v>
      </c>
      <c r="E347" s="700">
        <v>0.12</v>
      </c>
      <c r="F347" s="658">
        <v>154</v>
      </c>
    </row>
    <row r="348" spans="1:6">
      <c r="B348" s="648" t="s">
        <v>2504</v>
      </c>
    </row>
    <row r="349" spans="1:6">
      <c r="A349" s="653" t="s">
        <v>2468</v>
      </c>
      <c r="B349" s="654" t="s">
        <v>2476</v>
      </c>
      <c r="C349" s="655">
        <v>3200</v>
      </c>
      <c r="D349" s="656">
        <v>127.42</v>
      </c>
      <c r="E349" s="700">
        <v>0.12</v>
      </c>
      <c r="F349" s="658">
        <v>112.1296</v>
      </c>
    </row>
    <row r="350" spans="1:6">
      <c r="A350" s="653" t="s">
        <v>2470</v>
      </c>
      <c r="B350" s="654" t="s">
        <v>2484</v>
      </c>
      <c r="C350" s="655">
        <v>3200</v>
      </c>
      <c r="D350" s="656">
        <v>127.42</v>
      </c>
      <c r="E350" s="700">
        <v>0.12</v>
      </c>
      <c r="F350" s="658">
        <v>112.1296</v>
      </c>
    </row>
    <row r="351" spans="1:6">
      <c r="A351" s="653" t="s">
        <v>2472</v>
      </c>
      <c r="B351" s="654" t="s">
        <v>2485</v>
      </c>
      <c r="C351" s="655">
        <v>3200</v>
      </c>
      <c r="D351" s="656">
        <v>127.42</v>
      </c>
      <c r="E351" s="700">
        <v>0.12</v>
      </c>
      <c r="F351" s="658">
        <v>112.1296</v>
      </c>
    </row>
    <row r="352" spans="1:6">
      <c r="A352" s="653" t="s">
        <v>2474</v>
      </c>
      <c r="B352" s="654" t="s">
        <v>2486</v>
      </c>
      <c r="C352" s="655">
        <v>4100</v>
      </c>
      <c r="D352" s="656">
        <v>98.98</v>
      </c>
      <c r="E352" s="700">
        <v>0.12</v>
      </c>
      <c r="F352" s="658">
        <v>87.102400000000003</v>
      </c>
    </row>
    <row r="353" spans="1:6">
      <c r="B353" s="602" t="s">
        <v>2503</v>
      </c>
    </row>
    <row r="354" spans="1:6">
      <c r="A354" s="653" t="s">
        <v>2487</v>
      </c>
      <c r="B354" s="654" t="s">
        <v>2491</v>
      </c>
      <c r="C354" s="655">
        <v>2400</v>
      </c>
      <c r="D354" s="656">
        <v>112.97</v>
      </c>
      <c r="E354" s="700">
        <v>0.12</v>
      </c>
      <c r="F354" s="658">
        <v>99.413600000000002</v>
      </c>
    </row>
    <row r="355" spans="1:6">
      <c r="A355" s="653" t="s">
        <v>2488</v>
      </c>
      <c r="B355" s="654" t="s">
        <v>2492</v>
      </c>
      <c r="C355" s="655">
        <v>2400</v>
      </c>
      <c r="D355" s="656">
        <v>112.97</v>
      </c>
      <c r="E355" s="700">
        <v>0.12</v>
      </c>
      <c r="F355" s="658">
        <v>99.413600000000002</v>
      </c>
    </row>
    <row r="356" spans="1:6">
      <c r="A356" s="653" t="s">
        <v>2489</v>
      </c>
      <c r="B356" s="654" t="s">
        <v>2493</v>
      </c>
      <c r="C356" s="655">
        <v>2400</v>
      </c>
      <c r="D356" s="656">
        <v>112.97</v>
      </c>
      <c r="E356" s="700">
        <v>0.12</v>
      </c>
      <c r="F356" s="658">
        <v>99.413600000000002</v>
      </c>
    </row>
    <row r="357" spans="1:6">
      <c r="A357" s="653" t="s">
        <v>2490</v>
      </c>
      <c r="B357" s="654" t="s">
        <v>2494</v>
      </c>
      <c r="C357" s="655">
        <v>2800</v>
      </c>
      <c r="D357" s="656">
        <v>96.95</v>
      </c>
      <c r="E357" s="700">
        <v>0.12</v>
      </c>
      <c r="F357" s="658">
        <v>85.316000000000003</v>
      </c>
    </row>
    <row r="359" spans="1:6">
      <c r="B359" s="648" t="s">
        <v>2748</v>
      </c>
    </row>
    <row r="360" spans="1:6">
      <c r="A360" s="653" t="s">
        <v>2734</v>
      </c>
      <c r="B360" s="654" t="s">
        <v>2749</v>
      </c>
      <c r="C360" s="655">
        <v>13000</v>
      </c>
      <c r="D360" s="656">
        <v>105.68</v>
      </c>
      <c r="E360" s="700">
        <v>0.12</v>
      </c>
      <c r="F360" s="658">
        <v>92.998400000000004</v>
      </c>
    </row>
    <row r="361" spans="1:6">
      <c r="A361" s="653" t="s">
        <v>2735</v>
      </c>
      <c r="B361" s="654" t="s">
        <v>2750</v>
      </c>
      <c r="C361" s="655">
        <v>13000</v>
      </c>
      <c r="D361" s="656">
        <v>105.68</v>
      </c>
      <c r="E361" s="700">
        <v>0.12</v>
      </c>
      <c r="F361" s="658">
        <v>92.998400000000004</v>
      </c>
    </row>
    <row r="362" spans="1:6">
      <c r="A362" s="653" t="s">
        <v>2736</v>
      </c>
      <c r="B362" s="654" t="s">
        <v>2751</v>
      </c>
      <c r="C362" s="655">
        <v>13000</v>
      </c>
      <c r="D362" s="656">
        <v>105.68</v>
      </c>
      <c r="E362" s="700">
        <v>0.12</v>
      </c>
      <c r="F362" s="658">
        <v>92.998400000000004</v>
      </c>
    </row>
    <row r="363" spans="1:6">
      <c r="A363" s="653" t="s">
        <v>2737</v>
      </c>
      <c r="B363" s="654" t="s">
        <v>2752</v>
      </c>
      <c r="C363" s="655">
        <v>20000</v>
      </c>
      <c r="D363" s="656">
        <v>77.099999999999994</v>
      </c>
      <c r="E363" s="700">
        <v>0.12</v>
      </c>
      <c r="F363" s="658">
        <v>67.847999999999999</v>
      </c>
    </row>
    <row r="364" spans="1:6">
      <c r="B364" s="602" t="s">
        <v>2747</v>
      </c>
    </row>
    <row r="365" spans="1:6">
      <c r="A365" s="653" t="s">
        <v>2738</v>
      </c>
      <c r="B365" s="654" t="s">
        <v>2753</v>
      </c>
      <c r="C365" s="655">
        <v>10000</v>
      </c>
      <c r="D365" s="656">
        <v>156.38999999999999</v>
      </c>
      <c r="E365" s="700">
        <v>0.12</v>
      </c>
      <c r="F365" s="658">
        <v>137.6232</v>
      </c>
    </row>
    <row r="366" spans="1:6">
      <c r="A366" s="653" t="s">
        <v>2739</v>
      </c>
      <c r="B366" s="654" t="s">
        <v>2754</v>
      </c>
      <c r="C366" s="655">
        <v>10000</v>
      </c>
      <c r="D366" s="656">
        <v>156.38999999999999</v>
      </c>
      <c r="E366" s="700">
        <v>0.12</v>
      </c>
      <c r="F366" s="658">
        <v>137.6232</v>
      </c>
    </row>
    <row r="367" spans="1:6">
      <c r="A367" s="653" t="s">
        <v>2740</v>
      </c>
      <c r="B367" s="654" t="s">
        <v>2755</v>
      </c>
      <c r="C367" s="655">
        <v>10000</v>
      </c>
      <c r="D367" s="656">
        <v>156.38999999999999</v>
      </c>
      <c r="E367" s="700">
        <v>0.12</v>
      </c>
      <c r="F367" s="658">
        <v>137.6232</v>
      </c>
    </row>
    <row r="368" spans="1:6">
      <c r="A368" s="653" t="s">
        <v>2741</v>
      </c>
      <c r="B368" s="654" t="s">
        <v>2756</v>
      </c>
      <c r="C368" s="655">
        <v>13000</v>
      </c>
      <c r="D368" s="656">
        <v>118.22</v>
      </c>
      <c r="E368" s="700">
        <v>0.12</v>
      </c>
      <c r="F368" s="658">
        <v>104.03359999999999</v>
      </c>
    </row>
    <row r="370" spans="1:6">
      <c r="B370" s="602" t="s">
        <v>2746</v>
      </c>
    </row>
    <row r="371" spans="1:6">
      <c r="A371" s="653" t="s">
        <v>2742</v>
      </c>
      <c r="B371" s="654" t="s">
        <v>2757</v>
      </c>
      <c r="C371" s="655">
        <v>10000</v>
      </c>
      <c r="D371" s="656">
        <v>90.81</v>
      </c>
      <c r="E371" s="700">
        <v>0.12</v>
      </c>
      <c r="F371" s="658">
        <v>79.912800000000004</v>
      </c>
    </row>
    <row r="372" spans="1:6">
      <c r="A372" s="653" t="s">
        <v>2743</v>
      </c>
      <c r="B372" s="654" t="s">
        <v>2758</v>
      </c>
      <c r="C372" s="655">
        <v>10000</v>
      </c>
      <c r="D372" s="656">
        <v>90.81</v>
      </c>
      <c r="E372" s="700">
        <v>0.12</v>
      </c>
      <c r="F372" s="658">
        <v>79.912800000000004</v>
      </c>
    </row>
    <row r="373" spans="1:6">
      <c r="A373" s="653" t="s">
        <v>2744</v>
      </c>
      <c r="B373" s="654" t="s">
        <v>2759</v>
      </c>
      <c r="C373" s="655">
        <v>10000</v>
      </c>
      <c r="D373" s="656">
        <v>90.81</v>
      </c>
      <c r="E373" s="700">
        <v>0.12</v>
      </c>
      <c r="F373" s="658">
        <v>79.912800000000004</v>
      </c>
    </row>
    <row r="374" spans="1:6">
      <c r="A374" s="653" t="s">
        <v>2745</v>
      </c>
      <c r="B374" s="654" t="s">
        <v>2760</v>
      </c>
      <c r="C374" s="655">
        <v>13000</v>
      </c>
      <c r="D374" s="656">
        <v>89.26</v>
      </c>
      <c r="E374" s="700">
        <v>0.12</v>
      </c>
      <c r="F374" s="658">
        <v>78.5488</v>
      </c>
    </row>
    <row r="376" spans="1:6">
      <c r="B376" s="602" t="s">
        <v>2582</v>
      </c>
    </row>
    <row r="377" spans="1:6">
      <c r="A377" s="653" t="s">
        <v>2535</v>
      </c>
      <c r="B377" s="654" t="s">
        <v>2536</v>
      </c>
      <c r="C377" s="655">
        <v>24000</v>
      </c>
      <c r="D377" s="656">
        <v>152.49</v>
      </c>
      <c r="E377" s="700">
        <v>0.12</v>
      </c>
      <c r="F377" s="658">
        <v>134.19120000000001</v>
      </c>
    </row>
    <row r="378" spans="1:6">
      <c r="A378" s="653" t="s">
        <v>2537</v>
      </c>
      <c r="B378" s="654" t="s">
        <v>2538</v>
      </c>
      <c r="C378" s="655">
        <v>24000</v>
      </c>
      <c r="D378" s="656">
        <v>152.49</v>
      </c>
      <c r="E378" s="700">
        <v>0.12</v>
      </c>
      <c r="F378" s="658">
        <v>134.19120000000001</v>
      </c>
    </row>
    <row r="379" spans="1:6">
      <c r="A379" s="653" t="s">
        <v>2539</v>
      </c>
      <c r="B379" s="654" t="s">
        <v>2540</v>
      </c>
      <c r="C379" s="655">
        <v>24000</v>
      </c>
      <c r="D379" s="656">
        <v>152.49</v>
      </c>
      <c r="E379" s="700">
        <v>0.12</v>
      </c>
      <c r="F379" s="658">
        <v>134.19120000000001</v>
      </c>
    </row>
    <row r="380" spans="1:6">
      <c r="A380" s="653" t="s">
        <v>2541</v>
      </c>
      <c r="B380" s="654" t="s">
        <v>2542</v>
      </c>
      <c r="C380" s="655">
        <v>40000</v>
      </c>
      <c r="D380" s="656">
        <v>133.22999999999999</v>
      </c>
      <c r="E380" s="700">
        <v>0.12</v>
      </c>
      <c r="F380" s="658">
        <v>117.24239999999999</v>
      </c>
    </row>
    <row r="381" spans="1:6">
      <c r="A381" s="653" t="s">
        <v>2543</v>
      </c>
      <c r="B381" s="654" t="s">
        <v>2544</v>
      </c>
      <c r="C381" s="655" t="s">
        <v>2583</v>
      </c>
      <c r="D381" s="656">
        <v>2005</v>
      </c>
      <c r="E381" s="700">
        <v>0.12</v>
      </c>
      <c r="F381" s="658">
        <v>1764.4</v>
      </c>
    </row>
    <row r="382" spans="1:6">
      <c r="A382" s="653" t="s">
        <v>2545</v>
      </c>
      <c r="B382" s="654" t="s">
        <v>2546</v>
      </c>
      <c r="C382" s="655" t="s">
        <v>2583</v>
      </c>
      <c r="D382" s="656">
        <v>1930</v>
      </c>
      <c r="E382" s="700">
        <v>0.12</v>
      </c>
      <c r="F382" s="658">
        <v>1698.4</v>
      </c>
    </row>
    <row r="383" spans="1:6">
      <c r="A383" s="653" t="s">
        <v>2547</v>
      </c>
      <c r="B383" s="654" t="s">
        <v>2548</v>
      </c>
      <c r="C383" s="655" t="s">
        <v>2583</v>
      </c>
      <c r="D383" s="656">
        <v>2005</v>
      </c>
      <c r="E383" s="700">
        <v>0.12</v>
      </c>
      <c r="F383" s="658">
        <v>1764.4</v>
      </c>
    </row>
    <row r="385" spans="1:6">
      <c r="B385" s="602" t="s">
        <v>2584</v>
      </c>
    </row>
    <row r="386" spans="1:6">
      <c r="A386" s="653" t="s">
        <v>2549</v>
      </c>
      <c r="B386" s="654" t="s">
        <v>2550</v>
      </c>
      <c r="C386" s="655" t="s">
        <v>2585</v>
      </c>
      <c r="D386" s="656">
        <v>155.27000000000001</v>
      </c>
      <c r="E386" s="700">
        <v>0.12</v>
      </c>
      <c r="F386" s="658">
        <v>136.63760000000002</v>
      </c>
    </row>
    <row r="387" spans="1:6">
      <c r="A387" s="653" t="s">
        <v>2551</v>
      </c>
      <c r="B387" s="654" t="s">
        <v>2552</v>
      </c>
      <c r="C387" s="655" t="s">
        <v>2586</v>
      </c>
      <c r="D387" s="656">
        <v>155.27000000000001</v>
      </c>
      <c r="E387" s="700">
        <v>0.12</v>
      </c>
      <c r="F387" s="658">
        <v>136.63760000000002</v>
      </c>
    </row>
    <row r="388" spans="1:6">
      <c r="A388" s="653" t="s">
        <v>2553</v>
      </c>
      <c r="B388" s="654" t="s">
        <v>2554</v>
      </c>
      <c r="C388" s="655" t="s">
        <v>2587</v>
      </c>
      <c r="D388" s="656">
        <v>155.27000000000001</v>
      </c>
      <c r="E388" s="700">
        <v>0.12</v>
      </c>
      <c r="F388" s="658">
        <v>136.63760000000002</v>
      </c>
    </row>
    <row r="389" spans="1:6">
      <c r="A389" s="653" t="s">
        <v>2555</v>
      </c>
      <c r="B389" s="654" t="s">
        <v>2556</v>
      </c>
      <c r="C389" s="655" t="s">
        <v>2588</v>
      </c>
      <c r="D389" s="656">
        <v>112.42</v>
      </c>
      <c r="E389" s="700">
        <v>0.12</v>
      </c>
      <c r="F389" s="658">
        <v>98.929600000000008</v>
      </c>
    </row>
    <row r="390" spans="1:6">
      <c r="A390" s="653" t="s">
        <v>747</v>
      </c>
      <c r="B390" s="654" t="s">
        <v>2557</v>
      </c>
      <c r="C390" s="655" t="s">
        <v>2589</v>
      </c>
      <c r="D390" s="656">
        <v>205</v>
      </c>
      <c r="E390" s="700">
        <v>0.12</v>
      </c>
      <c r="F390" s="658">
        <v>180.4</v>
      </c>
    </row>
    <row r="391" spans="1:6">
      <c r="A391" s="653" t="s">
        <v>749</v>
      </c>
      <c r="B391" s="654" t="s">
        <v>2558</v>
      </c>
      <c r="C391" s="655" t="s">
        <v>2590</v>
      </c>
      <c r="D391" s="656">
        <v>615</v>
      </c>
      <c r="E391" s="700">
        <v>0.12</v>
      </c>
      <c r="F391" s="658">
        <v>541.20000000000005</v>
      </c>
    </row>
    <row r="392" spans="1:6">
      <c r="A392" s="653" t="s">
        <v>2559</v>
      </c>
      <c r="B392" s="654" t="s">
        <v>2560</v>
      </c>
      <c r="C392" s="655" t="s">
        <v>2591</v>
      </c>
      <c r="D392" s="656">
        <v>1540</v>
      </c>
      <c r="E392" s="700">
        <v>0.12</v>
      </c>
      <c r="F392" s="658">
        <v>1355.2</v>
      </c>
    </row>
    <row r="393" spans="1:6">
      <c r="A393" s="653" t="s">
        <v>2561</v>
      </c>
      <c r="B393" s="654" t="s">
        <v>2562</v>
      </c>
      <c r="C393" s="655" t="s">
        <v>2592</v>
      </c>
      <c r="D393" s="656">
        <v>448</v>
      </c>
      <c r="E393" s="700">
        <v>0.12</v>
      </c>
      <c r="F393" s="658">
        <v>394.24</v>
      </c>
    </row>
    <row r="395" spans="1:6">
      <c r="B395" s="602" t="s">
        <v>2593</v>
      </c>
    </row>
    <row r="396" spans="1:6">
      <c r="A396" s="653" t="s">
        <v>2563</v>
      </c>
      <c r="B396" s="654" t="s">
        <v>2564</v>
      </c>
      <c r="C396" s="655" t="s">
        <v>2594</v>
      </c>
      <c r="D396" s="656">
        <v>149.88</v>
      </c>
      <c r="E396" s="700">
        <v>0.12</v>
      </c>
      <c r="F396" s="658">
        <v>131.89439999999999</v>
      </c>
    </row>
    <row r="397" spans="1:6">
      <c r="A397" s="653" t="s">
        <v>2565</v>
      </c>
      <c r="B397" s="654" t="s">
        <v>2566</v>
      </c>
      <c r="C397" s="655" t="s">
        <v>2595</v>
      </c>
      <c r="D397" s="656">
        <v>740</v>
      </c>
      <c r="E397" s="700">
        <v>0.12</v>
      </c>
      <c r="F397" s="658">
        <v>651.20000000000005</v>
      </c>
    </row>
    <row r="398" spans="1:6">
      <c r="B398" s="602" t="s">
        <v>2694</v>
      </c>
    </row>
    <row r="399" spans="1:6">
      <c r="A399" s="653" t="s">
        <v>2684</v>
      </c>
      <c r="B399" s="654" t="s">
        <v>2685</v>
      </c>
      <c r="C399" s="655" t="s">
        <v>2696</v>
      </c>
      <c r="D399" s="656">
        <v>159.69999999999999</v>
      </c>
      <c r="E399" s="700">
        <v>0.12</v>
      </c>
      <c r="F399" s="658">
        <v>140.536</v>
      </c>
    </row>
    <row r="400" spans="1:6">
      <c r="A400" s="653" t="s">
        <v>2686</v>
      </c>
      <c r="B400" s="654" t="s">
        <v>2687</v>
      </c>
      <c r="C400" s="436" t="s">
        <v>2697</v>
      </c>
      <c r="D400" s="656">
        <v>145</v>
      </c>
      <c r="E400" s="700">
        <v>0.12</v>
      </c>
      <c r="F400" s="658">
        <v>127.6</v>
      </c>
    </row>
    <row r="401" spans="1:6">
      <c r="A401" s="653" t="s">
        <v>2688</v>
      </c>
      <c r="B401" s="654" t="s">
        <v>2689</v>
      </c>
      <c r="C401" s="655" t="s">
        <v>2697</v>
      </c>
      <c r="D401" s="656">
        <v>145</v>
      </c>
      <c r="E401" s="700">
        <v>0.12</v>
      </c>
      <c r="F401" s="658">
        <v>127.6</v>
      </c>
    </row>
    <row r="402" spans="1:6">
      <c r="A402" s="653" t="s">
        <v>2690</v>
      </c>
      <c r="B402" s="654" t="s">
        <v>2691</v>
      </c>
      <c r="C402" s="655" t="s">
        <v>2697</v>
      </c>
      <c r="D402" s="656">
        <v>145</v>
      </c>
      <c r="E402" s="700">
        <v>0.12</v>
      </c>
      <c r="F402" s="658">
        <v>127.6</v>
      </c>
    </row>
    <row r="405" spans="1:6">
      <c r="A405" s="436"/>
      <c r="B405" s="602" t="s">
        <v>2695</v>
      </c>
    </row>
    <row r="406" spans="1:6">
      <c r="A406" s="653" t="s">
        <v>2692</v>
      </c>
      <c r="B406" s="654" t="s">
        <v>2693</v>
      </c>
      <c r="C406" s="655" t="s">
        <v>2698</v>
      </c>
      <c r="D406" s="656">
        <v>164.95</v>
      </c>
      <c r="E406" s="700">
        <v>0.12</v>
      </c>
      <c r="F406" s="658">
        <v>145.15599999999998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6CDFC-891B-47E8-9BFB-40642001A76F}">
  <dimension ref="A1:I412"/>
  <sheetViews>
    <sheetView showGridLines="0" zoomScale="85" zoomScaleNormal="85" workbookViewId="0">
      <selection activeCell="C24" sqref="C24"/>
    </sheetView>
  </sheetViews>
  <sheetFormatPr defaultColWidth="8.88671875" defaultRowHeight="14.4"/>
  <cols>
    <col min="1" max="1" width="25" style="15" customWidth="1"/>
    <col min="2" max="2" width="80.6640625" customWidth="1"/>
    <col min="3" max="3" width="48.5546875" customWidth="1"/>
    <col min="4" max="4" width="16.33203125" customWidth="1"/>
    <col min="5" max="5" width="20.44140625" style="15" customWidth="1"/>
    <col min="6" max="6" width="16" customWidth="1"/>
  </cols>
  <sheetData>
    <row r="1" spans="1:6" ht="18" customHeight="1">
      <c r="A1" s="290"/>
      <c r="B1" s="290" t="s">
        <v>1943</v>
      </c>
      <c r="C1" s="290"/>
      <c r="D1" s="290"/>
      <c r="E1" s="290"/>
      <c r="F1" s="290"/>
    </row>
    <row r="2" spans="1:6" ht="14.4" customHeight="1">
      <c r="A2" s="291"/>
      <c r="B2" s="291"/>
      <c r="C2" s="291"/>
      <c r="D2" s="291"/>
      <c r="E2" s="291"/>
      <c r="F2" s="291"/>
    </row>
    <row r="3" spans="1:6">
      <c r="A3" s="217" t="s">
        <v>1944</v>
      </c>
      <c r="B3" s="216"/>
      <c r="C3" s="211"/>
      <c r="D3" s="211"/>
      <c r="E3" s="212"/>
      <c r="F3" s="213"/>
    </row>
    <row r="4" spans="1:6">
      <c r="A4" s="215" t="s">
        <v>1945</v>
      </c>
      <c r="B4" s="216"/>
      <c r="C4" s="211"/>
      <c r="D4" s="211"/>
      <c r="E4" s="212"/>
      <c r="F4" s="213"/>
    </row>
    <row r="5" spans="1:6">
      <c r="A5" s="215" t="s">
        <v>1946</v>
      </c>
      <c r="B5" s="216"/>
      <c r="C5" s="211"/>
      <c r="D5" s="211"/>
      <c r="E5" s="212"/>
      <c r="F5" s="213"/>
    </row>
    <row r="6" spans="1:6">
      <c r="A6" s="215" t="s">
        <v>1947</v>
      </c>
      <c r="B6" s="216"/>
      <c r="C6" s="211"/>
      <c r="D6" s="211"/>
      <c r="E6" s="212"/>
      <c r="F6" s="213"/>
    </row>
    <row r="7" spans="1:6">
      <c r="A7" s="215" t="s">
        <v>1948</v>
      </c>
      <c r="B7" s="216"/>
      <c r="C7" s="211"/>
      <c r="D7" s="211"/>
      <c r="E7" s="212"/>
      <c r="F7" s="213"/>
    </row>
    <row r="8" spans="1:6">
      <c r="A8" s="215" t="s">
        <v>1949</v>
      </c>
      <c r="B8" s="216"/>
      <c r="C8" s="211"/>
      <c r="D8" s="211"/>
      <c r="E8" s="212"/>
      <c r="F8" s="213"/>
    </row>
    <row r="9" spans="1:6">
      <c r="B9" s="16"/>
    </row>
    <row r="10" spans="1:6" ht="57.6">
      <c r="A10" s="11" t="s">
        <v>846</v>
      </c>
      <c r="B10" s="11" t="s">
        <v>847</v>
      </c>
      <c r="C10" s="11" t="s">
        <v>848</v>
      </c>
      <c r="D10" s="11" t="s">
        <v>2</v>
      </c>
      <c r="E10" s="11" t="s">
        <v>849</v>
      </c>
      <c r="F10" s="11" t="s">
        <v>850</v>
      </c>
    </row>
    <row r="11" spans="1:6">
      <c r="A11" s="17" t="s">
        <v>1951</v>
      </c>
      <c r="B11" s="18" t="s">
        <v>1512</v>
      </c>
      <c r="C11" s="26" t="s">
        <v>1950</v>
      </c>
      <c r="D11" s="27">
        <v>0</v>
      </c>
      <c r="E11" s="25">
        <v>0</v>
      </c>
      <c r="F11" s="28">
        <f>D11</f>
        <v>0</v>
      </c>
    </row>
    <row r="12" spans="1:6">
      <c r="A12" s="17" t="s">
        <v>1513</v>
      </c>
      <c r="B12" s="18" t="s">
        <v>1512</v>
      </c>
      <c r="C12" s="26" t="s">
        <v>1514</v>
      </c>
      <c r="D12" s="27">
        <v>60</v>
      </c>
      <c r="E12" s="25">
        <v>0</v>
      </c>
      <c r="F12" s="28">
        <f>D12</f>
        <v>60</v>
      </c>
    </row>
    <row r="13" spans="1:6">
      <c r="A13" s="17" t="s">
        <v>1515</v>
      </c>
      <c r="B13" s="18" t="s">
        <v>1512</v>
      </c>
      <c r="C13" s="26" t="s">
        <v>1516</v>
      </c>
      <c r="D13" s="27">
        <v>2</v>
      </c>
      <c r="E13" s="25">
        <v>0</v>
      </c>
      <c r="F13" s="28">
        <f>D13</f>
        <v>2</v>
      </c>
    </row>
    <row r="15" spans="1:6">
      <c r="A15" s="215"/>
      <c r="B15" s="216"/>
      <c r="C15" s="211"/>
      <c r="D15" s="211"/>
      <c r="E15" s="212"/>
      <c r="F15" s="213"/>
    </row>
    <row r="16" spans="1:6">
      <c r="B16" s="15" t="s">
        <v>1952</v>
      </c>
    </row>
    <row r="17" spans="2:6">
      <c r="B17" s="15" t="s">
        <v>1953</v>
      </c>
    </row>
    <row r="18" spans="2:6">
      <c r="B18" s="15" t="s">
        <v>1954</v>
      </c>
    </row>
    <row r="19" spans="2:6">
      <c r="B19" s="15" t="s">
        <v>1955</v>
      </c>
    </row>
    <row r="20" spans="2:6">
      <c r="B20" s="218" t="s">
        <v>1956</v>
      </c>
      <c r="C20" s="218"/>
      <c r="D20" s="218"/>
      <c r="E20" s="219"/>
      <c r="F20" s="220"/>
    </row>
    <row r="21" spans="2:6">
      <c r="B21" s="15" t="s">
        <v>1957</v>
      </c>
    </row>
    <row r="22" spans="2:6">
      <c r="B22" s="15" t="s">
        <v>1958</v>
      </c>
    </row>
    <row r="23" spans="2:6">
      <c r="B23" s="15" t="s">
        <v>1959</v>
      </c>
    </row>
    <row r="24" spans="2:6">
      <c r="B24" s="218" t="s">
        <v>1960</v>
      </c>
      <c r="C24" s="218"/>
      <c r="D24" s="218"/>
      <c r="E24" s="218"/>
      <c r="F24" s="218"/>
    </row>
    <row r="25" spans="2:6">
      <c r="B25" s="15" t="s">
        <v>1961</v>
      </c>
    </row>
    <row r="26" spans="2:6">
      <c r="B26" s="15" t="s">
        <v>1962</v>
      </c>
    </row>
    <row r="27" spans="2:6">
      <c r="B27" s="15" t="s">
        <v>1963</v>
      </c>
    </row>
    <row r="28" spans="2:6">
      <c r="B28" s="15" t="s">
        <v>1964</v>
      </c>
    </row>
    <row r="29" spans="2:6">
      <c r="B29" s="15" t="s">
        <v>1965</v>
      </c>
    </row>
    <row r="30" spans="2:6">
      <c r="B30" s="15" t="s">
        <v>1966</v>
      </c>
    </row>
    <row r="31" spans="2:6">
      <c r="B31" s="15" t="s">
        <v>1967</v>
      </c>
    </row>
    <row r="32" spans="2:6">
      <c r="B32" s="15" t="s">
        <v>1968</v>
      </c>
    </row>
    <row r="33" spans="1:6">
      <c r="B33" s="15" t="s">
        <v>1969</v>
      </c>
    </row>
    <row r="34" spans="1:6">
      <c r="A34" s="218"/>
      <c r="B34" s="218"/>
      <c r="C34" s="218"/>
      <c r="D34" s="218"/>
      <c r="E34" s="218"/>
      <c r="F34" s="218"/>
    </row>
    <row r="35" spans="1:6" ht="18" customHeight="1">
      <c r="A35" s="290"/>
      <c r="B35" s="221" t="s">
        <v>1970</v>
      </c>
      <c r="C35" s="221"/>
      <c r="D35" s="221"/>
      <c r="E35" s="221"/>
      <c r="F35" s="221"/>
    </row>
    <row r="36" spans="1:6" ht="14.4" customHeight="1">
      <c r="A36" s="291"/>
      <c r="B36" s="289"/>
      <c r="C36" s="289"/>
      <c r="D36" s="289"/>
      <c r="E36" s="289"/>
      <c r="F36" s="289"/>
    </row>
    <row r="37" spans="1:6">
      <c r="A37" s="217" t="s">
        <v>1971</v>
      </c>
      <c r="B37" s="216"/>
      <c r="C37" s="211"/>
      <c r="D37" s="211"/>
      <c r="E37" s="212"/>
      <c r="F37" s="213"/>
    </row>
    <row r="38" spans="1:6">
      <c r="A38" s="233" t="s">
        <v>1972</v>
      </c>
      <c r="B38" s="216"/>
      <c r="C38" s="211"/>
      <c r="D38" s="211"/>
      <c r="E38" s="212"/>
      <c r="F38" s="213"/>
    </row>
    <row r="39" spans="1:6">
      <c r="A39" s="233" t="s">
        <v>1973</v>
      </c>
      <c r="B39" s="216"/>
      <c r="C39" s="211"/>
      <c r="D39" s="211"/>
      <c r="E39" s="212"/>
      <c r="F39" s="213"/>
    </row>
    <row r="40" spans="1:6">
      <c r="A40" s="233" t="s">
        <v>1974</v>
      </c>
      <c r="B40" s="216"/>
      <c r="C40" s="211"/>
      <c r="D40" s="211"/>
      <c r="E40" s="212"/>
      <c r="F40" s="213"/>
    </row>
    <row r="41" spans="1:6">
      <c r="A41" s="233" t="s">
        <v>1975</v>
      </c>
      <c r="B41" s="216"/>
      <c r="C41" s="211"/>
      <c r="D41" s="211"/>
      <c r="E41" s="212"/>
      <c r="F41" s="213"/>
    </row>
    <row r="42" spans="1:6">
      <c r="A42" s="233" t="s">
        <v>1976</v>
      </c>
      <c r="B42" s="216"/>
      <c r="C42" s="211"/>
      <c r="D42" s="211"/>
      <c r="E42" s="212"/>
      <c r="F42" s="213"/>
    </row>
    <row r="43" spans="1:6">
      <c r="A43" s="233" t="s">
        <v>1977</v>
      </c>
      <c r="B43" s="216"/>
      <c r="C43" s="211"/>
      <c r="D43" s="211"/>
      <c r="E43" s="212"/>
      <c r="F43" s="213"/>
    </row>
    <row r="44" spans="1:6">
      <c r="A44" s="233" t="s">
        <v>1978</v>
      </c>
      <c r="B44" s="211"/>
      <c r="C44" s="211"/>
      <c r="D44" s="211"/>
      <c r="E44" s="212"/>
      <c r="F44" s="213"/>
    </row>
    <row r="45" spans="1:6">
      <c r="A45" s="233" t="s">
        <v>1979</v>
      </c>
      <c r="B45" s="211"/>
      <c r="C45" s="211"/>
      <c r="D45" s="211"/>
      <c r="E45" s="212"/>
      <c r="F45" s="213"/>
    </row>
    <row r="46" spans="1:6">
      <c r="A46" s="233" t="s">
        <v>1980</v>
      </c>
      <c r="B46" s="216"/>
      <c r="C46" s="211"/>
      <c r="D46" s="211"/>
      <c r="E46" s="212"/>
      <c r="F46" s="213"/>
    </row>
    <row r="47" spans="1:6">
      <c r="A47" s="233" t="s">
        <v>1981</v>
      </c>
      <c r="B47" s="211"/>
      <c r="C47" s="211"/>
      <c r="D47" s="211"/>
      <c r="E47" s="212"/>
      <c r="F47" s="213"/>
    </row>
    <row r="48" spans="1:6" ht="57.6">
      <c r="A48" s="11" t="s">
        <v>846</v>
      </c>
      <c r="B48" s="11" t="s">
        <v>847</v>
      </c>
      <c r="C48" s="11" t="s">
        <v>848</v>
      </c>
      <c r="D48" s="11" t="s">
        <v>2</v>
      </c>
      <c r="E48" s="11" t="s">
        <v>849</v>
      </c>
      <c r="F48" s="11" t="s">
        <v>850</v>
      </c>
    </row>
    <row r="50" spans="1:6">
      <c r="A50" s="17" t="s">
        <v>1316</v>
      </c>
      <c r="B50" s="18" t="s">
        <v>1005</v>
      </c>
      <c r="C50" s="26" t="s">
        <v>1317</v>
      </c>
      <c r="D50" s="27">
        <v>19.999999999999996</v>
      </c>
      <c r="E50" s="25">
        <v>0</v>
      </c>
      <c r="F50" s="28">
        <f>D50</f>
        <v>19.999999999999996</v>
      </c>
    </row>
    <row r="51" spans="1:6">
      <c r="A51" s="17" t="s">
        <v>1318</v>
      </c>
      <c r="B51" s="18" t="s">
        <v>1005</v>
      </c>
      <c r="C51" s="26" t="s">
        <v>1319</v>
      </c>
      <c r="D51" s="27">
        <v>18</v>
      </c>
      <c r="E51" s="25">
        <v>0</v>
      </c>
      <c r="F51" s="28">
        <f>D51</f>
        <v>18</v>
      </c>
    </row>
    <row r="52" spans="1:6">
      <c r="A52" s="17" t="s">
        <v>1320</v>
      </c>
      <c r="B52" s="18" t="s">
        <v>1005</v>
      </c>
      <c r="C52" s="26" t="s">
        <v>1321</v>
      </c>
      <c r="D52" s="27">
        <v>17</v>
      </c>
      <c r="E52" s="25">
        <v>0</v>
      </c>
      <c r="F52" s="28">
        <f>D52</f>
        <v>17</v>
      </c>
    </row>
    <row r="53" spans="1:6">
      <c r="A53" s="17" t="s">
        <v>1322</v>
      </c>
      <c r="B53" s="18" t="s">
        <v>1005</v>
      </c>
      <c r="C53" s="26" t="s">
        <v>1323</v>
      </c>
      <c r="D53" s="27">
        <v>15</v>
      </c>
      <c r="E53" s="25">
        <v>0</v>
      </c>
      <c r="F53" s="28">
        <f>D53</f>
        <v>15</v>
      </c>
    </row>
    <row r="54" spans="1:6">
      <c r="A54" s="17" t="s">
        <v>1324</v>
      </c>
      <c r="B54" s="18" t="s">
        <v>1005</v>
      </c>
      <c r="C54" s="26" t="s">
        <v>1325</v>
      </c>
      <c r="D54" s="27">
        <v>14</v>
      </c>
      <c r="E54" s="25">
        <v>0</v>
      </c>
      <c r="F54" s="28">
        <f>D54</f>
        <v>14</v>
      </c>
    </row>
    <row r="56" spans="1:6">
      <c r="B56" s="15" t="s">
        <v>1982</v>
      </c>
    </row>
    <row r="57" spans="1:6">
      <c r="B57" s="15" t="s">
        <v>1983</v>
      </c>
    </row>
    <row r="58" spans="1:6">
      <c r="B58" s="15" t="s">
        <v>1984</v>
      </c>
    </row>
    <row r="59" spans="1:6">
      <c r="B59" s="15" t="s">
        <v>1985</v>
      </c>
    </row>
    <row r="60" spans="1:6">
      <c r="B60" s="15" t="s">
        <v>1986</v>
      </c>
    </row>
    <row r="61" spans="1:6">
      <c r="A61" s="218"/>
      <c r="C61" s="218"/>
      <c r="D61" s="218"/>
      <c r="E61" s="219"/>
      <c r="F61" s="220"/>
    </row>
    <row r="62" spans="1:6">
      <c r="A62" s="218" t="s">
        <v>1956</v>
      </c>
      <c r="B62" s="218"/>
      <c r="C62" s="218"/>
      <c r="D62" s="218"/>
      <c r="E62" s="219"/>
      <c r="F62" s="220"/>
    </row>
    <row r="63" spans="1:6">
      <c r="B63" s="15" t="s">
        <v>1987</v>
      </c>
    </row>
    <row r="64" spans="1:6">
      <c r="B64" s="15" t="s">
        <v>1988</v>
      </c>
    </row>
    <row r="65" spans="1:6">
      <c r="B65" s="15" t="s">
        <v>1989</v>
      </c>
    </row>
    <row r="66" spans="1:6">
      <c r="A66" s="218" t="s">
        <v>1960</v>
      </c>
      <c r="B66" s="218"/>
      <c r="C66" s="218"/>
      <c r="D66" s="218"/>
      <c r="E66" s="219"/>
      <c r="F66" s="220"/>
    </row>
    <row r="67" spans="1:6">
      <c r="B67" s="15" t="s">
        <v>1990</v>
      </c>
    </row>
    <row r="68" spans="1:6">
      <c r="B68" s="15" t="s">
        <v>1991</v>
      </c>
    </row>
    <row r="69" spans="1:6">
      <c r="B69" s="15" t="s">
        <v>1992</v>
      </c>
    </row>
    <row r="70" spans="1:6">
      <c r="B70" s="15"/>
    </row>
    <row r="71" spans="1:6">
      <c r="B71" s="15" t="s">
        <v>1993</v>
      </c>
    </row>
    <row r="73" spans="1:6" ht="18">
      <c r="A73" s="290"/>
      <c r="B73" s="290" t="s">
        <v>1994</v>
      </c>
      <c r="C73" s="222"/>
      <c r="D73" s="222"/>
      <c r="E73" s="222"/>
      <c r="F73" s="222"/>
    </row>
    <row r="74" spans="1:6">
      <c r="A74" s="291"/>
      <c r="B74" s="291" t="s">
        <v>1995</v>
      </c>
      <c r="C74" s="224"/>
      <c r="D74" s="224"/>
      <c r="E74" s="224"/>
      <c r="F74" s="224"/>
    </row>
    <row r="75" spans="1:6">
      <c r="A75" s="232" t="s">
        <v>1971</v>
      </c>
      <c r="B75" s="216"/>
      <c r="C75" s="211"/>
      <c r="D75" s="211"/>
      <c r="E75" s="212"/>
      <c r="F75" s="213"/>
    </row>
    <row r="76" spans="1:6">
      <c r="A76" s="233" t="s">
        <v>1996</v>
      </c>
      <c r="B76" s="216"/>
      <c r="C76" s="211"/>
      <c r="D76" s="211"/>
      <c r="E76" s="212"/>
      <c r="F76" s="213"/>
    </row>
    <row r="77" spans="1:6">
      <c r="A77" s="233" t="s">
        <v>1997</v>
      </c>
      <c r="B77" s="216"/>
      <c r="C77" s="211"/>
      <c r="D77" s="211"/>
      <c r="E77" s="212"/>
      <c r="F77" s="213"/>
    </row>
    <row r="78" spans="1:6">
      <c r="A78" s="233" t="s">
        <v>1998</v>
      </c>
      <c r="B78" s="216"/>
      <c r="C78" s="211"/>
      <c r="D78" s="211"/>
      <c r="E78" s="212"/>
      <c r="F78" s="213"/>
    </row>
    <row r="79" spans="1:6">
      <c r="A79" s="233" t="s">
        <v>1999</v>
      </c>
      <c r="B79" s="216"/>
      <c r="C79" s="211"/>
      <c r="D79" s="211"/>
      <c r="E79" s="212"/>
      <c r="F79" s="213"/>
    </row>
    <row r="80" spans="1:6">
      <c r="A80" s="233" t="s">
        <v>2000</v>
      </c>
      <c r="B80" s="216"/>
      <c r="C80" s="211"/>
      <c r="D80" s="211"/>
      <c r="E80" s="212"/>
      <c r="F80" s="213"/>
    </row>
    <row r="81" spans="1:6">
      <c r="A81" s="233" t="s">
        <v>2001</v>
      </c>
      <c r="B81" s="216"/>
      <c r="C81" s="211"/>
      <c r="D81" s="211"/>
      <c r="E81" s="212"/>
      <c r="F81" s="213"/>
    </row>
    <row r="82" spans="1:6">
      <c r="A82" s="233" t="s">
        <v>2002</v>
      </c>
      <c r="B82" s="211"/>
      <c r="C82" s="211"/>
      <c r="D82" s="211"/>
      <c r="E82" s="212"/>
      <c r="F82" s="213"/>
    </row>
    <row r="83" spans="1:6">
      <c r="A83" s="233" t="s">
        <v>2003</v>
      </c>
      <c r="B83" s="216"/>
      <c r="C83" s="211"/>
      <c r="D83" s="211"/>
      <c r="E83" s="212"/>
      <c r="F83" s="213"/>
    </row>
    <row r="84" spans="1:6">
      <c r="A84" s="215"/>
      <c r="B84" s="211"/>
      <c r="C84" s="211"/>
      <c r="D84" s="211"/>
      <c r="E84" s="212"/>
      <c r="F84" s="213"/>
    </row>
    <row r="85" spans="1:6" ht="57.6">
      <c r="A85" s="11" t="s">
        <v>846</v>
      </c>
      <c r="B85" s="11" t="s">
        <v>847</v>
      </c>
      <c r="C85" s="11" t="s">
        <v>848</v>
      </c>
      <c r="D85" s="11" t="s">
        <v>2</v>
      </c>
      <c r="E85" s="11" t="s">
        <v>849</v>
      </c>
      <c r="F85" s="11" t="s">
        <v>850</v>
      </c>
    </row>
    <row r="86" spans="1:6">
      <c r="A86" s="17" t="s">
        <v>875</v>
      </c>
      <c r="B86" s="18" t="s">
        <v>876</v>
      </c>
      <c r="C86" s="26" t="s">
        <v>877</v>
      </c>
      <c r="D86" s="27">
        <v>380</v>
      </c>
      <c r="E86" s="25">
        <v>0</v>
      </c>
      <c r="F86" s="28">
        <f>D86</f>
        <v>380</v>
      </c>
    </row>
    <row r="87" spans="1:6">
      <c r="A87" s="17" t="s">
        <v>878</v>
      </c>
      <c r="B87" s="18" t="s">
        <v>876</v>
      </c>
      <c r="C87" s="26" t="s">
        <v>879</v>
      </c>
      <c r="D87" s="27">
        <v>345</v>
      </c>
      <c r="E87" s="25">
        <v>0</v>
      </c>
      <c r="F87" s="28">
        <f>D87</f>
        <v>345</v>
      </c>
    </row>
    <row r="88" spans="1:6">
      <c r="A88" s="17" t="s">
        <v>880</v>
      </c>
      <c r="B88" s="18" t="s">
        <v>876</v>
      </c>
      <c r="C88" s="26" t="s">
        <v>881</v>
      </c>
      <c r="D88" s="27">
        <v>288</v>
      </c>
      <c r="E88" s="25">
        <v>0</v>
      </c>
      <c r="F88" s="28">
        <f>D88</f>
        <v>288</v>
      </c>
    </row>
    <row r="89" spans="1:6">
      <c r="A89" s="17" t="s">
        <v>882</v>
      </c>
      <c r="B89" s="18" t="s">
        <v>876</v>
      </c>
      <c r="C89" s="26" t="s">
        <v>883</v>
      </c>
      <c r="D89" s="27">
        <v>230</v>
      </c>
      <c r="E89" s="25">
        <v>0</v>
      </c>
      <c r="F89" s="28">
        <f>D89</f>
        <v>230</v>
      </c>
    </row>
    <row r="90" spans="1:6">
      <c r="B90" s="15" t="s">
        <v>2004</v>
      </c>
    </row>
    <row r="91" spans="1:6">
      <c r="B91" s="15" t="s">
        <v>2005</v>
      </c>
    </row>
    <row r="92" spans="1:6">
      <c r="B92" s="15" t="s">
        <v>2006</v>
      </c>
    </row>
    <row r="94" spans="1:6">
      <c r="A94" s="17" t="s">
        <v>1326</v>
      </c>
      <c r="B94" s="18" t="s">
        <v>1327</v>
      </c>
      <c r="C94" s="26" t="s">
        <v>1328</v>
      </c>
      <c r="D94" s="27">
        <v>342</v>
      </c>
      <c r="E94" s="25">
        <v>0</v>
      </c>
      <c r="F94" s="28">
        <f>D94</f>
        <v>342</v>
      </c>
    </row>
    <row r="95" spans="1:6">
      <c r="A95" s="17" t="s">
        <v>1329</v>
      </c>
      <c r="B95" s="18" t="s">
        <v>1327</v>
      </c>
      <c r="C95" s="26" t="s">
        <v>1330</v>
      </c>
      <c r="D95" s="27">
        <v>310.5</v>
      </c>
      <c r="E95" s="25">
        <v>0</v>
      </c>
      <c r="F95" s="28">
        <f t="shared" ref="F95:F105" si="0">D95</f>
        <v>310.5</v>
      </c>
    </row>
    <row r="96" spans="1:6">
      <c r="A96" s="17" t="s">
        <v>1331</v>
      </c>
      <c r="B96" s="18" t="s">
        <v>1327</v>
      </c>
      <c r="C96" s="26" t="s">
        <v>1332</v>
      </c>
      <c r="D96" s="27">
        <v>259.2</v>
      </c>
      <c r="E96" s="25">
        <v>0</v>
      </c>
      <c r="F96" s="28">
        <f t="shared" si="0"/>
        <v>259.2</v>
      </c>
    </row>
    <row r="97" spans="1:6">
      <c r="A97" s="17" t="s">
        <v>1333</v>
      </c>
      <c r="B97" s="18" t="s">
        <v>1327</v>
      </c>
      <c r="C97" s="26" t="s">
        <v>1334</v>
      </c>
      <c r="D97" s="27">
        <v>207</v>
      </c>
      <c r="E97" s="25">
        <v>0</v>
      </c>
      <c r="F97" s="28">
        <f t="shared" si="0"/>
        <v>207</v>
      </c>
    </row>
    <row r="98" spans="1:6">
      <c r="A98" s="17" t="s">
        <v>1335</v>
      </c>
      <c r="B98" s="18" t="s">
        <v>1336</v>
      </c>
      <c r="C98" s="26" t="s">
        <v>1337</v>
      </c>
      <c r="D98" s="27">
        <v>304</v>
      </c>
      <c r="E98" s="25">
        <v>0</v>
      </c>
      <c r="F98" s="28">
        <f t="shared" si="0"/>
        <v>304</v>
      </c>
    </row>
    <row r="99" spans="1:6">
      <c r="A99" s="17" t="s">
        <v>1338</v>
      </c>
      <c r="B99" s="18" t="s">
        <v>1336</v>
      </c>
      <c r="C99" s="26" t="s">
        <v>1339</v>
      </c>
      <c r="D99" s="27">
        <v>276</v>
      </c>
      <c r="E99" s="25">
        <v>0</v>
      </c>
      <c r="F99" s="28">
        <f t="shared" si="0"/>
        <v>276</v>
      </c>
    </row>
    <row r="100" spans="1:6">
      <c r="A100" s="17" t="s">
        <v>1340</v>
      </c>
      <c r="B100" s="18" t="s">
        <v>1336</v>
      </c>
      <c r="C100" s="26" t="s">
        <v>1341</v>
      </c>
      <c r="D100" s="27">
        <v>230.4</v>
      </c>
      <c r="E100" s="25">
        <v>0</v>
      </c>
      <c r="F100" s="28">
        <f t="shared" si="0"/>
        <v>230.4</v>
      </c>
    </row>
    <row r="101" spans="1:6">
      <c r="A101" s="17" t="s">
        <v>1342</v>
      </c>
      <c r="B101" s="18" t="s">
        <v>1336</v>
      </c>
      <c r="C101" s="26" t="s">
        <v>1343</v>
      </c>
      <c r="D101" s="27">
        <v>184</v>
      </c>
      <c r="E101" s="25">
        <v>0</v>
      </c>
      <c r="F101" s="28">
        <f t="shared" si="0"/>
        <v>184</v>
      </c>
    </row>
    <row r="102" spans="1:6">
      <c r="A102" s="17" t="s">
        <v>884</v>
      </c>
      <c r="B102" s="18" t="s">
        <v>885</v>
      </c>
      <c r="C102" s="26" t="s">
        <v>1344</v>
      </c>
      <c r="D102" s="27">
        <v>760</v>
      </c>
      <c r="E102" s="25">
        <v>0</v>
      </c>
      <c r="F102" s="28">
        <f t="shared" si="0"/>
        <v>760</v>
      </c>
    </row>
    <row r="103" spans="1:6">
      <c r="A103" s="17" t="s">
        <v>886</v>
      </c>
      <c r="B103" s="18" t="s">
        <v>885</v>
      </c>
      <c r="C103" s="26" t="s">
        <v>1345</v>
      </c>
      <c r="D103" s="27">
        <v>690</v>
      </c>
      <c r="E103" s="25">
        <v>0</v>
      </c>
      <c r="F103" s="28">
        <f t="shared" si="0"/>
        <v>690</v>
      </c>
    </row>
    <row r="104" spans="1:6">
      <c r="A104" s="17" t="s">
        <v>887</v>
      </c>
      <c r="B104" s="18" t="s">
        <v>885</v>
      </c>
      <c r="C104" s="26" t="s">
        <v>1346</v>
      </c>
      <c r="D104" s="27">
        <v>576</v>
      </c>
      <c r="E104" s="25">
        <v>0</v>
      </c>
      <c r="F104" s="28">
        <f t="shared" si="0"/>
        <v>576</v>
      </c>
    </row>
    <row r="105" spans="1:6">
      <c r="A105" s="17" t="s">
        <v>888</v>
      </c>
      <c r="B105" s="18" t="s">
        <v>885</v>
      </c>
      <c r="C105" s="26" t="s">
        <v>1347</v>
      </c>
      <c r="D105" s="27">
        <v>460</v>
      </c>
      <c r="E105" s="25">
        <v>0</v>
      </c>
      <c r="F105" s="28">
        <f t="shared" si="0"/>
        <v>460</v>
      </c>
    </row>
    <row r="106" spans="1:6">
      <c r="B106" t="s">
        <v>2007</v>
      </c>
    </row>
    <row r="107" spans="1:6">
      <c r="B107" t="s">
        <v>2008</v>
      </c>
    </row>
    <row r="108" spans="1:6">
      <c r="A108" s="17" t="s">
        <v>889</v>
      </c>
      <c r="B108" s="18" t="s">
        <v>890</v>
      </c>
      <c r="C108" s="26" t="s">
        <v>1348</v>
      </c>
      <c r="D108" s="27">
        <v>1840</v>
      </c>
      <c r="E108" s="25">
        <v>0</v>
      </c>
      <c r="F108" s="28">
        <f>D108</f>
        <v>1840</v>
      </c>
    </row>
    <row r="109" spans="1:6">
      <c r="A109" s="17" t="s">
        <v>891</v>
      </c>
      <c r="B109" s="18" t="s">
        <v>890</v>
      </c>
      <c r="C109" s="26" t="s">
        <v>1349</v>
      </c>
      <c r="D109" s="27">
        <v>368</v>
      </c>
      <c r="E109" s="25">
        <v>0</v>
      </c>
      <c r="F109" s="28">
        <f>D109</f>
        <v>368</v>
      </c>
    </row>
    <row r="110" spans="1:6">
      <c r="B110" t="s">
        <v>2009</v>
      </c>
    </row>
    <row r="111" spans="1:6">
      <c r="B111" t="s">
        <v>2010</v>
      </c>
    </row>
    <row r="112" spans="1:6">
      <c r="B112" t="s">
        <v>2011</v>
      </c>
    </row>
    <row r="114" spans="1:6">
      <c r="B114" t="s">
        <v>2012</v>
      </c>
    </row>
    <row r="116" spans="1:6">
      <c r="A116" s="17" t="s">
        <v>2013</v>
      </c>
      <c r="B116" s="18" t="s">
        <v>2014</v>
      </c>
      <c r="C116" s="26" t="s">
        <v>2015</v>
      </c>
      <c r="D116" s="27">
        <v>6.33</v>
      </c>
      <c r="E116" s="25">
        <v>0</v>
      </c>
      <c r="F116" s="28">
        <f>D116</f>
        <v>6.33</v>
      </c>
    </row>
    <row r="117" spans="1:6">
      <c r="A117" s="17" t="s">
        <v>2016</v>
      </c>
      <c r="B117" s="18" t="s">
        <v>2014</v>
      </c>
      <c r="C117" s="26" t="s">
        <v>2017</v>
      </c>
      <c r="D117" s="27">
        <v>5.75</v>
      </c>
      <c r="E117" s="25">
        <v>0</v>
      </c>
      <c r="F117" s="28">
        <f t="shared" ref="F117:F139" si="1">D117</f>
        <v>5.75</v>
      </c>
    </row>
    <row r="118" spans="1:6">
      <c r="A118" s="17" t="s">
        <v>2018</v>
      </c>
      <c r="B118" s="18" t="s">
        <v>2014</v>
      </c>
      <c r="C118" s="26" t="s">
        <v>2019</v>
      </c>
      <c r="D118" s="27">
        <v>4.8</v>
      </c>
      <c r="E118" s="25">
        <v>0</v>
      </c>
      <c r="F118" s="28">
        <f t="shared" si="1"/>
        <v>4.8</v>
      </c>
    </row>
    <row r="119" spans="1:6">
      <c r="A119" s="17" t="s">
        <v>2020</v>
      </c>
      <c r="B119" s="18" t="s">
        <v>2014</v>
      </c>
      <c r="C119" s="26" t="s">
        <v>2021</v>
      </c>
      <c r="D119" s="27">
        <v>3.83</v>
      </c>
      <c r="E119" s="25">
        <v>0</v>
      </c>
      <c r="F119" s="28">
        <f t="shared" si="1"/>
        <v>3.83</v>
      </c>
    </row>
    <row r="120" spans="1:6">
      <c r="A120" s="17" t="s">
        <v>2022</v>
      </c>
      <c r="B120" s="18" t="s">
        <v>2014</v>
      </c>
      <c r="C120" s="26" t="s">
        <v>2023</v>
      </c>
      <c r="D120" s="27">
        <v>76</v>
      </c>
      <c r="E120" s="25">
        <v>0</v>
      </c>
      <c r="F120" s="28">
        <f t="shared" si="1"/>
        <v>76</v>
      </c>
    </row>
    <row r="121" spans="1:6">
      <c r="A121" s="17" t="s">
        <v>2024</v>
      </c>
      <c r="B121" s="18" t="s">
        <v>2014</v>
      </c>
      <c r="C121" s="26" t="s">
        <v>2025</v>
      </c>
      <c r="D121" s="27">
        <v>69</v>
      </c>
      <c r="E121" s="25">
        <v>0</v>
      </c>
      <c r="F121" s="28">
        <f t="shared" si="1"/>
        <v>69</v>
      </c>
    </row>
    <row r="122" spans="1:6">
      <c r="A122" s="17" t="s">
        <v>2026</v>
      </c>
      <c r="B122" s="18" t="s">
        <v>2014</v>
      </c>
      <c r="C122" s="26" t="s">
        <v>2027</v>
      </c>
      <c r="D122" s="27">
        <v>58</v>
      </c>
      <c r="E122" s="25">
        <v>0</v>
      </c>
      <c r="F122" s="28">
        <f t="shared" si="1"/>
        <v>58</v>
      </c>
    </row>
    <row r="123" spans="1:6">
      <c r="A123" s="17" t="s">
        <v>2028</v>
      </c>
      <c r="B123" s="18" t="s">
        <v>2014</v>
      </c>
      <c r="C123" s="26" t="s">
        <v>2029</v>
      </c>
      <c r="D123" s="27">
        <v>46</v>
      </c>
      <c r="E123" s="25">
        <v>0</v>
      </c>
      <c r="F123" s="28">
        <f t="shared" si="1"/>
        <v>46</v>
      </c>
    </row>
    <row r="124" spans="1:6">
      <c r="A124" s="17" t="s">
        <v>2030</v>
      </c>
      <c r="B124" s="18" t="s">
        <v>2014</v>
      </c>
      <c r="C124" s="26" t="s">
        <v>2031</v>
      </c>
      <c r="D124" s="27">
        <v>152</v>
      </c>
      <c r="E124" s="25">
        <v>0</v>
      </c>
      <c r="F124" s="28">
        <f t="shared" si="1"/>
        <v>152</v>
      </c>
    </row>
    <row r="125" spans="1:6">
      <c r="A125" s="17" t="s">
        <v>2032</v>
      </c>
      <c r="B125" s="18" t="s">
        <v>2014</v>
      </c>
      <c r="C125" s="26" t="s">
        <v>2033</v>
      </c>
      <c r="D125" s="27">
        <v>138</v>
      </c>
      <c r="E125" s="25">
        <v>0</v>
      </c>
      <c r="F125" s="28">
        <f t="shared" si="1"/>
        <v>138</v>
      </c>
    </row>
    <row r="126" spans="1:6">
      <c r="A126" s="17" t="s">
        <v>2034</v>
      </c>
      <c r="B126" s="18" t="s">
        <v>2014</v>
      </c>
      <c r="C126" s="26" t="s">
        <v>2035</v>
      </c>
      <c r="D126" s="27">
        <v>115.2</v>
      </c>
      <c r="E126" s="25">
        <v>0</v>
      </c>
      <c r="F126" s="28">
        <f t="shared" si="1"/>
        <v>115.2</v>
      </c>
    </row>
    <row r="127" spans="1:6">
      <c r="A127" s="17" t="s">
        <v>2036</v>
      </c>
      <c r="B127" s="18" t="s">
        <v>2014</v>
      </c>
      <c r="C127" s="26" t="s">
        <v>2037</v>
      </c>
      <c r="D127" s="27">
        <v>92</v>
      </c>
      <c r="E127" s="25">
        <v>0</v>
      </c>
      <c r="F127" s="28">
        <f t="shared" si="1"/>
        <v>92</v>
      </c>
    </row>
    <row r="128" spans="1:6">
      <c r="A128" s="17" t="s">
        <v>2038</v>
      </c>
      <c r="B128" s="18" t="s">
        <v>2014</v>
      </c>
      <c r="C128" s="26" t="s">
        <v>2039</v>
      </c>
      <c r="D128" s="27">
        <v>172</v>
      </c>
      <c r="E128" s="25">
        <v>0</v>
      </c>
      <c r="F128" s="28">
        <f t="shared" si="1"/>
        <v>172</v>
      </c>
    </row>
    <row r="129" spans="1:6">
      <c r="A129" s="17" t="s">
        <v>2040</v>
      </c>
      <c r="B129" s="18" t="s">
        <v>2014</v>
      </c>
      <c r="C129" s="26" t="s">
        <v>2041</v>
      </c>
      <c r="D129" s="27">
        <v>156</v>
      </c>
      <c r="E129" s="25">
        <v>0</v>
      </c>
      <c r="F129" s="28">
        <f t="shared" si="1"/>
        <v>156</v>
      </c>
    </row>
    <row r="130" spans="1:6">
      <c r="A130" s="17" t="s">
        <v>2042</v>
      </c>
      <c r="B130" s="18" t="s">
        <v>2014</v>
      </c>
      <c r="C130" s="26" t="s">
        <v>2043</v>
      </c>
      <c r="D130" s="27">
        <v>130</v>
      </c>
      <c r="E130" s="25">
        <v>0</v>
      </c>
      <c r="F130" s="28">
        <f t="shared" si="1"/>
        <v>130</v>
      </c>
    </row>
    <row r="131" spans="1:6">
      <c r="A131" s="17" t="s">
        <v>2044</v>
      </c>
      <c r="B131" s="18" t="s">
        <v>2014</v>
      </c>
      <c r="C131" s="26" t="s">
        <v>2045</v>
      </c>
      <c r="D131" s="27">
        <v>104</v>
      </c>
      <c r="E131" s="25">
        <v>0</v>
      </c>
      <c r="F131" s="28">
        <f t="shared" si="1"/>
        <v>104</v>
      </c>
    </row>
    <row r="132" spans="1:6">
      <c r="A132" s="17" t="s">
        <v>2046</v>
      </c>
      <c r="B132" s="18" t="s">
        <v>2014</v>
      </c>
      <c r="C132" s="26" t="s">
        <v>2047</v>
      </c>
      <c r="D132" s="27">
        <v>228</v>
      </c>
      <c r="E132" s="25">
        <v>0</v>
      </c>
      <c r="F132" s="28">
        <f t="shared" si="1"/>
        <v>228</v>
      </c>
    </row>
    <row r="133" spans="1:6">
      <c r="A133" s="17" t="s">
        <v>2048</v>
      </c>
      <c r="B133" s="18" t="s">
        <v>2014</v>
      </c>
      <c r="C133" s="26" t="s">
        <v>2049</v>
      </c>
      <c r="D133" s="27">
        <v>207</v>
      </c>
      <c r="E133" s="25">
        <v>0</v>
      </c>
      <c r="F133" s="28">
        <f t="shared" si="1"/>
        <v>207</v>
      </c>
    </row>
    <row r="134" spans="1:6">
      <c r="A134" s="17" t="s">
        <v>2050</v>
      </c>
      <c r="B134" s="18" t="s">
        <v>2014</v>
      </c>
      <c r="C134" s="26" t="s">
        <v>2051</v>
      </c>
      <c r="D134" s="27">
        <v>172.8</v>
      </c>
      <c r="E134" s="25">
        <v>0</v>
      </c>
      <c r="F134" s="28">
        <f t="shared" si="1"/>
        <v>172.8</v>
      </c>
    </row>
    <row r="135" spans="1:6">
      <c r="A135" s="17" t="s">
        <v>2052</v>
      </c>
      <c r="B135" s="18" t="s">
        <v>2014</v>
      </c>
      <c r="C135" s="26" t="s">
        <v>2053</v>
      </c>
      <c r="D135" s="27">
        <v>138</v>
      </c>
      <c r="E135" s="25">
        <v>0</v>
      </c>
      <c r="F135" s="28">
        <f t="shared" si="1"/>
        <v>138</v>
      </c>
    </row>
    <row r="136" spans="1:6">
      <c r="A136" s="17" t="s">
        <v>2054</v>
      </c>
      <c r="B136" s="18" t="s">
        <v>2014</v>
      </c>
      <c r="C136" s="26" t="s">
        <v>2055</v>
      </c>
      <c r="D136" s="27">
        <v>286</v>
      </c>
      <c r="E136" s="25">
        <v>0</v>
      </c>
      <c r="F136" s="28">
        <f t="shared" si="1"/>
        <v>286</v>
      </c>
    </row>
    <row r="137" spans="1:6">
      <c r="A137" s="17" t="s">
        <v>2056</v>
      </c>
      <c r="B137" s="18" t="s">
        <v>2014</v>
      </c>
      <c r="C137" s="26" t="s">
        <v>2057</v>
      </c>
      <c r="D137" s="27">
        <v>259</v>
      </c>
      <c r="E137" s="25">
        <v>0</v>
      </c>
      <c r="F137" s="28">
        <f t="shared" si="1"/>
        <v>259</v>
      </c>
    </row>
    <row r="138" spans="1:6">
      <c r="A138" s="17" t="s">
        <v>2058</v>
      </c>
      <c r="B138" s="18" t="s">
        <v>2014</v>
      </c>
      <c r="C138" s="26" t="s">
        <v>2059</v>
      </c>
      <c r="D138" s="27">
        <v>217</v>
      </c>
      <c r="E138" s="25">
        <v>0</v>
      </c>
      <c r="F138" s="28">
        <f t="shared" si="1"/>
        <v>217</v>
      </c>
    </row>
    <row r="139" spans="1:6">
      <c r="A139" s="17" t="s">
        <v>2060</v>
      </c>
      <c r="B139" s="18" t="s">
        <v>2014</v>
      </c>
      <c r="C139" s="26" t="s">
        <v>2061</v>
      </c>
      <c r="D139" s="27">
        <v>173</v>
      </c>
      <c r="E139" s="25">
        <v>0</v>
      </c>
      <c r="F139" s="28">
        <f t="shared" si="1"/>
        <v>173</v>
      </c>
    </row>
    <row r="140" spans="1:6">
      <c r="B140" t="s">
        <v>2062</v>
      </c>
    </row>
    <row r="141" spans="1:6">
      <c r="B141" t="s">
        <v>2063</v>
      </c>
    </row>
    <row r="143" spans="1:6">
      <c r="B143" t="s">
        <v>2064</v>
      </c>
    </row>
    <row r="145" spans="1:6">
      <c r="A145" s="17" t="s">
        <v>2065</v>
      </c>
      <c r="B145" s="18" t="s">
        <v>2066</v>
      </c>
      <c r="C145" s="26" t="s">
        <v>2067</v>
      </c>
      <c r="D145" s="27">
        <v>5.7</v>
      </c>
      <c r="E145" s="25">
        <v>0</v>
      </c>
      <c r="F145" s="28">
        <f>D145</f>
        <v>5.7</v>
      </c>
    </row>
    <row r="146" spans="1:6">
      <c r="A146" s="17" t="s">
        <v>2068</v>
      </c>
      <c r="B146" s="18" t="s">
        <v>2066</v>
      </c>
      <c r="C146" s="26" t="s">
        <v>2069</v>
      </c>
      <c r="D146" s="27">
        <v>5.18</v>
      </c>
      <c r="E146" s="25">
        <v>0</v>
      </c>
      <c r="F146" s="28">
        <f t="shared" ref="F146:F168" si="2">D146</f>
        <v>5.18</v>
      </c>
    </row>
    <row r="147" spans="1:6">
      <c r="A147" s="17" t="s">
        <v>2070</v>
      </c>
      <c r="B147" s="18" t="s">
        <v>2066</v>
      </c>
      <c r="C147" s="26" t="s">
        <v>2071</v>
      </c>
      <c r="D147" s="27">
        <v>4.32</v>
      </c>
      <c r="E147" s="25">
        <v>0</v>
      </c>
      <c r="F147" s="28">
        <f t="shared" si="2"/>
        <v>4.32</v>
      </c>
    </row>
    <row r="148" spans="1:6">
      <c r="A148" s="17" t="s">
        <v>2072</v>
      </c>
      <c r="B148" s="18" t="s">
        <v>2066</v>
      </c>
      <c r="C148" s="26" t="s">
        <v>2073</v>
      </c>
      <c r="D148" s="27">
        <v>3.45</v>
      </c>
      <c r="E148" s="25">
        <v>0</v>
      </c>
      <c r="F148" s="28">
        <f t="shared" si="2"/>
        <v>3.45</v>
      </c>
    </row>
    <row r="149" spans="1:6">
      <c r="A149" s="17" t="s">
        <v>2074</v>
      </c>
      <c r="B149" s="18" t="s">
        <v>2066</v>
      </c>
      <c r="C149" s="26" t="s">
        <v>2075</v>
      </c>
      <c r="D149" s="27">
        <v>68.400000000000006</v>
      </c>
      <c r="E149" s="25">
        <v>0</v>
      </c>
      <c r="F149" s="28">
        <f t="shared" si="2"/>
        <v>68.400000000000006</v>
      </c>
    </row>
    <row r="150" spans="1:6">
      <c r="A150" s="17" t="s">
        <v>2076</v>
      </c>
      <c r="B150" s="18" t="s">
        <v>2066</v>
      </c>
      <c r="C150" s="26" t="s">
        <v>2077</v>
      </c>
      <c r="D150" s="27">
        <v>62.1</v>
      </c>
      <c r="E150" s="25">
        <v>0</v>
      </c>
      <c r="F150" s="28">
        <f t="shared" si="2"/>
        <v>62.1</v>
      </c>
    </row>
    <row r="151" spans="1:6">
      <c r="A151" s="17" t="s">
        <v>2078</v>
      </c>
      <c r="B151" s="18" t="s">
        <v>2066</v>
      </c>
      <c r="C151" s="26" t="s">
        <v>2079</v>
      </c>
      <c r="D151" s="27">
        <v>51.84</v>
      </c>
      <c r="E151" s="25">
        <v>0</v>
      </c>
      <c r="F151" s="28">
        <f t="shared" si="2"/>
        <v>51.84</v>
      </c>
    </row>
    <row r="152" spans="1:6">
      <c r="A152" s="17" t="s">
        <v>2080</v>
      </c>
      <c r="B152" s="18" t="s">
        <v>2066</v>
      </c>
      <c r="C152" s="26" t="s">
        <v>2081</v>
      </c>
      <c r="D152" s="27">
        <v>41.4</v>
      </c>
      <c r="E152" s="25">
        <v>0</v>
      </c>
      <c r="F152" s="28">
        <f t="shared" si="2"/>
        <v>41.4</v>
      </c>
    </row>
    <row r="153" spans="1:6">
      <c r="A153" s="17" t="s">
        <v>2082</v>
      </c>
      <c r="B153" s="18" t="s">
        <v>2066</v>
      </c>
      <c r="C153" s="26" t="s">
        <v>2083</v>
      </c>
      <c r="D153" s="27">
        <v>136.80000000000001</v>
      </c>
      <c r="E153" s="25">
        <v>0</v>
      </c>
      <c r="F153" s="28">
        <f t="shared" si="2"/>
        <v>136.80000000000001</v>
      </c>
    </row>
    <row r="154" spans="1:6">
      <c r="A154" s="17" t="s">
        <v>2084</v>
      </c>
      <c r="B154" s="18" t="s">
        <v>2066</v>
      </c>
      <c r="C154" s="26" t="s">
        <v>2085</v>
      </c>
      <c r="D154" s="27">
        <v>124.2</v>
      </c>
      <c r="E154" s="25">
        <v>0</v>
      </c>
      <c r="F154" s="28">
        <f t="shared" si="2"/>
        <v>124.2</v>
      </c>
    </row>
    <row r="155" spans="1:6">
      <c r="A155" s="17" t="s">
        <v>2086</v>
      </c>
      <c r="B155" s="18" t="s">
        <v>2066</v>
      </c>
      <c r="C155" s="26" t="s">
        <v>2087</v>
      </c>
      <c r="D155" s="27">
        <v>103.68</v>
      </c>
      <c r="E155" s="25">
        <v>0</v>
      </c>
      <c r="F155" s="28">
        <f t="shared" si="2"/>
        <v>103.68</v>
      </c>
    </row>
    <row r="156" spans="1:6">
      <c r="A156" s="17" t="s">
        <v>2088</v>
      </c>
      <c r="B156" s="18" t="s">
        <v>2066</v>
      </c>
      <c r="C156" s="26" t="s">
        <v>2089</v>
      </c>
      <c r="D156" s="27">
        <v>82.8</v>
      </c>
      <c r="E156" s="25">
        <v>0</v>
      </c>
      <c r="F156" s="28">
        <f t="shared" si="2"/>
        <v>82.8</v>
      </c>
    </row>
    <row r="157" spans="1:6">
      <c r="A157" s="17" t="s">
        <v>2090</v>
      </c>
      <c r="B157" s="18" t="s">
        <v>2066</v>
      </c>
      <c r="C157" s="26" t="s">
        <v>2091</v>
      </c>
      <c r="D157" s="27">
        <v>153.9</v>
      </c>
      <c r="E157" s="25">
        <v>0</v>
      </c>
      <c r="F157" s="28">
        <f t="shared" si="2"/>
        <v>153.9</v>
      </c>
    </row>
    <row r="158" spans="1:6">
      <c r="A158" s="17" t="s">
        <v>2092</v>
      </c>
      <c r="B158" s="18" t="s">
        <v>2066</v>
      </c>
      <c r="C158" s="26" t="s">
        <v>2093</v>
      </c>
      <c r="D158" s="27">
        <v>139.72999999999999</v>
      </c>
      <c r="E158" s="25">
        <v>0</v>
      </c>
      <c r="F158" s="28">
        <f t="shared" si="2"/>
        <v>139.72999999999999</v>
      </c>
    </row>
    <row r="159" spans="1:6">
      <c r="A159" s="17" t="s">
        <v>2094</v>
      </c>
      <c r="B159" s="18" t="s">
        <v>2066</v>
      </c>
      <c r="C159" s="26" t="s">
        <v>2095</v>
      </c>
      <c r="D159" s="27">
        <v>116.64</v>
      </c>
      <c r="E159" s="25">
        <v>0</v>
      </c>
      <c r="F159" s="28">
        <f t="shared" si="2"/>
        <v>116.64</v>
      </c>
    </row>
    <row r="160" spans="1:6">
      <c r="A160" s="17" t="s">
        <v>2096</v>
      </c>
      <c r="B160" s="18" t="s">
        <v>2066</v>
      </c>
      <c r="C160" s="26" t="s">
        <v>2097</v>
      </c>
      <c r="D160" s="27">
        <v>93.15</v>
      </c>
      <c r="E160" s="25">
        <v>0</v>
      </c>
      <c r="F160" s="28">
        <f t="shared" si="2"/>
        <v>93.15</v>
      </c>
    </row>
    <row r="161" spans="1:6">
      <c r="A161" s="17" t="s">
        <v>2098</v>
      </c>
      <c r="B161" s="18" t="s">
        <v>2066</v>
      </c>
      <c r="C161" s="26" t="s">
        <v>2099</v>
      </c>
      <c r="D161" s="27">
        <v>205.2</v>
      </c>
      <c r="E161" s="25">
        <v>0</v>
      </c>
      <c r="F161" s="28">
        <f t="shared" si="2"/>
        <v>205.2</v>
      </c>
    </row>
    <row r="162" spans="1:6">
      <c r="A162" s="17" t="s">
        <v>2100</v>
      </c>
      <c r="B162" s="18" t="s">
        <v>2066</v>
      </c>
      <c r="C162" s="26" t="s">
        <v>2101</v>
      </c>
      <c r="D162" s="27">
        <v>186.3</v>
      </c>
      <c r="E162" s="25">
        <v>0</v>
      </c>
      <c r="F162" s="28">
        <f t="shared" si="2"/>
        <v>186.3</v>
      </c>
    </row>
    <row r="163" spans="1:6">
      <c r="A163" s="17" t="s">
        <v>2102</v>
      </c>
      <c r="B163" s="18" t="s">
        <v>2066</v>
      </c>
      <c r="C163" s="26" t="s">
        <v>2103</v>
      </c>
      <c r="D163" s="27">
        <v>155.52000000000001</v>
      </c>
      <c r="E163" s="25">
        <v>0</v>
      </c>
      <c r="F163" s="28">
        <f t="shared" si="2"/>
        <v>155.52000000000001</v>
      </c>
    </row>
    <row r="164" spans="1:6">
      <c r="A164" s="17" t="s">
        <v>2104</v>
      </c>
      <c r="B164" s="18" t="s">
        <v>2066</v>
      </c>
      <c r="C164" s="26" t="s">
        <v>2105</v>
      </c>
      <c r="D164" s="27">
        <v>124.2</v>
      </c>
      <c r="E164" s="25">
        <v>0</v>
      </c>
      <c r="F164" s="28">
        <f t="shared" si="2"/>
        <v>124.2</v>
      </c>
    </row>
    <row r="165" spans="1:6">
      <c r="A165" s="17" t="s">
        <v>2106</v>
      </c>
      <c r="B165" s="18" t="s">
        <v>2066</v>
      </c>
      <c r="C165" s="26" t="s">
        <v>2107</v>
      </c>
      <c r="D165" s="27">
        <v>256.5</v>
      </c>
      <c r="E165" s="25">
        <v>0</v>
      </c>
      <c r="F165" s="28">
        <f t="shared" si="2"/>
        <v>256.5</v>
      </c>
    </row>
    <row r="166" spans="1:6">
      <c r="A166" s="17" t="s">
        <v>2108</v>
      </c>
      <c r="B166" s="18" t="s">
        <v>2066</v>
      </c>
      <c r="C166" s="26" t="s">
        <v>2109</v>
      </c>
      <c r="D166" s="27">
        <v>232.88</v>
      </c>
      <c r="E166" s="25">
        <v>0</v>
      </c>
      <c r="F166" s="28">
        <f t="shared" si="2"/>
        <v>232.88</v>
      </c>
    </row>
    <row r="167" spans="1:6">
      <c r="A167" s="17" t="s">
        <v>2110</v>
      </c>
      <c r="B167" s="18" t="s">
        <v>2066</v>
      </c>
      <c r="C167" s="26" t="s">
        <v>2111</v>
      </c>
      <c r="D167" s="27">
        <v>194.4</v>
      </c>
      <c r="E167" s="25">
        <v>0</v>
      </c>
      <c r="F167" s="28">
        <f t="shared" si="2"/>
        <v>194.4</v>
      </c>
    </row>
    <row r="168" spans="1:6">
      <c r="A168" s="17" t="s">
        <v>2112</v>
      </c>
      <c r="B168" s="18" t="s">
        <v>2066</v>
      </c>
      <c r="C168" s="26" t="s">
        <v>2113</v>
      </c>
      <c r="D168" s="27">
        <v>155.25</v>
      </c>
      <c r="E168" s="25">
        <v>0</v>
      </c>
      <c r="F168" s="28">
        <f t="shared" si="2"/>
        <v>155.25</v>
      </c>
    </row>
    <row r="169" spans="1:6">
      <c r="B169" t="s">
        <v>2114</v>
      </c>
    </row>
    <row r="170" spans="1:6">
      <c r="B170" t="s">
        <v>2063</v>
      </c>
    </row>
    <row r="172" spans="1:6">
      <c r="A172"/>
      <c r="B172" t="s">
        <v>2115</v>
      </c>
      <c r="D172" s="15"/>
      <c r="E172"/>
    </row>
    <row r="173" spans="1:6">
      <c r="A173"/>
      <c r="D173" s="15"/>
      <c r="E173"/>
    </row>
    <row r="174" spans="1:6">
      <c r="A174" s="17" t="s">
        <v>2116</v>
      </c>
      <c r="B174" s="18" t="s">
        <v>2117</v>
      </c>
      <c r="C174" s="26" t="s">
        <v>2118</v>
      </c>
      <c r="D174" s="27">
        <v>5.0599999999999996</v>
      </c>
      <c r="E174" s="25">
        <v>0</v>
      </c>
      <c r="F174" s="28">
        <f>D174</f>
        <v>5.0599999999999996</v>
      </c>
    </row>
    <row r="175" spans="1:6">
      <c r="A175" s="17" t="s">
        <v>2119</v>
      </c>
      <c r="B175" s="18" t="s">
        <v>2117</v>
      </c>
      <c r="C175" s="26" t="s">
        <v>2120</v>
      </c>
      <c r="D175" s="27">
        <v>4.5999999999999996</v>
      </c>
      <c r="E175" s="25">
        <v>0</v>
      </c>
      <c r="F175" s="28">
        <f t="shared" ref="F175:F197" si="3">D175</f>
        <v>4.5999999999999996</v>
      </c>
    </row>
    <row r="176" spans="1:6">
      <c r="A176" s="17" t="s">
        <v>2121</v>
      </c>
      <c r="B176" s="18" t="s">
        <v>2117</v>
      </c>
      <c r="C176" s="26" t="s">
        <v>2122</v>
      </c>
      <c r="D176" s="27">
        <v>3.84</v>
      </c>
      <c r="E176" s="25">
        <v>0</v>
      </c>
      <c r="F176" s="28">
        <f t="shared" si="3"/>
        <v>3.84</v>
      </c>
    </row>
    <row r="177" spans="1:6">
      <c r="A177" s="17" t="s">
        <v>2123</v>
      </c>
      <c r="B177" s="18" t="s">
        <v>2117</v>
      </c>
      <c r="C177" s="26" t="s">
        <v>2124</v>
      </c>
      <c r="D177" s="27">
        <v>3.06</v>
      </c>
      <c r="E177" s="25">
        <v>0</v>
      </c>
      <c r="F177" s="28">
        <f t="shared" si="3"/>
        <v>3.06</v>
      </c>
    </row>
    <row r="178" spans="1:6">
      <c r="A178" s="17" t="s">
        <v>2125</v>
      </c>
      <c r="B178" s="18" t="s">
        <v>2117</v>
      </c>
      <c r="C178" s="26" t="s">
        <v>2126</v>
      </c>
      <c r="D178" s="27">
        <v>60.8</v>
      </c>
      <c r="E178" s="25">
        <v>0</v>
      </c>
      <c r="F178" s="28">
        <f t="shared" si="3"/>
        <v>60.8</v>
      </c>
    </row>
    <row r="179" spans="1:6">
      <c r="A179" s="17" t="s">
        <v>2127</v>
      </c>
      <c r="B179" s="18" t="s">
        <v>2117</v>
      </c>
      <c r="C179" s="26" t="s">
        <v>2128</v>
      </c>
      <c r="D179" s="27">
        <v>55.2</v>
      </c>
      <c r="E179" s="25">
        <v>0</v>
      </c>
      <c r="F179" s="28">
        <f t="shared" si="3"/>
        <v>55.2</v>
      </c>
    </row>
    <row r="180" spans="1:6">
      <c r="A180" s="17" t="s">
        <v>2129</v>
      </c>
      <c r="B180" s="18" t="s">
        <v>2117</v>
      </c>
      <c r="C180" s="26" t="s">
        <v>2130</v>
      </c>
      <c r="D180" s="27">
        <v>46.08</v>
      </c>
      <c r="E180" s="25">
        <v>0</v>
      </c>
      <c r="F180" s="28">
        <f t="shared" si="3"/>
        <v>46.08</v>
      </c>
    </row>
    <row r="181" spans="1:6">
      <c r="A181" s="17" t="s">
        <v>2131</v>
      </c>
      <c r="B181" s="18" t="s">
        <v>2117</v>
      </c>
      <c r="C181" s="26" t="s">
        <v>2132</v>
      </c>
      <c r="D181" s="27">
        <v>36.799999999999997</v>
      </c>
      <c r="E181" s="25">
        <v>0</v>
      </c>
      <c r="F181" s="28">
        <f t="shared" si="3"/>
        <v>36.799999999999997</v>
      </c>
    </row>
    <row r="182" spans="1:6">
      <c r="A182" s="17" t="s">
        <v>2133</v>
      </c>
      <c r="B182" s="18" t="s">
        <v>2117</v>
      </c>
      <c r="C182" s="26" t="s">
        <v>2134</v>
      </c>
      <c r="D182" s="27">
        <v>121.6</v>
      </c>
      <c r="E182" s="25">
        <v>0</v>
      </c>
      <c r="F182" s="28">
        <f t="shared" si="3"/>
        <v>121.6</v>
      </c>
    </row>
    <row r="183" spans="1:6">
      <c r="A183" s="17" t="s">
        <v>2135</v>
      </c>
      <c r="B183" s="18" t="s">
        <v>2117</v>
      </c>
      <c r="C183" s="26" t="s">
        <v>2136</v>
      </c>
      <c r="D183" s="27">
        <v>110.4</v>
      </c>
      <c r="E183" s="25">
        <v>0</v>
      </c>
      <c r="F183" s="28">
        <f t="shared" si="3"/>
        <v>110.4</v>
      </c>
    </row>
    <row r="184" spans="1:6">
      <c r="A184" s="17" t="s">
        <v>2137</v>
      </c>
      <c r="B184" s="18" t="s">
        <v>2117</v>
      </c>
      <c r="C184" s="26" t="s">
        <v>2138</v>
      </c>
      <c r="D184" s="27">
        <v>92.16</v>
      </c>
      <c r="E184" s="25">
        <v>0</v>
      </c>
      <c r="F184" s="28">
        <f t="shared" si="3"/>
        <v>92.16</v>
      </c>
    </row>
    <row r="185" spans="1:6">
      <c r="A185" s="17" t="s">
        <v>2139</v>
      </c>
      <c r="B185" s="18" t="s">
        <v>2117</v>
      </c>
      <c r="C185" s="26" t="s">
        <v>2140</v>
      </c>
      <c r="D185" s="27">
        <v>73.599999999999994</v>
      </c>
      <c r="E185" s="25">
        <v>0</v>
      </c>
      <c r="F185" s="28">
        <f t="shared" si="3"/>
        <v>73.599999999999994</v>
      </c>
    </row>
    <row r="186" spans="1:6">
      <c r="A186" s="17" t="s">
        <v>2141</v>
      </c>
      <c r="B186" s="18" t="s">
        <v>2117</v>
      </c>
      <c r="C186" s="26" t="s">
        <v>2142</v>
      </c>
      <c r="D186" s="27">
        <v>136.80000000000001</v>
      </c>
      <c r="E186" s="25">
        <v>0</v>
      </c>
      <c r="F186" s="28">
        <f t="shared" si="3"/>
        <v>136.80000000000001</v>
      </c>
    </row>
    <row r="187" spans="1:6">
      <c r="A187" s="17" t="s">
        <v>2143</v>
      </c>
      <c r="B187" s="18" t="s">
        <v>2117</v>
      </c>
      <c r="C187" s="26" t="s">
        <v>2144</v>
      </c>
      <c r="D187" s="27">
        <v>124.2</v>
      </c>
      <c r="E187" s="25">
        <v>0</v>
      </c>
      <c r="F187" s="28">
        <f t="shared" si="3"/>
        <v>124.2</v>
      </c>
    </row>
    <row r="188" spans="1:6">
      <c r="A188" s="17" t="s">
        <v>2145</v>
      </c>
      <c r="B188" s="18" t="s">
        <v>2117</v>
      </c>
      <c r="C188" s="26" t="s">
        <v>2146</v>
      </c>
      <c r="D188" s="27">
        <v>103.68</v>
      </c>
      <c r="E188" s="25">
        <v>0</v>
      </c>
      <c r="F188" s="28">
        <f t="shared" si="3"/>
        <v>103.68</v>
      </c>
    </row>
    <row r="189" spans="1:6">
      <c r="A189" s="17" t="s">
        <v>2147</v>
      </c>
      <c r="B189" s="18" t="s">
        <v>2117</v>
      </c>
      <c r="C189" s="26" t="s">
        <v>2148</v>
      </c>
      <c r="D189" s="27">
        <v>82.8</v>
      </c>
      <c r="E189" s="25">
        <v>0</v>
      </c>
      <c r="F189" s="28">
        <f t="shared" si="3"/>
        <v>82.8</v>
      </c>
    </row>
    <row r="190" spans="1:6">
      <c r="A190" s="17" t="s">
        <v>2149</v>
      </c>
      <c r="B190" s="18" t="s">
        <v>2117</v>
      </c>
      <c r="C190" s="26" t="s">
        <v>2150</v>
      </c>
      <c r="D190" s="27">
        <v>182.4</v>
      </c>
      <c r="E190" s="25">
        <v>0</v>
      </c>
      <c r="F190" s="28">
        <f t="shared" si="3"/>
        <v>182.4</v>
      </c>
    </row>
    <row r="191" spans="1:6">
      <c r="A191" s="17" t="s">
        <v>2151</v>
      </c>
      <c r="B191" s="18" t="s">
        <v>2117</v>
      </c>
      <c r="C191" s="26" t="s">
        <v>2152</v>
      </c>
      <c r="D191" s="27">
        <v>165.6</v>
      </c>
      <c r="E191" s="25">
        <v>0</v>
      </c>
      <c r="F191" s="28">
        <f t="shared" si="3"/>
        <v>165.6</v>
      </c>
    </row>
    <row r="192" spans="1:6">
      <c r="A192" s="17" t="s">
        <v>2153</v>
      </c>
      <c r="B192" s="18" t="s">
        <v>2117</v>
      </c>
      <c r="C192" s="26" t="s">
        <v>2154</v>
      </c>
      <c r="D192" s="27">
        <v>138.24</v>
      </c>
      <c r="E192" s="25">
        <v>0</v>
      </c>
      <c r="F192" s="28">
        <f t="shared" si="3"/>
        <v>138.24</v>
      </c>
    </row>
    <row r="193" spans="1:6">
      <c r="A193" s="17" t="s">
        <v>2155</v>
      </c>
      <c r="B193" s="18" t="s">
        <v>2117</v>
      </c>
      <c r="C193" s="26" t="s">
        <v>2156</v>
      </c>
      <c r="D193" s="27">
        <v>110.4</v>
      </c>
      <c r="E193" s="25">
        <v>0</v>
      </c>
      <c r="F193" s="28">
        <f t="shared" si="3"/>
        <v>110.4</v>
      </c>
    </row>
    <row r="194" spans="1:6">
      <c r="A194" s="17" t="s">
        <v>2157</v>
      </c>
      <c r="B194" s="18" t="s">
        <v>2117</v>
      </c>
      <c r="C194" s="26" t="s">
        <v>2158</v>
      </c>
      <c r="D194" s="27">
        <v>228</v>
      </c>
      <c r="E194" s="25">
        <v>0</v>
      </c>
      <c r="F194" s="28">
        <f t="shared" si="3"/>
        <v>228</v>
      </c>
    </row>
    <row r="195" spans="1:6">
      <c r="A195" s="17" t="s">
        <v>2159</v>
      </c>
      <c r="B195" s="18" t="s">
        <v>2117</v>
      </c>
      <c r="C195" s="26" t="s">
        <v>2160</v>
      </c>
      <c r="D195" s="27">
        <v>207</v>
      </c>
      <c r="E195" s="25">
        <v>0</v>
      </c>
      <c r="F195" s="28">
        <f t="shared" si="3"/>
        <v>207</v>
      </c>
    </row>
    <row r="196" spans="1:6">
      <c r="A196" s="17" t="s">
        <v>2161</v>
      </c>
      <c r="B196" s="18" t="s">
        <v>2117</v>
      </c>
      <c r="C196" s="26" t="s">
        <v>2162</v>
      </c>
      <c r="D196" s="27">
        <v>172.8</v>
      </c>
      <c r="E196" s="25">
        <v>0</v>
      </c>
      <c r="F196" s="28">
        <f t="shared" si="3"/>
        <v>172.8</v>
      </c>
    </row>
    <row r="197" spans="1:6">
      <c r="A197" s="17" t="s">
        <v>2163</v>
      </c>
      <c r="B197" s="18" t="s">
        <v>2117</v>
      </c>
      <c r="C197" s="26" t="s">
        <v>2164</v>
      </c>
      <c r="D197" s="27">
        <v>138</v>
      </c>
      <c r="E197" s="25">
        <v>0</v>
      </c>
      <c r="F197" s="28">
        <f t="shared" si="3"/>
        <v>138</v>
      </c>
    </row>
    <row r="198" spans="1:6">
      <c r="A198"/>
      <c r="B198" t="s">
        <v>2165</v>
      </c>
      <c r="D198" s="15"/>
      <c r="E198"/>
    </row>
    <row r="199" spans="1:6">
      <c r="A199"/>
      <c r="B199" t="s">
        <v>2063</v>
      </c>
      <c r="D199" s="15"/>
      <c r="E199"/>
    </row>
    <row r="201" spans="1:6">
      <c r="B201" t="s">
        <v>2166</v>
      </c>
    </row>
    <row r="203" spans="1:6">
      <c r="A203" s="17" t="s">
        <v>2167</v>
      </c>
      <c r="B203" s="18" t="s">
        <v>2168</v>
      </c>
      <c r="C203" s="26" t="s">
        <v>2169</v>
      </c>
      <c r="D203" s="27">
        <v>152</v>
      </c>
      <c r="E203" s="25">
        <v>0</v>
      </c>
      <c r="F203" s="28">
        <f>D203</f>
        <v>152</v>
      </c>
    </row>
    <row r="204" spans="1:6">
      <c r="A204" s="17" t="s">
        <v>2170</v>
      </c>
      <c r="B204" s="18" t="s">
        <v>2168</v>
      </c>
      <c r="C204" s="26" t="s">
        <v>2171</v>
      </c>
      <c r="D204" s="27">
        <v>138</v>
      </c>
      <c r="E204" s="25">
        <v>0</v>
      </c>
      <c r="F204" s="28">
        <f t="shared" ref="F204:F222" si="4">D204</f>
        <v>138</v>
      </c>
    </row>
    <row r="205" spans="1:6">
      <c r="A205" s="17" t="s">
        <v>2172</v>
      </c>
      <c r="B205" s="18" t="s">
        <v>2168</v>
      </c>
      <c r="C205" s="26" t="s">
        <v>2173</v>
      </c>
      <c r="D205" s="27">
        <v>116</v>
      </c>
      <c r="E205" s="25">
        <v>0</v>
      </c>
      <c r="F205" s="28">
        <f t="shared" si="4"/>
        <v>116</v>
      </c>
    </row>
    <row r="206" spans="1:6">
      <c r="A206" s="17" t="s">
        <v>2174</v>
      </c>
      <c r="B206" s="18" t="s">
        <v>2168</v>
      </c>
      <c r="C206" s="26" t="s">
        <v>2175</v>
      </c>
      <c r="D206" s="27">
        <v>92</v>
      </c>
      <c r="E206" s="25">
        <v>0</v>
      </c>
      <c r="F206" s="28">
        <f t="shared" si="4"/>
        <v>92</v>
      </c>
    </row>
    <row r="207" spans="1:6">
      <c r="A207" s="17" t="s">
        <v>2176</v>
      </c>
      <c r="B207" s="18" t="s">
        <v>2168</v>
      </c>
      <c r="C207" s="26" t="s">
        <v>2177</v>
      </c>
      <c r="D207" s="27">
        <v>304</v>
      </c>
      <c r="E207" s="25">
        <v>0</v>
      </c>
      <c r="F207" s="28">
        <f t="shared" si="4"/>
        <v>304</v>
      </c>
    </row>
    <row r="208" spans="1:6">
      <c r="A208" s="17" t="s">
        <v>2178</v>
      </c>
      <c r="B208" s="18" t="s">
        <v>2168</v>
      </c>
      <c r="C208" s="26" t="s">
        <v>2179</v>
      </c>
      <c r="D208" s="27">
        <v>276</v>
      </c>
      <c r="E208" s="25">
        <v>0</v>
      </c>
      <c r="F208" s="28">
        <f t="shared" si="4"/>
        <v>276</v>
      </c>
    </row>
    <row r="209" spans="1:6">
      <c r="A209" s="17" t="s">
        <v>2180</v>
      </c>
      <c r="B209" s="18" t="s">
        <v>2168</v>
      </c>
      <c r="C209" s="26" t="s">
        <v>2181</v>
      </c>
      <c r="D209" s="27">
        <v>232</v>
      </c>
      <c r="E209" s="25">
        <v>0</v>
      </c>
      <c r="F209" s="28">
        <f t="shared" si="4"/>
        <v>232</v>
      </c>
    </row>
    <row r="210" spans="1:6">
      <c r="A210" s="17" t="s">
        <v>2182</v>
      </c>
      <c r="B210" s="18" t="s">
        <v>2168</v>
      </c>
      <c r="C210" s="26" t="s">
        <v>2183</v>
      </c>
      <c r="D210" s="27">
        <v>184</v>
      </c>
      <c r="E210" s="25">
        <v>0</v>
      </c>
      <c r="F210" s="28">
        <f t="shared" si="4"/>
        <v>184</v>
      </c>
    </row>
    <row r="211" spans="1:6">
      <c r="A211" s="17" t="s">
        <v>2184</v>
      </c>
      <c r="B211" s="18" t="s">
        <v>2168</v>
      </c>
      <c r="C211" s="26" t="s">
        <v>2185</v>
      </c>
      <c r="D211" s="27">
        <v>344</v>
      </c>
      <c r="E211" s="25">
        <v>0</v>
      </c>
      <c r="F211" s="28">
        <f t="shared" si="4"/>
        <v>344</v>
      </c>
    </row>
    <row r="212" spans="1:6">
      <c r="A212" s="17" t="s">
        <v>2186</v>
      </c>
      <c r="B212" s="18" t="s">
        <v>2168</v>
      </c>
      <c r="C212" s="26" t="s">
        <v>2187</v>
      </c>
      <c r="D212" s="27">
        <v>312</v>
      </c>
      <c r="E212" s="25">
        <v>0</v>
      </c>
      <c r="F212" s="28">
        <f t="shared" si="4"/>
        <v>312</v>
      </c>
    </row>
    <row r="213" spans="1:6">
      <c r="A213" s="17" t="s">
        <v>2188</v>
      </c>
      <c r="B213" s="18" t="s">
        <v>2168</v>
      </c>
      <c r="C213" s="26" t="s">
        <v>2189</v>
      </c>
      <c r="D213" s="27">
        <v>260</v>
      </c>
      <c r="E213" s="25">
        <v>0</v>
      </c>
      <c r="F213" s="28">
        <f t="shared" si="4"/>
        <v>260</v>
      </c>
    </row>
    <row r="214" spans="1:6">
      <c r="A214" s="17" t="s">
        <v>2190</v>
      </c>
      <c r="B214" s="18" t="s">
        <v>2168</v>
      </c>
      <c r="C214" s="26" t="s">
        <v>2191</v>
      </c>
      <c r="D214" s="27">
        <v>208</v>
      </c>
      <c r="E214" s="25">
        <v>0</v>
      </c>
      <c r="F214" s="28">
        <f t="shared" si="4"/>
        <v>208</v>
      </c>
    </row>
    <row r="215" spans="1:6">
      <c r="A215" s="17" t="s">
        <v>2192</v>
      </c>
      <c r="B215" s="18" t="s">
        <v>2168</v>
      </c>
      <c r="C215" s="26" t="s">
        <v>2193</v>
      </c>
      <c r="D215" s="27">
        <v>457.6</v>
      </c>
      <c r="E215" s="25">
        <v>0</v>
      </c>
      <c r="F215" s="28">
        <f t="shared" si="4"/>
        <v>457.6</v>
      </c>
    </row>
    <row r="216" spans="1:6">
      <c r="A216" s="17" t="s">
        <v>2194</v>
      </c>
      <c r="B216" s="18" t="s">
        <v>2168</v>
      </c>
      <c r="C216" s="26" t="s">
        <v>2195</v>
      </c>
      <c r="D216" s="27">
        <v>414.4</v>
      </c>
      <c r="E216" s="25">
        <v>0</v>
      </c>
      <c r="F216" s="28">
        <f t="shared" si="4"/>
        <v>414.4</v>
      </c>
    </row>
    <row r="217" spans="1:6">
      <c r="A217" s="17" t="s">
        <v>2196</v>
      </c>
      <c r="B217" s="18" t="s">
        <v>2168</v>
      </c>
      <c r="C217" s="26" t="s">
        <v>2197</v>
      </c>
      <c r="D217" s="27">
        <v>347.2</v>
      </c>
      <c r="E217" s="25">
        <v>0</v>
      </c>
      <c r="F217" s="28">
        <f t="shared" si="4"/>
        <v>347.2</v>
      </c>
    </row>
    <row r="218" spans="1:6">
      <c r="A218" s="17" t="s">
        <v>2198</v>
      </c>
      <c r="B218" s="18" t="s">
        <v>2168</v>
      </c>
      <c r="C218" s="26" t="s">
        <v>2199</v>
      </c>
      <c r="D218" s="27">
        <v>276.8</v>
      </c>
      <c r="E218" s="25">
        <v>0</v>
      </c>
      <c r="F218" s="28">
        <f t="shared" si="4"/>
        <v>276.8</v>
      </c>
    </row>
    <row r="219" spans="1:6">
      <c r="A219" s="17" t="s">
        <v>2200</v>
      </c>
      <c r="B219" s="18" t="s">
        <v>2168</v>
      </c>
      <c r="C219" s="26" t="s">
        <v>2201</v>
      </c>
      <c r="D219" s="27">
        <v>572</v>
      </c>
      <c r="E219" s="25">
        <v>0</v>
      </c>
      <c r="F219" s="28">
        <f t="shared" si="4"/>
        <v>572</v>
      </c>
    </row>
    <row r="220" spans="1:6">
      <c r="A220" s="17" t="s">
        <v>2202</v>
      </c>
      <c r="B220" s="18" t="s">
        <v>2168</v>
      </c>
      <c r="C220" s="26" t="s">
        <v>2203</v>
      </c>
      <c r="D220" s="27">
        <v>518</v>
      </c>
      <c r="E220" s="25">
        <v>0</v>
      </c>
      <c r="F220" s="28">
        <f t="shared" si="4"/>
        <v>518</v>
      </c>
    </row>
    <row r="221" spans="1:6">
      <c r="A221" s="17" t="s">
        <v>2204</v>
      </c>
      <c r="B221" s="18" t="s">
        <v>2168</v>
      </c>
      <c r="C221" s="26" t="s">
        <v>2205</v>
      </c>
      <c r="D221" s="27">
        <v>434</v>
      </c>
      <c r="E221" s="25">
        <v>0</v>
      </c>
      <c r="F221" s="28">
        <f t="shared" si="4"/>
        <v>434</v>
      </c>
    </row>
    <row r="222" spans="1:6">
      <c r="A222" s="17" t="s">
        <v>2206</v>
      </c>
      <c r="B222" s="18" t="s">
        <v>2168</v>
      </c>
      <c r="C222" s="26" t="s">
        <v>2207</v>
      </c>
      <c r="D222" s="27">
        <v>346</v>
      </c>
      <c r="E222" s="25">
        <v>0</v>
      </c>
      <c r="F222" s="28">
        <f t="shared" si="4"/>
        <v>346</v>
      </c>
    </row>
    <row r="223" spans="1:6">
      <c r="B223" t="s">
        <v>2208</v>
      </c>
    </row>
    <row r="224" spans="1:6">
      <c r="B224" t="s">
        <v>2063</v>
      </c>
    </row>
    <row r="226" spans="1:9">
      <c r="B226" t="s">
        <v>2209</v>
      </c>
    </row>
    <row r="228" spans="1:9">
      <c r="A228" s="17" t="s">
        <v>2210</v>
      </c>
      <c r="B228" s="18" t="s">
        <v>2211</v>
      </c>
      <c r="C228" s="26" t="s">
        <v>2212</v>
      </c>
      <c r="D228" s="27">
        <v>30.67</v>
      </c>
      <c r="E228" s="25">
        <v>0</v>
      </c>
      <c r="F228" s="28">
        <f t="shared" ref="F228:F233" si="5">D228</f>
        <v>30.67</v>
      </c>
    </row>
    <row r="229" spans="1:9">
      <c r="A229" s="17" t="s">
        <v>2213</v>
      </c>
      <c r="B229" s="18" t="s">
        <v>2211</v>
      </c>
      <c r="C229" s="26" t="s">
        <v>2214</v>
      </c>
      <c r="D229" s="27">
        <v>368</v>
      </c>
      <c r="E229" s="25">
        <v>0</v>
      </c>
      <c r="F229" s="28">
        <f t="shared" si="5"/>
        <v>368</v>
      </c>
    </row>
    <row r="230" spans="1:9">
      <c r="A230" s="17" t="s">
        <v>2215</v>
      </c>
      <c r="B230" s="18" t="s">
        <v>2211</v>
      </c>
      <c r="C230" s="26" t="s">
        <v>2216</v>
      </c>
      <c r="D230" s="27">
        <v>736</v>
      </c>
      <c r="E230" s="25">
        <v>0</v>
      </c>
      <c r="F230" s="28">
        <f t="shared" si="5"/>
        <v>736</v>
      </c>
    </row>
    <row r="231" spans="1:9">
      <c r="A231" s="17" t="s">
        <v>2217</v>
      </c>
      <c r="B231" s="18" t="s">
        <v>2211</v>
      </c>
      <c r="C231" s="26" t="s">
        <v>2218</v>
      </c>
      <c r="D231" s="27">
        <v>828</v>
      </c>
      <c r="E231" s="25">
        <v>0</v>
      </c>
      <c r="F231" s="28">
        <f t="shared" si="5"/>
        <v>828</v>
      </c>
    </row>
    <row r="232" spans="1:9">
      <c r="A232" s="17" t="s">
        <v>2219</v>
      </c>
      <c r="B232" s="18" t="s">
        <v>2211</v>
      </c>
      <c r="C232" s="26" t="s">
        <v>2220</v>
      </c>
      <c r="D232" s="27">
        <v>1104</v>
      </c>
      <c r="E232" s="25">
        <v>0</v>
      </c>
      <c r="F232" s="28">
        <f t="shared" si="5"/>
        <v>1104</v>
      </c>
    </row>
    <row r="233" spans="1:9">
      <c r="A233" s="17" t="s">
        <v>2221</v>
      </c>
      <c r="B233" s="18" t="s">
        <v>2211</v>
      </c>
      <c r="C233" s="26" t="s">
        <v>2222</v>
      </c>
      <c r="D233" s="27">
        <v>1380</v>
      </c>
      <c r="E233" s="25">
        <v>0</v>
      </c>
      <c r="F233" s="28">
        <f t="shared" si="5"/>
        <v>1380</v>
      </c>
    </row>
    <row r="234" spans="1:9" hidden="1"/>
    <row r="235" spans="1:9">
      <c r="A235" s="17" t="s">
        <v>2223</v>
      </c>
      <c r="B235" s="18" t="s">
        <v>2211</v>
      </c>
      <c r="C235" s="26" t="s">
        <v>2224</v>
      </c>
      <c r="D235" s="27">
        <v>6.13</v>
      </c>
      <c r="E235" s="25">
        <v>0</v>
      </c>
      <c r="F235" s="28">
        <f t="shared" ref="F235:F240" si="6">D235</f>
        <v>6.13</v>
      </c>
      <c r="I235" s="285"/>
    </row>
    <row r="236" spans="1:9">
      <c r="A236" s="17" t="s">
        <v>2225</v>
      </c>
      <c r="B236" s="18" t="s">
        <v>2211</v>
      </c>
      <c r="C236" s="26" t="s">
        <v>2226</v>
      </c>
      <c r="D236" s="27">
        <v>73.599999999999994</v>
      </c>
      <c r="E236" s="25">
        <v>0</v>
      </c>
      <c r="F236" s="28">
        <f t="shared" si="6"/>
        <v>73.599999999999994</v>
      </c>
    </row>
    <row r="237" spans="1:9">
      <c r="A237" s="17" t="s">
        <v>2227</v>
      </c>
      <c r="B237" s="18" t="s">
        <v>2211</v>
      </c>
      <c r="C237" s="26" t="s">
        <v>2228</v>
      </c>
      <c r="D237" s="27">
        <v>147.19999999999999</v>
      </c>
      <c r="E237" s="25">
        <v>0</v>
      </c>
      <c r="F237" s="28">
        <f t="shared" si="6"/>
        <v>147.19999999999999</v>
      </c>
    </row>
    <row r="238" spans="1:9">
      <c r="A238" s="17" t="s">
        <v>2229</v>
      </c>
      <c r="B238" s="18" t="s">
        <v>2211</v>
      </c>
      <c r="C238" s="26" t="s">
        <v>2230</v>
      </c>
      <c r="D238" s="27">
        <v>165.6</v>
      </c>
      <c r="E238" s="25">
        <v>0</v>
      </c>
      <c r="F238" s="28">
        <f t="shared" si="6"/>
        <v>165.6</v>
      </c>
    </row>
    <row r="239" spans="1:9">
      <c r="A239" s="17" t="s">
        <v>2231</v>
      </c>
      <c r="B239" s="18" t="s">
        <v>2211</v>
      </c>
      <c r="C239" s="26" t="s">
        <v>2232</v>
      </c>
      <c r="D239" s="27">
        <v>220.8</v>
      </c>
      <c r="E239" s="25">
        <v>0</v>
      </c>
      <c r="F239" s="28">
        <f t="shared" si="6"/>
        <v>220.8</v>
      </c>
    </row>
    <row r="240" spans="1:9">
      <c r="A240" s="17" t="s">
        <v>2233</v>
      </c>
      <c r="B240" s="18" t="s">
        <v>2211</v>
      </c>
      <c r="C240" s="26" t="s">
        <v>2234</v>
      </c>
      <c r="D240" s="27">
        <v>276</v>
      </c>
      <c r="E240" s="25">
        <v>0</v>
      </c>
      <c r="F240" s="28">
        <f t="shared" si="6"/>
        <v>276</v>
      </c>
    </row>
    <row r="241" spans="1:6" hidden="1"/>
    <row r="242" spans="1:6" hidden="1">
      <c r="B242" t="s">
        <v>2235</v>
      </c>
    </row>
    <row r="243" spans="1:6" hidden="1"/>
    <row r="244" spans="1:6">
      <c r="A244" s="17" t="s">
        <v>2236</v>
      </c>
      <c r="B244" s="18" t="s">
        <v>2237</v>
      </c>
      <c r="C244" s="26" t="s">
        <v>2238</v>
      </c>
      <c r="D244" s="27" t="s">
        <v>2239</v>
      </c>
      <c r="E244" s="25"/>
      <c r="F244" s="28"/>
    </row>
    <row r="245" spans="1:6">
      <c r="A245" s="17" t="s">
        <v>2236</v>
      </c>
      <c r="B245" s="18" t="s">
        <v>2237</v>
      </c>
      <c r="C245" s="26" t="s">
        <v>2240</v>
      </c>
      <c r="D245" s="27" t="s">
        <v>2239</v>
      </c>
      <c r="E245" s="25"/>
      <c r="F245" s="28"/>
    </row>
    <row r="246" spans="1:6">
      <c r="A246" s="17" t="s">
        <v>2241</v>
      </c>
      <c r="B246" s="18" t="s">
        <v>2237</v>
      </c>
      <c r="C246" s="26" t="s">
        <v>2242</v>
      </c>
      <c r="D246" s="27">
        <v>920</v>
      </c>
      <c r="E246" s="25">
        <v>0</v>
      </c>
      <c r="F246" s="28">
        <f>D246</f>
        <v>920</v>
      </c>
    </row>
    <row r="247" spans="1:6" hidden="1">
      <c r="B247" t="s">
        <v>2243</v>
      </c>
    </row>
    <row r="248" spans="1:6" hidden="1">
      <c r="B248" t="s">
        <v>2244</v>
      </c>
    </row>
    <row r="249" spans="1:6" hidden="1">
      <c r="B249" t="s">
        <v>2245</v>
      </c>
    </row>
    <row r="250" spans="1:6" hidden="1"/>
    <row r="251" spans="1:6" hidden="1">
      <c r="B251" t="s">
        <v>2246</v>
      </c>
    </row>
    <row r="252" spans="1:6" hidden="1"/>
    <row r="253" spans="1:6">
      <c r="A253" s="17" t="s">
        <v>2247</v>
      </c>
      <c r="B253" s="18" t="s">
        <v>2248</v>
      </c>
      <c r="C253" s="26" t="s">
        <v>2249</v>
      </c>
      <c r="D253" s="27">
        <v>166.98</v>
      </c>
      <c r="E253" s="25">
        <v>0</v>
      </c>
      <c r="F253" s="28">
        <f>D253</f>
        <v>166.98</v>
      </c>
    </row>
    <row r="254" spans="1:6">
      <c r="A254" s="17" t="s">
        <v>2250</v>
      </c>
      <c r="B254" s="285"/>
      <c r="C254" s="26" t="s">
        <v>2251</v>
      </c>
      <c r="D254" s="27">
        <v>151.80000000000001</v>
      </c>
      <c r="E254" s="25">
        <v>0</v>
      </c>
      <c r="F254" s="28">
        <f t="shared" ref="F254:F260" si="7">D254</f>
        <v>151.80000000000001</v>
      </c>
    </row>
    <row r="255" spans="1:6">
      <c r="A255" s="17" t="s">
        <v>2252</v>
      </c>
      <c r="B255" s="18" t="s">
        <v>2248</v>
      </c>
      <c r="C255" s="26" t="s">
        <v>2253</v>
      </c>
      <c r="D255" s="27">
        <v>126.55</v>
      </c>
      <c r="E255" s="25">
        <v>0</v>
      </c>
      <c r="F255" s="28">
        <f t="shared" si="7"/>
        <v>126.55</v>
      </c>
    </row>
    <row r="256" spans="1:6">
      <c r="A256" s="17" t="s">
        <v>2254</v>
      </c>
      <c r="B256" s="18" t="s">
        <v>2248</v>
      </c>
      <c r="C256" s="26" t="s">
        <v>2255</v>
      </c>
      <c r="D256" s="27">
        <v>101.15</v>
      </c>
      <c r="E256" s="25">
        <v>0</v>
      </c>
      <c r="F256" s="28">
        <f t="shared" si="7"/>
        <v>101.15</v>
      </c>
    </row>
    <row r="257" spans="1:6">
      <c r="A257" s="17" t="s">
        <v>2256</v>
      </c>
      <c r="B257" s="18" t="s">
        <v>2248</v>
      </c>
      <c r="C257" s="26" t="s">
        <v>2257</v>
      </c>
      <c r="D257" s="27">
        <v>13.92</v>
      </c>
      <c r="E257" s="25">
        <v>0</v>
      </c>
      <c r="F257" s="28">
        <f t="shared" si="7"/>
        <v>13.92</v>
      </c>
    </row>
    <row r="258" spans="1:6">
      <c r="A258" s="17" t="s">
        <v>2258</v>
      </c>
      <c r="B258" s="18" t="s">
        <v>2248</v>
      </c>
      <c r="C258" s="26" t="s">
        <v>2259</v>
      </c>
      <c r="D258" s="27">
        <v>12.65</v>
      </c>
      <c r="E258" s="25">
        <v>0</v>
      </c>
      <c r="F258" s="28">
        <f t="shared" si="7"/>
        <v>12.65</v>
      </c>
    </row>
    <row r="259" spans="1:6">
      <c r="A259" s="17" t="s">
        <v>2260</v>
      </c>
      <c r="B259" s="18" t="s">
        <v>2248</v>
      </c>
      <c r="C259" s="26" t="s">
        <v>2261</v>
      </c>
      <c r="D259" s="27">
        <v>10.55</v>
      </c>
      <c r="E259" s="25">
        <v>0</v>
      </c>
      <c r="F259" s="28">
        <f t="shared" si="7"/>
        <v>10.55</v>
      </c>
    </row>
    <row r="260" spans="1:6">
      <c r="A260" s="17" t="s">
        <v>2262</v>
      </c>
      <c r="B260" s="18" t="s">
        <v>2248</v>
      </c>
      <c r="C260" s="26" t="s">
        <v>2263</v>
      </c>
      <c r="D260" s="27">
        <v>8.43</v>
      </c>
      <c r="E260" s="25">
        <v>0</v>
      </c>
      <c r="F260" s="28">
        <f t="shared" si="7"/>
        <v>8.43</v>
      </c>
    </row>
    <row r="261" spans="1:6" hidden="1">
      <c r="B261" t="s">
        <v>2264</v>
      </c>
    </row>
    <row r="262" spans="1:6" hidden="1">
      <c r="B262" t="s">
        <v>2265</v>
      </c>
    </row>
    <row r="263" spans="1:6" hidden="1">
      <c r="B263" t="s">
        <v>2266</v>
      </c>
    </row>
    <row r="264" spans="1:6" hidden="1"/>
    <row r="265" spans="1:6" hidden="1">
      <c r="B265" t="s">
        <v>2267</v>
      </c>
    </row>
    <row r="266" spans="1:6" hidden="1"/>
    <row r="267" spans="1:6">
      <c r="A267" s="17" t="s">
        <v>2268</v>
      </c>
      <c r="B267" s="18" t="s">
        <v>2269</v>
      </c>
      <c r="C267" s="26" t="s">
        <v>2270</v>
      </c>
      <c r="D267" s="27">
        <v>150.28</v>
      </c>
      <c r="E267" s="25">
        <v>0</v>
      </c>
      <c r="F267" s="28">
        <f>D267</f>
        <v>150.28</v>
      </c>
    </row>
    <row r="268" spans="1:6">
      <c r="A268" s="17" t="s">
        <v>2271</v>
      </c>
      <c r="B268" s="18" t="s">
        <v>2269</v>
      </c>
      <c r="C268" s="26" t="s">
        <v>2272</v>
      </c>
      <c r="D268" s="27">
        <v>136.62</v>
      </c>
      <c r="E268" s="25">
        <v>0</v>
      </c>
      <c r="F268" s="28">
        <f t="shared" ref="F268:F274" si="8">D268</f>
        <v>136.62</v>
      </c>
    </row>
    <row r="269" spans="1:6">
      <c r="A269" s="17" t="s">
        <v>2273</v>
      </c>
      <c r="B269" s="18" t="s">
        <v>2269</v>
      </c>
      <c r="C269" s="26" t="s">
        <v>2274</v>
      </c>
      <c r="D269" s="27">
        <v>113.89</v>
      </c>
      <c r="E269" s="25">
        <v>0</v>
      </c>
      <c r="F269" s="28">
        <f t="shared" si="8"/>
        <v>113.89</v>
      </c>
    </row>
    <row r="270" spans="1:6">
      <c r="A270" s="17" t="s">
        <v>2275</v>
      </c>
      <c r="B270" s="18" t="s">
        <v>2269</v>
      </c>
      <c r="C270" s="26" t="s">
        <v>2276</v>
      </c>
      <c r="D270" s="27">
        <v>91.04</v>
      </c>
      <c r="E270" s="25">
        <v>0</v>
      </c>
      <c r="F270" s="28">
        <f t="shared" si="8"/>
        <v>91.04</v>
      </c>
    </row>
    <row r="271" spans="1:6">
      <c r="A271" s="17" t="s">
        <v>2277</v>
      </c>
      <c r="B271" s="18" t="s">
        <v>2269</v>
      </c>
      <c r="C271" s="26" t="s">
        <v>2278</v>
      </c>
      <c r="D271" s="27">
        <v>12.52</v>
      </c>
      <c r="E271" s="25">
        <v>0</v>
      </c>
      <c r="F271" s="28">
        <f t="shared" si="8"/>
        <v>12.52</v>
      </c>
    </row>
    <row r="272" spans="1:6">
      <c r="A272" s="17" t="s">
        <v>2279</v>
      </c>
      <c r="B272" s="18" t="s">
        <v>2269</v>
      </c>
      <c r="C272" s="26" t="s">
        <v>2280</v>
      </c>
      <c r="D272" s="27">
        <v>11.39</v>
      </c>
      <c r="E272" s="25">
        <v>0</v>
      </c>
      <c r="F272" s="28">
        <f t="shared" si="8"/>
        <v>11.39</v>
      </c>
    </row>
    <row r="273" spans="1:6">
      <c r="A273" s="17" t="s">
        <v>2281</v>
      </c>
      <c r="B273" s="18" t="s">
        <v>2269</v>
      </c>
      <c r="C273" s="26" t="s">
        <v>2282</v>
      </c>
      <c r="D273" s="27">
        <v>9.49</v>
      </c>
      <c r="E273" s="25">
        <v>0</v>
      </c>
      <c r="F273" s="28">
        <f t="shared" si="8"/>
        <v>9.49</v>
      </c>
    </row>
    <row r="274" spans="1:6">
      <c r="A274" s="17" t="s">
        <v>2283</v>
      </c>
      <c r="B274" s="18" t="s">
        <v>2269</v>
      </c>
      <c r="C274" s="26" t="s">
        <v>2284</v>
      </c>
      <c r="D274" s="27">
        <v>7.59</v>
      </c>
      <c r="E274" s="25">
        <v>0</v>
      </c>
      <c r="F274" s="28">
        <f t="shared" si="8"/>
        <v>7.59</v>
      </c>
    </row>
    <row r="275" spans="1:6" hidden="1">
      <c r="B275" t="s">
        <v>2264</v>
      </c>
    </row>
    <row r="276" spans="1:6" hidden="1">
      <c r="B276" t="s">
        <v>2265</v>
      </c>
    </row>
    <row r="277" spans="1:6" hidden="1">
      <c r="B277" t="s">
        <v>2266</v>
      </c>
    </row>
    <row r="278" spans="1:6" hidden="1">
      <c r="B278" t="s">
        <v>2285</v>
      </c>
    </row>
    <row r="279" spans="1:6" hidden="1"/>
    <row r="280" spans="1:6">
      <c r="A280" s="17" t="s">
        <v>2286</v>
      </c>
      <c r="B280" s="18" t="s">
        <v>2287</v>
      </c>
      <c r="C280" s="26" t="s">
        <v>2288</v>
      </c>
      <c r="D280" s="27">
        <v>133.58000000000001</v>
      </c>
      <c r="E280" s="25">
        <v>0</v>
      </c>
      <c r="F280" s="28">
        <f>D280</f>
        <v>133.58000000000001</v>
      </c>
    </row>
    <row r="281" spans="1:6">
      <c r="A281" s="17" t="s">
        <v>2289</v>
      </c>
      <c r="B281" s="18" t="s">
        <v>2287</v>
      </c>
      <c r="C281" s="26" t="s">
        <v>2290</v>
      </c>
      <c r="D281" s="27">
        <v>121.44</v>
      </c>
      <c r="E281" s="25">
        <v>0</v>
      </c>
      <c r="F281" s="28">
        <f t="shared" ref="F281:F287" si="9">D281</f>
        <v>121.44</v>
      </c>
    </row>
    <row r="282" spans="1:6">
      <c r="A282" s="17" t="s">
        <v>2291</v>
      </c>
      <c r="B282" s="18" t="s">
        <v>2287</v>
      </c>
      <c r="C282" s="26" t="s">
        <v>2292</v>
      </c>
      <c r="D282" s="27">
        <v>101.24</v>
      </c>
      <c r="E282" s="25">
        <v>0</v>
      </c>
      <c r="F282" s="28">
        <f t="shared" si="9"/>
        <v>101.24</v>
      </c>
    </row>
    <row r="283" spans="1:6">
      <c r="A283" s="17" t="s">
        <v>2293</v>
      </c>
      <c r="B283" s="18" t="s">
        <v>2287</v>
      </c>
      <c r="C283" s="26" t="s">
        <v>2294</v>
      </c>
      <c r="D283" s="27">
        <v>80.92</v>
      </c>
      <c r="E283" s="25">
        <v>0</v>
      </c>
      <c r="F283" s="28">
        <f t="shared" si="9"/>
        <v>80.92</v>
      </c>
    </row>
    <row r="284" spans="1:6">
      <c r="A284" s="17" t="s">
        <v>2295</v>
      </c>
      <c r="B284" s="18" t="s">
        <v>2287</v>
      </c>
      <c r="C284" s="26" t="s">
        <v>2296</v>
      </c>
      <c r="D284" s="27">
        <v>11.13</v>
      </c>
      <c r="E284" s="25">
        <v>0</v>
      </c>
      <c r="F284" s="28">
        <f t="shared" si="9"/>
        <v>11.13</v>
      </c>
    </row>
    <row r="285" spans="1:6">
      <c r="A285" s="17" t="s">
        <v>2297</v>
      </c>
      <c r="B285" s="18" t="s">
        <v>2287</v>
      </c>
      <c r="C285" s="26" t="s">
        <v>2298</v>
      </c>
      <c r="D285" s="27">
        <v>10.119999999999999</v>
      </c>
      <c r="E285" s="25">
        <v>0</v>
      </c>
      <c r="F285" s="28">
        <f t="shared" si="9"/>
        <v>10.119999999999999</v>
      </c>
    </row>
    <row r="286" spans="1:6">
      <c r="A286" s="17" t="s">
        <v>2299</v>
      </c>
      <c r="B286" s="18" t="s">
        <v>2287</v>
      </c>
      <c r="C286" s="26" t="s">
        <v>2300</v>
      </c>
      <c r="D286" s="27">
        <v>8.44</v>
      </c>
      <c r="E286" s="25">
        <v>0</v>
      </c>
      <c r="F286" s="28">
        <f t="shared" si="9"/>
        <v>8.44</v>
      </c>
    </row>
    <row r="287" spans="1:6">
      <c r="A287" s="17" t="s">
        <v>2301</v>
      </c>
      <c r="B287" s="18" t="s">
        <v>2287</v>
      </c>
      <c r="C287" s="26" t="s">
        <v>2302</v>
      </c>
      <c r="D287" s="27">
        <v>6.74</v>
      </c>
      <c r="E287" s="25">
        <v>0</v>
      </c>
      <c r="F287" s="28">
        <f t="shared" si="9"/>
        <v>6.74</v>
      </c>
    </row>
    <row r="288" spans="1:6" hidden="1">
      <c r="B288" t="s">
        <v>2264</v>
      </c>
    </row>
    <row r="289" spans="1:6" hidden="1">
      <c r="B289" t="s">
        <v>2265</v>
      </c>
    </row>
    <row r="290" spans="1:6" hidden="1">
      <c r="B290" t="s">
        <v>2266</v>
      </c>
    </row>
    <row r="291" spans="1:6" hidden="1"/>
    <row r="292" spans="1:6">
      <c r="A292" s="17" t="s">
        <v>2303</v>
      </c>
      <c r="B292" s="18" t="s">
        <v>2304</v>
      </c>
      <c r="C292" s="26" t="s">
        <v>2305</v>
      </c>
      <c r="D292" s="27">
        <v>108</v>
      </c>
      <c r="E292" s="25">
        <v>0</v>
      </c>
      <c r="F292" s="28">
        <f>D292</f>
        <v>108</v>
      </c>
    </row>
    <row r="293" spans="1:6">
      <c r="A293" s="17" t="s">
        <v>2306</v>
      </c>
      <c r="B293" s="18" t="s">
        <v>2304</v>
      </c>
      <c r="C293" s="26" t="s">
        <v>2307</v>
      </c>
      <c r="D293" s="27">
        <v>9</v>
      </c>
      <c r="E293" s="25">
        <v>0</v>
      </c>
      <c r="F293" s="28">
        <f>D293</f>
        <v>9</v>
      </c>
    </row>
    <row r="294" spans="1:6">
      <c r="B294" t="s">
        <v>2264</v>
      </c>
    </row>
    <row r="295" spans="1:6">
      <c r="B295" t="s">
        <v>2265</v>
      </c>
    </row>
    <row r="296" spans="1:6">
      <c r="B296" t="s">
        <v>2308</v>
      </c>
    </row>
    <row r="297" spans="1:6">
      <c r="B297" t="s">
        <v>2309</v>
      </c>
    </row>
    <row r="298" spans="1:6">
      <c r="B298" t="s">
        <v>2310</v>
      </c>
    </row>
    <row r="299" spans="1:6">
      <c r="B299" t="s">
        <v>2311</v>
      </c>
    </row>
    <row r="301" spans="1:6" ht="18">
      <c r="A301" s="222"/>
      <c r="B301" s="290" t="s">
        <v>2312</v>
      </c>
      <c r="C301" s="224"/>
      <c r="D301" s="222"/>
      <c r="E301" s="222"/>
      <c r="F301" s="223"/>
    </row>
    <row r="302" spans="1:6">
      <c r="A302" s="224"/>
      <c r="B302" s="291" t="s">
        <v>2313</v>
      </c>
      <c r="C302" s="224"/>
      <c r="D302" s="224"/>
      <c r="E302" s="224"/>
      <c r="F302" s="225"/>
    </row>
    <row r="303" spans="1:6">
      <c r="A303" s="232" t="s">
        <v>1971</v>
      </c>
      <c r="B303" s="216"/>
      <c r="C303" s="216"/>
      <c r="D303" s="211"/>
      <c r="E303" s="211"/>
      <c r="F303" s="214"/>
    </row>
    <row r="304" spans="1:6">
      <c r="A304" s="233" t="s">
        <v>2314</v>
      </c>
      <c r="B304" s="216"/>
      <c r="C304" s="216"/>
      <c r="D304" s="211"/>
      <c r="E304" s="211"/>
      <c r="F304" s="214"/>
    </row>
    <row r="305" spans="1:6">
      <c r="A305" s="233" t="s">
        <v>2315</v>
      </c>
      <c r="B305" s="216"/>
      <c r="C305" s="216"/>
      <c r="D305" s="211"/>
      <c r="E305" s="211"/>
      <c r="F305" s="214"/>
    </row>
    <row r="306" spans="1:6">
      <c r="A306" s="233" t="s">
        <v>2316</v>
      </c>
      <c r="B306" s="216"/>
      <c r="C306" s="216"/>
      <c r="D306" s="211"/>
      <c r="E306" s="211"/>
      <c r="F306" s="214"/>
    </row>
    <row r="307" spans="1:6">
      <c r="A307" s="233" t="s">
        <v>1998</v>
      </c>
      <c r="B307" s="216"/>
      <c r="C307" s="216"/>
      <c r="D307" s="211"/>
      <c r="E307" s="211"/>
      <c r="F307" s="214"/>
    </row>
    <row r="308" spans="1:6">
      <c r="A308" s="233" t="s">
        <v>1999</v>
      </c>
      <c r="B308" s="216"/>
      <c r="C308" s="216"/>
      <c r="D308" s="211"/>
      <c r="E308" s="211"/>
      <c r="F308" s="214"/>
    </row>
    <row r="309" spans="1:6">
      <c r="A309" s="233" t="s">
        <v>2000</v>
      </c>
      <c r="B309" s="216"/>
      <c r="C309" s="216"/>
      <c r="D309" s="211"/>
      <c r="E309" s="211"/>
      <c r="F309" s="214"/>
    </row>
    <row r="310" spans="1:6">
      <c r="A310" s="233" t="s">
        <v>2001</v>
      </c>
      <c r="B310" s="216"/>
      <c r="C310" s="211"/>
      <c r="D310" s="211"/>
      <c r="E310" s="211"/>
      <c r="F310" s="214"/>
    </row>
    <row r="311" spans="1:6">
      <c r="A311" s="233" t="s">
        <v>2002</v>
      </c>
      <c r="B311" s="216"/>
      <c r="C311" s="216"/>
      <c r="D311" s="211"/>
      <c r="E311" s="211"/>
      <c r="F311" s="214"/>
    </row>
    <row r="312" spans="1:6">
      <c r="A312" s="233" t="s">
        <v>2003</v>
      </c>
      <c r="B312" s="216"/>
      <c r="C312" s="216"/>
      <c r="D312" s="211"/>
      <c r="E312" s="211"/>
      <c r="F312" s="214"/>
    </row>
    <row r="313" spans="1:6">
      <c r="A313" s="212"/>
      <c r="B313" s="215"/>
      <c r="C313" s="211"/>
      <c r="D313" s="211"/>
      <c r="E313" s="211"/>
      <c r="F313" s="214"/>
    </row>
    <row r="314" spans="1:6">
      <c r="A314" s="219"/>
      <c r="B314" s="218"/>
      <c r="C314" s="218"/>
      <c r="D314" s="218"/>
      <c r="E314" s="218"/>
      <c r="F314" s="220"/>
    </row>
    <row r="315" spans="1:6">
      <c r="A315" s="226"/>
      <c r="B315" s="227" t="s">
        <v>2319</v>
      </c>
      <c r="C315" s="227"/>
      <c r="D315" s="227"/>
      <c r="E315" s="227"/>
      <c r="F315" s="228"/>
    </row>
    <row r="316" spans="1:6">
      <c r="A316" s="226"/>
      <c r="B316" s="227" t="s">
        <v>2320</v>
      </c>
      <c r="C316" s="227"/>
      <c r="D316" s="227"/>
      <c r="E316" s="227"/>
      <c r="F316" s="228"/>
    </row>
    <row r="317" spans="1:6">
      <c r="A317" s="226"/>
      <c r="B317" s="227" t="s">
        <v>2321</v>
      </c>
      <c r="C317" s="227"/>
      <c r="D317" s="227"/>
      <c r="E317" s="227"/>
      <c r="F317" s="228"/>
    </row>
    <row r="318" spans="1:6">
      <c r="A318" s="219"/>
      <c r="B318" s="218"/>
      <c r="C318" s="218"/>
      <c r="D318" s="218"/>
      <c r="E318" s="218"/>
      <c r="F318" s="220"/>
    </row>
    <row r="319" spans="1:6">
      <c r="A319" s="229"/>
      <c r="B319" s="229" t="s">
        <v>2322</v>
      </c>
      <c r="C319" s="229"/>
      <c r="D319" s="229"/>
      <c r="E319" s="229"/>
      <c r="F319" s="229"/>
    </row>
    <row r="320" spans="1:6">
      <c r="A320" s="230"/>
      <c r="B320" s="229" t="s">
        <v>2323</v>
      </c>
      <c r="C320" s="229"/>
      <c r="D320" s="229"/>
      <c r="E320" s="229"/>
      <c r="F320" s="231"/>
    </row>
    <row r="321" spans="1:6">
      <c r="A321" s="230"/>
      <c r="B321" s="229" t="s">
        <v>2324</v>
      </c>
      <c r="C321" s="229"/>
      <c r="D321" s="229"/>
      <c r="E321" s="229"/>
      <c r="F321" s="231"/>
    </row>
    <row r="323" spans="1:6">
      <c r="A323" s="17" t="s">
        <v>1350</v>
      </c>
      <c r="B323" s="18" t="s">
        <v>1351</v>
      </c>
      <c r="C323" s="26" t="s">
        <v>1352</v>
      </c>
      <c r="D323" s="27">
        <v>486</v>
      </c>
      <c r="E323" s="25">
        <v>0</v>
      </c>
      <c r="F323" s="28">
        <f t="shared" ref="F323:F328" si="10">D323</f>
        <v>486</v>
      </c>
    </row>
    <row r="324" spans="1:6">
      <c r="A324" s="17" t="s">
        <v>1353</v>
      </c>
      <c r="B324" s="18" t="s">
        <v>1351</v>
      </c>
      <c r="C324" s="26" t="s">
        <v>1354</v>
      </c>
      <c r="D324" s="27">
        <v>459</v>
      </c>
      <c r="E324" s="25">
        <v>0</v>
      </c>
      <c r="F324" s="28">
        <f t="shared" si="10"/>
        <v>459</v>
      </c>
    </row>
    <row r="325" spans="1:6">
      <c r="A325" s="17" t="s">
        <v>1355</v>
      </c>
      <c r="B325" s="18" t="s">
        <v>1351</v>
      </c>
      <c r="C325" s="26" t="s">
        <v>1356</v>
      </c>
      <c r="D325" s="27">
        <v>371</v>
      </c>
      <c r="E325" s="25">
        <v>0</v>
      </c>
      <c r="F325" s="28">
        <f t="shared" si="10"/>
        <v>371</v>
      </c>
    </row>
    <row r="326" spans="1:6">
      <c r="A326" s="17" t="s">
        <v>1357</v>
      </c>
      <c r="B326" s="18" t="s">
        <v>1351</v>
      </c>
      <c r="C326" s="26" t="s">
        <v>1358</v>
      </c>
      <c r="D326" s="27">
        <v>310</v>
      </c>
      <c r="E326" s="25">
        <v>0</v>
      </c>
      <c r="F326" s="28">
        <f t="shared" si="10"/>
        <v>310</v>
      </c>
    </row>
    <row r="327" spans="1:6">
      <c r="A327" s="17" t="s">
        <v>1359</v>
      </c>
      <c r="B327" s="18" t="s">
        <v>1351</v>
      </c>
      <c r="C327" s="26" t="s">
        <v>1360</v>
      </c>
      <c r="D327" s="27">
        <v>292</v>
      </c>
      <c r="E327" s="25">
        <v>0</v>
      </c>
      <c r="F327" s="28">
        <f t="shared" si="10"/>
        <v>292</v>
      </c>
    </row>
    <row r="328" spans="1:6">
      <c r="A328" s="17" t="s">
        <v>1361</v>
      </c>
      <c r="B328" s="18" t="s">
        <v>1351</v>
      </c>
      <c r="C328" s="26" t="s">
        <v>1362</v>
      </c>
      <c r="D328" s="27">
        <v>288</v>
      </c>
      <c r="E328" s="25">
        <v>0</v>
      </c>
      <c r="F328" s="28">
        <f t="shared" si="10"/>
        <v>288</v>
      </c>
    </row>
    <row r="329" spans="1:6" hidden="1"/>
    <row r="330" spans="1:6" hidden="1">
      <c r="B330" t="s">
        <v>2317</v>
      </c>
    </row>
    <row r="331" spans="1:6">
      <c r="A331" s="17" t="s">
        <v>1363</v>
      </c>
      <c r="B331" s="18" t="s">
        <v>1364</v>
      </c>
      <c r="C331" s="26" t="s">
        <v>1365</v>
      </c>
      <c r="D331" s="27">
        <v>72</v>
      </c>
      <c r="E331" s="25">
        <v>0</v>
      </c>
      <c r="F331" s="28">
        <f t="shared" ref="F331:F336" si="11">D331</f>
        <v>72</v>
      </c>
    </row>
    <row r="332" spans="1:6">
      <c r="A332" s="17" t="s">
        <v>1366</v>
      </c>
      <c r="B332" s="18" t="s">
        <v>1364</v>
      </c>
      <c r="C332" s="26" t="s">
        <v>1367</v>
      </c>
      <c r="D332" s="27">
        <v>68</v>
      </c>
      <c r="E332" s="25">
        <v>0</v>
      </c>
      <c r="F332" s="28">
        <f t="shared" si="11"/>
        <v>68</v>
      </c>
    </row>
    <row r="333" spans="1:6">
      <c r="A333" s="17" t="s">
        <v>1368</v>
      </c>
      <c r="B333" s="18" t="s">
        <v>1364</v>
      </c>
      <c r="C333" s="26" t="s">
        <v>1369</v>
      </c>
      <c r="D333" s="27">
        <v>63</v>
      </c>
      <c r="E333" s="25">
        <v>0</v>
      </c>
      <c r="F333" s="28">
        <f t="shared" si="11"/>
        <v>63</v>
      </c>
    </row>
    <row r="334" spans="1:6">
      <c r="A334" s="17" t="s">
        <v>1370</v>
      </c>
      <c r="B334" s="18" t="s">
        <v>1364</v>
      </c>
      <c r="C334" s="26" t="s">
        <v>1371</v>
      </c>
      <c r="D334" s="27">
        <v>51</v>
      </c>
      <c r="E334" s="25">
        <v>0</v>
      </c>
      <c r="F334" s="28">
        <f t="shared" si="11"/>
        <v>51</v>
      </c>
    </row>
    <row r="335" spans="1:6">
      <c r="A335" s="17" t="s">
        <v>1372</v>
      </c>
      <c r="B335" s="18" t="s">
        <v>1364</v>
      </c>
      <c r="C335" s="26" t="s">
        <v>1373</v>
      </c>
      <c r="D335" s="27">
        <v>46</v>
      </c>
      <c r="E335" s="25">
        <v>0</v>
      </c>
      <c r="F335" s="28">
        <f t="shared" si="11"/>
        <v>46</v>
      </c>
    </row>
    <row r="336" spans="1:6">
      <c r="A336" s="17" t="s">
        <v>1374</v>
      </c>
      <c r="B336" s="18" t="s">
        <v>1364</v>
      </c>
      <c r="C336" s="26" t="s">
        <v>1375</v>
      </c>
      <c r="D336" s="27">
        <v>46</v>
      </c>
      <c r="E336" s="25">
        <v>0</v>
      </c>
      <c r="F336" s="28">
        <f t="shared" si="11"/>
        <v>46</v>
      </c>
    </row>
    <row r="337" spans="1:6" hidden="1"/>
    <row r="338" spans="1:6" hidden="1"/>
    <row r="339" spans="1:6" hidden="1">
      <c r="B339" t="s">
        <v>2317</v>
      </c>
    </row>
    <row r="340" spans="1:6">
      <c r="A340" s="17" t="s">
        <v>1376</v>
      </c>
      <c r="B340" s="18" t="s">
        <v>1364</v>
      </c>
      <c r="C340" s="26" t="s">
        <v>1377</v>
      </c>
      <c r="D340" s="27">
        <v>143</v>
      </c>
      <c r="E340" s="25">
        <v>0</v>
      </c>
      <c r="F340" s="28">
        <f>D340</f>
        <v>143</v>
      </c>
    </row>
    <row r="341" spans="1:6">
      <c r="A341" s="17" t="s">
        <v>1378</v>
      </c>
      <c r="B341" s="18" t="s">
        <v>1364</v>
      </c>
      <c r="C341" s="26" t="s">
        <v>1379</v>
      </c>
      <c r="D341" s="27">
        <v>135</v>
      </c>
      <c r="E341" s="25">
        <v>0</v>
      </c>
      <c r="F341" s="28">
        <f t="shared" ref="F341:F369" si="12">D341</f>
        <v>135</v>
      </c>
    </row>
    <row r="342" spans="1:6">
      <c r="A342" s="17" t="s">
        <v>1380</v>
      </c>
      <c r="B342" s="18" t="s">
        <v>1364</v>
      </c>
      <c r="C342" s="26" t="s">
        <v>1381</v>
      </c>
      <c r="D342" s="27">
        <v>124</v>
      </c>
      <c r="E342" s="25">
        <v>0</v>
      </c>
      <c r="F342" s="28">
        <f t="shared" si="12"/>
        <v>124</v>
      </c>
    </row>
    <row r="343" spans="1:6">
      <c r="A343" s="17" t="s">
        <v>1382</v>
      </c>
      <c r="B343" s="18" t="s">
        <v>1364</v>
      </c>
      <c r="C343" s="26" t="s">
        <v>1383</v>
      </c>
      <c r="D343" s="27">
        <v>100</v>
      </c>
      <c r="E343" s="25">
        <v>0</v>
      </c>
      <c r="F343" s="28">
        <f t="shared" si="12"/>
        <v>100</v>
      </c>
    </row>
    <row r="344" spans="1:6">
      <c r="A344" s="17" t="s">
        <v>1384</v>
      </c>
      <c r="B344" s="18" t="s">
        <v>1364</v>
      </c>
      <c r="C344" s="26" t="s">
        <v>1385</v>
      </c>
      <c r="D344" s="27">
        <v>91</v>
      </c>
      <c r="E344" s="25">
        <v>0</v>
      </c>
      <c r="F344" s="28">
        <f t="shared" si="12"/>
        <v>91</v>
      </c>
    </row>
    <row r="345" spans="1:6">
      <c r="A345" s="17" t="s">
        <v>1386</v>
      </c>
      <c r="B345" s="18" t="s">
        <v>1364</v>
      </c>
      <c r="C345" s="26" t="s">
        <v>1387</v>
      </c>
      <c r="D345" s="27">
        <v>90</v>
      </c>
      <c r="E345" s="25">
        <v>0</v>
      </c>
      <c r="F345" s="28">
        <f t="shared" si="12"/>
        <v>90</v>
      </c>
    </row>
    <row r="346" spans="1:6">
      <c r="A346" s="17" t="s">
        <v>1388</v>
      </c>
      <c r="B346" s="18" t="s">
        <v>1364</v>
      </c>
      <c r="C346" s="26" t="s">
        <v>1389</v>
      </c>
      <c r="D346" s="27">
        <v>215</v>
      </c>
      <c r="E346" s="25">
        <v>0</v>
      </c>
      <c r="F346" s="28">
        <f t="shared" si="12"/>
        <v>215</v>
      </c>
    </row>
    <row r="347" spans="1:6">
      <c r="A347" s="17" t="s">
        <v>1390</v>
      </c>
      <c r="B347" s="18" t="s">
        <v>1364</v>
      </c>
      <c r="C347" s="26" t="s">
        <v>1391</v>
      </c>
      <c r="D347" s="27">
        <v>203</v>
      </c>
      <c r="E347" s="25">
        <v>0</v>
      </c>
      <c r="F347" s="28">
        <f t="shared" si="12"/>
        <v>203</v>
      </c>
    </row>
    <row r="348" spans="1:6">
      <c r="A348" s="17" t="s">
        <v>1392</v>
      </c>
      <c r="B348" s="18" t="s">
        <v>1364</v>
      </c>
      <c r="C348" s="26" t="s">
        <v>1393</v>
      </c>
      <c r="D348" s="27">
        <v>186</v>
      </c>
      <c r="E348" s="25">
        <v>0</v>
      </c>
      <c r="F348" s="28">
        <f t="shared" si="12"/>
        <v>186</v>
      </c>
    </row>
    <row r="349" spans="1:6">
      <c r="A349" s="17" t="s">
        <v>1394</v>
      </c>
      <c r="B349" s="18" t="s">
        <v>1364</v>
      </c>
      <c r="C349" s="26" t="s">
        <v>1395</v>
      </c>
      <c r="D349" s="27">
        <v>150</v>
      </c>
      <c r="E349" s="25">
        <v>0</v>
      </c>
      <c r="F349" s="28">
        <f t="shared" si="12"/>
        <v>150</v>
      </c>
    </row>
    <row r="350" spans="1:6">
      <c r="A350" s="17" t="s">
        <v>1396</v>
      </c>
      <c r="B350" s="18" t="s">
        <v>1364</v>
      </c>
      <c r="C350" s="26" t="s">
        <v>1397</v>
      </c>
      <c r="D350" s="27">
        <v>136</v>
      </c>
      <c r="E350" s="25">
        <v>0</v>
      </c>
      <c r="F350" s="28">
        <f t="shared" si="12"/>
        <v>136</v>
      </c>
    </row>
    <row r="351" spans="1:6">
      <c r="A351" s="17" t="s">
        <v>1398</v>
      </c>
      <c r="B351" s="18" t="s">
        <v>1364</v>
      </c>
      <c r="C351" s="26" t="s">
        <v>1399</v>
      </c>
      <c r="D351" s="27">
        <v>134</v>
      </c>
      <c r="E351" s="25">
        <v>0</v>
      </c>
      <c r="F351" s="28">
        <f t="shared" si="12"/>
        <v>134</v>
      </c>
    </row>
    <row r="352" spans="1:6">
      <c r="A352" s="17" t="s">
        <v>1400</v>
      </c>
      <c r="B352" s="18" t="s">
        <v>1364</v>
      </c>
      <c r="C352" s="26" t="s">
        <v>1401</v>
      </c>
      <c r="D352" s="27">
        <v>286</v>
      </c>
      <c r="E352" s="25">
        <v>0</v>
      </c>
      <c r="F352" s="28">
        <f t="shared" si="12"/>
        <v>286</v>
      </c>
    </row>
    <row r="353" spans="1:6">
      <c r="A353" s="17" t="s">
        <v>1402</v>
      </c>
      <c r="B353" s="18" t="s">
        <v>1364</v>
      </c>
      <c r="C353" s="26" t="s">
        <v>1403</v>
      </c>
      <c r="D353" s="27">
        <v>268</v>
      </c>
      <c r="E353" s="25">
        <v>0</v>
      </c>
      <c r="F353" s="28">
        <f t="shared" si="12"/>
        <v>268</v>
      </c>
    </row>
    <row r="354" spans="1:6">
      <c r="A354" s="17" t="s">
        <v>1404</v>
      </c>
      <c r="B354" s="18" t="s">
        <v>1364</v>
      </c>
      <c r="C354" s="26" t="s">
        <v>1405</v>
      </c>
      <c r="D354" s="27">
        <v>247</v>
      </c>
      <c r="E354" s="25">
        <v>0</v>
      </c>
      <c r="F354" s="28">
        <f t="shared" si="12"/>
        <v>247</v>
      </c>
    </row>
    <row r="355" spans="1:6">
      <c r="A355" s="17" t="s">
        <v>1406</v>
      </c>
      <c r="B355" s="18" t="s">
        <v>1364</v>
      </c>
      <c r="C355" s="26" t="s">
        <v>1407</v>
      </c>
      <c r="D355" s="27">
        <v>199</v>
      </c>
      <c r="E355" s="25">
        <v>0</v>
      </c>
      <c r="F355" s="28">
        <f t="shared" si="12"/>
        <v>199</v>
      </c>
    </row>
    <row r="356" spans="1:6">
      <c r="A356" s="17" t="s">
        <v>1408</v>
      </c>
      <c r="B356" s="18" t="s">
        <v>1364</v>
      </c>
      <c r="C356" s="26" t="s">
        <v>1409</v>
      </c>
      <c r="D356" s="27">
        <v>182</v>
      </c>
      <c r="E356" s="25">
        <v>0</v>
      </c>
      <c r="F356" s="28">
        <f t="shared" si="12"/>
        <v>182</v>
      </c>
    </row>
    <row r="357" spans="1:6">
      <c r="A357" s="17" t="s">
        <v>1410</v>
      </c>
      <c r="B357" s="18" t="s">
        <v>1364</v>
      </c>
      <c r="C357" s="26" t="s">
        <v>1411</v>
      </c>
      <c r="D357" s="27">
        <v>178</v>
      </c>
      <c r="E357" s="25">
        <v>0</v>
      </c>
      <c r="F357" s="28">
        <f t="shared" si="12"/>
        <v>178</v>
      </c>
    </row>
    <row r="358" spans="1:6">
      <c r="A358" s="17" t="s">
        <v>1412</v>
      </c>
      <c r="B358" s="18" t="s">
        <v>1364</v>
      </c>
      <c r="C358" s="26" t="s">
        <v>1413</v>
      </c>
      <c r="D358" s="27">
        <v>358</v>
      </c>
      <c r="E358" s="25">
        <v>0</v>
      </c>
      <c r="F358" s="28">
        <f t="shared" si="12"/>
        <v>358</v>
      </c>
    </row>
    <row r="359" spans="1:6">
      <c r="A359" s="17" t="s">
        <v>1414</v>
      </c>
      <c r="B359" s="18" t="s">
        <v>1364</v>
      </c>
      <c r="C359" s="26" t="s">
        <v>1415</v>
      </c>
      <c r="D359" s="27">
        <v>336</v>
      </c>
      <c r="E359" s="25">
        <v>0</v>
      </c>
      <c r="F359" s="28">
        <f t="shared" si="12"/>
        <v>336</v>
      </c>
    </row>
    <row r="360" spans="1:6">
      <c r="A360" s="17" t="s">
        <v>1416</v>
      </c>
      <c r="B360" s="18" t="s">
        <v>1364</v>
      </c>
      <c r="C360" s="26" t="s">
        <v>1417</v>
      </c>
      <c r="D360" s="27">
        <v>310</v>
      </c>
      <c r="E360" s="25">
        <v>0</v>
      </c>
      <c r="F360" s="28">
        <f t="shared" si="12"/>
        <v>310</v>
      </c>
    </row>
    <row r="361" spans="1:6">
      <c r="A361" s="17" t="s">
        <v>1418</v>
      </c>
      <c r="B361" s="18" t="s">
        <v>1364</v>
      </c>
      <c r="C361" s="26" t="s">
        <v>1419</v>
      </c>
      <c r="D361" s="27">
        <v>250</v>
      </c>
      <c r="E361" s="25">
        <v>0</v>
      </c>
      <c r="F361" s="28">
        <f t="shared" si="12"/>
        <v>250</v>
      </c>
    </row>
    <row r="362" spans="1:6">
      <c r="A362" s="17" t="s">
        <v>1420</v>
      </c>
      <c r="B362" s="18" t="s">
        <v>1364</v>
      </c>
      <c r="C362" s="26" t="s">
        <v>1421</v>
      </c>
      <c r="D362" s="27">
        <v>227</v>
      </c>
      <c r="E362" s="25">
        <v>0</v>
      </c>
      <c r="F362" s="28">
        <f t="shared" si="12"/>
        <v>227</v>
      </c>
    </row>
    <row r="363" spans="1:6">
      <c r="A363" s="17" t="s">
        <v>1422</v>
      </c>
      <c r="B363" s="18" t="s">
        <v>1364</v>
      </c>
      <c r="C363" s="26" t="s">
        <v>1423</v>
      </c>
      <c r="D363" s="27">
        <v>222</v>
      </c>
      <c r="E363" s="25">
        <v>0</v>
      </c>
      <c r="F363" s="28">
        <f t="shared" si="12"/>
        <v>222</v>
      </c>
    </row>
    <row r="364" spans="1:6">
      <c r="A364" s="17" t="s">
        <v>1424</v>
      </c>
      <c r="B364" s="18" t="s">
        <v>1364</v>
      </c>
      <c r="C364" s="26" t="s">
        <v>1425</v>
      </c>
      <c r="D364" s="27">
        <v>11.74</v>
      </c>
      <c r="E364" s="25">
        <v>0</v>
      </c>
      <c r="F364" s="28">
        <f t="shared" si="12"/>
        <v>11.74</v>
      </c>
    </row>
    <row r="365" spans="1:6">
      <c r="A365" s="17" t="s">
        <v>1426</v>
      </c>
      <c r="B365" s="18" t="s">
        <v>1364</v>
      </c>
      <c r="C365" s="26" t="s">
        <v>1427</v>
      </c>
      <c r="D365" s="27">
        <v>11.36</v>
      </c>
      <c r="E365" s="25">
        <v>0</v>
      </c>
      <c r="F365" s="28">
        <f t="shared" si="12"/>
        <v>11.36</v>
      </c>
    </row>
    <row r="366" spans="1:6">
      <c r="A366" s="17" t="s">
        <v>1428</v>
      </c>
      <c r="B366" s="18" t="s">
        <v>1364</v>
      </c>
      <c r="C366" s="26" t="s">
        <v>1429</v>
      </c>
      <c r="D366" s="27">
        <v>10.9</v>
      </c>
      <c r="E366" s="25">
        <v>0</v>
      </c>
      <c r="F366" s="28">
        <f t="shared" si="12"/>
        <v>10.9</v>
      </c>
    </row>
    <row r="367" spans="1:6">
      <c r="A367" s="17" t="s">
        <v>1430</v>
      </c>
      <c r="B367" s="18" t="s">
        <v>1364</v>
      </c>
      <c r="C367" s="26" t="s">
        <v>1431</v>
      </c>
      <c r="D367" s="27">
        <v>9.9</v>
      </c>
      <c r="E367" s="25">
        <v>0</v>
      </c>
      <c r="F367" s="28">
        <f t="shared" si="12"/>
        <v>9.9</v>
      </c>
    </row>
    <row r="368" spans="1:6">
      <c r="A368" s="17" t="s">
        <v>1432</v>
      </c>
      <c r="B368" s="18" t="s">
        <v>1364</v>
      </c>
      <c r="C368" s="26" t="s">
        <v>1433</v>
      </c>
      <c r="D368" s="27">
        <v>9.5500000000000007</v>
      </c>
      <c r="E368" s="25">
        <v>0</v>
      </c>
      <c r="F368" s="28">
        <f t="shared" si="12"/>
        <v>9.5500000000000007</v>
      </c>
    </row>
    <row r="369" spans="1:7">
      <c r="A369" s="17" t="s">
        <v>1434</v>
      </c>
      <c r="B369" s="18" t="s">
        <v>1364</v>
      </c>
      <c r="C369" s="26" t="s">
        <v>1435</v>
      </c>
      <c r="D369" s="27">
        <v>9.43</v>
      </c>
      <c r="E369" s="25">
        <v>0</v>
      </c>
      <c r="F369" s="28">
        <f t="shared" si="12"/>
        <v>9.43</v>
      </c>
    </row>
    <row r="371" spans="1:7">
      <c r="B371" t="s">
        <v>2309</v>
      </c>
    </row>
    <row r="372" spans="1:7">
      <c r="B372" t="s">
        <v>2310</v>
      </c>
    </row>
    <row r="373" spans="1:7">
      <c r="B373" t="s">
        <v>2311</v>
      </c>
    </row>
    <row r="375" spans="1:7">
      <c r="B375" t="s">
        <v>2318</v>
      </c>
    </row>
    <row r="377" spans="1:7" ht="18">
      <c r="A377" s="287" t="s">
        <v>2596</v>
      </c>
      <c r="B377" s="288" t="s">
        <v>2597</v>
      </c>
      <c r="C377" s="288"/>
      <c r="D377" s="288"/>
      <c r="E377" s="288"/>
      <c r="F377" s="288"/>
      <c r="G377" s="288"/>
    </row>
    <row r="378" spans="1:7">
      <c r="A378" s="287"/>
      <c r="B378" s="289" t="s">
        <v>2598</v>
      </c>
      <c r="C378" s="289"/>
      <c r="D378" s="289"/>
      <c r="E378" s="289"/>
      <c r="F378" s="289"/>
      <c r="G378" s="289"/>
    </row>
    <row r="379" spans="1:7">
      <c r="A379" s="259"/>
      <c r="B379" s="211"/>
      <c r="C379" s="211"/>
      <c r="D379" s="211"/>
      <c r="E379" s="212"/>
      <c r="F379" s="213"/>
      <c r="G379" s="214"/>
    </row>
    <row r="380" spans="1:7">
      <c r="A380" s="260" t="s">
        <v>2599</v>
      </c>
      <c r="B380" s="261"/>
      <c r="C380" s="211"/>
      <c r="D380" s="211"/>
      <c r="E380" s="212"/>
      <c r="F380" s="213"/>
      <c r="G380" s="214"/>
    </row>
    <row r="381" spans="1:7">
      <c r="A381" s="260" t="s">
        <v>2600</v>
      </c>
      <c r="B381" s="261"/>
      <c r="C381" s="211"/>
      <c r="D381" s="211"/>
      <c r="E381" s="212"/>
      <c r="F381" s="213"/>
      <c r="G381" s="214"/>
    </row>
    <row r="382" spans="1:7">
      <c r="A382" s="215"/>
      <c r="B382" s="216"/>
      <c r="C382" s="211"/>
      <c r="D382" s="211"/>
      <c r="E382" s="212"/>
      <c r="F382" s="213"/>
      <c r="G382" s="214"/>
    </row>
    <row r="383" spans="1:7">
      <c r="A383" s="217" t="s">
        <v>1944</v>
      </c>
      <c r="B383" s="216"/>
      <c r="C383" s="211"/>
      <c r="D383" s="211"/>
      <c r="E383" s="212"/>
      <c r="F383" s="213"/>
      <c r="G383" s="214"/>
    </row>
    <row r="384" spans="1:7">
      <c r="A384" s="215" t="s">
        <v>2601</v>
      </c>
      <c r="B384" s="216"/>
      <c r="C384" s="211"/>
      <c r="D384" s="211"/>
      <c r="E384" s="212"/>
      <c r="F384" s="213"/>
      <c r="G384" s="214"/>
    </row>
    <row r="385" spans="1:7">
      <c r="A385" s="215" t="s">
        <v>2602</v>
      </c>
      <c r="B385" s="216"/>
      <c r="C385" s="211"/>
      <c r="D385" s="211"/>
      <c r="E385" s="212"/>
      <c r="F385" s="213"/>
      <c r="G385" s="214"/>
    </row>
    <row r="386" spans="1:7">
      <c r="A386" s="215" t="s">
        <v>2603</v>
      </c>
      <c r="B386" s="216"/>
      <c r="C386" s="211"/>
      <c r="D386" s="211"/>
      <c r="E386" s="212"/>
      <c r="F386" s="213"/>
      <c r="G386" s="214"/>
    </row>
    <row r="387" spans="1:7">
      <c r="A387" s="215" t="s">
        <v>2604</v>
      </c>
      <c r="B387" s="216"/>
      <c r="C387" s="211"/>
      <c r="D387" s="211"/>
      <c r="E387" s="212"/>
      <c r="F387" s="213"/>
      <c r="G387" s="214"/>
    </row>
    <row r="388" spans="1:7">
      <c r="A388" s="215" t="s">
        <v>2605</v>
      </c>
      <c r="B388" s="216"/>
      <c r="C388" s="211"/>
      <c r="D388" s="211"/>
      <c r="E388" s="212"/>
      <c r="F388" s="213"/>
      <c r="G388" s="214"/>
    </row>
    <row r="389" spans="1:7">
      <c r="A389" s="215"/>
      <c r="B389" s="216"/>
      <c r="C389" s="211"/>
      <c r="D389" s="211"/>
      <c r="E389" s="212"/>
      <c r="F389" s="213"/>
      <c r="G389" s="214"/>
    </row>
    <row r="391" spans="1:7">
      <c r="A391" s="262"/>
      <c r="B391" s="263" t="s">
        <v>2606</v>
      </c>
      <c r="C391" s="264"/>
      <c r="D391" s="264"/>
      <c r="E391" s="264"/>
      <c r="F391" s="265"/>
    </row>
    <row r="392" spans="1:7">
      <c r="A392" s="266" t="s">
        <v>2607</v>
      </c>
      <c r="B392" s="267" t="s">
        <v>2608</v>
      </c>
      <c r="C392" s="268" t="s">
        <v>516</v>
      </c>
      <c r="D392" s="269"/>
      <c r="E392" s="269"/>
      <c r="F392" s="270" t="s">
        <v>2609</v>
      </c>
    </row>
    <row r="393" spans="1:7">
      <c r="A393" s="17" t="s">
        <v>2568</v>
      </c>
      <c r="B393" s="18" t="s">
        <v>2569</v>
      </c>
      <c r="C393" s="26" t="s">
        <v>2610</v>
      </c>
      <c r="D393" s="275">
        <v>11.47</v>
      </c>
      <c r="E393" s="276">
        <v>0</v>
      </c>
      <c r="F393" s="19">
        <v>11.47</v>
      </c>
    </row>
    <row r="394" spans="1:7">
      <c r="A394" s="17" t="s">
        <v>2570</v>
      </c>
      <c r="B394" s="18" t="s">
        <v>2569</v>
      </c>
      <c r="C394" s="26" t="s">
        <v>2611</v>
      </c>
      <c r="D394" s="275">
        <v>4.17</v>
      </c>
      <c r="E394" s="276">
        <v>0</v>
      </c>
      <c r="F394" s="19">
        <v>4.17</v>
      </c>
    </row>
    <row r="395" spans="1:7">
      <c r="B395" t="s">
        <v>1952</v>
      </c>
    </row>
    <row r="396" spans="1:7">
      <c r="B396" t="s">
        <v>2612</v>
      </c>
    </row>
    <row r="397" spans="1:7">
      <c r="B397" t="s">
        <v>2613</v>
      </c>
    </row>
    <row r="398" spans="1:7">
      <c r="B398" t="s">
        <v>2614</v>
      </c>
    </row>
    <row r="399" spans="1:7">
      <c r="B399" t="s">
        <v>2615</v>
      </c>
    </row>
    <row r="400" spans="1:7">
      <c r="B400" t="s">
        <v>2616</v>
      </c>
    </row>
    <row r="401" spans="1:6">
      <c r="A401" s="219"/>
      <c r="B401" s="218"/>
      <c r="C401" s="218"/>
      <c r="D401" s="218"/>
      <c r="E401" s="218"/>
      <c r="F401" s="220"/>
    </row>
    <row r="402" spans="1:6">
      <c r="A402" s="262"/>
      <c r="B402" s="263" t="s">
        <v>2617</v>
      </c>
      <c r="C402" s="264"/>
      <c r="D402" s="264"/>
      <c r="E402" s="264"/>
      <c r="F402" s="265"/>
    </row>
    <row r="403" spans="1:6">
      <c r="A403" s="266" t="s">
        <v>2607</v>
      </c>
      <c r="B403" s="271" t="s">
        <v>2608</v>
      </c>
      <c r="C403" s="268" t="s">
        <v>516</v>
      </c>
      <c r="D403" s="269"/>
      <c r="E403" s="269"/>
      <c r="F403" s="272" t="s">
        <v>2609</v>
      </c>
    </row>
    <row r="404" spans="1:6">
      <c r="A404" s="17" t="s">
        <v>2571</v>
      </c>
      <c r="B404" s="18" t="s">
        <v>2572</v>
      </c>
      <c r="C404" s="26" t="s">
        <v>2618</v>
      </c>
      <c r="D404" s="275">
        <v>15.64</v>
      </c>
      <c r="E404" s="276">
        <v>0</v>
      </c>
      <c r="F404" s="19">
        <v>15.64</v>
      </c>
    </row>
    <row r="405" spans="1:6">
      <c r="A405" s="17" t="s">
        <v>2573</v>
      </c>
      <c r="B405" s="18" t="s">
        <v>2572</v>
      </c>
      <c r="C405" s="26" t="s">
        <v>2619</v>
      </c>
      <c r="D405" s="275">
        <v>4.17</v>
      </c>
      <c r="E405" s="276">
        <v>0</v>
      </c>
      <c r="F405" s="19">
        <v>4.17</v>
      </c>
    </row>
    <row r="406" spans="1:6">
      <c r="A406" s="17" t="s">
        <v>2574</v>
      </c>
      <c r="B406" s="18" t="s">
        <v>2572</v>
      </c>
      <c r="C406" s="26" t="s">
        <v>2620</v>
      </c>
      <c r="D406" s="275">
        <v>0.04</v>
      </c>
      <c r="E406" s="276">
        <v>0</v>
      </c>
      <c r="F406" s="19">
        <v>0.04</v>
      </c>
    </row>
    <row r="407" spans="1:6">
      <c r="B407" t="s">
        <v>1952</v>
      </c>
    </row>
    <row r="408" spans="1:6">
      <c r="B408" t="s">
        <v>2612</v>
      </c>
    </row>
    <row r="409" spans="1:6">
      <c r="B409" t="s">
        <v>2613</v>
      </c>
    </row>
    <row r="410" spans="1:6">
      <c r="B410" t="s">
        <v>2614</v>
      </c>
    </row>
    <row r="411" spans="1:6">
      <c r="B411" t="s">
        <v>2621</v>
      </c>
    </row>
    <row r="412" spans="1:6">
      <c r="B412" t="s">
        <v>2622</v>
      </c>
    </row>
  </sheetData>
  <autoFilter ref="A10:F10" xr:uid="{00000000-0009-0000-0000-000005000000}"/>
  <mergeCells count="14">
    <mergeCell ref="A377:A378"/>
    <mergeCell ref="B377:G377"/>
    <mergeCell ref="B378:G378"/>
    <mergeCell ref="A1:A2"/>
    <mergeCell ref="B1:B2"/>
    <mergeCell ref="C1:C2"/>
    <mergeCell ref="D1:D2"/>
    <mergeCell ref="E1:E2"/>
    <mergeCell ref="F1:F2"/>
    <mergeCell ref="A35:A36"/>
    <mergeCell ref="B36:F36"/>
    <mergeCell ref="A73:A74"/>
    <mergeCell ref="B73:B74"/>
    <mergeCell ref="B301:B302"/>
  </mergeCells>
  <conditionalFormatting sqref="A11:A13">
    <cfRule type="duplicateValues" dxfId="28" priority="25"/>
  </conditionalFormatting>
  <conditionalFormatting sqref="A50:A54">
    <cfRule type="duplicateValues" dxfId="27" priority="24"/>
  </conditionalFormatting>
  <conditionalFormatting sqref="A86:A89">
    <cfRule type="duplicateValues" dxfId="26" priority="23"/>
  </conditionalFormatting>
  <conditionalFormatting sqref="A94:A105">
    <cfRule type="duplicateValues" dxfId="25" priority="22"/>
  </conditionalFormatting>
  <conditionalFormatting sqref="A108:A109">
    <cfRule type="duplicateValues" dxfId="24" priority="21"/>
  </conditionalFormatting>
  <conditionalFormatting sqref="A116:A139">
    <cfRule type="duplicateValues" dxfId="23" priority="20"/>
  </conditionalFormatting>
  <conditionalFormatting sqref="A145:A168">
    <cfRule type="duplicateValues" dxfId="22" priority="19"/>
  </conditionalFormatting>
  <conditionalFormatting sqref="A174:A197">
    <cfRule type="duplicateValues" dxfId="21" priority="18"/>
  </conditionalFormatting>
  <conditionalFormatting sqref="A203:A222">
    <cfRule type="duplicateValues" dxfId="20" priority="17"/>
  </conditionalFormatting>
  <conditionalFormatting sqref="A228:A233">
    <cfRule type="duplicateValues" dxfId="19" priority="16"/>
  </conditionalFormatting>
  <conditionalFormatting sqref="A235:A240">
    <cfRule type="duplicateValues" dxfId="18" priority="15"/>
  </conditionalFormatting>
  <conditionalFormatting sqref="A244:A246">
    <cfRule type="duplicateValues" dxfId="17" priority="14"/>
  </conditionalFormatting>
  <conditionalFormatting sqref="A253:A260">
    <cfRule type="duplicateValues" dxfId="16" priority="13"/>
  </conditionalFormatting>
  <conditionalFormatting sqref="A267:A274">
    <cfRule type="duplicateValues" dxfId="15" priority="12"/>
  </conditionalFormatting>
  <conditionalFormatting sqref="A280:A287">
    <cfRule type="duplicateValues" dxfId="14" priority="11"/>
  </conditionalFormatting>
  <conditionalFormatting sqref="A292:A293">
    <cfRule type="duplicateValues" dxfId="13" priority="10"/>
  </conditionalFormatting>
  <conditionalFormatting sqref="A323:A328">
    <cfRule type="duplicateValues" dxfId="12" priority="9"/>
  </conditionalFormatting>
  <conditionalFormatting sqref="A331:A336">
    <cfRule type="duplicateValues" dxfId="11" priority="8"/>
  </conditionalFormatting>
  <conditionalFormatting sqref="A340:A369">
    <cfRule type="duplicateValues" dxfId="10" priority="7"/>
  </conditionalFormatting>
  <conditionalFormatting sqref="A393:A394">
    <cfRule type="duplicateValues" dxfId="9" priority="2"/>
  </conditionalFormatting>
  <conditionalFormatting sqref="A404:A406">
    <cfRule type="duplicateValues" dxfId="8" priority="1"/>
  </conditionalFormatting>
  <conditionalFormatting sqref="B20 A337:A339 A329:A330 A55 A93 A200:A202 B90:B92 A14:A15 A49 A106:A107 A110:A115 A140:A144 A169:A171 A223:A227 A234 A241:A243 A247:A252 A261:A266 A275:A279 A288:A291 A294:A302 A313:A322 A61:A62 A66 A72:A84 B24 A34:A47 A1:A10 A370:A392 A395:A403 A407:A1048576">
    <cfRule type="duplicateValues" dxfId="7" priority="26"/>
  </conditionalFormatting>
  <conditionalFormatting sqref="B73:B74">
    <cfRule type="duplicateValues" dxfId="6" priority="4"/>
  </conditionalFormatting>
  <conditionalFormatting sqref="B301:B302">
    <cfRule type="duplicateValues" dxfId="5" priority="3"/>
  </conditionalFormatting>
  <conditionalFormatting sqref="B1:F2">
    <cfRule type="duplicateValues" dxfId="4" priority="6"/>
  </conditionalFormatting>
  <conditionalFormatting sqref="B35:F35">
    <cfRule type="duplicateValues" dxfId="3" priority="5"/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18"/>
  <sheetViews>
    <sheetView showGridLines="0" workbookViewId="0">
      <pane ySplit="2" topLeftCell="A3" activePane="bottomLeft" state="frozen"/>
      <selection pane="bottomLeft" activeCell="C70" sqref="C70"/>
    </sheetView>
  </sheetViews>
  <sheetFormatPr defaultColWidth="8.88671875" defaultRowHeight="13.8"/>
  <cols>
    <col min="1" max="1" width="25" style="646" bestFit="1" customWidth="1"/>
    <col min="2" max="2" width="47.109375" style="436" customWidth="1"/>
    <col min="3" max="3" width="77.5546875" style="436" customWidth="1"/>
    <col min="4" max="4" width="16.33203125" style="436" customWidth="1"/>
    <col min="5" max="5" width="20.44140625" style="646" customWidth="1"/>
    <col min="6" max="6" width="16" style="436" customWidth="1"/>
    <col min="7" max="16384" width="8.88671875" style="436"/>
  </cols>
  <sheetData>
    <row r="1" spans="1:8">
      <c r="B1" s="602" t="s">
        <v>514</v>
      </c>
    </row>
    <row r="2" spans="1:8" ht="55.2">
      <c r="A2" s="437" t="s">
        <v>846</v>
      </c>
      <c r="B2" s="437" t="s">
        <v>847</v>
      </c>
      <c r="C2" s="437" t="s">
        <v>848</v>
      </c>
      <c r="D2" s="437" t="s">
        <v>2</v>
      </c>
      <c r="E2" s="437" t="s">
        <v>849</v>
      </c>
      <c r="F2" s="437" t="s">
        <v>850</v>
      </c>
    </row>
    <row r="3" spans="1:8" s="671" customFormat="1" ht="82.8">
      <c r="A3" s="665"/>
      <c r="B3" s="666" t="s">
        <v>851</v>
      </c>
      <c r="C3" s="702"/>
      <c r="D3" s="702"/>
      <c r="E3" s="665"/>
      <c r="F3" s="702"/>
    </row>
    <row r="4" spans="1:8">
      <c r="A4" s="653" t="s">
        <v>2385</v>
      </c>
      <c r="B4" s="654" t="s">
        <v>852</v>
      </c>
      <c r="C4" s="680" t="s">
        <v>853</v>
      </c>
      <c r="D4" s="703">
        <v>200</v>
      </c>
      <c r="E4" s="704">
        <v>0</v>
      </c>
      <c r="F4" s="705">
        <v>200</v>
      </c>
      <c r="H4" s="436">
        <f>VLOOKUP(A4,[1]Software!$A$10:$F$230,6,FALSE)</f>
        <v>0</v>
      </c>
    </row>
    <row r="5" spans="1:8" hidden="1">
      <c r="A5" s="663" t="s">
        <v>1316</v>
      </c>
      <c r="B5" s="664" t="s">
        <v>1005</v>
      </c>
      <c r="C5" s="706" t="s">
        <v>1317</v>
      </c>
      <c r="D5" s="707">
        <v>19.999999999999996</v>
      </c>
      <c r="E5" s="704">
        <v>0</v>
      </c>
      <c r="F5" s="705">
        <f>D5</f>
        <v>19.999999999999996</v>
      </c>
      <c r="H5" s="436">
        <f>VLOOKUP(A5,[1]Software!$A$10:$F$230,6,FALSE)</f>
        <v>20</v>
      </c>
    </row>
    <row r="6" spans="1:8" hidden="1">
      <c r="A6" s="663" t="s">
        <v>1318</v>
      </c>
      <c r="B6" s="664" t="s">
        <v>1005</v>
      </c>
      <c r="C6" s="706" t="s">
        <v>1319</v>
      </c>
      <c r="D6" s="707">
        <v>18</v>
      </c>
      <c r="E6" s="704">
        <v>0</v>
      </c>
      <c r="F6" s="705">
        <f t="shared" ref="F6:F69" si="0">D6</f>
        <v>18</v>
      </c>
      <c r="H6" s="436">
        <f>VLOOKUP(A6,[1]Software!$A$10:$F$230,6,FALSE)</f>
        <v>18.41</v>
      </c>
    </row>
    <row r="7" spans="1:8" hidden="1">
      <c r="A7" s="663" t="s">
        <v>1320</v>
      </c>
      <c r="B7" s="664" t="s">
        <v>1005</v>
      </c>
      <c r="C7" s="706" t="s">
        <v>1321</v>
      </c>
      <c r="D7" s="707">
        <v>17</v>
      </c>
      <c r="E7" s="704">
        <v>0</v>
      </c>
      <c r="F7" s="705">
        <f t="shared" si="0"/>
        <v>17</v>
      </c>
      <c r="H7" s="436">
        <f>VLOOKUP(A7,[1]Software!$A$10:$F$230,6,FALSE)</f>
        <v>16.580000000000002</v>
      </c>
    </row>
    <row r="8" spans="1:8" hidden="1">
      <c r="A8" s="663" t="s">
        <v>1322</v>
      </c>
      <c r="B8" s="664" t="s">
        <v>1005</v>
      </c>
      <c r="C8" s="706" t="s">
        <v>1323</v>
      </c>
      <c r="D8" s="707">
        <v>15</v>
      </c>
      <c r="E8" s="704">
        <v>0</v>
      </c>
      <c r="F8" s="705">
        <f t="shared" si="0"/>
        <v>15</v>
      </c>
      <c r="H8" s="436">
        <f>VLOOKUP(A8,[1]Software!$A$10:$F$230,6,FALSE)</f>
        <v>14.799999999999999</v>
      </c>
    </row>
    <row r="9" spans="1:8" hidden="1">
      <c r="A9" s="663" t="s">
        <v>1324</v>
      </c>
      <c r="B9" s="664" t="s">
        <v>1005</v>
      </c>
      <c r="C9" s="706" t="s">
        <v>1325</v>
      </c>
      <c r="D9" s="707">
        <v>14</v>
      </c>
      <c r="E9" s="704">
        <v>0</v>
      </c>
      <c r="F9" s="705">
        <f t="shared" si="0"/>
        <v>14</v>
      </c>
      <c r="H9" s="436">
        <f>VLOOKUP(A9,[1]Software!$A$10:$F$230,6,FALSE)</f>
        <v>14.18</v>
      </c>
    </row>
    <row r="10" spans="1:8" hidden="1">
      <c r="A10" s="663" t="s">
        <v>875</v>
      </c>
      <c r="B10" s="664" t="s">
        <v>876</v>
      </c>
      <c r="C10" s="706" t="s">
        <v>877</v>
      </c>
      <c r="D10" s="707">
        <v>380</v>
      </c>
      <c r="E10" s="704">
        <v>0</v>
      </c>
      <c r="F10" s="705">
        <f t="shared" si="0"/>
        <v>380</v>
      </c>
      <c r="H10" s="436">
        <f>VLOOKUP(A10,[1]Software!$A$10:$F$230,6,FALSE)</f>
        <v>409</v>
      </c>
    </row>
    <row r="11" spans="1:8" hidden="1">
      <c r="A11" s="663" t="s">
        <v>878</v>
      </c>
      <c r="B11" s="664" t="s">
        <v>876</v>
      </c>
      <c r="C11" s="706" t="s">
        <v>879</v>
      </c>
      <c r="D11" s="707">
        <v>345</v>
      </c>
      <c r="E11" s="704">
        <v>0</v>
      </c>
      <c r="F11" s="705">
        <f t="shared" si="0"/>
        <v>345</v>
      </c>
      <c r="H11" s="436">
        <f>VLOOKUP(A11,[1]Software!$A$10:$F$230,6,FALSE)</f>
        <v>371</v>
      </c>
    </row>
    <row r="12" spans="1:8" hidden="1">
      <c r="A12" s="663" t="s">
        <v>880</v>
      </c>
      <c r="B12" s="664" t="s">
        <v>876</v>
      </c>
      <c r="C12" s="706" t="s">
        <v>881</v>
      </c>
      <c r="D12" s="707">
        <v>288</v>
      </c>
      <c r="E12" s="704">
        <v>0</v>
      </c>
      <c r="F12" s="705">
        <f t="shared" si="0"/>
        <v>288</v>
      </c>
      <c r="H12" s="436">
        <f>VLOOKUP(A12,[1]Software!$A$10:$F$230,6,FALSE)</f>
        <v>311</v>
      </c>
    </row>
    <row r="13" spans="1:8" hidden="1">
      <c r="A13" s="663" t="s">
        <v>882</v>
      </c>
      <c r="B13" s="664" t="s">
        <v>876</v>
      </c>
      <c r="C13" s="706" t="s">
        <v>883</v>
      </c>
      <c r="D13" s="707">
        <v>230</v>
      </c>
      <c r="E13" s="704">
        <v>0</v>
      </c>
      <c r="F13" s="705">
        <f t="shared" si="0"/>
        <v>230</v>
      </c>
      <c r="H13" s="436">
        <f>VLOOKUP(A13,[1]Software!$A$10:$F$230,6,FALSE)</f>
        <v>247</v>
      </c>
    </row>
    <row r="14" spans="1:8" hidden="1">
      <c r="A14" s="663" t="s">
        <v>1326</v>
      </c>
      <c r="B14" s="664" t="s">
        <v>1327</v>
      </c>
      <c r="C14" s="706" t="s">
        <v>1328</v>
      </c>
      <c r="D14" s="707">
        <v>342</v>
      </c>
      <c r="E14" s="704">
        <v>0</v>
      </c>
      <c r="F14" s="705">
        <f t="shared" si="0"/>
        <v>342</v>
      </c>
      <c r="H14" s="436">
        <f>VLOOKUP(A14,[1]Software!$A$10:$F$230,6,FALSE)</f>
        <v>368</v>
      </c>
    </row>
    <row r="15" spans="1:8" hidden="1">
      <c r="A15" s="663" t="s">
        <v>1329</v>
      </c>
      <c r="B15" s="664" t="s">
        <v>1327</v>
      </c>
      <c r="C15" s="706" t="s">
        <v>1330</v>
      </c>
      <c r="D15" s="707">
        <v>310.5</v>
      </c>
      <c r="E15" s="704">
        <v>0</v>
      </c>
      <c r="F15" s="705">
        <f t="shared" si="0"/>
        <v>310.5</v>
      </c>
      <c r="H15" s="436">
        <f>VLOOKUP(A15,[1]Software!$A$10:$F$230,6,FALSE)</f>
        <v>333</v>
      </c>
    </row>
    <row r="16" spans="1:8" hidden="1">
      <c r="A16" s="663" t="s">
        <v>1331</v>
      </c>
      <c r="B16" s="664" t="s">
        <v>1327</v>
      </c>
      <c r="C16" s="706" t="s">
        <v>1332</v>
      </c>
      <c r="D16" s="707">
        <v>259.2</v>
      </c>
      <c r="E16" s="704">
        <v>0</v>
      </c>
      <c r="F16" s="705">
        <f t="shared" si="0"/>
        <v>259.2</v>
      </c>
      <c r="H16" s="436">
        <f>VLOOKUP(A16,[1]Software!$A$10:$F$230,6,FALSE)</f>
        <v>280</v>
      </c>
    </row>
    <row r="17" spans="1:8" hidden="1">
      <c r="A17" s="663" t="s">
        <v>1333</v>
      </c>
      <c r="B17" s="664" t="s">
        <v>1327</v>
      </c>
      <c r="C17" s="706" t="s">
        <v>1334</v>
      </c>
      <c r="D17" s="707">
        <v>207</v>
      </c>
      <c r="E17" s="704">
        <v>0</v>
      </c>
      <c r="F17" s="705">
        <f t="shared" si="0"/>
        <v>207</v>
      </c>
      <c r="H17" s="436">
        <f>VLOOKUP(A17,[1]Software!$A$10:$F$230,6,FALSE)</f>
        <v>223</v>
      </c>
    </row>
    <row r="18" spans="1:8" hidden="1">
      <c r="A18" s="663" t="s">
        <v>1335</v>
      </c>
      <c r="B18" s="664" t="s">
        <v>1336</v>
      </c>
      <c r="C18" s="706" t="s">
        <v>1337</v>
      </c>
      <c r="D18" s="707">
        <v>304</v>
      </c>
      <c r="E18" s="704">
        <v>0</v>
      </c>
      <c r="F18" s="705">
        <f t="shared" si="0"/>
        <v>304</v>
      </c>
      <c r="H18" s="436">
        <f>VLOOKUP(A18,[1]Software!$A$10:$F$230,6,FALSE)</f>
        <v>327</v>
      </c>
    </row>
    <row r="19" spans="1:8" hidden="1">
      <c r="A19" s="663" t="s">
        <v>1338</v>
      </c>
      <c r="B19" s="664" t="s">
        <v>1336</v>
      </c>
      <c r="C19" s="706" t="s">
        <v>1339</v>
      </c>
      <c r="D19" s="707">
        <v>276</v>
      </c>
      <c r="E19" s="704">
        <v>0</v>
      </c>
      <c r="F19" s="705">
        <f t="shared" si="0"/>
        <v>276</v>
      </c>
      <c r="H19" s="436">
        <f>VLOOKUP(A19,[1]Software!$A$10:$F$230,6,FALSE)</f>
        <v>297</v>
      </c>
    </row>
    <row r="20" spans="1:8" hidden="1">
      <c r="A20" s="663" t="s">
        <v>1340</v>
      </c>
      <c r="B20" s="664" t="s">
        <v>1336</v>
      </c>
      <c r="C20" s="706" t="s">
        <v>1341</v>
      </c>
      <c r="D20" s="707">
        <v>230.4</v>
      </c>
      <c r="E20" s="704">
        <v>0</v>
      </c>
      <c r="F20" s="705">
        <f t="shared" si="0"/>
        <v>230.4</v>
      </c>
      <c r="H20" s="436">
        <f>VLOOKUP(A20,[1]Software!$A$10:$F$230,6,FALSE)</f>
        <v>248</v>
      </c>
    </row>
    <row r="21" spans="1:8" hidden="1">
      <c r="A21" s="663" t="s">
        <v>1342</v>
      </c>
      <c r="B21" s="664" t="s">
        <v>1336</v>
      </c>
      <c r="C21" s="706" t="s">
        <v>1343</v>
      </c>
      <c r="D21" s="707">
        <v>184</v>
      </c>
      <c r="E21" s="704">
        <v>0</v>
      </c>
      <c r="F21" s="705">
        <f t="shared" si="0"/>
        <v>184</v>
      </c>
      <c r="H21" s="436">
        <f>VLOOKUP(A21,[1]Software!$A$10:$F$230,6,FALSE)</f>
        <v>197</v>
      </c>
    </row>
    <row r="22" spans="1:8" hidden="1">
      <c r="A22" s="663" t="s">
        <v>884</v>
      </c>
      <c r="B22" s="664" t="s">
        <v>885</v>
      </c>
      <c r="C22" s="706" t="s">
        <v>1344</v>
      </c>
      <c r="D22" s="707">
        <v>760</v>
      </c>
      <c r="E22" s="704">
        <v>0</v>
      </c>
      <c r="F22" s="705">
        <f t="shared" si="0"/>
        <v>760</v>
      </c>
      <c r="H22" s="436">
        <f>VLOOKUP(A22,[1]Software!$A$10:$F$230,6,FALSE)</f>
        <v>873</v>
      </c>
    </row>
    <row r="23" spans="1:8" hidden="1">
      <c r="A23" s="663" t="s">
        <v>886</v>
      </c>
      <c r="B23" s="664" t="s">
        <v>885</v>
      </c>
      <c r="C23" s="706" t="s">
        <v>1345</v>
      </c>
      <c r="D23" s="707">
        <v>690</v>
      </c>
      <c r="E23" s="704">
        <v>0</v>
      </c>
      <c r="F23" s="705">
        <f t="shared" si="0"/>
        <v>690</v>
      </c>
      <c r="H23" s="436">
        <f>VLOOKUP(A23,[1]Software!$A$10:$F$230,6,FALSE)</f>
        <v>793</v>
      </c>
    </row>
    <row r="24" spans="1:8" hidden="1">
      <c r="A24" s="663" t="s">
        <v>887</v>
      </c>
      <c r="B24" s="664" t="s">
        <v>885</v>
      </c>
      <c r="C24" s="706" t="s">
        <v>1346</v>
      </c>
      <c r="D24" s="707">
        <v>576</v>
      </c>
      <c r="E24" s="704">
        <v>0</v>
      </c>
      <c r="F24" s="705">
        <f t="shared" si="0"/>
        <v>576</v>
      </c>
      <c r="H24" s="436">
        <f>VLOOKUP(A24,[1]Software!$A$10:$F$230,6,FALSE)</f>
        <v>663</v>
      </c>
    </row>
    <row r="25" spans="1:8" hidden="1">
      <c r="A25" s="663" t="s">
        <v>888</v>
      </c>
      <c r="B25" s="664" t="s">
        <v>885</v>
      </c>
      <c r="C25" s="706" t="s">
        <v>1347</v>
      </c>
      <c r="D25" s="707">
        <v>460</v>
      </c>
      <c r="E25" s="704">
        <v>0</v>
      </c>
      <c r="F25" s="705">
        <f t="shared" si="0"/>
        <v>460</v>
      </c>
      <c r="H25" s="436">
        <f>VLOOKUP(A25,[1]Software!$A$10:$F$230,6,FALSE)</f>
        <v>528</v>
      </c>
    </row>
    <row r="26" spans="1:8" hidden="1">
      <c r="A26" s="663" t="s">
        <v>889</v>
      </c>
      <c r="B26" s="664" t="s">
        <v>890</v>
      </c>
      <c r="C26" s="706" t="s">
        <v>1348</v>
      </c>
      <c r="D26" s="707">
        <v>1840</v>
      </c>
      <c r="E26" s="704">
        <v>0</v>
      </c>
      <c r="F26" s="705">
        <f t="shared" si="0"/>
        <v>1840</v>
      </c>
      <c r="H26" s="436">
        <f>VLOOKUP(A26,[1]Software!$A$10:$F$230,6,FALSE)</f>
        <v>2241</v>
      </c>
    </row>
    <row r="27" spans="1:8" hidden="1">
      <c r="A27" s="663" t="s">
        <v>891</v>
      </c>
      <c r="B27" s="664" t="s">
        <v>890</v>
      </c>
      <c r="C27" s="706" t="s">
        <v>1349</v>
      </c>
      <c r="D27" s="707">
        <v>368</v>
      </c>
      <c r="E27" s="704">
        <v>0</v>
      </c>
      <c r="F27" s="705">
        <f t="shared" si="0"/>
        <v>368</v>
      </c>
      <c r="H27" s="436">
        <f>VLOOKUP(A27,[1]Software!$A$10:$F$230,6,FALSE)</f>
        <v>449</v>
      </c>
    </row>
    <row r="28" spans="1:8" hidden="1">
      <c r="A28" s="663" t="s">
        <v>1350</v>
      </c>
      <c r="B28" s="664" t="s">
        <v>1351</v>
      </c>
      <c r="C28" s="706" t="s">
        <v>1352</v>
      </c>
      <c r="D28" s="707">
        <v>486</v>
      </c>
      <c r="E28" s="704">
        <v>0</v>
      </c>
      <c r="F28" s="705">
        <f t="shared" si="0"/>
        <v>486</v>
      </c>
      <c r="H28" s="436">
        <f>VLOOKUP(A28,[1]Software!$A$10:$F$230,6,FALSE)</f>
        <v>509.85</v>
      </c>
    </row>
    <row r="29" spans="1:8" hidden="1">
      <c r="A29" s="663" t="s">
        <v>1353</v>
      </c>
      <c r="B29" s="664" t="s">
        <v>1351</v>
      </c>
      <c r="C29" s="706" t="s">
        <v>1354</v>
      </c>
      <c r="D29" s="707">
        <v>459</v>
      </c>
      <c r="E29" s="704">
        <v>0</v>
      </c>
      <c r="F29" s="705">
        <f t="shared" si="0"/>
        <v>459</v>
      </c>
      <c r="H29" s="436">
        <f>VLOOKUP(A29,[1]Software!$A$10:$F$230,6,FALSE)</f>
        <v>480.72</v>
      </c>
    </row>
    <row r="30" spans="1:8" hidden="1">
      <c r="A30" s="663" t="s">
        <v>1355</v>
      </c>
      <c r="B30" s="664" t="s">
        <v>1351</v>
      </c>
      <c r="C30" s="706" t="s">
        <v>1356</v>
      </c>
      <c r="D30" s="707">
        <v>371</v>
      </c>
      <c r="E30" s="704">
        <v>0</v>
      </c>
      <c r="F30" s="705">
        <f t="shared" si="0"/>
        <v>371</v>
      </c>
      <c r="H30" s="436">
        <f>VLOOKUP(A30,[1]Software!$A$10:$F$230,6,FALSE)</f>
        <v>388.71</v>
      </c>
    </row>
    <row r="31" spans="1:8" hidden="1">
      <c r="A31" s="663" t="s">
        <v>1357</v>
      </c>
      <c r="B31" s="664" t="s">
        <v>1351</v>
      </c>
      <c r="C31" s="706" t="s">
        <v>1358</v>
      </c>
      <c r="D31" s="707">
        <v>310</v>
      </c>
      <c r="E31" s="704">
        <v>0</v>
      </c>
      <c r="F31" s="705">
        <f t="shared" si="0"/>
        <v>310</v>
      </c>
      <c r="H31" s="436">
        <f>VLOOKUP(A31,[1]Software!$A$10:$F$230,6,FALSE)</f>
        <v>324.87</v>
      </c>
    </row>
    <row r="32" spans="1:8" hidden="1">
      <c r="A32" s="663" t="s">
        <v>1359</v>
      </c>
      <c r="B32" s="664" t="s">
        <v>1351</v>
      </c>
      <c r="C32" s="706" t="s">
        <v>1360</v>
      </c>
      <c r="D32" s="707">
        <v>292</v>
      </c>
      <c r="E32" s="704">
        <v>0</v>
      </c>
      <c r="F32" s="705">
        <f t="shared" si="0"/>
        <v>292</v>
      </c>
      <c r="H32" s="436">
        <f>VLOOKUP(A32,[1]Software!$A$10:$F$230,6,FALSE)</f>
        <v>306.99</v>
      </c>
    </row>
    <row r="33" spans="1:8" hidden="1">
      <c r="A33" s="663" t="s">
        <v>1361</v>
      </c>
      <c r="B33" s="664" t="s">
        <v>1351</v>
      </c>
      <c r="C33" s="706" t="s">
        <v>1362</v>
      </c>
      <c r="D33" s="707">
        <v>288</v>
      </c>
      <c r="E33" s="704">
        <v>0</v>
      </c>
      <c r="F33" s="705">
        <f t="shared" si="0"/>
        <v>288</v>
      </c>
      <c r="H33" s="436">
        <f>VLOOKUP(A33,[1]Software!$A$10:$F$230,6,FALSE)</f>
        <v>302.72000000000003</v>
      </c>
    </row>
    <row r="34" spans="1:8" hidden="1">
      <c r="A34" s="663" t="s">
        <v>1363</v>
      </c>
      <c r="B34" s="664" t="s">
        <v>1364</v>
      </c>
      <c r="C34" s="706" t="s">
        <v>1365</v>
      </c>
      <c r="D34" s="707">
        <v>72</v>
      </c>
      <c r="E34" s="704">
        <v>0</v>
      </c>
      <c r="F34" s="705">
        <f t="shared" si="0"/>
        <v>72</v>
      </c>
      <c r="H34" s="436">
        <f>VLOOKUP(A34,[1]Software!$A$10:$F$230,6,FALSE)</f>
        <v>75</v>
      </c>
    </row>
    <row r="35" spans="1:8" hidden="1">
      <c r="A35" s="663" t="s">
        <v>1366</v>
      </c>
      <c r="B35" s="664" t="s">
        <v>1364</v>
      </c>
      <c r="C35" s="706" t="s">
        <v>1367</v>
      </c>
      <c r="D35" s="707">
        <v>68</v>
      </c>
      <c r="E35" s="704">
        <v>0</v>
      </c>
      <c r="F35" s="705">
        <f t="shared" si="0"/>
        <v>68</v>
      </c>
      <c r="H35" s="436">
        <f>VLOOKUP(A35,[1]Software!$A$10:$F$230,6,FALSE)</f>
        <v>70.47</v>
      </c>
    </row>
    <row r="36" spans="1:8" hidden="1">
      <c r="A36" s="663" t="s">
        <v>1368</v>
      </c>
      <c r="B36" s="664" t="s">
        <v>1364</v>
      </c>
      <c r="C36" s="706" t="s">
        <v>1369</v>
      </c>
      <c r="D36" s="707">
        <v>63</v>
      </c>
      <c r="E36" s="704">
        <v>0</v>
      </c>
      <c r="F36" s="705">
        <f t="shared" si="0"/>
        <v>63</v>
      </c>
      <c r="H36" s="436">
        <f>VLOOKUP(A36,[1]Software!$A$10:$F$230,6,FALSE)</f>
        <v>64.64</v>
      </c>
    </row>
    <row r="37" spans="1:8" hidden="1">
      <c r="A37" s="663" t="s">
        <v>1370</v>
      </c>
      <c r="B37" s="664" t="s">
        <v>1364</v>
      </c>
      <c r="C37" s="706" t="s">
        <v>1371</v>
      </c>
      <c r="D37" s="707">
        <v>51</v>
      </c>
      <c r="E37" s="704">
        <v>0</v>
      </c>
      <c r="F37" s="705">
        <f t="shared" si="0"/>
        <v>51</v>
      </c>
      <c r="H37" s="436">
        <f>VLOOKUP(A37,[1]Software!$A$10:$F$230,6,FALSE)</f>
        <v>52.2</v>
      </c>
    </row>
    <row r="38" spans="1:8" hidden="1">
      <c r="A38" s="663" t="s">
        <v>1372</v>
      </c>
      <c r="B38" s="664" t="s">
        <v>1364</v>
      </c>
      <c r="C38" s="706" t="s">
        <v>1373</v>
      </c>
      <c r="D38" s="707">
        <v>46</v>
      </c>
      <c r="E38" s="704">
        <v>0</v>
      </c>
      <c r="F38" s="705">
        <f t="shared" si="0"/>
        <v>46</v>
      </c>
      <c r="H38" s="436">
        <f>VLOOKUP(A38,[1]Software!$A$10:$F$230,6,FALSE)</f>
        <v>47.44</v>
      </c>
    </row>
    <row r="39" spans="1:8" hidden="1">
      <c r="A39" s="663" t="s">
        <v>1374</v>
      </c>
      <c r="B39" s="664" t="s">
        <v>1364</v>
      </c>
      <c r="C39" s="706" t="s">
        <v>1375</v>
      </c>
      <c r="D39" s="707">
        <v>46</v>
      </c>
      <c r="E39" s="704">
        <v>0</v>
      </c>
      <c r="F39" s="705">
        <f t="shared" si="0"/>
        <v>46</v>
      </c>
      <c r="H39" s="436">
        <f>VLOOKUP(A39,[1]Software!$A$10:$F$230,6,FALSE)</f>
        <v>46.4</v>
      </c>
    </row>
    <row r="40" spans="1:8" hidden="1">
      <c r="A40" s="663" t="s">
        <v>1376</v>
      </c>
      <c r="B40" s="664" t="s">
        <v>1364</v>
      </c>
      <c r="C40" s="706" t="s">
        <v>1377</v>
      </c>
      <c r="D40" s="707">
        <v>143</v>
      </c>
      <c r="E40" s="704">
        <v>0</v>
      </c>
      <c r="F40" s="705">
        <f t="shared" si="0"/>
        <v>143</v>
      </c>
      <c r="H40" s="436">
        <f>VLOOKUP(A40,[1]Software!$A$10:$F$230,6,FALSE)</f>
        <v>149.99</v>
      </c>
    </row>
    <row r="41" spans="1:8" hidden="1">
      <c r="A41" s="663" t="s">
        <v>1378</v>
      </c>
      <c r="B41" s="664" t="s">
        <v>1364</v>
      </c>
      <c r="C41" s="706" t="s">
        <v>1379</v>
      </c>
      <c r="D41" s="707">
        <v>135</v>
      </c>
      <c r="E41" s="704">
        <v>0</v>
      </c>
      <c r="F41" s="705">
        <f t="shared" si="0"/>
        <v>135</v>
      </c>
      <c r="H41" s="436">
        <f>VLOOKUP(A41,[1]Software!$A$10:$F$230,6,FALSE)</f>
        <v>140.93</v>
      </c>
    </row>
    <row r="42" spans="1:8" hidden="1">
      <c r="A42" s="663" t="s">
        <v>1380</v>
      </c>
      <c r="B42" s="664" t="s">
        <v>1364</v>
      </c>
      <c r="C42" s="706" t="s">
        <v>1381</v>
      </c>
      <c r="D42" s="707">
        <v>124</v>
      </c>
      <c r="E42" s="704">
        <v>0</v>
      </c>
      <c r="F42" s="705">
        <f t="shared" si="0"/>
        <v>124</v>
      </c>
      <c r="H42" s="436">
        <f>VLOOKUP(A42,[1]Software!$A$10:$F$230,6,FALSE)</f>
        <v>129.28</v>
      </c>
    </row>
    <row r="43" spans="1:8" hidden="1">
      <c r="A43" s="663" t="s">
        <v>1382</v>
      </c>
      <c r="B43" s="664" t="s">
        <v>1364</v>
      </c>
      <c r="C43" s="706" t="s">
        <v>1383</v>
      </c>
      <c r="D43" s="707">
        <v>100</v>
      </c>
      <c r="E43" s="704">
        <v>0</v>
      </c>
      <c r="F43" s="705">
        <f t="shared" si="0"/>
        <v>100</v>
      </c>
      <c r="H43" s="436">
        <f>VLOOKUP(A43,[1]Software!$A$10:$F$230,6,FALSE)</f>
        <v>104.44</v>
      </c>
    </row>
    <row r="44" spans="1:8" hidden="1">
      <c r="A44" s="663" t="s">
        <v>1384</v>
      </c>
      <c r="B44" s="664" t="s">
        <v>1364</v>
      </c>
      <c r="C44" s="706" t="s">
        <v>1385</v>
      </c>
      <c r="D44" s="707">
        <v>91</v>
      </c>
      <c r="E44" s="704">
        <v>0</v>
      </c>
      <c r="F44" s="705">
        <f t="shared" si="0"/>
        <v>91</v>
      </c>
      <c r="H44" s="436">
        <f>VLOOKUP(A44,[1]Software!$A$10:$F$230,6,FALSE)</f>
        <v>94.91</v>
      </c>
    </row>
    <row r="45" spans="1:8" hidden="1">
      <c r="A45" s="663" t="s">
        <v>1386</v>
      </c>
      <c r="B45" s="664" t="s">
        <v>1364</v>
      </c>
      <c r="C45" s="706" t="s">
        <v>1387</v>
      </c>
      <c r="D45" s="707">
        <v>90</v>
      </c>
      <c r="E45" s="704">
        <v>0</v>
      </c>
      <c r="F45" s="705">
        <f t="shared" si="0"/>
        <v>90</v>
      </c>
      <c r="H45" s="436">
        <f>VLOOKUP(A45,[1]Software!$A$10:$F$230,6,FALSE)</f>
        <v>92.81</v>
      </c>
    </row>
    <row r="46" spans="1:8" hidden="1">
      <c r="A46" s="663" t="s">
        <v>1388</v>
      </c>
      <c r="B46" s="664" t="s">
        <v>1364</v>
      </c>
      <c r="C46" s="706" t="s">
        <v>1389</v>
      </c>
      <c r="D46" s="707">
        <v>215</v>
      </c>
      <c r="E46" s="704">
        <v>0</v>
      </c>
      <c r="F46" s="705">
        <f t="shared" si="0"/>
        <v>215</v>
      </c>
      <c r="H46" s="436">
        <f>VLOOKUP(A46,[1]Software!$A$10:$F$230,6,FALSE)</f>
        <v>224.99</v>
      </c>
    </row>
    <row r="47" spans="1:8" hidden="1">
      <c r="A47" s="663" t="s">
        <v>1390</v>
      </c>
      <c r="B47" s="664" t="s">
        <v>1364</v>
      </c>
      <c r="C47" s="706" t="s">
        <v>1391</v>
      </c>
      <c r="D47" s="707">
        <v>203</v>
      </c>
      <c r="E47" s="704">
        <v>0</v>
      </c>
      <c r="F47" s="705">
        <f t="shared" si="0"/>
        <v>203</v>
      </c>
      <c r="H47" s="436">
        <f>VLOOKUP(A47,[1]Software!$A$10:$F$230,6,FALSE)</f>
        <v>212.11</v>
      </c>
    </row>
    <row r="48" spans="1:8" hidden="1">
      <c r="A48" s="663" t="s">
        <v>1392</v>
      </c>
      <c r="B48" s="664" t="s">
        <v>1364</v>
      </c>
      <c r="C48" s="706" t="s">
        <v>1393</v>
      </c>
      <c r="D48" s="707">
        <v>186</v>
      </c>
      <c r="E48" s="704">
        <v>0</v>
      </c>
      <c r="F48" s="705">
        <f t="shared" si="0"/>
        <v>186</v>
      </c>
      <c r="H48" s="436">
        <f>VLOOKUP(A48,[1]Software!$A$10:$F$230,6,FALSE)</f>
        <v>194.33</v>
      </c>
    </row>
    <row r="49" spans="1:8" hidden="1">
      <c r="A49" s="663" t="s">
        <v>1394</v>
      </c>
      <c r="B49" s="664" t="s">
        <v>1364</v>
      </c>
      <c r="C49" s="706" t="s">
        <v>1395</v>
      </c>
      <c r="D49" s="707">
        <v>150</v>
      </c>
      <c r="E49" s="704">
        <v>0</v>
      </c>
      <c r="F49" s="705">
        <f t="shared" si="0"/>
        <v>150</v>
      </c>
      <c r="H49" s="436">
        <f>VLOOKUP(A49,[1]Software!$A$10:$F$230,6,FALSE)</f>
        <v>156.63999999999999</v>
      </c>
    </row>
    <row r="50" spans="1:8" hidden="1">
      <c r="A50" s="663" t="s">
        <v>1396</v>
      </c>
      <c r="B50" s="664" t="s">
        <v>1364</v>
      </c>
      <c r="C50" s="706" t="s">
        <v>1397</v>
      </c>
      <c r="D50" s="707">
        <v>136</v>
      </c>
      <c r="E50" s="704">
        <v>0</v>
      </c>
      <c r="F50" s="705">
        <f t="shared" si="0"/>
        <v>136</v>
      </c>
      <c r="H50" s="436">
        <f>VLOOKUP(A50,[1]Software!$A$10:$F$230,6,FALSE)</f>
        <v>142.35</v>
      </c>
    </row>
    <row r="51" spans="1:8" hidden="1">
      <c r="A51" s="663" t="s">
        <v>1398</v>
      </c>
      <c r="B51" s="664" t="s">
        <v>1364</v>
      </c>
      <c r="C51" s="706" t="s">
        <v>1399</v>
      </c>
      <c r="D51" s="707">
        <v>134</v>
      </c>
      <c r="E51" s="704">
        <v>0</v>
      </c>
      <c r="F51" s="705">
        <f t="shared" si="0"/>
        <v>134</v>
      </c>
      <c r="H51" s="436">
        <f>VLOOKUP(A51,[1]Software!$A$10:$F$230,6,FALSE)</f>
        <v>139.19</v>
      </c>
    </row>
    <row r="52" spans="1:8" hidden="1">
      <c r="A52" s="663" t="s">
        <v>1400</v>
      </c>
      <c r="B52" s="664" t="s">
        <v>1364</v>
      </c>
      <c r="C52" s="706" t="s">
        <v>1401</v>
      </c>
      <c r="D52" s="707">
        <v>286</v>
      </c>
      <c r="E52" s="704">
        <v>0</v>
      </c>
      <c r="F52" s="705">
        <f t="shared" si="0"/>
        <v>286</v>
      </c>
      <c r="H52" s="436">
        <f>VLOOKUP(A52,[1]Software!$A$10:$F$230,6,FALSE)</f>
        <v>299.99</v>
      </c>
    </row>
    <row r="53" spans="1:8" hidden="1">
      <c r="A53" s="663" t="s">
        <v>1402</v>
      </c>
      <c r="B53" s="664" t="s">
        <v>1364</v>
      </c>
      <c r="C53" s="706" t="s">
        <v>1403</v>
      </c>
      <c r="D53" s="707">
        <v>268</v>
      </c>
      <c r="E53" s="704">
        <v>0</v>
      </c>
      <c r="F53" s="705">
        <f t="shared" si="0"/>
        <v>268</v>
      </c>
      <c r="H53" s="436">
        <f>VLOOKUP(A53,[1]Software!$A$10:$F$230,6,FALSE)</f>
        <v>281.83999999999997</v>
      </c>
    </row>
    <row r="54" spans="1:8" hidden="1">
      <c r="A54" s="663" t="s">
        <v>1404</v>
      </c>
      <c r="B54" s="664" t="s">
        <v>1364</v>
      </c>
      <c r="C54" s="706" t="s">
        <v>1405</v>
      </c>
      <c r="D54" s="707">
        <v>247</v>
      </c>
      <c r="E54" s="704">
        <v>0</v>
      </c>
      <c r="F54" s="705">
        <f t="shared" si="0"/>
        <v>247</v>
      </c>
      <c r="H54" s="436">
        <f>VLOOKUP(A54,[1]Software!$A$10:$F$230,6,FALSE)</f>
        <v>258.56</v>
      </c>
    </row>
    <row r="55" spans="1:8" hidden="1">
      <c r="A55" s="663" t="s">
        <v>1406</v>
      </c>
      <c r="B55" s="664" t="s">
        <v>1364</v>
      </c>
      <c r="C55" s="706" t="s">
        <v>1407</v>
      </c>
      <c r="D55" s="707">
        <v>199</v>
      </c>
      <c r="E55" s="704">
        <v>0</v>
      </c>
      <c r="F55" s="705">
        <f t="shared" si="0"/>
        <v>199</v>
      </c>
      <c r="H55" s="436">
        <f>VLOOKUP(A55,[1]Software!$A$10:$F$230,6,FALSE)</f>
        <v>208.85</v>
      </c>
    </row>
    <row r="56" spans="1:8" hidden="1">
      <c r="A56" s="663" t="s">
        <v>1408</v>
      </c>
      <c r="B56" s="664" t="s">
        <v>1364</v>
      </c>
      <c r="C56" s="706" t="s">
        <v>1409</v>
      </c>
      <c r="D56" s="707">
        <v>182</v>
      </c>
      <c r="E56" s="704">
        <v>0</v>
      </c>
      <c r="F56" s="705">
        <f t="shared" si="0"/>
        <v>182</v>
      </c>
      <c r="H56" s="436">
        <f>VLOOKUP(A56,[1]Software!$A$10:$F$230,6,FALSE)</f>
        <v>189.8</v>
      </c>
    </row>
    <row r="57" spans="1:8" hidden="1">
      <c r="A57" s="663" t="s">
        <v>1410</v>
      </c>
      <c r="B57" s="664" t="s">
        <v>1364</v>
      </c>
      <c r="C57" s="706" t="s">
        <v>1411</v>
      </c>
      <c r="D57" s="707">
        <v>178</v>
      </c>
      <c r="E57" s="704">
        <v>0</v>
      </c>
      <c r="F57" s="705">
        <f t="shared" si="0"/>
        <v>178</v>
      </c>
      <c r="H57" s="436">
        <f>VLOOKUP(A57,[1]Software!$A$10:$F$230,6,FALSE)</f>
        <v>185.53</v>
      </c>
    </row>
    <row r="58" spans="1:8" hidden="1">
      <c r="A58" s="663" t="s">
        <v>1412</v>
      </c>
      <c r="B58" s="664" t="s">
        <v>1364</v>
      </c>
      <c r="C58" s="706" t="s">
        <v>1413</v>
      </c>
      <c r="D58" s="707">
        <v>358</v>
      </c>
      <c r="E58" s="704">
        <v>0</v>
      </c>
      <c r="F58" s="705">
        <f t="shared" si="0"/>
        <v>358</v>
      </c>
      <c r="H58" s="436">
        <f>VLOOKUP(A58,[1]Software!$A$10:$F$230,6,FALSE)</f>
        <v>374.99</v>
      </c>
    </row>
    <row r="59" spans="1:8" hidden="1">
      <c r="A59" s="663" t="s">
        <v>1414</v>
      </c>
      <c r="B59" s="664" t="s">
        <v>1364</v>
      </c>
      <c r="C59" s="706" t="s">
        <v>1415</v>
      </c>
      <c r="D59" s="707">
        <v>336</v>
      </c>
      <c r="E59" s="704">
        <v>0</v>
      </c>
      <c r="F59" s="705">
        <f t="shared" si="0"/>
        <v>336</v>
      </c>
      <c r="H59" s="436">
        <f>VLOOKUP(A59,[1]Software!$A$10:$F$230,6,FALSE)</f>
        <v>353.01</v>
      </c>
    </row>
    <row r="60" spans="1:8" hidden="1">
      <c r="A60" s="663" t="s">
        <v>1416</v>
      </c>
      <c r="B60" s="664" t="s">
        <v>1364</v>
      </c>
      <c r="C60" s="706" t="s">
        <v>1417</v>
      </c>
      <c r="D60" s="707">
        <v>310</v>
      </c>
      <c r="E60" s="704">
        <v>0</v>
      </c>
      <c r="F60" s="705">
        <f t="shared" si="0"/>
        <v>310</v>
      </c>
      <c r="H60" s="436">
        <f>VLOOKUP(A60,[1]Software!$A$10:$F$230,6,FALSE)</f>
        <v>324.41000000000003</v>
      </c>
    </row>
    <row r="61" spans="1:8" hidden="1">
      <c r="A61" s="663" t="s">
        <v>1418</v>
      </c>
      <c r="B61" s="664" t="s">
        <v>1364</v>
      </c>
      <c r="C61" s="706" t="s">
        <v>1419</v>
      </c>
      <c r="D61" s="707">
        <v>250</v>
      </c>
      <c r="E61" s="704">
        <v>0</v>
      </c>
      <c r="F61" s="705">
        <f t="shared" si="0"/>
        <v>250</v>
      </c>
      <c r="H61" s="436">
        <f>VLOOKUP(A61,[1]Software!$A$10:$F$230,6,FALSE)</f>
        <v>261.05</v>
      </c>
    </row>
    <row r="62" spans="1:8" hidden="1">
      <c r="A62" s="663" t="s">
        <v>1420</v>
      </c>
      <c r="B62" s="664" t="s">
        <v>1364</v>
      </c>
      <c r="C62" s="706" t="s">
        <v>1421</v>
      </c>
      <c r="D62" s="707">
        <v>227</v>
      </c>
      <c r="E62" s="704">
        <v>0</v>
      </c>
      <c r="F62" s="705">
        <f t="shared" si="0"/>
        <v>227</v>
      </c>
      <c r="H62" s="436">
        <f>VLOOKUP(A62,[1]Software!$A$10:$F$230,6,FALSE)</f>
        <v>237.25</v>
      </c>
    </row>
    <row r="63" spans="1:8" hidden="1">
      <c r="A63" s="663" t="s">
        <v>1422</v>
      </c>
      <c r="B63" s="664" t="s">
        <v>1364</v>
      </c>
      <c r="C63" s="706" t="s">
        <v>1423</v>
      </c>
      <c r="D63" s="707">
        <v>222</v>
      </c>
      <c r="E63" s="704">
        <v>0</v>
      </c>
      <c r="F63" s="705">
        <f t="shared" si="0"/>
        <v>222</v>
      </c>
      <c r="H63" s="436">
        <f>VLOOKUP(A63,[1]Software!$A$10:$F$230,6,FALSE)</f>
        <v>231.95</v>
      </c>
    </row>
    <row r="64" spans="1:8" hidden="1">
      <c r="A64" s="663" t="s">
        <v>1424</v>
      </c>
      <c r="B64" s="664" t="s">
        <v>1364</v>
      </c>
      <c r="C64" s="706" t="s">
        <v>1425</v>
      </c>
      <c r="D64" s="707">
        <v>11.74</v>
      </c>
      <c r="E64" s="704">
        <v>0</v>
      </c>
      <c r="F64" s="705">
        <f t="shared" si="0"/>
        <v>11.74</v>
      </c>
      <c r="H64" s="436">
        <f>VLOOKUP(A64,[1]Software!$A$10:$F$230,6,FALSE)</f>
        <v>6.24</v>
      </c>
    </row>
    <row r="65" spans="1:8" hidden="1">
      <c r="A65" s="663" t="s">
        <v>1426</v>
      </c>
      <c r="B65" s="664" t="s">
        <v>1364</v>
      </c>
      <c r="C65" s="706" t="s">
        <v>1427</v>
      </c>
      <c r="D65" s="707">
        <v>11.36</v>
      </c>
      <c r="E65" s="704">
        <v>0</v>
      </c>
      <c r="F65" s="705">
        <f t="shared" si="0"/>
        <v>11.36</v>
      </c>
      <c r="H65" s="436">
        <f>VLOOKUP(A65,[1]Software!$A$10:$F$230,6,FALSE)</f>
        <v>5.84</v>
      </c>
    </row>
    <row r="66" spans="1:8" hidden="1">
      <c r="A66" s="663" t="s">
        <v>1428</v>
      </c>
      <c r="B66" s="664" t="s">
        <v>1364</v>
      </c>
      <c r="C66" s="706" t="s">
        <v>1429</v>
      </c>
      <c r="D66" s="707">
        <v>10.9</v>
      </c>
      <c r="E66" s="704">
        <v>0</v>
      </c>
      <c r="F66" s="705">
        <f t="shared" si="0"/>
        <v>10.9</v>
      </c>
      <c r="H66" s="436">
        <f>VLOOKUP(A66,[1]Software!$A$10:$F$230,6,FALSE)</f>
        <v>5.37</v>
      </c>
    </row>
    <row r="67" spans="1:8" hidden="1">
      <c r="A67" s="663" t="s">
        <v>1430</v>
      </c>
      <c r="B67" s="664" t="s">
        <v>1364</v>
      </c>
      <c r="C67" s="706" t="s">
        <v>1431</v>
      </c>
      <c r="D67" s="707">
        <v>9.9</v>
      </c>
      <c r="E67" s="704">
        <v>0</v>
      </c>
      <c r="F67" s="705">
        <f t="shared" si="0"/>
        <v>9.9</v>
      </c>
      <c r="H67" s="436">
        <f>VLOOKUP(A67,[1]Software!$A$10:$F$230,6,FALSE)</f>
        <v>4.32</v>
      </c>
    </row>
    <row r="68" spans="1:8" hidden="1">
      <c r="A68" s="663" t="s">
        <v>1432</v>
      </c>
      <c r="B68" s="664" t="s">
        <v>1364</v>
      </c>
      <c r="C68" s="706" t="s">
        <v>1433</v>
      </c>
      <c r="D68" s="707">
        <v>9.5500000000000007</v>
      </c>
      <c r="E68" s="704">
        <v>0</v>
      </c>
      <c r="F68" s="705">
        <f t="shared" si="0"/>
        <v>9.5500000000000007</v>
      </c>
      <c r="H68" s="436">
        <f>VLOOKUP(A68,[1]Software!$A$10:$F$230,6,FALSE)</f>
        <v>3.95</v>
      </c>
    </row>
    <row r="69" spans="1:8" hidden="1">
      <c r="A69" s="663" t="s">
        <v>1434</v>
      </c>
      <c r="B69" s="664" t="s">
        <v>1364</v>
      </c>
      <c r="C69" s="706" t="s">
        <v>1435</v>
      </c>
      <c r="D69" s="707">
        <v>9.43</v>
      </c>
      <c r="E69" s="704">
        <v>0</v>
      </c>
      <c r="F69" s="705">
        <f t="shared" si="0"/>
        <v>9.43</v>
      </c>
      <c r="H69" s="436">
        <f>VLOOKUP(A69,[1]Software!$A$10:$F$230,6,FALSE)</f>
        <v>3.81</v>
      </c>
    </row>
    <row r="70" spans="1:8">
      <c r="A70" s="663" t="s">
        <v>861</v>
      </c>
      <c r="B70" s="664" t="s">
        <v>1436</v>
      </c>
      <c r="C70" s="706" t="s">
        <v>1437</v>
      </c>
      <c r="D70" s="707">
        <v>277</v>
      </c>
      <c r="E70" s="704">
        <v>0</v>
      </c>
      <c r="F70" s="705">
        <f t="shared" ref="F70:F131" si="1">D70</f>
        <v>277</v>
      </c>
      <c r="H70" s="436">
        <f>VLOOKUP(A70,[1]Software!$A$10:$F$230,6,FALSE)</f>
        <v>277</v>
      </c>
    </row>
    <row r="71" spans="1:8">
      <c r="A71" s="663" t="s">
        <v>862</v>
      </c>
      <c r="B71" s="664" t="s">
        <v>1436</v>
      </c>
      <c r="C71" s="706" t="s">
        <v>1438</v>
      </c>
      <c r="D71" s="707">
        <v>1105</v>
      </c>
      <c r="E71" s="704">
        <v>0</v>
      </c>
      <c r="F71" s="705">
        <f t="shared" si="1"/>
        <v>1105</v>
      </c>
      <c r="H71" s="436">
        <f>VLOOKUP(A71,[1]Software!$A$10:$F$230,6,FALSE)</f>
        <v>1105</v>
      </c>
    </row>
    <row r="72" spans="1:8">
      <c r="A72" s="663" t="s">
        <v>863</v>
      </c>
      <c r="B72" s="664" t="s">
        <v>1436</v>
      </c>
      <c r="C72" s="706" t="s">
        <v>1439</v>
      </c>
      <c r="D72" s="707">
        <v>2722</v>
      </c>
      <c r="E72" s="704">
        <v>0</v>
      </c>
      <c r="F72" s="705">
        <f t="shared" si="1"/>
        <v>2722</v>
      </c>
      <c r="H72" s="436">
        <f>VLOOKUP(A72,[1]Software!$A$10:$F$230,6,FALSE)</f>
        <v>2722</v>
      </c>
    </row>
    <row r="73" spans="1:8">
      <c r="A73" s="663" t="s">
        <v>864</v>
      </c>
      <c r="B73" s="664" t="s">
        <v>1440</v>
      </c>
      <c r="C73" s="706" t="s">
        <v>1437</v>
      </c>
      <c r="D73" s="707">
        <v>362</v>
      </c>
      <c r="E73" s="704">
        <v>0</v>
      </c>
      <c r="F73" s="705">
        <f t="shared" si="1"/>
        <v>362</v>
      </c>
      <c r="H73" s="436">
        <f>VLOOKUP(A73,[1]Software!$A$10:$F$230,6,FALSE)</f>
        <v>362</v>
      </c>
    </row>
    <row r="74" spans="1:8">
      <c r="A74" s="663" t="s">
        <v>865</v>
      </c>
      <c r="B74" s="664" t="s">
        <v>1440</v>
      </c>
      <c r="C74" s="706" t="s">
        <v>1438</v>
      </c>
      <c r="D74" s="707">
        <v>1451</v>
      </c>
      <c r="E74" s="704">
        <v>0</v>
      </c>
      <c r="F74" s="705">
        <f t="shared" si="1"/>
        <v>1451</v>
      </c>
      <c r="H74" s="436">
        <f>VLOOKUP(A74,[1]Software!$A$10:$F$230,6,FALSE)</f>
        <v>1451</v>
      </c>
    </row>
    <row r="75" spans="1:8">
      <c r="A75" s="663" t="s">
        <v>866</v>
      </c>
      <c r="B75" s="664" t="s">
        <v>1440</v>
      </c>
      <c r="C75" s="706" t="s">
        <v>1439</v>
      </c>
      <c r="D75" s="707">
        <v>3626</v>
      </c>
      <c r="E75" s="704">
        <v>0</v>
      </c>
      <c r="F75" s="705">
        <f t="shared" si="1"/>
        <v>3626</v>
      </c>
      <c r="H75" s="436">
        <f>VLOOKUP(A75,[1]Software!$A$10:$F$230,6,FALSE)</f>
        <v>3626</v>
      </c>
    </row>
    <row r="76" spans="1:8">
      <c r="A76" s="663" t="s">
        <v>867</v>
      </c>
      <c r="B76" s="664" t="s">
        <v>1440</v>
      </c>
      <c r="C76" s="706" t="s">
        <v>1441</v>
      </c>
      <c r="D76" s="707">
        <v>14506</v>
      </c>
      <c r="E76" s="704">
        <v>0</v>
      </c>
      <c r="F76" s="705">
        <f t="shared" si="1"/>
        <v>14506</v>
      </c>
      <c r="H76" s="436">
        <f>VLOOKUP(A76,[1]Software!$A$10:$F$230,6,FALSE)</f>
        <v>14506</v>
      </c>
    </row>
    <row r="77" spans="1:8">
      <c r="A77" s="663" t="s">
        <v>1443</v>
      </c>
      <c r="B77" s="664" t="s">
        <v>1444</v>
      </c>
      <c r="C77" s="706" t="s">
        <v>1445</v>
      </c>
      <c r="D77" s="707">
        <v>129</v>
      </c>
      <c r="E77" s="704">
        <v>0</v>
      </c>
      <c r="F77" s="705">
        <f t="shared" si="1"/>
        <v>129</v>
      </c>
      <c r="H77" s="436">
        <f>VLOOKUP(A77,[1]Software!$A$10:$F$230,6,FALSE)</f>
        <v>129</v>
      </c>
    </row>
    <row r="78" spans="1:8">
      <c r="A78" s="663" t="s">
        <v>912</v>
      </c>
      <c r="B78" s="664" t="s">
        <v>913</v>
      </c>
      <c r="C78" s="706" t="s">
        <v>1446</v>
      </c>
      <c r="D78" s="707">
        <v>622</v>
      </c>
      <c r="E78" s="704">
        <v>0</v>
      </c>
      <c r="F78" s="705">
        <f t="shared" si="1"/>
        <v>622</v>
      </c>
      <c r="H78" s="436">
        <f>VLOOKUP(A78,[1]Software!$A$10:$F$230,6,FALSE)</f>
        <v>622</v>
      </c>
    </row>
    <row r="79" spans="1:8">
      <c r="A79" s="663" t="s">
        <v>914</v>
      </c>
      <c r="B79" s="664" t="s">
        <v>915</v>
      </c>
      <c r="C79" s="706" t="s">
        <v>1447</v>
      </c>
      <c r="D79" s="707">
        <v>415</v>
      </c>
      <c r="E79" s="704">
        <v>0</v>
      </c>
      <c r="F79" s="705">
        <f t="shared" si="1"/>
        <v>415</v>
      </c>
      <c r="H79" s="436">
        <f>VLOOKUP(A79,[1]Software!$A$10:$F$230,6,FALSE)</f>
        <v>415</v>
      </c>
    </row>
    <row r="80" spans="1:8">
      <c r="A80" s="663" t="s">
        <v>916</v>
      </c>
      <c r="B80" s="664" t="s">
        <v>917</v>
      </c>
      <c r="C80" s="706" t="s">
        <v>1448</v>
      </c>
      <c r="D80" s="707">
        <v>208</v>
      </c>
      <c r="E80" s="704">
        <v>0</v>
      </c>
      <c r="F80" s="705">
        <f t="shared" si="1"/>
        <v>208</v>
      </c>
      <c r="H80" s="436">
        <f>VLOOKUP(A80,[1]Software!$A$10:$F$230,6,FALSE)</f>
        <v>208</v>
      </c>
    </row>
    <row r="81" spans="1:8">
      <c r="A81" s="663" t="s">
        <v>918</v>
      </c>
      <c r="B81" s="664" t="s">
        <v>919</v>
      </c>
      <c r="C81" s="706" t="s">
        <v>1449</v>
      </c>
      <c r="D81" s="707">
        <v>208</v>
      </c>
      <c r="E81" s="704">
        <v>0</v>
      </c>
      <c r="F81" s="705">
        <f t="shared" si="1"/>
        <v>208</v>
      </c>
      <c r="H81" s="436">
        <f>VLOOKUP(A81,[1]Software!$A$10:$F$230,6,FALSE)</f>
        <v>208</v>
      </c>
    </row>
    <row r="82" spans="1:8">
      <c r="A82" s="663" t="s">
        <v>920</v>
      </c>
      <c r="B82" s="664" t="s">
        <v>921</v>
      </c>
      <c r="C82" s="706" t="s">
        <v>1450</v>
      </c>
      <c r="D82" s="707">
        <v>130</v>
      </c>
      <c r="E82" s="704">
        <v>0</v>
      </c>
      <c r="F82" s="705">
        <f t="shared" si="1"/>
        <v>130</v>
      </c>
      <c r="H82" s="436">
        <f>VLOOKUP(A82,[1]Software!$A$10:$F$230,6,FALSE)</f>
        <v>130</v>
      </c>
    </row>
    <row r="83" spans="1:8">
      <c r="A83" s="663" t="s">
        <v>922</v>
      </c>
      <c r="B83" s="664" t="s">
        <v>923</v>
      </c>
      <c r="C83" s="706" t="s">
        <v>1451</v>
      </c>
      <c r="D83" s="707">
        <v>88</v>
      </c>
      <c r="E83" s="704">
        <v>0</v>
      </c>
      <c r="F83" s="705">
        <f t="shared" si="1"/>
        <v>88</v>
      </c>
      <c r="H83" s="436">
        <f>VLOOKUP(A83,[1]Software!$A$10:$F$230,6,FALSE)</f>
        <v>88</v>
      </c>
    </row>
    <row r="84" spans="1:8">
      <c r="A84" s="663" t="s">
        <v>924</v>
      </c>
      <c r="B84" s="664" t="s">
        <v>925</v>
      </c>
      <c r="C84" s="706" t="s">
        <v>1452</v>
      </c>
      <c r="D84" s="707">
        <v>45</v>
      </c>
      <c r="E84" s="704">
        <v>0</v>
      </c>
      <c r="F84" s="705">
        <f t="shared" si="1"/>
        <v>45</v>
      </c>
      <c r="H84" s="436">
        <f>VLOOKUP(A84,[1]Software!$A$10:$F$230,6,FALSE)</f>
        <v>45</v>
      </c>
    </row>
    <row r="85" spans="1:8">
      <c r="A85" s="663" t="s">
        <v>926</v>
      </c>
      <c r="B85" s="664" t="s">
        <v>927</v>
      </c>
      <c r="C85" s="706" t="s">
        <v>1453</v>
      </c>
      <c r="D85" s="707">
        <v>45</v>
      </c>
      <c r="E85" s="704">
        <v>0</v>
      </c>
      <c r="F85" s="705">
        <f t="shared" si="1"/>
        <v>45</v>
      </c>
      <c r="H85" s="436">
        <f>VLOOKUP(A85,[1]Software!$A$10:$F$230,6,FALSE)</f>
        <v>45</v>
      </c>
    </row>
    <row r="86" spans="1:8">
      <c r="A86" s="663" t="s">
        <v>928</v>
      </c>
      <c r="B86" s="664" t="s">
        <v>929</v>
      </c>
      <c r="C86" s="706" t="s">
        <v>1454</v>
      </c>
      <c r="D86" s="707">
        <v>12</v>
      </c>
      <c r="E86" s="704">
        <v>0</v>
      </c>
      <c r="F86" s="705">
        <f t="shared" si="1"/>
        <v>12</v>
      </c>
      <c r="H86" s="436">
        <f>VLOOKUP(A86,[1]Software!$A$10:$F$230,6,FALSE)</f>
        <v>12</v>
      </c>
    </row>
    <row r="87" spans="1:8">
      <c r="A87" s="663" t="s">
        <v>930</v>
      </c>
      <c r="B87" s="664" t="s">
        <v>931</v>
      </c>
      <c r="C87" s="706" t="s">
        <v>1455</v>
      </c>
      <c r="D87" s="707">
        <v>9</v>
      </c>
      <c r="E87" s="704">
        <v>0</v>
      </c>
      <c r="F87" s="705">
        <f t="shared" si="1"/>
        <v>9</v>
      </c>
      <c r="H87" s="436">
        <f>VLOOKUP(A87,[1]Software!$A$10:$F$230,6,FALSE)</f>
        <v>9</v>
      </c>
    </row>
    <row r="88" spans="1:8">
      <c r="A88" s="663" t="s">
        <v>932</v>
      </c>
      <c r="B88" s="664" t="s">
        <v>933</v>
      </c>
      <c r="C88" s="706" t="s">
        <v>1456</v>
      </c>
      <c r="D88" s="707">
        <v>5</v>
      </c>
      <c r="E88" s="704">
        <v>0</v>
      </c>
      <c r="F88" s="705">
        <f t="shared" si="1"/>
        <v>5</v>
      </c>
      <c r="H88" s="436">
        <f>VLOOKUP(A88,[1]Software!$A$10:$F$230,6,FALSE)</f>
        <v>5</v>
      </c>
    </row>
    <row r="89" spans="1:8">
      <c r="A89" s="663" t="s">
        <v>934</v>
      </c>
      <c r="B89" s="664" t="s">
        <v>935</v>
      </c>
      <c r="C89" s="706" t="s">
        <v>1457</v>
      </c>
      <c r="D89" s="707">
        <v>5</v>
      </c>
      <c r="E89" s="704">
        <v>0</v>
      </c>
      <c r="F89" s="705">
        <f t="shared" si="1"/>
        <v>5</v>
      </c>
      <c r="H89" s="436">
        <f>VLOOKUP(A89,[1]Software!$A$10:$F$230,6,FALSE)</f>
        <v>5</v>
      </c>
    </row>
    <row r="90" spans="1:8">
      <c r="A90" s="663" t="s">
        <v>936</v>
      </c>
      <c r="B90" s="664" t="s">
        <v>937</v>
      </c>
      <c r="C90" s="706" t="s">
        <v>1458</v>
      </c>
      <c r="D90" s="707">
        <v>978</v>
      </c>
      <c r="E90" s="704">
        <v>0</v>
      </c>
      <c r="F90" s="705">
        <f t="shared" si="1"/>
        <v>978</v>
      </c>
      <c r="H90" s="436">
        <f>VLOOKUP(A90,[1]Software!$A$10:$F$230,6,FALSE)</f>
        <v>978</v>
      </c>
    </row>
    <row r="91" spans="1:8">
      <c r="A91" s="663" t="s">
        <v>938</v>
      </c>
      <c r="B91" s="664" t="s">
        <v>939</v>
      </c>
      <c r="C91" s="706" t="s">
        <v>1459</v>
      </c>
      <c r="D91" s="707">
        <v>489</v>
      </c>
      <c r="E91" s="704">
        <v>0</v>
      </c>
      <c r="F91" s="705">
        <f t="shared" si="1"/>
        <v>489</v>
      </c>
      <c r="H91" s="436">
        <f>VLOOKUP(A91,[1]Software!$A$10:$F$230,6,FALSE)</f>
        <v>489</v>
      </c>
    </row>
    <row r="92" spans="1:8">
      <c r="A92" s="663" t="s">
        <v>940</v>
      </c>
      <c r="B92" s="664" t="s">
        <v>941</v>
      </c>
      <c r="C92" s="706" t="s">
        <v>1460</v>
      </c>
      <c r="D92" s="707">
        <v>489</v>
      </c>
      <c r="E92" s="704">
        <v>0</v>
      </c>
      <c r="F92" s="705">
        <f t="shared" si="1"/>
        <v>489</v>
      </c>
      <c r="H92" s="436">
        <f>VLOOKUP(A92,[1]Software!$A$10:$F$230,6,FALSE)</f>
        <v>489</v>
      </c>
    </row>
    <row r="93" spans="1:8">
      <c r="A93" s="663" t="s">
        <v>942</v>
      </c>
      <c r="B93" s="664" t="s">
        <v>943</v>
      </c>
      <c r="C93" s="706" t="s">
        <v>1461</v>
      </c>
      <c r="D93" s="707">
        <v>489</v>
      </c>
      <c r="E93" s="704">
        <v>0</v>
      </c>
      <c r="F93" s="705">
        <f t="shared" si="1"/>
        <v>489</v>
      </c>
      <c r="H93" s="436">
        <f>VLOOKUP(A93,[1]Software!$A$10:$F$230,6,FALSE)</f>
        <v>489</v>
      </c>
    </row>
    <row r="94" spans="1:8">
      <c r="A94" s="663" t="s">
        <v>944</v>
      </c>
      <c r="B94" s="664" t="s">
        <v>945</v>
      </c>
      <c r="C94" s="706" t="s">
        <v>1462</v>
      </c>
      <c r="D94" s="707">
        <v>205</v>
      </c>
      <c r="E94" s="704">
        <v>0</v>
      </c>
      <c r="F94" s="705">
        <f t="shared" si="1"/>
        <v>205</v>
      </c>
      <c r="H94" s="436">
        <f>VLOOKUP(A94,[1]Software!$A$10:$F$230,6,FALSE)</f>
        <v>205</v>
      </c>
    </row>
    <row r="95" spans="1:8">
      <c r="A95" s="663" t="s">
        <v>946</v>
      </c>
      <c r="B95" s="664" t="s">
        <v>947</v>
      </c>
      <c r="C95" s="706" t="s">
        <v>1463</v>
      </c>
      <c r="D95" s="707">
        <v>103</v>
      </c>
      <c r="E95" s="704">
        <v>0</v>
      </c>
      <c r="F95" s="705">
        <f t="shared" si="1"/>
        <v>103</v>
      </c>
      <c r="H95" s="436">
        <f>VLOOKUP(A95,[1]Software!$A$10:$F$230,6,FALSE)</f>
        <v>103</v>
      </c>
    </row>
    <row r="96" spans="1:8">
      <c r="A96" s="663" t="s">
        <v>948</v>
      </c>
      <c r="B96" s="664" t="s">
        <v>949</v>
      </c>
      <c r="C96" s="706" t="s">
        <v>1464</v>
      </c>
      <c r="D96" s="707">
        <v>103</v>
      </c>
      <c r="E96" s="704">
        <v>0</v>
      </c>
      <c r="F96" s="705">
        <f t="shared" si="1"/>
        <v>103</v>
      </c>
      <c r="H96" s="436">
        <f>VLOOKUP(A96,[1]Software!$A$10:$F$230,6,FALSE)</f>
        <v>103</v>
      </c>
    </row>
    <row r="97" spans="1:8">
      <c r="A97" s="663" t="s">
        <v>950</v>
      </c>
      <c r="B97" s="664" t="s">
        <v>951</v>
      </c>
      <c r="C97" s="706" t="s">
        <v>1465</v>
      </c>
      <c r="D97" s="707">
        <v>103</v>
      </c>
      <c r="E97" s="704">
        <v>0</v>
      </c>
      <c r="F97" s="705">
        <f t="shared" si="1"/>
        <v>103</v>
      </c>
      <c r="H97" s="436">
        <f>VLOOKUP(A97,[1]Software!$A$10:$F$230,6,FALSE)</f>
        <v>103</v>
      </c>
    </row>
    <row r="98" spans="1:8">
      <c r="A98" s="663" t="s">
        <v>952</v>
      </c>
      <c r="B98" s="664" t="s">
        <v>953</v>
      </c>
      <c r="C98" s="706" t="s">
        <v>1466</v>
      </c>
      <c r="D98" s="707">
        <v>18</v>
      </c>
      <c r="E98" s="704">
        <v>0</v>
      </c>
      <c r="F98" s="705">
        <f t="shared" si="1"/>
        <v>18</v>
      </c>
      <c r="H98" s="436">
        <f>VLOOKUP(A98,[1]Software!$A$10:$F$230,6,FALSE)</f>
        <v>18</v>
      </c>
    </row>
    <row r="99" spans="1:8">
      <c r="A99" s="663" t="s">
        <v>954</v>
      </c>
      <c r="B99" s="664" t="s">
        <v>955</v>
      </c>
      <c r="C99" s="706" t="s">
        <v>1467</v>
      </c>
      <c r="D99" s="707">
        <v>9</v>
      </c>
      <c r="E99" s="704">
        <v>0</v>
      </c>
      <c r="F99" s="705">
        <f t="shared" si="1"/>
        <v>9</v>
      </c>
      <c r="H99" s="436">
        <f>VLOOKUP(A99,[1]Software!$A$10:$F$230,6,FALSE)</f>
        <v>9</v>
      </c>
    </row>
    <row r="100" spans="1:8">
      <c r="A100" s="663" t="s">
        <v>956</v>
      </c>
      <c r="B100" s="664" t="s">
        <v>957</v>
      </c>
      <c r="C100" s="706" t="s">
        <v>1468</v>
      </c>
      <c r="D100" s="707">
        <v>9</v>
      </c>
      <c r="E100" s="704">
        <v>0</v>
      </c>
      <c r="F100" s="705">
        <f t="shared" si="1"/>
        <v>9</v>
      </c>
      <c r="H100" s="436">
        <f>VLOOKUP(A100,[1]Software!$A$10:$F$230,6,FALSE)</f>
        <v>9</v>
      </c>
    </row>
    <row r="101" spans="1:8">
      <c r="A101" s="663" t="s">
        <v>958</v>
      </c>
      <c r="B101" s="664" t="s">
        <v>959</v>
      </c>
      <c r="C101" s="706" t="s">
        <v>1469</v>
      </c>
      <c r="D101" s="707">
        <v>9</v>
      </c>
      <c r="E101" s="704">
        <v>0</v>
      </c>
      <c r="F101" s="705">
        <f t="shared" si="1"/>
        <v>9</v>
      </c>
      <c r="H101" s="436">
        <f>VLOOKUP(A101,[1]Software!$A$10:$F$230,6,FALSE)</f>
        <v>9</v>
      </c>
    </row>
    <row r="102" spans="1:8">
      <c r="A102" s="663" t="s">
        <v>858</v>
      </c>
      <c r="B102" s="664" t="s">
        <v>1470</v>
      </c>
      <c r="C102" s="706" t="s">
        <v>859</v>
      </c>
      <c r="D102" s="707">
        <v>776</v>
      </c>
      <c r="E102" s="704">
        <v>0</v>
      </c>
      <c r="F102" s="705">
        <f t="shared" si="1"/>
        <v>776</v>
      </c>
      <c r="H102" s="436">
        <f>VLOOKUP(A102,[1]Software!$A$10:$F$230,6,FALSE)</f>
        <v>776</v>
      </c>
    </row>
    <row r="103" spans="1:8">
      <c r="A103" s="663" t="s">
        <v>860</v>
      </c>
      <c r="B103" s="664" t="s">
        <v>1470</v>
      </c>
      <c r="C103" s="706" t="s">
        <v>1471</v>
      </c>
      <c r="D103" s="707">
        <v>1219</v>
      </c>
      <c r="E103" s="704">
        <v>0</v>
      </c>
      <c r="F103" s="705">
        <f t="shared" si="1"/>
        <v>1219</v>
      </c>
      <c r="H103" s="436">
        <f>VLOOKUP(A103,[1]Software!$A$10:$F$230,6,FALSE)</f>
        <v>1219</v>
      </c>
    </row>
    <row r="104" spans="1:8">
      <c r="A104" s="663" t="s">
        <v>960</v>
      </c>
      <c r="B104" s="664" t="s">
        <v>1470</v>
      </c>
      <c r="C104" s="706" t="s">
        <v>961</v>
      </c>
      <c r="D104" s="707">
        <v>1810</v>
      </c>
      <c r="E104" s="704">
        <v>0</v>
      </c>
      <c r="F104" s="705">
        <f t="shared" si="1"/>
        <v>1810</v>
      </c>
      <c r="H104" s="436">
        <f>VLOOKUP(A104,[1]Software!$A$10:$F$230,6,FALSE)</f>
        <v>1810</v>
      </c>
    </row>
    <row r="105" spans="1:8">
      <c r="A105" s="663" t="s">
        <v>962</v>
      </c>
      <c r="B105" s="664" t="s">
        <v>963</v>
      </c>
      <c r="C105" s="706" t="s">
        <v>1472</v>
      </c>
      <c r="D105" s="707">
        <v>1000</v>
      </c>
      <c r="E105" s="704">
        <v>0</v>
      </c>
      <c r="F105" s="705">
        <f t="shared" si="1"/>
        <v>1000</v>
      </c>
      <c r="H105" s="436">
        <f>VLOOKUP(A105,[1]Software!$A$10:$F$230,6,FALSE)</f>
        <v>1000</v>
      </c>
    </row>
    <row r="106" spans="1:8">
      <c r="A106" s="663" t="s">
        <v>964</v>
      </c>
      <c r="B106" s="664" t="s">
        <v>963</v>
      </c>
      <c r="C106" s="706" t="s">
        <v>1473</v>
      </c>
      <c r="D106" s="707">
        <v>2000</v>
      </c>
      <c r="E106" s="704">
        <v>0</v>
      </c>
      <c r="F106" s="705">
        <f t="shared" si="1"/>
        <v>2000</v>
      </c>
      <c r="H106" s="436">
        <f>VLOOKUP(A106,[1]Software!$A$10:$F$230,6,FALSE)</f>
        <v>2000</v>
      </c>
    </row>
    <row r="107" spans="1:8">
      <c r="A107" s="663" t="s">
        <v>965</v>
      </c>
      <c r="B107" s="664" t="s">
        <v>966</v>
      </c>
      <c r="C107" s="706" t="s">
        <v>1474</v>
      </c>
      <c r="D107" s="707">
        <v>8000</v>
      </c>
      <c r="E107" s="704">
        <v>0</v>
      </c>
      <c r="F107" s="705">
        <f t="shared" si="1"/>
        <v>8000</v>
      </c>
      <c r="H107" s="436">
        <f>VLOOKUP(A107,[1]Software!$A$10:$F$230,6,FALSE)</f>
        <v>8000</v>
      </c>
    </row>
    <row r="108" spans="1:8">
      <c r="A108" s="663" t="s">
        <v>967</v>
      </c>
      <c r="B108" s="664" t="s">
        <v>968</v>
      </c>
      <c r="C108" s="706" t="s">
        <v>1475</v>
      </c>
      <c r="D108" s="707">
        <v>1200</v>
      </c>
      <c r="E108" s="704">
        <v>0</v>
      </c>
      <c r="F108" s="705">
        <f t="shared" si="1"/>
        <v>1200</v>
      </c>
      <c r="H108" s="436">
        <f>VLOOKUP(A108,[1]Software!$A$10:$F$230,6,FALSE)</f>
        <v>1200</v>
      </c>
    </row>
    <row r="109" spans="1:8">
      <c r="A109" s="663" t="s">
        <v>1476</v>
      </c>
      <c r="B109" s="664" t="s">
        <v>1477</v>
      </c>
      <c r="C109" s="706" t="s">
        <v>1478</v>
      </c>
      <c r="D109" s="707">
        <v>430</v>
      </c>
      <c r="E109" s="704">
        <v>0</v>
      </c>
      <c r="F109" s="705">
        <f t="shared" si="1"/>
        <v>430</v>
      </c>
      <c r="H109" s="436">
        <f>VLOOKUP(A109,[1]Software!$A$10:$F$230,6,FALSE)</f>
        <v>430</v>
      </c>
    </row>
    <row r="110" spans="1:8">
      <c r="A110" s="663" t="s">
        <v>1479</v>
      </c>
      <c r="B110" s="664" t="s">
        <v>1477</v>
      </c>
      <c r="C110" s="706" t="s">
        <v>1480</v>
      </c>
      <c r="D110" s="707">
        <v>754</v>
      </c>
      <c r="E110" s="704">
        <v>0</v>
      </c>
      <c r="F110" s="705">
        <f t="shared" si="1"/>
        <v>754</v>
      </c>
      <c r="H110" s="436">
        <f>VLOOKUP(A110,[1]Software!$A$10:$F$230,6,FALSE)</f>
        <v>754</v>
      </c>
    </row>
    <row r="111" spans="1:8">
      <c r="A111" s="663" t="s">
        <v>1481</v>
      </c>
      <c r="B111" s="664" t="s">
        <v>1477</v>
      </c>
      <c r="C111" s="706" t="s">
        <v>1482</v>
      </c>
      <c r="D111" s="707">
        <v>1075</v>
      </c>
      <c r="E111" s="704">
        <v>0</v>
      </c>
      <c r="F111" s="705">
        <f t="shared" si="1"/>
        <v>1075</v>
      </c>
      <c r="H111" s="436">
        <f>VLOOKUP(A111,[1]Software!$A$10:$F$230,6,FALSE)</f>
        <v>1075</v>
      </c>
    </row>
    <row r="112" spans="1:8">
      <c r="A112" s="663" t="s">
        <v>1483</v>
      </c>
      <c r="B112" s="664" t="s">
        <v>1477</v>
      </c>
      <c r="C112" s="706" t="s">
        <v>1484</v>
      </c>
      <c r="D112" s="707">
        <v>1398</v>
      </c>
      <c r="E112" s="704">
        <v>0</v>
      </c>
      <c r="F112" s="705">
        <f t="shared" si="1"/>
        <v>1398</v>
      </c>
      <c r="H112" s="436">
        <f>VLOOKUP(A112,[1]Software!$A$10:$F$230,6,FALSE)</f>
        <v>1398</v>
      </c>
    </row>
    <row r="113" spans="1:8">
      <c r="A113" s="663" t="s">
        <v>1485</v>
      </c>
      <c r="B113" s="664" t="s">
        <v>1477</v>
      </c>
      <c r="C113" s="706" t="s">
        <v>1486</v>
      </c>
      <c r="D113" s="707">
        <v>1719</v>
      </c>
      <c r="E113" s="704">
        <v>0</v>
      </c>
      <c r="F113" s="705">
        <f t="shared" si="1"/>
        <v>1719</v>
      </c>
      <c r="H113" s="436">
        <f>VLOOKUP(A113,[1]Software!$A$10:$F$230,6,FALSE)</f>
        <v>1719</v>
      </c>
    </row>
    <row r="114" spans="1:8">
      <c r="A114" s="663" t="s">
        <v>1487</v>
      </c>
      <c r="B114" s="664" t="s">
        <v>1477</v>
      </c>
      <c r="C114" s="706" t="s">
        <v>1488</v>
      </c>
      <c r="D114" s="707">
        <v>2043</v>
      </c>
      <c r="E114" s="704">
        <v>0</v>
      </c>
      <c r="F114" s="705">
        <f t="shared" si="1"/>
        <v>2043</v>
      </c>
      <c r="H114" s="436">
        <f>VLOOKUP(A114,[1]Software!$A$10:$F$230,6,FALSE)</f>
        <v>2043</v>
      </c>
    </row>
    <row r="115" spans="1:8">
      <c r="A115" s="663" t="s">
        <v>1489</v>
      </c>
      <c r="B115" s="664" t="s">
        <v>1477</v>
      </c>
      <c r="C115" s="706" t="s">
        <v>1490</v>
      </c>
      <c r="D115" s="707">
        <v>737</v>
      </c>
      <c r="E115" s="704">
        <v>0</v>
      </c>
      <c r="F115" s="705">
        <f t="shared" si="1"/>
        <v>737</v>
      </c>
      <c r="H115" s="436">
        <f>VLOOKUP(A115,[1]Software!$A$10:$F$230,6,FALSE)</f>
        <v>737</v>
      </c>
    </row>
    <row r="116" spans="1:8">
      <c r="A116" s="663" t="s">
        <v>1491</v>
      </c>
      <c r="B116" s="664" t="s">
        <v>1477</v>
      </c>
      <c r="C116" s="706" t="s">
        <v>1492</v>
      </c>
      <c r="D116" s="707">
        <v>1289</v>
      </c>
      <c r="E116" s="704">
        <v>0</v>
      </c>
      <c r="F116" s="705">
        <f t="shared" si="1"/>
        <v>1289</v>
      </c>
      <c r="H116" s="436">
        <f>VLOOKUP(A116,[1]Software!$A$10:$F$230,6,FALSE)</f>
        <v>1289</v>
      </c>
    </row>
    <row r="117" spans="1:8">
      <c r="A117" s="663" t="s">
        <v>1493</v>
      </c>
      <c r="B117" s="664" t="s">
        <v>1477</v>
      </c>
      <c r="C117" s="706" t="s">
        <v>1494</v>
      </c>
      <c r="D117" s="707">
        <v>1842</v>
      </c>
      <c r="E117" s="704">
        <v>0</v>
      </c>
      <c r="F117" s="705">
        <f t="shared" si="1"/>
        <v>1842</v>
      </c>
      <c r="H117" s="436">
        <f>VLOOKUP(A117,[1]Software!$A$10:$F$230,6,FALSE)</f>
        <v>1842</v>
      </c>
    </row>
    <row r="118" spans="1:8">
      <c r="A118" s="663" t="s">
        <v>1495</v>
      </c>
      <c r="B118" s="664" t="s">
        <v>1477</v>
      </c>
      <c r="C118" s="706" t="s">
        <v>1496</v>
      </c>
      <c r="D118" s="707">
        <v>2395</v>
      </c>
      <c r="E118" s="704">
        <v>0</v>
      </c>
      <c r="F118" s="705">
        <f t="shared" si="1"/>
        <v>2395</v>
      </c>
      <c r="H118" s="436">
        <f>VLOOKUP(A118,[1]Software!$A$10:$F$230,6,FALSE)</f>
        <v>2395</v>
      </c>
    </row>
    <row r="119" spans="1:8">
      <c r="A119" s="663" t="s">
        <v>1497</v>
      </c>
      <c r="B119" s="664" t="s">
        <v>1477</v>
      </c>
      <c r="C119" s="706" t="s">
        <v>1498</v>
      </c>
      <c r="D119" s="707">
        <v>2947</v>
      </c>
      <c r="E119" s="704">
        <v>0</v>
      </c>
      <c r="F119" s="705">
        <f t="shared" si="1"/>
        <v>2947</v>
      </c>
      <c r="H119" s="436">
        <f>VLOOKUP(A119,[1]Software!$A$10:$F$230,6,FALSE)</f>
        <v>2947</v>
      </c>
    </row>
    <row r="120" spans="1:8">
      <c r="A120" s="663" t="s">
        <v>1499</v>
      </c>
      <c r="B120" s="664" t="s">
        <v>1477</v>
      </c>
      <c r="C120" s="706" t="s">
        <v>1500</v>
      </c>
      <c r="D120" s="707">
        <v>3500</v>
      </c>
      <c r="E120" s="704">
        <v>0</v>
      </c>
      <c r="F120" s="705">
        <f t="shared" si="1"/>
        <v>3500</v>
      </c>
      <c r="H120" s="436">
        <f>VLOOKUP(A120,[1]Software!$A$10:$F$230,6,FALSE)</f>
        <v>3500</v>
      </c>
    </row>
    <row r="121" spans="1:8">
      <c r="A121" s="663" t="s">
        <v>1501</v>
      </c>
      <c r="B121" s="664" t="s">
        <v>1477</v>
      </c>
      <c r="C121" s="706" t="s">
        <v>1502</v>
      </c>
      <c r="D121" s="707">
        <v>307</v>
      </c>
      <c r="E121" s="704">
        <v>0</v>
      </c>
      <c r="F121" s="705">
        <f t="shared" si="1"/>
        <v>307</v>
      </c>
      <c r="H121" s="436">
        <f>VLOOKUP(A121,[1]Software!$A$10:$F$230,6,FALSE)</f>
        <v>307</v>
      </c>
    </row>
    <row r="122" spans="1:8">
      <c r="A122" s="663" t="s">
        <v>1503</v>
      </c>
      <c r="B122" s="664" t="s">
        <v>868</v>
      </c>
      <c r="C122" s="706" t="s">
        <v>1504</v>
      </c>
      <c r="D122" s="707">
        <v>899</v>
      </c>
      <c r="E122" s="704">
        <v>0</v>
      </c>
      <c r="F122" s="705">
        <f t="shared" si="1"/>
        <v>899</v>
      </c>
      <c r="H122" s="436">
        <f>VLOOKUP(A122,[1]Software!$A$10:$F$230,6,FALSE)</f>
        <v>899</v>
      </c>
    </row>
    <row r="123" spans="1:8">
      <c r="A123" s="663" t="s">
        <v>855</v>
      </c>
      <c r="B123" s="664" t="s">
        <v>856</v>
      </c>
      <c r="C123" s="706" t="s">
        <v>1442</v>
      </c>
      <c r="D123" s="707">
        <v>319</v>
      </c>
      <c r="E123" s="704">
        <v>0</v>
      </c>
      <c r="F123" s="705">
        <f t="shared" si="1"/>
        <v>319</v>
      </c>
      <c r="H123" s="436">
        <f>VLOOKUP(A123,[1]Software!$A$10:$F$230,6,FALSE)</f>
        <v>319</v>
      </c>
    </row>
    <row r="124" spans="1:8">
      <c r="A124" s="663" t="s">
        <v>893</v>
      </c>
      <c r="B124" s="664" t="s">
        <v>894</v>
      </c>
      <c r="C124" s="706" t="s">
        <v>1505</v>
      </c>
      <c r="D124" s="707">
        <v>250</v>
      </c>
      <c r="E124" s="704">
        <v>0</v>
      </c>
      <c r="F124" s="705">
        <f t="shared" si="1"/>
        <v>250</v>
      </c>
      <c r="H124" s="436">
        <f>VLOOKUP(A124,[1]Software!$A$10:$F$230,6,FALSE)</f>
        <v>250</v>
      </c>
    </row>
    <row r="125" spans="1:8">
      <c r="A125" s="663" t="s">
        <v>895</v>
      </c>
      <c r="B125" s="664" t="s">
        <v>896</v>
      </c>
      <c r="C125" s="706" t="s">
        <v>1506</v>
      </c>
      <c r="D125" s="707">
        <v>250</v>
      </c>
      <c r="E125" s="704">
        <v>0</v>
      </c>
      <c r="F125" s="705">
        <f t="shared" si="1"/>
        <v>250</v>
      </c>
      <c r="H125" s="436">
        <f>VLOOKUP(A125,[1]Software!$A$10:$F$230,6,FALSE)</f>
        <v>250</v>
      </c>
    </row>
    <row r="126" spans="1:8">
      <c r="A126" s="663" t="s">
        <v>1507</v>
      </c>
      <c r="B126" s="664" t="s">
        <v>897</v>
      </c>
      <c r="C126" s="706" t="s">
        <v>1506</v>
      </c>
      <c r="D126" s="707">
        <v>250</v>
      </c>
      <c r="E126" s="704">
        <v>0</v>
      </c>
      <c r="F126" s="705">
        <f t="shared" si="1"/>
        <v>250</v>
      </c>
      <c r="H126" s="436">
        <f>VLOOKUP(A126,[1]Software!$A$10:$F$230,6,FALSE)</f>
        <v>250</v>
      </c>
    </row>
    <row r="127" spans="1:8">
      <c r="A127" s="663" t="s">
        <v>898</v>
      </c>
      <c r="B127" s="664" t="s">
        <v>899</v>
      </c>
      <c r="C127" s="706" t="s">
        <v>1506</v>
      </c>
      <c r="D127" s="707">
        <v>250</v>
      </c>
      <c r="E127" s="704">
        <v>0</v>
      </c>
      <c r="F127" s="705">
        <f t="shared" si="1"/>
        <v>250</v>
      </c>
      <c r="H127" s="436">
        <f>VLOOKUP(A127,[1]Software!$A$10:$F$230,6,FALSE)</f>
        <v>250</v>
      </c>
    </row>
    <row r="128" spans="1:8">
      <c r="A128" s="663" t="s">
        <v>900</v>
      </c>
      <c r="B128" s="664" t="s">
        <v>901</v>
      </c>
      <c r="C128" s="706" t="s">
        <v>1506</v>
      </c>
      <c r="D128" s="707">
        <v>250</v>
      </c>
      <c r="E128" s="704">
        <v>0</v>
      </c>
      <c r="F128" s="705">
        <f t="shared" si="1"/>
        <v>250</v>
      </c>
      <c r="H128" s="436">
        <f>VLOOKUP(A128,[1]Software!$A$10:$F$230,6,FALSE)</f>
        <v>250</v>
      </c>
    </row>
    <row r="129" spans="1:8">
      <c r="A129" s="663" t="s">
        <v>902</v>
      </c>
      <c r="B129" s="664" t="s">
        <v>903</v>
      </c>
      <c r="C129" s="706" t="s">
        <v>1508</v>
      </c>
      <c r="D129" s="707">
        <v>500</v>
      </c>
      <c r="E129" s="704">
        <v>0</v>
      </c>
      <c r="F129" s="705">
        <f t="shared" si="1"/>
        <v>500</v>
      </c>
      <c r="H129" s="436">
        <f>VLOOKUP(A129,[1]Software!$A$10:$F$230,6,FALSE)</f>
        <v>500</v>
      </c>
    </row>
    <row r="130" spans="1:8">
      <c r="A130" s="663" t="s">
        <v>854</v>
      </c>
      <c r="B130" s="664" t="s">
        <v>1509</v>
      </c>
      <c r="C130" s="706" t="s">
        <v>892</v>
      </c>
      <c r="D130" s="707">
        <v>200</v>
      </c>
      <c r="E130" s="704">
        <v>0</v>
      </c>
      <c r="F130" s="705">
        <f t="shared" si="1"/>
        <v>200</v>
      </c>
      <c r="H130" s="436">
        <f>VLOOKUP(A130,[1]Software!$A$10:$F$230,6,FALSE)</f>
        <v>200</v>
      </c>
    </row>
    <row r="131" spans="1:8">
      <c r="A131" s="663" t="s">
        <v>904</v>
      </c>
      <c r="B131" s="664" t="s">
        <v>905</v>
      </c>
      <c r="C131" s="706" t="s">
        <v>1506</v>
      </c>
      <c r="D131" s="707">
        <v>250</v>
      </c>
      <c r="E131" s="704">
        <v>0</v>
      </c>
      <c r="F131" s="705">
        <f t="shared" si="1"/>
        <v>250</v>
      </c>
      <c r="H131" s="436">
        <f>VLOOKUP(A131,[1]Software!$A$10:$F$230,6,FALSE)</f>
        <v>0</v>
      </c>
    </row>
    <row r="132" spans="1:8">
      <c r="A132" s="663" t="s">
        <v>906</v>
      </c>
      <c r="B132" s="664" t="s">
        <v>907</v>
      </c>
      <c r="C132" s="706" t="s">
        <v>1506</v>
      </c>
      <c r="D132" s="707">
        <v>250</v>
      </c>
      <c r="E132" s="704">
        <v>0</v>
      </c>
      <c r="F132" s="705">
        <f t="shared" ref="F132:F164" si="2">D132</f>
        <v>250</v>
      </c>
      <c r="H132" s="436">
        <f>VLOOKUP(A132,[1]Software!$A$10:$F$230,6,FALSE)</f>
        <v>250</v>
      </c>
    </row>
    <row r="133" spans="1:8">
      <c r="A133" s="663" t="s">
        <v>908</v>
      </c>
      <c r="B133" s="664" t="s">
        <v>909</v>
      </c>
      <c r="C133" s="706" t="s">
        <v>892</v>
      </c>
      <c r="D133" s="707">
        <v>286</v>
      </c>
      <c r="E133" s="704">
        <v>0</v>
      </c>
      <c r="F133" s="705">
        <f t="shared" si="2"/>
        <v>286</v>
      </c>
      <c r="H133" s="436">
        <f>VLOOKUP(A133,[1]Software!$A$10:$F$230,6,FALSE)</f>
        <v>286</v>
      </c>
    </row>
    <row r="134" spans="1:8">
      <c r="A134" s="663" t="s">
        <v>910</v>
      </c>
      <c r="B134" s="664" t="s">
        <v>911</v>
      </c>
      <c r="C134" s="706" t="s">
        <v>892</v>
      </c>
      <c r="D134" s="707">
        <v>442</v>
      </c>
      <c r="E134" s="704">
        <v>0</v>
      </c>
      <c r="F134" s="705">
        <f t="shared" si="2"/>
        <v>442</v>
      </c>
      <c r="H134" s="436">
        <f>VLOOKUP(A134,[1]Software!$A$10:$F$230,6,FALSE)</f>
        <v>442</v>
      </c>
    </row>
    <row r="135" spans="1:8">
      <c r="A135" s="663" t="s">
        <v>1510</v>
      </c>
      <c r="B135" s="664" t="s">
        <v>1511</v>
      </c>
      <c r="C135" s="706" t="s">
        <v>892</v>
      </c>
      <c r="D135" s="707">
        <v>259</v>
      </c>
      <c r="E135" s="704">
        <v>0</v>
      </c>
      <c r="F135" s="705">
        <f t="shared" si="2"/>
        <v>259</v>
      </c>
      <c r="H135" s="436">
        <f>VLOOKUP(A135,[1]Software!$A$10:$F$230,6,FALSE)</f>
        <v>259</v>
      </c>
    </row>
    <row r="136" spans="1:8" s="714" customFormat="1" hidden="1">
      <c r="A136" s="708" t="s">
        <v>1513</v>
      </c>
      <c r="B136" s="709" t="s">
        <v>1512</v>
      </c>
      <c r="C136" s="710" t="s">
        <v>1514</v>
      </c>
      <c r="D136" s="711">
        <v>60</v>
      </c>
      <c r="E136" s="712">
        <v>0</v>
      </c>
      <c r="F136" s="713">
        <f t="shared" si="2"/>
        <v>60</v>
      </c>
      <c r="H136" s="436">
        <f>VLOOKUP(A136,[1]Software!$A$10:$F$230,6,FALSE)</f>
        <v>60</v>
      </c>
    </row>
    <row r="137" spans="1:8" s="714" customFormat="1" hidden="1">
      <c r="A137" s="708" t="s">
        <v>1515</v>
      </c>
      <c r="B137" s="709" t="s">
        <v>1512</v>
      </c>
      <c r="C137" s="710" t="s">
        <v>1516</v>
      </c>
      <c r="D137" s="711">
        <v>2</v>
      </c>
      <c r="E137" s="712">
        <v>0</v>
      </c>
      <c r="F137" s="713">
        <f t="shared" si="2"/>
        <v>2</v>
      </c>
      <c r="H137" s="436">
        <f>VLOOKUP(A137,[1]Software!$A$10:$F$230,6,FALSE)</f>
        <v>2</v>
      </c>
    </row>
    <row r="138" spans="1:8">
      <c r="A138" s="663" t="s">
        <v>969</v>
      </c>
      <c r="B138" s="664" t="s">
        <v>970</v>
      </c>
      <c r="C138" s="706" t="s">
        <v>1517</v>
      </c>
      <c r="D138" s="707">
        <v>1800</v>
      </c>
      <c r="E138" s="704">
        <v>0</v>
      </c>
      <c r="F138" s="705">
        <f t="shared" si="2"/>
        <v>1800</v>
      </c>
      <c r="H138" s="436">
        <f>VLOOKUP(A138,[1]Software!$A$10:$F$230,6,FALSE)</f>
        <v>1800</v>
      </c>
    </row>
    <row r="139" spans="1:8">
      <c r="A139" s="663" t="s">
        <v>1518</v>
      </c>
      <c r="B139" s="664" t="s">
        <v>970</v>
      </c>
      <c r="C139" s="706" t="s">
        <v>1519</v>
      </c>
      <c r="D139" s="707">
        <v>9000</v>
      </c>
      <c r="E139" s="704">
        <v>0</v>
      </c>
      <c r="F139" s="705">
        <f t="shared" si="2"/>
        <v>9000</v>
      </c>
      <c r="H139" s="436">
        <f>VLOOKUP(A139,[1]Software!$A$10:$F$230,6,FALSE)</f>
        <v>9000</v>
      </c>
    </row>
    <row r="140" spans="1:8">
      <c r="A140" s="663" t="s">
        <v>971</v>
      </c>
      <c r="B140" s="664" t="s">
        <v>972</v>
      </c>
      <c r="C140" s="706" t="s">
        <v>1520</v>
      </c>
      <c r="D140" s="707">
        <v>180</v>
      </c>
      <c r="E140" s="704">
        <v>0</v>
      </c>
      <c r="F140" s="705">
        <f t="shared" si="2"/>
        <v>180</v>
      </c>
      <c r="H140" s="436">
        <f>VLOOKUP(A140,[1]Software!$A$10:$F$230,6,FALSE)</f>
        <v>180</v>
      </c>
    </row>
    <row r="141" spans="1:8">
      <c r="A141" s="663" t="s">
        <v>1521</v>
      </c>
      <c r="B141" s="664" t="s">
        <v>1522</v>
      </c>
      <c r="C141" s="664" t="s">
        <v>1522</v>
      </c>
      <c r="D141" s="707">
        <v>167</v>
      </c>
      <c r="E141" s="704">
        <v>0</v>
      </c>
      <c r="F141" s="705">
        <f t="shared" si="2"/>
        <v>167</v>
      </c>
      <c r="H141" s="436">
        <f>VLOOKUP(A141,[1]Software!$A$10:$F$230,6,FALSE)</f>
        <v>167</v>
      </c>
    </row>
    <row r="142" spans="1:8">
      <c r="A142" s="663" t="s">
        <v>1523</v>
      </c>
      <c r="B142" s="664" t="s">
        <v>1524</v>
      </c>
      <c r="C142" s="706" t="s">
        <v>1525</v>
      </c>
      <c r="D142" s="707">
        <v>383</v>
      </c>
      <c r="E142" s="704">
        <v>0</v>
      </c>
      <c r="F142" s="705">
        <f t="shared" si="2"/>
        <v>383</v>
      </c>
      <c r="H142" s="436">
        <f>VLOOKUP(A142,[1]Software!$A$10:$F$230,6,FALSE)</f>
        <v>383</v>
      </c>
    </row>
    <row r="143" spans="1:8">
      <c r="A143" s="663" t="s">
        <v>1526</v>
      </c>
      <c r="B143" s="664" t="s">
        <v>1524</v>
      </c>
      <c r="C143" s="706" t="s">
        <v>1527</v>
      </c>
      <c r="D143" s="707">
        <v>426</v>
      </c>
      <c r="E143" s="704">
        <v>0</v>
      </c>
      <c r="F143" s="705">
        <f t="shared" si="2"/>
        <v>426</v>
      </c>
      <c r="H143" s="436">
        <f>VLOOKUP(A143,[1]Software!$A$10:$F$230,6,FALSE)</f>
        <v>426</v>
      </c>
    </row>
    <row r="144" spans="1:8">
      <c r="A144" s="663" t="s">
        <v>857</v>
      </c>
      <c r="B144" s="664" t="s">
        <v>1524</v>
      </c>
      <c r="C144" s="706" t="s">
        <v>1528</v>
      </c>
      <c r="D144" s="707">
        <v>419</v>
      </c>
      <c r="E144" s="704">
        <v>0</v>
      </c>
      <c r="F144" s="705">
        <f t="shared" si="2"/>
        <v>419</v>
      </c>
      <c r="H144" s="436">
        <f>VLOOKUP(A144,[1]Software!$A$10:$F$230,6,FALSE)</f>
        <v>375</v>
      </c>
    </row>
    <row r="145" spans="1:8">
      <c r="A145" s="663" t="s">
        <v>1529</v>
      </c>
      <c r="B145" s="664" t="s">
        <v>1524</v>
      </c>
      <c r="C145" s="706" t="s">
        <v>1530</v>
      </c>
      <c r="D145" s="707">
        <v>415</v>
      </c>
      <c r="E145" s="704">
        <v>0</v>
      </c>
      <c r="F145" s="705">
        <f t="shared" si="2"/>
        <v>415</v>
      </c>
      <c r="H145" s="436">
        <f>VLOOKUP(A145,[1]Software!$A$10:$F$230,6,FALSE)</f>
        <v>415</v>
      </c>
    </row>
    <row r="146" spans="1:8">
      <c r="A146" s="663" t="s">
        <v>1531</v>
      </c>
      <c r="B146" s="664" t="s">
        <v>1524</v>
      </c>
      <c r="C146" s="706" t="s">
        <v>1532</v>
      </c>
      <c r="D146" s="707">
        <v>458</v>
      </c>
      <c r="E146" s="704">
        <v>0</v>
      </c>
      <c r="F146" s="705">
        <f t="shared" si="2"/>
        <v>458</v>
      </c>
      <c r="H146" s="436">
        <f>VLOOKUP(A146,[1]Software!$A$10:$F$230,6,FALSE)</f>
        <v>458</v>
      </c>
    </row>
    <row r="147" spans="1:8">
      <c r="A147" s="663" t="s">
        <v>1533</v>
      </c>
      <c r="B147" s="664" t="s">
        <v>1524</v>
      </c>
      <c r="C147" s="706" t="s">
        <v>1534</v>
      </c>
      <c r="D147" s="707">
        <v>4</v>
      </c>
      <c r="E147" s="704">
        <v>0</v>
      </c>
      <c r="F147" s="705">
        <f t="shared" si="2"/>
        <v>4</v>
      </c>
      <c r="H147" s="436">
        <f>VLOOKUP(A147,[1]Software!$A$10:$F$230,6,FALSE)</f>
        <v>4</v>
      </c>
    </row>
    <row r="148" spans="1:8">
      <c r="A148" s="663" t="s">
        <v>1535</v>
      </c>
      <c r="B148" s="664" t="s">
        <v>1524</v>
      </c>
      <c r="C148" s="706" t="s">
        <v>1536</v>
      </c>
      <c r="D148" s="707">
        <v>3</v>
      </c>
      <c r="E148" s="704">
        <v>0</v>
      </c>
      <c r="F148" s="705">
        <f t="shared" si="2"/>
        <v>3</v>
      </c>
      <c r="H148" s="436">
        <f>VLOOKUP(A148,[1]Software!$A$10:$F$230,6,FALSE)</f>
        <v>3</v>
      </c>
    </row>
    <row r="149" spans="1:8">
      <c r="A149" s="663" t="s">
        <v>1537</v>
      </c>
      <c r="B149" s="664" t="s">
        <v>1524</v>
      </c>
      <c r="C149" s="706" t="s">
        <v>1538</v>
      </c>
      <c r="D149" s="707">
        <v>380</v>
      </c>
      <c r="E149" s="704">
        <v>0</v>
      </c>
      <c r="F149" s="705">
        <f t="shared" si="2"/>
        <v>380</v>
      </c>
      <c r="H149" s="436">
        <f>VLOOKUP(A149,[1]Software!$A$10:$F$230,6,FALSE)</f>
        <v>380</v>
      </c>
    </row>
    <row r="150" spans="1:8">
      <c r="A150" s="663" t="s">
        <v>1539</v>
      </c>
      <c r="B150" s="664" t="s">
        <v>1524</v>
      </c>
      <c r="C150" s="706" t="s">
        <v>1540</v>
      </c>
      <c r="D150" s="707">
        <v>720</v>
      </c>
      <c r="E150" s="704">
        <v>0</v>
      </c>
      <c r="F150" s="705">
        <f t="shared" si="2"/>
        <v>720</v>
      </c>
      <c r="H150" s="436">
        <f>VLOOKUP(A150,[1]Software!$A$10:$F$230,6,FALSE)</f>
        <v>720</v>
      </c>
    </row>
    <row r="151" spans="1:8">
      <c r="A151" s="663" t="s">
        <v>1541</v>
      </c>
      <c r="B151" s="664" t="s">
        <v>1542</v>
      </c>
      <c r="C151" s="706" t="s">
        <v>1543</v>
      </c>
      <c r="D151" s="707">
        <v>464</v>
      </c>
      <c r="E151" s="704">
        <v>0</v>
      </c>
      <c r="F151" s="705">
        <f t="shared" si="2"/>
        <v>464</v>
      </c>
      <c r="H151" s="436">
        <f>VLOOKUP(A151,[1]Software!$A$10:$F$230,6,FALSE)</f>
        <v>464</v>
      </c>
    </row>
    <row r="152" spans="1:8">
      <c r="A152" s="663" t="s">
        <v>1544</v>
      </c>
      <c r="B152" s="664" t="s">
        <v>1542</v>
      </c>
      <c r="C152" s="706" t="s">
        <v>1545</v>
      </c>
      <c r="D152" s="707">
        <v>428</v>
      </c>
      <c r="E152" s="704">
        <v>0</v>
      </c>
      <c r="F152" s="705">
        <f t="shared" si="2"/>
        <v>428</v>
      </c>
      <c r="H152" s="436">
        <f>VLOOKUP(A152,[1]Software!$A$10:$F$230,6,FALSE)</f>
        <v>428</v>
      </c>
    </row>
    <row r="153" spans="1:8">
      <c r="A153" s="663" t="s">
        <v>1546</v>
      </c>
      <c r="B153" s="664" t="s">
        <v>1542</v>
      </c>
      <c r="C153" s="706" t="s">
        <v>1547</v>
      </c>
      <c r="D153" s="707">
        <v>460</v>
      </c>
      <c r="E153" s="704">
        <v>0</v>
      </c>
      <c r="F153" s="705">
        <f t="shared" si="2"/>
        <v>460</v>
      </c>
      <c r="H153" s="436">
        <f>VLOOKUP(A153,[1]Software!$A$10:$F$230,6,FALSE)</f>
        <v>341</v>
      </c>
    </row>
    <row r="154" spans="1:8">
      <c r="A154" s="663" t="s">
        <v>1548</v>
      </c>
      <c r="B154" s="664" t="s">
        <v>1542</v>
      </c>
      <c r="C154" s="706" t="s">
        <v>1549</v>
      </c>
      <c r="D154" s="707">
        <v>42</v>
      </c>
      <c r="E154" s="704">
        <v>0</v>
      </c>
      <c r="F154" s="705">
        <f t="shared" si="2"/>
        <v>42</v>
      </c>
      <c r="H154" s="436">
        <f>VLOOKUP(A154,[1]Software!$A$10:$F$230,6,FALSE)</f>
        <v>42</v>
      </c>
    </row>
    <row r="155" spans="1:8">
      <c r="A155" s="663" t="s">
        <v>1550</v>
      </c>
      <c r="B155" s="664" t="s">
        <v>1542</v>
      </c>
      <c r="C155" s="706" t="s">
        <v>1551</v>
      </c>
      <c r="D155" s="707">
        <v>550</v>
      </c>
      <c r="E155" s="704">
        <v>0</v>
      </c>
      <c r="F155" s="705">
        <f t="shared" si="2"/>
        <v>550</v>
      </c>
      <c r="H155" s="436">
        <f>VLOOKUP(A155,[1]Software!$A$10:$F$230,6,FALSE)</f>
        <v>550</v>
      </c>
    </row>
    <row r="156" spans="1:8">
      <c r="A156" s="663" t="s">
        <v>1552</v>
      </c>
      <c r="B156" s="664" t="s">
        <v>1542</v>
      </c>
      <c r="C156" s="706" t="s">
        <v>1553</v>
      </c>
      <c r="D156" s="707">
        <v>77</v>
      </c>
      <c r="E156" s="704">
        <v>0</v>
      </c>
      <c r="F156" s="705">
        <f t="shared" si="2"/>
        <v>77</v>
      </c>
      <c r="H156" s="436">
        <f>VLOOKUP(A156,[1]Software!$A$10:$F$230,6,FALSE)</f>
        <v>77</v>
      </c>
    </row>
    <row r="157" spans="1:8">
      <c r="A157" s="663" t="s">
        <v>1554</v>
      </c>
      <c r="B157" s="664" t="s">
        <v>1542</v>
      </c>
      <c r="C157" s="706" t="s">
        <v>1555</v>
      </c>
      <c r="D157" s="707">
        <v>12</v>
      </c>
      <c r="E157" s="704">
        <v>0</v>
      </c>
      <c r="F157" s="705">
        <f t="shared" si="2"/>
        <v>12</v>
      </c>
      <c r="H157" s="436">
        <f>VLOOKUP(A157,[1]Software!$A$10:$F$230,6,FALSE)</f>
        <v>12</v>
      </c>
    </row>
    <row r="158" spans="1:8">
      <c r="A158" s="663" t="s">
        <v>1556</v>
      </c>
      <c r="B158" s="664" t="s">
        <v>1542</v>
      </c>
      <c r="C158" s="706" t="s">
        <v>1557</v>
      </c>
      <c r="D158" s="707">
        <v>14</v>
      </c>
      <c r="E158" s="704">
        <v>0</v>
      </c>
      <c r="F158" s="705">
        <f t="shared" si="2"/>
        <v>14</v>
      </c>
      <c r="H158" s="436">
        <f>VLOOKUP(A158,[1]Software!$A$10:$F$230,6,FALSE)</f>
        <v>14</v>
      </c>
    </row>
    <row r="159" spans="1:8">
      <c r="A159" s="663" t="s">
        <v>1558</v>
      </c>
      <c r="B159" s="664" t="s">
        <v>1542</v>
      </c>
      <c r="C159" s="706" t="s">
        <v>1559</v>
      </c>
      <c r="D159" s="707">
        <v>14</v>
      </c>
      <c r="E159" s="704">
        <v>0</v>
      </c>
      <c r="F159" s="705">
        <f t="shared" si="2"/>
        <v>14</v>
      </c>
      <c r="H159" s="436">
        <f>VLOOKUP(A159,[1]Software!$A$10:$F$230,6,FALSE)</f>
        <v>14</v>
      </c>
    </row>
    <row r="160" spans="1:8">
      <c r="A160" s="663" t="s">
        <v>1560</v>
      </c>
      <c r="B160" s="664" t="s">
        <v>1542</v>
      </c>
      <c r="C160" s="706" t="s">
        <v>1561</v>
      </c>
      <c r="D160" s="707">
        <v>19</v>
      </c>
      <c r="E160" s="704">
        <v>0</v>
      </c>
      <c r="F160" s="705">
        <f t="shared" si="2"/>
        <v>19</v>
      </c>
      <c r="H160" s="436">
        <f>VLOOKUP(A160,[1]Software!$A$10:$F$230,6,FALSE)</f>
        <v>19</v>
      </c>
    </row>
    <row r="161" spans="1:8">
      <c r="A161" s="663" t="s">
        <v>1562</v>
      </c>
      <c r="B161" s="664" t="s">
        <v>1542</v>
      </c>
      <c r="C161" s="706" t="s">
        <v>1563</v>
      </c>
      <c r="D161" s="707">
        <v>280</v>
      </c>
      <c r="E161" s="704">
        <v>0</v>
      </c>
      <c r="F161" s="705">
        <f t="shared" si="2"/>
        <v>280</v>
      </c>
      <c r="H161" s="436">
        <f>VLOOKUP(A161,[1]Software!$A$10:$F$230,6,FALSE)</f>
        <v>324</v>
      </c>
    </row>
    <row r="162" spans="1:8">
      <c r="A162" s="663" t="s">
        <v>1564</v>
      </c>
      <c r="B162" s="664" t="s">
        <v>1542</v>
      </c>
      <c r="C162" s="706" t="s">
        <v>1565</v>
      </c>
      <c r="D162" s="707">
        <v>731</v>
      </c>
      <c r="E162" s="704">
        <v>0</v>
      </c>
      <c r="F162" s="705">
        <f t="shared" si="2"/>
        <v>731</v>
      </c>
      <c r="H162" s="436">
        <f>VLOOKUP(A162,[1]Software!$A$10:$F$230,6,FALSE)</f>
        <v>731</v>
      </c>
    </row>
    <row r="163" spans="1:8">
      <c r="A163" s="663" t="s">
        <v>1566</v>
      </c>
      <c r="B163" s="664" t="s">
        <v>1542</v>
      </c>
      <c r="C163" s="706" t="s">
        <v>1567</v>
      </c>
      <c r="D163" s="707">
        <v>10</v>
      </c>
      <c r="E163" s="704">
        <v>0</v>
      </c>
      <c r="F163" s="705">
        <f t="shared" si="2"/>
        <v>10</v>
      </c>
      <c r="H163" s="436">
        <f>VLOOKUP(A163,[1]Software!$A$10:$F$230,6,FALSE)</f>
        <v>10</v>
      </c>
    </row>
    <row r="164" spans="1:8">
      <c r="A164" s="663" t="s">
        <v>1568</v>
      </c>
      <c r="B164" s="664" t="s">
        <v>1542</v>
      </c>
      <c r="C164" s="706" t="s">
        <v>1569</v>
      </c>
      <c r="D164" s="707">
        <v>536</v>
      </c>
      <c r="E164" s="704">
        <v>0</v>
      </c>
      <c r="F164" s="705">
        <f t="shared" si="2"/>
        <v>536</v>
      </c>
      <c r="H164" s="436">
        <f>VLOOKUP(A164,[1]Software!$A$10:$F$230,6,FALSE)</f>
        <v>536</v>
      </c>
    </row>
    <row r="165" spans="1:8">
      <c r="A165" s="663" t="s">
        <v>870</v>
      </c>
      <c r="B165" s="664" t="s">
        <v>1570</v>
      </c>
      <c r="C165" s="706" t="s">
        <v>1571</v>
      </c>
      <c r="D165" s="707">
        <v>11502</v>
      </c>
      <c r="E165" s="704">
        <v>0</v>
      </c>
      <c r="F165" s="705">
        <v>11502</v>
      </c>
      <c r="H165" s="436">
        <f>VLOOKUP(A165,[1]Software!$A$10:$F$230,6,FALSE)</f>
        <v>12558</v>
      </c>
    </row>
    <row r="166" spans="1:8">
      <c r="A166" s="663" t="s">
        <v>869</v>
      </c>
      <c r="B166" s="664" t="s">
        <v>1572</v>
      </c>
      <c r="C166" s="706" t="s">
        <v>1573</v>
      </c>
      <c r="D166" s="707">
        <v>874</v>
      </c>
      <c r="E166" s="704">
        <v>0</v>
      </c>
      <c r="F166" s="705">
        <v>874</v>
      </c>
      <c r="H166" s="436" t="e">
        <f>VLOOKUP(A166,[1]Software!$A$10:$F$230,6,FALSE)</f>
        <v>#N/A</v>
      </c>
    </row>
    <row r="167" spans="1:8">
      <c r="A167" s="663" t="s">
        <v>978</v>
      </c>
      <c r="B167" s="664" t="s">
        <v>1574</v>
      </c>
      <c r="C167" s="706" t="s">
        <v>1575</v>
      </c>
      <c r="D167" s="707">
        <v>3608</v>
      </c>
      <c r="E167" s="704">
        <v>0</v>
      </c>
      <c r="F167" s="705">
        <v>3608</v>
      </c>
      <c r="H167" s="436">
        <f>VLOOKUP(A167,[1]Software!$A$10:$F$230,6,FALSE)</f>
        <v>3788</v>
      </c>
    </row>
    <row r="168" spans="1:8">
      <c r="A168" s="663" t="s">
        <v>979</v>
      </c>
      <c r="B168" s="664" t="s">
        <v>1574</v>
      </c>
      <c r="C168" s="706" t="s">
        <v>1576</v>
      </c>
      <c r="D168" s="707">
        <v>5850</v>
      </c>
      <c r="E168" s="704">
        <v>0</v>
      </c>
      <c r="F168" s="705">
        <v>5850</v>
      </c>
      <c r="H168" s="436">
        <f>VLOOKUP(A168,[1]Software!$A$10:$F$230,6,FALSE)</f>
        <v>6143</v>
      </c>
    </row>
    <row r="169" spans="1:8">
      <c r="A169" s="663" t="s">
        <v>980</v>
      </c>
      <c r="B169" s="664" t="s">
        <v>1574</v>
      </c>
      <c r="C169" s="706" t="s">
        <v>1577</v>
      </c>
      <c r="D169" s="707">
        <v>6963</v>
      </c>
      <c r="E169" s="704">
        <v>0</v>
      </c>
      <c r="F169" s="705">
        <v>6963</v>
      </c>
      <c r="H169" s="436">
        <f>VLOOKUP(A169,[1]Software!$A$10:$F$230,6,FALSE)</f>
        <v>7311</v>
      </c>
    </row>
    <row r="170" spans="1:8">
      <c r="A170" s="663" t="s">
        <v>871</v>
      </c>
      <c r="B170" s="664" t="s">
        <v>1578</v>
      </c>
      <c r="C170" s="706" t="s">
        <v>1579</v>
      </c>
      <c r="D170" s="707">
        <v>709</v>
      </c>
      <c r="E170" s="704">
        <v>0</v>
      </c>
      <c r="F170" s="705">
        <v>709</v>
      </c>
      <c r="H170" s="436">
        <f>VLOOKUP(A170,[1]Software!$A$10:$F$230,6,FALSE)</f>
        <v>744</v>
      </c>
    </row>
    <row r="171" spans="1:8">
      <c r="A171" s="663" t="s">
        <v>981</v>
      </c>
      <c r="B171" s="664" t="s">
        <v>1580</v>
      </c>
      <c r="C171" s="706" t="s">
        <v>1581</v>
      </c>
      <c r="D171" s="707">
        <v>2999</v>
      </c>
      <c r="E171" s="704">
        <v>0</v>
      </c>
      <c r="F171" s="705">
        <v>2999</v>
      </c>
      <c r="H171" s="436">
        <f>VLOOKUP(A171,[1]Software!$A$10:$F$230,6,FALSE)</f>
        <v>3149</v>
      </c>
    </row>
    <row r="172" spans="1:8">
      <c r="A172" s="663" t="s">
        <v>982</v>
      </c>
      <c r="B172" s="664" t="s">
        <v>1580</v>
      </c>
      <c r="C172" s="706" t="s">
        <v>1582</v>
      </c>
      <c r="D172" s="707">
        <v>4319</v>
      </c>
      <c r="E172" s="704">
        <v>0</v>
      </c>
      <c r="F172" s="705">
        <v>4319</v>
      </c>
      <c r="H172" s="436">
        <f>VLOOKUP(A172,[1]Software!$A$10:$F$230,6,FALSE)</f>
        <v>4535</v>
      </c>
    </row>
    <row r="173" spans="1:8">
      <c r="A173" s="663" t="s">
        <v>983</v>
      </c>
      <c r="B173" s="664" t="s">
        <v>1580</v>
      </c>
      <c r="C173" s="706" t="s">
        <v>1583</v>
      </c>
      <c r="D173" s="707">
        <v>5433</v>
      </c>
      <c r="E173" s="704">
        <v>0</v>
      </c>
      <c r="F173" s="705">
        <v>5433</v>
      </c>
      <c r="H173" s="436">
        <f>VLOOKUP(A173,[1]Software!$A$10:$F$230,6,FALSE)</f>
        <v>5705</v>
      </c>
    </row>
    <row r="174" spans="1:8">
      <c r="A174" s="663" t="s">
        <v>872</v>
      </c>
      <c r="B174" s="664" t="s">
        <v>1584</v>
      </c>
      <c r="C174" s="706" t="s">
        <v>1585</v>
      </c>
      <c r="D174" s="707">
        <v>1056</v>
      </c>
      <c r="E174" s="704">
        <v>0</v>
      </c>
      <c r="F174" s="705">
        <v>1056</v>
      </c>
      <c r="H174" s="436">
        <f>VLOOKUP(A174,[1]Software!$A$10:$F$230,6,FALSE)</f>
        <v>1056</v>
      </c>
    </row>
    <row r="175" spans="1:8">
      <c r="A175" s="663" t="s">
        <v>984</v>
      </c>
      <c r="B175" s="664" t="s">
        <v>1586</v>
      </c>
      <c r="C175" s="706" t="s">
        <v>1587</v>
      </c>
      <c r="D175" s="707">
        <v>2653</v>
      </c>
      <c r="E175" s="704">
        <v>0</v>
      </c>
      <c r="F175" s="705">
        <v>2653</v>
      </c>
      <c r="H175" s="436">
        <f>VLOOKUP(A175,[1]Software!$A$10:$F$230,6,FALSE)</f>
        <v>2786</v>
      </c>
    </row>
    <row r="176" spans="1:8">
      <c r="A176" s="663" t="s">
        <v>985</v>
      </c>
      <c r="B176" s="664" t="s">
        <v>1588</v>
      </c>
      <c r="C176" s="706" t="s">
        <v>1589</v>
      </c>
      <c r="D176" s="707">
        <v>1167</v>
      </c>
      <c r="E176" s="704">
        <v>0</v>
      </c>
      <c r="F176" s="705">
        <v>1167</v>
      </c>
      <c r="H176" s="436">
        <f>VLOOKUP(A176,[1]Software!$A$10:$F$230,6,FALSE)</f>
        <v>1225</v>
      </c>
    </row>
    <row r="177" spans="1:8">
      <c r="A177" s="663" t="s">
        <v>874</v>
      </c>
      <c r="B177" s="664" t="s">
        <v>1590</v>
      </c>
      <c r="C177" s="706" t="s">
        <v>1591</v>
      </c>
      <c r="D177" s="707">
        <v>3183</v>
      </c>
      <c r="E177" s="704">
        <v>0</v>
      </c>
      <c r="F177" s="705">
        <v>3183</v>
      </c>
      <c r="H177" s="436">
        <f>VLOOKUP(A177,[1]Software!$A$10:$F$230,6,FALSE)</f>
        <v>3183</v>
      </c>
    </row>
    <row r="178" spans="1:8">
      <c r="A178" s="663" t="s">
        <v>873</v>
      </c>
      <c r="B178" s="664" t="s">
        <v>1592</v>
      </c>
      <c r="C178" s="706" t="s">
        <v>1593</v>
      </c>
      <c r="D178" s="707">
        <v>6071</v>
      </c>
      <c r="E178" s="704">
        <v>0</v>
      </c>
      <c r="F178" s="705">
        <v>6071</v>
      </c>
      <c r="H178" s="436">
        <f>VLOOKUP(A178,[1]Software!$A$10:$F$230,6,FALSE)</f>
        <v>6071</v>
      </c>
    </row>
    <row r="179" spans="1:8">
      <c r="A179" s="663" t="s">
        <v>973</v>
      </c>
      <c r="B179" s="664" t="s">
        <v>974</v>
      </c>
      <c r="C179" s="706" t="s">
        <v>1594</v>
      </c>
      <c r="D179" s="707">
        <v>5307</v>
      </c>
      <c r="E179" s="704">
        <v>0</v>
      </c>
      <c r="F179" s="705">
        <v>5307</v>
      </c>
      <c r="H179" s="436">
        <f>VLOOKUP(A179,[1]Software!$A$10:$F$230,6,FALSE)</f>
        <v>5794</v>
      </c>
    </row>
    <row r="180" spans="1:8">
      <c r="A180" s="663" t="s">
        <v>1595</v>
      </c>
      <c r="B180" s="664" t="s">
        <v>1596</v>
      </c>
      <c r="C180" s="706" t="s">
        <v>1597</v>
      </c>
      <c r="D180" s="707">
        <v>874</v>
      </c>
      <c r="E180" s="704">
        <v>0</v>
      </c>
      <c r="F180" s="705">
        <v>874</v>
      </c>
      <c r="H180" s="436">
        <f>VLOOKUP(A180,[1]Software!$A$10:$F$230,6,FALSE)</f>
        <v>900</v>
      </c>
    </row>
    <row r="181" spans="1:8">
      <c r="A181" s="663" t="s">
        <v>975</v>
      </c>
      <c r="B181" s="664" t="s">
        <v>976</v>
      </c>
      <c r="C181" s="706" t="s">
        <v>977</v>
      </c>
      <c r="D181" s="707">
        <v>2161</v>
      </c>
      <c r="E181" s="704">
        <v>0</v>
      </c>
      <c r="F181" s="705">
        <v>2161</v>
      </c>
      <c r="H181" s="436">
        <f>VLOOKUP(A181,[1]Software!$A$10:$F$230,6,FALSE)</f>
        <v>2269</v>
      </c>
    </row>
    <row r="182" spans="1:8">
      <c r="A182" s="663" t="s">
        <v>986</v>
      </c>
      <c r="B182" s="664" t="s">
        <v>987</v>
      </c>
      <c r="C182" s="706" t="s">
        <v>988</v>
      </c>
      <c r="D182" s="707">
        <v>3279</v>
      </c>
      <c r="E182" s="704">
        <v>0</v>
      </c>
      <c r="F182" s="705">
        <v>3279</v>
      </c>
      <c r="H182" s="436">
        <f>VLOOKUP(A182,[1]Software!$A$10:$F$230,6,FALSE)</f>
        <v>3279</v>
      </c>
    </row>
    <row r="183" spans="1:8">
      <c r="A183" s="663" t="s">
        <v>989</v>
      </c>
      <c r="B183" s="664" t="s">
        <v>990</v>
      </c>
      <c r="C183" s="706" t="s">
        <v>991</v>
      </c>
      <c r="D183" s="707">
        <v>1006</v>
      </c>
      <c r="E183" s="704">
        <v>0</v>
      </c>
      <c r="F183" s="705">
        <v>1006</v>
      </c>
      <c r="H183" s="436">
        <f>VLOOKUP(A183,[1]Software!$A$10:$F$230,6,FALSE)</f>
        <v>1006</v>
      </c>
    </row>
    <row r="184" spans="1:8">
      <c r="A184" s="663" t="s">
        <v>992</v>
      </c>
      <c r="B184" s="664" t="s">
        <v>993</v>
      </c>
      <c r="C184" s="706" t="s">
        <v>994</v>
      </c>
      <c r="D184" s="707">
        <v>2708</v>
      </c>
      <c r="E184" s="704">
        <v>0</v>
      </c>
      <c r="F184" s="705">
        <v>2708</v>
      </c>
      <c r="H184" s="436">
        <f>VLOOKUP(A184,[1]Software!$A$10:$F$230,6,FALSE)</f>
        <v>2708</v>
      </c>
    </row>
    <row r="185" spans="1:8">
      <c r="A185" s="663" t="s">
        <v>995</v>
      </c>
      <c r="B185" s="664" t="s">
        <v>996</v>
      </c>
      <c r="C185" s="706" t="s">
        <v>997</v>
      </c>
      <c r="D185" s="707">
        <v>3756</v>
      </c>
      <c r="E185" s="704">
        <v>0</v>
      </c>
      <c r="F185" s="705">
        <v>3756</v>
      </c>
      <c r="H185" s="436">
        <f>VLOOKUP(A185,[1]Software!$A$10:$F$230,6,FALSE)</f>
        <v>3756</v>
      </c>
    </row>
    <row r="186" spans="1:8">
      <c r="A186" s="663" t="s">
        <v>998</v>
      </c>
      <c r="B186" s="664" t="s">
        <v>999</v>
      </c>
      <c r="C186" s="706" t="s">
        <v>1000</v>
      </c>
      <c r="D186" s="707">
        <v>847</v>
      </c>
      <c r="E186" s="704">
        <v>0</v>
      </c>
      <c r="F186" s="705">
        <v>847</v>
      </c>
      <c r="H186" s="436">
        <f>VLOOKUP(A186,[1]Software!$A$10:$F$230,6,FALSE)</f>
        <v>847</v>
      </c>
    </row>
    <row r="187" spans="1:8">
      <c r="A187" s="663" t="s">
        <v>1001</v>
      </c>
      <c r="B187" s="664" t="s">
        <v>999</v>
      </c>
      <c r="C187" s="706" t="s">
        <v>1002</v>
      </c>
      <c r="D187" s="707">
        <v>2275</v>
      </c>
      <c r="E187" s="704">
        <v>0</v>
      </c>
      <c r="F187" s="705">
        <v>2275</v>
      </c>
      <c r="H187" s="436">
        <f>VLOOKUP(A187,[1]Software!$A$10:$F$230,6,FALSE)</f>
        <v>2275</v>
      </c>
    </row>
    <row r="188" spans="1:8">
      <c r="A188" s="663" t="s">
        <v>1003</v>
      </c>
      <c r="B188" s="664" t="s">
        <v>999</v>
      </c>
      <c r="C188" s="706" t="s">
        <v>1004</v>
      </c>
      <c r="D188" s="707">
        <v>3163</v>
      </c>
      <c r="E188" s="704">
        <v>0</v>
      </c>
      <c r="F188" s="705">
        <v>3163</v>
      </c>
      <c r="H188" s="436">
        <f>VLOOKUP(A188,[1]Software!$A$10:$F$230,6,FALSE)</f>
        <v>3163</v>
      </c>
    </row>
    <row r="189" spans="1:8">
      <c r="A189" s="663" t="s">
        <v>1598</v>
      </c>
      <c r="B189" s="664" t="s">
        <v>1599</v>
      </c>
      <c r="C189" s="706" t="s">
        <v>1600</v>
      </c>
      <c r="D189" s="707">
        <v>678</v>
      </c>
      <c r="E189" s="704">
        <v>0</v>
      </c>
      <c r="F189" s="705">
        <v>678</v>
      </c>
      <c r="H189" s="436" t="e">
        <f>VLOOKUP(A189,[1]Software!$A$10:$F$230,6,FALSE)</f>
        <v>#N/A</v>
      </c>
    </row>
    <row r="190" spans="1:8">
      <c r="A190" s="663" t="s">
        <v>1601</v>
      </c>
      <c r="B190" s="664" t="s">
        <v>1602</v>
      </c>
      <c r="C190" s="706" t="s">
        <v>1603</v>
      </c>
      <c r="D190" s="707">
        <v>678</v>
      </c>
      <c r="E190" s="704">
        <v>0</v>
      </c>
      <c r="F190" s="705">
        <v>678</v>
      </c>
      <c r="H190" s="436" t="e">
        <f>VLOOKUP(A190,[1]Software!$A$10:$F$230,6,FALSE)</f>
        <v>#N/A</v>
      </c>
    </row>
    <row r="191" spans="1:8">
      <c r="A191" s="663" t="s">
        <v>1604</v>
      </c>
      <c r="B191" s="664" t="s">
        <v>1605</v>
      </c>
      <c r="C191" s="706" t="s">
        <v>1606</v>
      </c>
      <c r="D191" s="707">
        <v>2646</v>
      </c>
      <c r="E191" s="704">
        <v>0</v>
      </c>
      <c r="F191" s="705">
        <v>2646</v>
      </c>
      <c r="H191" s="436" t="e">
        <f>VLOOKUP(A191,[1]Software!$A$10:$F$230,6,FALSE)</f>
        <v>#N/A</v>
      </c>
    </row>
    <row r="192" spans="1:8">
      <c r="A192" s="663" t="s">
        <v>1607</v>
      </c>
      <c r="B192" s="664" t="s">
        <v>1608</v>
      </c>
      <c r="C192" s="706" t="s">
        <v>1609</v>
      </c>
      <c r="D192" s="707">
        <v>574</v>
      </c>
      <c r="E192" s="704">
        <v>0</v>
      </c>
      <c r="F192" s="705">
        <v>574</v>
      </c>
      <c r="H192" s="436" t="e">
        <f>VLOOKUP(A192,[1]Software!$A$10:$F$230,6,FALSE)</f>
        <v>#N/A</v>
      </c>
    </row>
    <row r="193" spans="1:8">
      <c r="A193" s="663" t="s">
        <v>1217</v>
      </c>
      <c r="B193" s="664" t="s">
        <v>1259</v>
      </c>
      <c r="C193" s="706" t="s">
        <v>1610</v>
      </c>
      <c r="D193" s="707">
        <v>27313</v>
      </c>
      <c r="E193" s="704">
        <v>0</v>
      </c>
      <c r="F193" s="705">
        <v>27313</v>
      </c>
      <c r="H193" s="436">
        <f>VLOOKUP(A193,[1]Software!$A$10:$F$230,6,FALSE)</f>
        <v>29821</v>
      </c>
    </row>
    <row r="194" spans="1:8">
      <c r="A194" s="663" t="s">
        <v>1218</v>
      </c>
      <c r="B194" s="664" t="s">
        <v>1260</v>
      </c>
      <c r="C194" s="706" t="s">
        <v>1611</v>
      </c>
      <c r="D194" s="707">
        <v>1574</v>
      </c>
      <c r="E194" s="704">
        <v>0</v>
      </c>
      <c r="F194" s="705">
        <v>1574</v>
      </c>
      <c r="H194" s="436">
        <f>VLOOKUP(A194,[1]Software!$A$10:$F$230,6,FALSE)</f>
        <v>1718</v>
      </c>
    </row>
    <row r="195" spans="1:8">
      <c r="A195" s="663" t="s">
        <v>1219</v>
      </c>
      <c r="B195" s="664" t="s">
        <v>1261</v>
      </c>
      <c r="C195" s="706" t="s">
        <v>1612</v>
      </c>
      <c r="D195" s="707">
        <v>11593</v>
      </c>
      <c r="E195" s="704">
        <v>0</v>
      </c>
      <c r="F195" s="705">
        <v>11593</v>
      </c>
      <c r="H195" s="436">
        <f>VLOOKUP(A195,[1]Software!$A$10:$F$230,6,FALSE)</f>
        <v>12173</v>
      </c>
    </row>
    <row r="196" spans="1:8">
      <c r="A196" s="663" t="s">
        <v>1220</v>
      </c>
      <c r="B196" s="664" t="s">
        <v>1262</v>
      </c>
      <c r="C196" s="706" t="s">
        <v>1263</v>
      </c>
      <c r="D196" s="707">
        <v>1254</v>
      </c>
      <c r="E196" s="704">
        <v>0</v>
      </c>
      <c r="F196" s="705">
        <v>1254</v>
      </c>
      <c r="H196" s="436">
        <f>VLOOKUP(A196,[1]Software!$A$10:$F$230,6,FALSE)</f>
        <v>1317</v>
      </c>
    </row>
    <row r="197" spans="1:8">
      <c r="A197" s="663" t="s">
        <v>1221</v>
      </c>
      <c r="B197" s="664" t="s">
        <v>1264</v>
      </c>
      <c r="C197" s="706" t="s">
        <v>1265</v>
      </c>
      <c r="D197" s="707">
        <v>1254</v>
      </c>
      <c r="E197" s="704">
        <v>0</v>
      </c>
      <c r="F197" s="705">
        <v>1254</v>
      </c>
      <c r="H197" s="436">
        <f>VLOOKUP(A197,[1]Software!$A$10:$F$230,6,FALSE)</f>
        <v>1317</v>
      </c>
    </row>
    <row r="198" spans="1:8">
      <c r="A198" s="663" t="s">
        <v>1222</v>
      </c>
      <c r="B198" s="664" t="s">
        <v>1266</v>
      </c>
      <c r="C198" s="706" t="s">
        <v>1613</v>
      </c>
      <c r="D198" s="707">
        <v>12174</v>
      </c>
      <c r="E198" s="704">
        <v>0</v>
      </c>
      <c r="F198" s="705">
        <v>12174</v>
      </c>
      <c r="H198" s="436">
        <f>VLOOKUP(A198,[1]Software!$A$10:$F$230,6,FALSE)</f>
        <v>12783</v>
      </c>
    </row>
    <row r="199" spans="1:8">
      <c r="A199" s="663" t="s">
        <v>1223</v>
      </c>
      <c r="B199" s="664" t="s">
        <v>1267</v>
      </c>
      <c r="C199" s="706" t="s">
        <v>1614</v>
      </c>
      <c r="D199" s="707">
        <v>13414</v>
      </c>
      <c r="E199" s="704">
        <v>0</v>
      </c>
      <c r="F199" s="705">
        <v>13414</v>
      </c>
      <c r="H199" s="436">
        <f>VLOOKUP(A199,[1]Software!$A$10:$F$230,6,FALSE)</f>
        <v>14085</v>
      </c>
    </row>
    <row r="200" spans="1:8">
      <c r="A200" s="663" t="s">
        <v>1224</v>
      </c>
      <c r="B200" s="664" t="s">
        <v>1267</v>
      </c>
      <c r="C200" s="706" t="s">
        <v>1615</v>
      </c>
      <c r="D200" s="707">
        <v>14653</v>
      </c>
      <c r="E200" s="704">
        <v>0</v>
      </c>
      <c r="F200" s="705">
        <v>14653</v>
      </c>
      <c r="H200" s="436">
        <f>VLOOKUP(A200,[1]Software!$A$10:$F$230,6,FALSE)</f>
        <v>15386</v>
      </c>
    </row>
    <row r="201" spans="1:8">
      <c r="A201" s="663" t="s">
        <v>1225</v>
      </c>
      <c r="B201" s="664" t="s">
        <v>1268</v>
      </c>
      <c r="C201" s="706" t="s">
        <v>1269</v>
      </c>
      <c r="D201" s="707">
        <v>2653</v>
      </c>
      <c r="E201" s="704">
        <v>0</v>
      </c>
      <c r="F201" s="705">
        <v>2653</v>
      </c>
      <c r="H201" s="436">
        <f>VLOOKUP(A201,[1]Software!$A$10:$F$230,6,FALSE)</f>
        <v>2786</v>
      </c>
    </row>
    <row r="202" spans="1:8">
      <c r="A202" s="663" t="s">
        <v>1226</v>
      </c>
      <c r="B202" s="664" t="s">
        <v>1270</v>
      </c>
      <c r="C202" s="706" t="s">
        <v>1271</v>
      </c>
      <c r="D202" s="707">
        <v>1167</v>
      </c>
      <c r="E202" s="704">
        <v>0</v>
      </c>
      <c r="F202" s="705">
        <v>1167</v>
      </c>
      <c r="H202" s="436">
        <f>VLOOKUP(A202,[1]Software!$A$10:$F$230,6,FALSE)</f>
        <v>1225</v>
      </c>
    </row>
    <row r="203" spans="1:8">
      <c r="A203" s="663" t="s">
        <v>1227</v>
      </c>
      <c r="B203" s="664" t="s">
        <v>1272</v>
      </c>
      <c r="C203" s="706" t="s">
        <v>1273</v>
      </c>
      <c r="D203" s="707">
        <v>6812</v>
      </c>
      <c r="E203" s="704">
        <v>0</v>
      </c>
      <c r="F203" s="705">
        <v>6812</v>
      </c>
      <c r="H203" s="436">
        <f>VLOOKUP(A203,[1]Software!$A$10:$F$230,6,FALSE)</f>
        <v>7153</v>
      </c>
    </row>
    <row r="204" spans="1:8">
      <c r="A204" s="663" t="s">
        <v>1228</v>
      </c>
      <c r="B204" s="664" t="s">
        <v>1274</v>
      </c>
      <c r="C204" s="706" t="s">
        <v>1275</v>
      </c>
      <c r="D204" s="707">
        <v>10790</v>
      </c>
      <c r="E204" s="704">
        <v>0</v>
      </c>
      <c r="F204" s="705">
        <v>10790</v>
      </c>
      <c r="H204" s="436">
        <f>VLOOKUP(A204,[1]Software!$A$10:$F$230,6,FALSE)</f>
        <v>11330</v>
      </c>
    </row>
    <row r="205" spans="1:8">
      <c r="A205" s="663" t="s">
        <v>1229</v>
      </c>
      <c r="B205" s="664" t="s">
        <v>1276</v>
      </c>
      <c r="C205" s="706" t="s">
        <v>1277</v>
      </c>
      <c r="D205" s="707">
        <v>8867</v>
      </c>
      <c r="E205" s="704">
        <v>0</v>
      </c>
      <c r="F205" s="705">
        <v>8867</v>
      </c>
      <c r="H205" s="436">
        <f>VLOOKUP(A205,[1]Software!$A$10:$F$230,6,FALSE)</f>
        <v>9310</v>
      </c>
    </row>
    <row r="206" spans="1:8">
      <c r="A206" s="663" t="s">
        <v>1232</v>
      </c>
      <c r="B206" s="664" t="s">
        <v>1282</v>
      </c>
      <c r="C206" s="706" t="s">
        <v>1283</v>
      </c>
      <c r="D206" s="707">
        <v>1328</v>
      </c>
      <c r="E206" s="704">
        <v>0</v>
      </c>
      <c r="F206" s="705">
        <v>1328</v>
      </c>
      <c r="H206" s="436">
        <f>VLOOKUP(A206,[1]Software!$A$10:$F$230,6,FALSE)</f>
        <v>1394</v>
      </c>
    </row>
    <row r="207" spans="1:8">
      <c r="A207" s="663" t="s">
        <v>1233</v>
      </c>
      <c r="B207" s="664" t="s">
        <v>1284</v>
      </c>
      <c r="C207" s="706" t="s">
        <v>1285</v>
      </c>
      <c r="D207" s="707">
        <v>1599</v>
      </c>
      <c r="E207" s="704">
        <v>0</v>
      </c>
      <c r="F207" s="705">
        <v>1599</v>
      </c>
      <c r="H207" s="436">
        <f>VLOOKUP(A207,[1]Software!$A$10:$F$230,6,FALSE)</f>
        <v>1679</v>
      </c>
    </row>
    <row r="208" spans="1:8">
      <c r="A208" s="663" t="s">
        <v>2709</v>
      </c>
      <c r="B208" s="664" t="s">
        <v>2710</v>
      </c>
      <c r="C208" s="706" t="s">
        <v>2710</v>
      </c>
      <c r="D208" s="707">
        <f>VLOOKUP(A208,[1]Software!$A$10:$D$230,4,FALSE)</f>
        <v>2572</v>
      </c>
      <c r="E208" s="704">
        <v>0</v>
      </c>
      <c r="F208" s="705">
        <f>D208</f>
        <v>2572</v>
      </c>
      <c r="H208" s="436">
        <f>VLOOKUP(A208,[1]Software!$A$10:$F$230,6,FALSE)</f>
        <v>2572</v>
      </c>
    </row>
    <row r="209" spans="1:8">
      <c r="A209" s="663" t="s">
        <v>2711</v>
      </c>
      <c r="B209" s="664" t="s">
        <v>2712</v>
      </c>
      <c r="C209" s="706" t="s">
        <v>2721</v>
      </c>
      <c r="D209" s="707">
        <f>VLOOKUP(A209,[1]Software!$A$10:$D$230,4,FALSE)</f>
        <v>515</v>
      </c>
      <c r="E209" s="704">
        <v>0</v>
      </c>
      <c r="F209" s="705">
        <f t="shared" ref="F209:F218" si="3">D209</f>
        <v>515</v>
      </c>
      <c r="H209" s="436">
        <f>VLOOKUP(A209,[1]Software!$A$10:$F$230,6,FALSE)</f>
        <v>515</v>
      </c>
    </row>
    <row r="210" spans="1:8">
      <c r="A210" s="663" t="s">
        <v>2713</v>
      </c>
      <c r="B210" s="664" t="s">
        <v>2714</v>
      </c>
      <c r="C210" s="706" t="s">
        <v>2714</v>
      </c>
      <c r="D210" s="707">
        <f>VLOOKUP(A210,[1]Software!$A$10:$D$230,4,FALSE)</f>
        <v>1328</v>
      </c>
      <c r="E210" s="704">
        <v>0</v>
      </c>
      <c r="F210" s="705">
        <f t="shared" si="3"/>
        <v>1328</v>
      </c>
      <c r="H210" s="436">
        <f>VLOOKUP(A210,[1]Software!$A$10:$F$230,6,FALSE)</f>
        <v>1328</v>
      </c>
    </row>
    <row r="211" spans="1:8">
      <c r="A211" s="663" t="s">
        <v>2715</v>
      </c>
      <c r="B211" s="664" t="s">
        <v>2716</v>
      </c>
      <c r="C211" s="706" t="s">
        <v>2722</v>
      </c>
      <c r="D211" s="707">
        <f>VLOOKUP(A211,[1]Software!$A$10:$D$230,4,FALSE)</f>
        <v>265</v>
      </c>
      <c r="E211" s="704">
        <v>0</v>
      </c>
      <c r="F211" s="705">
        <f t="shared" si="3"/>
        <v>265</v>
      </c>
      <c r="H211" s="436">
        <f>VLOOKUP(A211,[1]Software!$A$10:$F$230,6,FALSE)</f>
        <v>265</v>
      </c>
    </row>
    <row r="212" spans="1:8">
      <c r="A212" s="663" t="s">
        <v>2717</v>
      </c>
      <c r="B212" s="664" t="s">
        <v>2718</v>
      </c>
      <c r="C212" s="706" t="s">
        <v>2723</v>
      </c>
      <c r="D212" s="707">
        <f>VLOOKUP(A212,[1]Software!$A$10:$D$230,4,FALSE)</f>
        <v>11054</v>
      </c>
      <c r="E212" s="704">
        <v>0</v>
      </c>
      <c r="F212" s="705">
        <f t="shared" si="3"/>
        <v>11054</v>
      </c>
      <c r="H212" s="436">
        <f>VLOOKUP(A212,[1]Software!$A$10:$F$230,6,FALSE)</f>
        <v>11054</v>
      </c>
    </row>
    <row r="213" spans="1:8">
      <c r="A213" s="663" t="s">
        <v>2719</v>
      </c>
      <c r="B213" s="664" t="s">
        <v>2720</v>
      </c>
      <c r="C213" s="706" t="s">
        <v>2724</v>
      </c>
      <c r="D213" s="707">
        <f>VLOOKUP(A213,[1]Software!$A$10:$D$230,4,FALSE)</f>
        <v>1082</v>
      </c>
      <c r="E213" s="704">
        <v>0</v>
      </c>
      <c r="F213" s="705">
        <f t="shared" si="3"/>
        <v>1082</v>
      </c>
      <c r="H213" s="436">
        <f>VLOOKUP(A213,[1]Software!$A$10:$F$230,6,FALSE)</f>
        <v>1082</v>
      </c>
    </row>
    <row r="214" spans="1:8">
      <c r="A214" s="663" t="s">
        <v>2725</v>
      </c>
      <c r="B214" s="664" t="s">
        <v>2726</v>
      </c>
      <c r="C214" s="664" t="s">
        <v>2726</v>
      </c>
      <c r="D214" s="707">
        <f>VLOOKUP(A214,[1]Software!$A$10:$D$230,4,FALSE)</f>
        <v>478</v>
      </c>
      <c r="E214" s="704">
        <v>0</v>
      </c>
      <c r="F214" s="705">
        <f t="shared" si="3"/>
        <v>478</v>
      </c>
      <c r="H214" s="436">
        <f>VLOOKUP(A214,[1]Software!$A$10:$F$230,6,FALSE)</f>
        <v>478</v>
      </c>
    </row>
    <row r="215" spans="1:8">
      <c r="A215" s="663" t="s">
        <v>2727</v>
      </c>
      <c r="B215" s="664" t="s">
        <v>2728</v>
      </c>
      <c r="C215" s="664" t="s">
        <v>2728</v>
      </c>
      <c r="D215" s="707">
        <f>VLOOKUP(A215,[1]Software!$A$10:$D$230,4,FALSE)</f>
        <v>212</v>
      </c>
      <c r="E215" s="704">
        <v>0</v>
      </c>
      <c r="F215" s="705">
        <f t="shared" si="3"/>
        <v>212</v>
      </c>
      <c r="H215" s="436">
        <f>VLOOKUP(A215,[1]Software!$A$10:$F$230,6,FALSE)</f>
        <v>212</v>
      </c>
    </row>
    <row r="216" spans="1:8">
      <c r="A216" s="663" t="s">
        <v>2729</v>
      </c>
      <c r="B216" s="664" t="s">
        <v>2730</v>
      </c>
      <c r="C216" s="664" t="s">
        <v>2730</v>
      </c>
      <c r="D216" s="707">
        <f>VLOOKUP(A216,[1]Software!$A$10:$D$230,4,FALSE)</f>
        <v>724</v>
      </c>
      <c r="E216" s="704">
        <v>0</v>
      </c>
      <c r="F216" s="705">
        <f t="shared" si="3"/>
        <v>724</v>
      </c>
      <c r="H216" s="436">
        <f>VLOOKUP(A216,[1]Software!$A$10:$F$230,6,FALSE)</f>
        <v>724</v>
      </c>
    </row>
    <row r="217" spans="1:8">
      <c r="A217" s="663" t="s">
        <v>2731</v>
      </c>
      <c r="B217" s="664" t="s">
        <v>2732</v>
      </c>
      <c r="C217" s="664" t="s">
        <v>2732</v>
      </c>
      <c r="D217" s="707">
        <f>VLOOKUP(A217,[1]Software!$A$10:$D$230,4,FALSE)</f>
        <v>827</v>
      </c>
      <c r="E217" s="704">
        <v>0</v>
      </c>
      <c r="F217" s="705">
        <f t="shared" si="3"/>
        <v>827</v>
      </c>
    </row>
    <row r="218" spans="1:8">
      <c r="A218" s="663" t="s">
        <v>1230</v>
      </c>
      <c r="B218" s="664" t="s">
        <v>1278</v>
      </c>
      <c r="C218" s="706" t="s">
        <v>2733</v>
      </c>
      <c r="D218" s="707">
        <f>VLOOKUP(A218,[1]Software!$A$10:$D$230,4,FALSE)</f>
        <v>3705</v>
      </c>
      <c r="E218" s="704">
        <v>0</v>
      </c>
      <c r="F218" s="705">
        <f t="shared" si="3"/>
        <v>3705</v>
      </c>
    </row>
  </sheetData>
  <autoFilter ref="A2:F4" xr:uid="{00000000-0009-0000-0000-000006000000}"/>
  <phoneticPr fontId="81" type="noConversion"/>
  <conditionalFormatting sqref="A1:A1048576">
    <cfRule type="duplicateValues" dxfId="2" priority="1"/>
  </conditionalFormatting>
  <conditionalFormatting sqref="A5:A218">
    <cfRule type="duplicateValues" dxfId="1" priority="92"/>
  </conditionalFormatting>
  <conditionalFormatting sqref="A219:A1048576 A1:A4">
    <cfRule type="duplicateValues" dxfId="0" priority="86"/>
  </conditionalFormatting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5"/>
  <sheetViews>
    <sheetView showGridLines="0" topLeftCell="B1" workbookViewId="0">
      <selection activeCell="L12" sqref="L12"/>
    </sheetView>
  </sheetViews>
  <sheetFormatPr defaultRowHeight="14.4"/>
  <cols>
    <col min="1" max="1" width="19.6640625" style="29" customWidth="1"/>
    <col min="2" max="2" width="14.33203125" style="29" customWidth="1"/>
    <col min="3" max="3" width="17.88671875" style="29" customWidth="1"/>
    <col min="4" max="8" width="13.6640625" style="29" customWidth="1"/>
    <col min="9" max="9" width="5.6640625" style="29" customWidth="1"/>
    <col min="10" max="12" width="11.6640625" style="29" customWidth="1"/>
    <col min="13" max="13" width="20.88671875" style="29" customWidth="1"/>
    <col min="14" max="15" width="11.6640625" style="29" customWidth="1"/>
    <col min="16" max="256" width="9.109375" style="29"/>
    <col min="257" max="257" width="19.6640625" style="29" customWidth="1"/>
    <col min="258" max="258" width="14.33203125" style="29" customWidth="1"/>
    <col min="259" max="259" width="17.88671875" style="29" customWidth="1"/>
    <col min="260" max="264" width="13.6640625" style="29" customWidth="1"/>
    <col min="265" max="265" width="5.6640625" style="29" customWidth="1"/>
    <col min="266" max="271" width="11.6640625" style="29" customWidth="1"/>
    <col min="272" max="512" width="9.109375" style="29"/>
    <col min="513" max="513" width="19.6640625" style="29" customWidth="1"/>
    <col min="514" max="514" width="14.33203125" style="29" customWidth="1"/>
    <col min="515" max="515" width="17.88671875" style="29" customWidth="1"/>
    <col min="516" max="520" width="13.6640625" style="29" customWidth="1"/>
    <col min="521" max="521" width="5.6640625" style="29" customWidth="1"/>
    <col min="522" max="527" width="11.6640625" style="29" customWidth="1"/>
    <col min="528" max="768" width="9.109375" style="29"/>
    <col min="769" max="769" width="19.6640625" style="29" customWidth="1"/>
    <col min="770" max="770" width="14.33203125" style="29" customWidth="1"/>
    <col min="771" max="771" width="17.88671875" style="29" customWidth="1"/>
    <col min="772" max="776" width="13.6640625" style="29" customWidth="1"/>
    <col min="777" max="777" width="5.6640625" style="29" customWidth="1"/>
    <col min="778" max="783" width="11.6640625" style="29" customWidth="1"/>
    <col min="784" max="1024" width="9.109375" style="29"/>
    <col min="1025" max="1025" width="19.6640625" style="29" customWidth="1"/>
    <col min="1026" max="1026" width="14.33203125" style="29" customWidth="1"/>
    <col min="1027" max="1027" width="17.88671875" style="29" customWidth="1"/>
    <col min="1028" max="1032" width="13.6640625" style="29" customWidth="1"/>
    <col min="1033" max="1033" width="5.6640625" style="29" customWidth="1"/>
    <col min="1034" max="1039" width="11.6640625" style="29" customWidth="1"/>
    <col min="1040" max="1280" width="9.109375" style="29"/>
    <col min="1281" max="1281" width="19.6640625" style="29" customWidth="1"/>
    <col min="1282" max="1282" width="14.33203125" style="29" customWidth="1"/>
    <col min="1283" max="1283" width="17.88671875" style="29" customWidth="1"/>
    <col min="1284" max="1288" width="13.6640625" style="29" customWidth="1"/>
    <col min="1289" max="1289" width="5.6640625" style="29" customWidth="1"/>
    <col min="1290" max="1295" width="11.6640625" style="29" customWidth="1"/>
    <col min="1296" max="1536" width="9.109375" style="29"/>
    <col min="1537" max="1537" width="19.6640625" style="29" customWidth="1"/>
    <col min="1538" max="1538" width="14.33203125" style="29" customWidth="1"/>
    <col min="1539" max="1539" width="17.88671875" style="29" customWidth="1"/>
    <col min="1540" max="1544" width="13.6640625" style="29" customWidth="1"/>
    <col min="1545" max="1545" width="5.6640625" style="29" customWidth="1"/>
    <col min="1546" max="1551" width="11.6640625" style="29" customWidth="1"/>
    <col min="1552" max="1792" width="9.109375" style="29"/>
    <col min="1793" max="1793" width="19.6640625" style="29" customWidth="1"/>
    <col min="1794" max="1794" width="14.33203125" style="29" customWidth="1"/>
    <col min="1795" max="1795" width="17.88671875" style="29" customWidth="1"/>
    <col min="1796" max="1800" width="13.6640625" style="29" customWidth="1"/>
    <col min="1801" max="1801" width="5.6640625" style="29" customWidth="1"/>
    <col min="1802" max="1807" width="11.6640625" style="29" customWidth="1"/>
    <col min="1808" max="2048" width="9.109375" style="29"/>
    <col min="2049" max="2049" width="19.6640625" style="29" customWidth="1"/>
    <col min="2050" max="2050" width="14.33203125" style="29" customWidth="1"/>
    <col min="2051" max="2051" width="17.88671875" style="29" customWidth="1"/>
    <col min="2052" max="2056" width="13.6640625" style="29" customWidth="1"/>
    <col min="2057" max="2057" width="5.6640625" style="29" customWidth="1"/>
    <col min="2058" max="2063" width="11.6640625" style="29" customWidth="1"/>
    <col min="2064" max="2304" width="9.109375" style="29"/>
    <col min="2305" max="2305" width="19.6640625" style="29" customWidth="1"/>
    <col min="2306" max="2306" width="14.33203125" style="29" customWidth="1"/>
    <col min="2307" max="2307" width="17.88671875" style="29" customWidth="1"/>
    <col min="2308" max="2312" width="13.6640625" style="29" customWidth="1"/>
    <col min="2313" max="2313" width="5.6640625" style="29" customWidth="1"/>
    <col min="2314" max="2319" width="11.6640625" style="29" customWidth="1"/>
    <col min="2320" max="2560" width="9.109375" style="29"/>
    <col min="2561" max="2561" width="19.6640625" style="29" customWidth="1"/>
    <col min="2562" max="2562" width="14.33203125" style="29" customWidth="1"/>
    <col min="2563" max="2563" width="17.88671875" style="29" customWidth="1"/>
    <col min="2564" max="2568" width="13.6640625" style="29" customWidth="1"/>
    <col min="2569" max="2569" width="5.6640625" style="29" customWidth="1"/>
    <col min="2570" max="2575" width="11.6640625" style="29" customWidth="1"/>
    <col min="2576" max="2816" width="9.109375" style="29"/>
    <col min="2817" max="2817" width="19.6640625" style="29" customWidth="1"/>
    <col min="2818" max="2818" width="14.33203125" style="29" customWidth="1"/>
    <col min="2819" max="2819" width="17.88671875" style="29" customWidth="1"/>
    <col min="2820" max="2824" width="13.6640625" style="29" customWidth="1"/>
    <col min="2825" max="2825" width="5.6640625" style="29" customWidth="1"/>
    <col min="2826" max="2831" width="11.6640625" style="29" customWidth="1"/>
    <col min="2832" max="3072" width="9.109375" style="29"/>
    <col min="3073" max="3073" width="19.6640625" style="29" customWidth="1"/>
    <col min="3074" max="3074" width="14.33203125" style="29" customWidth="1"/>
    <col min="3075" max="3075" width="17.88671875" style="29" customWidth="1"/>
    <col min="3076" max="3080" width="13.6640625" style="29" customWidth="1"/>
    <col min="3081" max="3081" width="5.6640625" style="29" customWidth="1"/>
    <col min="3082" max="3087" width="11.6640625" style="29" customWidth="1"/>
    <col min="3088" max="3328" width="9.109375" style="29"/>
    <col min="3329" max="3329" width="19.6640625" style="29" customWidth="1"/>
    <col min="3330" max="3330" width="14.33203125" style="29" customWidth="1"/>
    <col min="3331" max="3331" width="17.88671875" style="29" customWidth="1"/>
    <col min="3332" max="3336" width="13.6640625" style="29" customWidth="1"/>
    <col min="3337" max="3337" width="5.6640625" style="29" customWidth="1"/>
    <col min="3338" max="3343" width="11.6640625" style="29" customWidth="1"/>
    <col min="3344" max="3584" width="9.109375" style="29"/>
    <col min="3585" max="3585" width="19.6640625" style="29" customWidth="1"/>
    <col min="3586" max="3586" width="14.33203125" style="29" customWidth="1"/>
    <col min="3587" max="3587" width="17.88671875" style="29" customWidth="1"/>
    <col min="3588" max="3592" width="13.6640625" style="29" customWidth="1"/>
    <col min="3593" max="3593" width="5.6640625" style="29" customWidth="1"/>
    <col min="3594" max="3599" width="11.6640625" style="29" customWidth="1"/>
    <col min="3600" max="3840" width="9.109375" style="29"/>
    <col min="3841" max="3841" width="19.6640625" style="29" customWidth="1"/>
    <col min="3842" max="3842" width="14.33203125" style="29" customWidth="1"/>
    <col min="3843" max="3843" width="17.88671875" style="29" customWidth="1"/>
    <col min="3844" max="3848" width="13.6640625" style="29" customWidth="1"/>
    <col min="3849" max="3849" width="5.6640625" style="29" customWidth="1"/>
    <col min="3850" max="3855" width="11.6640625" style="29" customWidth="1"/>
    <col min="3856" max="4096" width="9.109375" style="29"/>
    <col min="4097" max="4097" width="19.6640625" style="29" customWidth="1"/>
    <col min="4098" max="4098" width="14.33203125" style="29" customWidth="1"/>
    <col min="4099" max="4099" width="17.88671875" style="29" customWidth="1"/>
    <col min="4100" max="4104" width="13.6640625" style="29" customWidth="1"/>
    <col min="4105" max="4105" width="5.6640625" style="29" customWidth="1"/>
    <col min="4106" max="4111" width="11.6640625" style="29" customWidth="1"/>
    <col min="4112" max="4352" width="9.109375" style="29"/>
    <col min="4353" max="4353" width="19.6640625" style="29" customWidth="1"/>
    <col min="4354" max="4354" width="14.33203125" style="29" customWidth="1"/>
    <col min="4355" max="4355" width="17.88671875" style="29" customWidth="1"/>
    <col min="4356" max="4360" width="13.6640625" style="29" customWidth="1"/>
    <col min="4361" max="4361" width="5.6640625" style="29" customWidth="1"/>
    <col min="4362" max="4367" width="11.6640625" style="29" customWidth="1"/>
    <col min="4368" max="4608" width="9.109375" style="29"/>
    <col min="4609" max="4609" width="19.6640625" style="29" customWidth="1"/>
    <col min="4610" max="4610" width="14.33203125" style="29" customWidth="1"/>
    <col min="4611" max="4611" width="17.88671875" style="29" customWidth="1"/>
    <col min="4612" max="4616" width="13.6640625" style="29" customWidth="1"/>
    <col min="4617" max="4617" width="5.6640625" style="29" customWidth="1"/>
    <col min="4618" max="4623" width="11.6640625" style="29" customWidth="1"/>
    <col min="4624" max="4864" width="9.109375" style="29"/>
    <col min="4865" max="4865" width="19.6640625" style="29" customWidth="1"/>
    <col min="4866" max="4866" width="14.33203125" style="29" customWidth="1"/>
    <col min="4867" max="4867" width="17.88671875" style="29" customWidth="1"/>
    <col min="4868" max="4872" width="13.6640625" style="29" customWidth="1"/>
    <col min="4873" max="4873" width="5.6640625" style="29" customWidth="1"/>
    <col min="4874" max="4879" width="11.6640625" style="29" customWidth="1"/>
    <col min="4880" max="5120" width="9.109375" style="29"/>
    <col min="5121" max="5121" width="19.6640625" style="29" customWidth="1"/>
    <col min="5122" max="5122" width="14.33203125" style="29" customWidth="1"/>
    <col min="5123" max="5123" width="17.88671875" style="29" customWidth="1"/>
    <col min="5124" max="5128" width="13.6640625" style="29" customWidth="1"/>
    <col min="5129" max="5129" width="5.6640625" style="29" customWidth="1"/>
    <col min="5130" max="5135" width="11.6640625" style="29" customWidth="1"/>
    <col min="5136" max="5376" width="9.109375" style="29"/>
    <col min="5377" max="5377" width="19.6640625" style="29" customWidth="1"/>
    <col min="5378" max="5378" width="14.33203125" style="29" customWidth="1"/>
    <col min="5379" max="5379" width="17.88671875" style="29" customWidth="1"/>
    <col min="5380" max="5384" width="13.6640625" style="29" customWidth="1"/>
    <col min="5385" max="5385" width="5.6640625" style="29" customWidth="1"/>
    <col min="5386" max="5391" width="11.6640625" style="29" customWidth="1"/>
    <col min="5392" max="5632" width="9.109375" style="29"/>
    <col min="5633" max="5633" width="19.6640625" style="29" customWidth="1"/>
    <col min="5634" max="5634" width="14.33203125" style="29" customWidth="1"/>
    <col min="5635" max="5635" width="17.88671875" style="29" customWidth="1"/>
    <col min="5636" max="5640" width="13.6640625" style="29" customWidth="1"/>
    <col min="5641" max="5641" width="5.6640625" style="29" customWidth="1"/>
    <col min="5642" max="5647" width="11.6640625" style="29" customWidth="1"/>
    <col min="5648" max="5888" width="9.109375" style="29"/>
    <col min="5889" max="5889" width="19.6640625" style="29" customWidth="1"/>
    <col min="5890" max="5890" width="14.33203125" style="29" customWidth="1"/>
    <col min="5891" max="5891" width="17.88671875" style="29" customWidth="1"/>
    <col min="5892" max="5896" width="13.6640625" style="29" customWidth="1"/>
    <col min="5897" max="5897" width="5.6640625" style="29" customWidth="1"/>
    <col min="5898" max="5903" width="11.6640625" style="29" customWidth="1"/>
    <col min="5904" max="6144" width="9.109375" style="29"/>
    <col min="6145" max="6145" width="19.6640625" style="29" customWidth="1"/>
    <col min="6146" max="6146" width="14.33203125" style="29" customWidth="1"/>
    <col min="6147" max="6147" width="17.88671875" style="29" customWidth="1"/>
    <col min="6148" max="6152" width="13.6640625" style="29" customWidth="1"/>
    <col min="6153" max="6153" width="5.6640625" style="29" customWidth="1"/>
    <col min="6154" max="6159" width="11.6640625" style="29" customWidth="1"/>
    <col min="6160" max="6400" width="9.109375" style="29"/>
    <col min="6401" max="6401" width="19.6640625" style="29" customWidth="1"/>
    <col min="6402" max="6402" width="14.33203125" style="29" customWidth="1"/>
    <col min="6403" max="6403" width="17.88671875" style="29" customWidth="1"/>
    <col min="6404" max="6408" width="13.6640625" style="29" customWidth="1"/>
    <col min="6409" max="6409" width="5.6640625" style="29" customWidth="1"/>
    <col min="6410" max="6415" width="11.6640625" style="29" customWidth="1"/>
    <col min="6416" max="6656" width="9.109375" style="29"/>
    <col min="6657" max="6657" width="19.6640625" style="29" customWidth="1"/>
    <col min="6658" max="6658" width="14.33203125" style="29" customWidth="1"/>
    <col min="6659" max="6659" width="17.88671875" style="29" customWidth="1"/>
    <col min="6660" max="6664" width="13.6640625" style="29" customWidth="1"/>
    <col min="6665" max="6665" width="5.6640625" style="29" customWidth="1"/>
    <col min="6666" max="6671" width="11.6640625" style="29" customWidth="1"/>
    <col min="6672" max="6912" width="9.109375" style="29"/>
    <col min="6913" max="6913" width="19.6640625" style="29" customWidth="1"/>
    <col min="6914" max="6914" width="14.33203125" style="29" customWidth="1"/>
    <col min="6915" max="6915" width="17.88671875" style="29" customWidth="1"/>
    <col min="6916" max="6920" width="13.6640625" style="29" customWidth="1"/>
    <col min="6921" max="6921" width="5.6640625" style="29" customWidth="1"/>
    <col min="6922" max="6927" width="11.6640625" style="29" customWidth="1"/>
    <col min="6928" max="7168" width="9.109375" style="29"/>
    <col min="7169" max="7169" width="19.6640625" style="29" customWidth="1"/>
    <col min="7170" max="7170" width="14.33203125" style="29" customWidth="1"/>
    <col min="7171" max="7171" width="17.88671875" style="29" customWidth="1"/>
    <col min="7172" max="7176" width="13.6640625" style="29" customWidth="1"/>
    <col min="7177" max="7177" width="5.6640625" style="29" customWidth="1"/>
    <col min="7178" max="7183" width="11.6640625" style="29" customWidth="1"/>
    <col min="7184" max="7424" width="9.109375" style="29"/>
    <col min="7425" max="7425" width="19.6640625" style="29" customWidth="1"/>
    <col min="7426" max="7426" width="14.33203125" style="29" customWidth="1"/>
    <col min="7427" max="7427" width="17.88671875" style="29" customWidth="1"/>
    <col min="7428" max="7432" width="13.6640625" style="29" customWidth="1"/>
    <col min="7433" max="7433" width="5.6640625" style="29" customWidth="1"/>
    <col min="7434" max="7439" width="11.6640625" style="29" customWidth="1"/>
    <col min="7440" max="7680" width="9.109375" style="29"/>
    <col min="7681" max="7681" width="19.6640625" style="29" customWidth="1"/>
    <col min="7682" max="7682" width="14.33203125" style="29" customWidth="1"/>
    <col min="7683" max="7683" width="17.88671875" style="29" customWidth="1"/>
    <col min="7684" max="7688" width="13.6640625" style="29" customWidth="1"/>
    <col min="7689" max="7689" width="5.6640625" style="29" customWidth="1"/>
    <col min="7690" max="7695" width="11.6640625" style="29" customWidth="1"/>
    <col min="7696" max="7936" width="9.109375" style="29"/>
    <col min="7937" max="7937" width="19.6640625" style="29" customWidth="1"/>
    <col min="7938" max="7938" width="14.33203125" style="29" customWidth="1"/>
    <col min="7939" max="7939" width="17.88671875" style="29" customWidth="1"/>
    <col min="7940" max="7944" width="13.6640625" style="29" customWidth="1"/>
    <col min="7945" max="7945" width="5.6640625" style="29" customWidth="1"/>
    <col min="7946" max="7951" width="11.6640625" style="29" customWidth="1"/>
    <col min="7952" max="8192" width="9.109375" style="29"/>
    <col min="8193" max="8193" width="19.6640625" style="29" customWidth="1"/>
    <col min="8194" max="8194" width="14.33203125" style="29" customWidth="1"/>
    <col min="8195" max="8195" width="17.88671875" style="29" customWidth="1"/>
    <col min="8196" max="8200" width="13.6640625" style="29" customWidth="1"/>
    <col min="8201" max="8201" width="5.6640625" style="29" customWidth="1"/>
    <col min="8202" max="8207" width="11.6640625" style="29" customWidth="1"/>
    <col min="8208" max="8448" width="9.109375" style="29"/>
    <col min="8449" max="8449" width="19.6640625" style="29" customWidth="1"/>
    <col min="8450" max="8450" width="14.33203125" style="29" customWidth="1"/>
    <col min="8451" max="8451" width="17.88671875" style="29" customWidth="1"/>
    <col min="8452" max="8456" width="13.6640625" style="29" customWidth="1"/>
    <col min="8457" max="8457" width="5.6640625" style="29" customWidth="1"/>
    <col min="8458" max="8463" width="11.6640625" style="29" customWidth="1"/>
    <col min="8464" max="8704" width="9.109375" style="29"/>
    <col min="8705" max="8705" width="19.6640625" style="29" customWidth="1"/>
    <col min="8706" max="8706" width="14.33203125" style="29" customWidth="1"/>
    <col min="8707" max="8707" width="17.88671875" style="29" customWidth="1"/>
    <col min="8708" max="8712" width="13.6640625" style="29" customWidth="1"/>
    <col min="8713" max="8713" width="5.6640625" style="29" customWidth="1"/>
    <col min="8714" max="8719" width="11.6640625" style="29" customWidth="1"/>
    <col min="8720" max="8960" width="9.109375" style="29"/>
    <col min="8961" max="8961" width="19.6640625" style="29" customWidth="1"/>
    <col min="8962" max="8962" width="14.33203125" style="29" customWidth="1"/>
    <col min="8963" max="8963" width="17.88671875" style="29" customWidth="1"/>
    <col min="8964" max="8968" width="13.6640625" style="29" customWidth="1"/>
    <col min="8969" max="8969" width="5.6640625" style="29" customWidth="1"/>
    <col min="8970" max="8975" width="11.6640625" style="29" customWidth="1"/>
    <col min="8976" max="9216" width="9.109375" style="29"/>
    <col min="9217" max="9217" width="19.6640625" style="29" customWidth="1"/>
    <col min="9218" max="9218" width="14.33203125" style="29" customWidth="1"/>
    <col min="9219" max="9219" width="17.88671875" style="29" customWidth="1"/>
    <col min="9220" max="9224" width="13.6640625" style="29" customWidth="1"/>
    <col min="9225" max="9225" width="5.6640625" style="29" customWidth="1"/>
    <col min="9226" max="9231" width="11.6640625" style="29" customWidth="1"/>
    <col min="9232" max="9472" width="9.109375" style="29"/>
    <col min="9473" max="9473" width="19.6640625" style="29" customWidth="1"/>
    <col min="9474" max="9474" width="14.33203125" style="29" customWidth="1"/>
    <col min="9475" max="9475" width="17.88671875" style="29" customWidth="1"/>
    <col min="9476" max="9480" width="13.6640625" style="29" customWidth="1"/>
    <col min="9481" max="9481" width="5.6640625" style="29" customWidth="1"/>
    <col min="9482" max="9487" width="11.6640625" style="29" customWidth="1"/>
    <col min="9488" max="9728" width="9.109375" style="29"/>
    <col min="9729" max="9729" width="19.6640625" style="29" customWidth="1"/>
    <col min="9730" max="9730" width="14.33203125" style="29" customWidth="1"/>
    <col min="9731" max="9731" width="17.88671875" style="29" customWidth="1"/>
    <col min="9732" max="9736" width="13.6640625" style="29" customWidth="1"/>
    <col min="9737" max="9737" width="5.6640625" style="29" customWidth="1"/>
    <col min="9738" max="9743" width="11.6640625" style="29" customWidth="1"/>
    <col min="9744" max="9984" width="9.109375" style="29"/>
    <col min="9985" max="9985" width="19.6640625" style="29" customWidth="1"/>
    <col min="9986" max="9986" width="14.33203125" style="29" customWidth="1"/>
    <col min="9987" max="9987" width="17.88671875" style="29" customWidth="1"/>
    <col min="9988" max="9992" width="13.6640625" style="29" customWidth="1"/>
    <col min="9993" max="9993" width="5.6640625" style="29" customWidth="1"/>
    <col min="9994" max="9999" width="11.6640625" style="29" customWidth="1"/>
    <col min="10000" max="10240" width="9.109375" style="29"/>
    <col min="10241" max="10241" width="19.6640625" style="29" customWidth="1"/>
    <col min="10242" max="10242" width="14.33203125" style="29" customWidth="1"/>
    <col min="10243" max="10243" width="17.88671875" style="29" customWidth="1"/>
    <col min="10244" max="10248" width="13.6640625" style="29" customWidth="1"/>
    <col min="10249" max="10249" width="5.6640625" style="29" customWidth="1"/>
    <col min="10250" max="10255" width="11.6640625" style="29" customWidth="1"/>
    <col min="10256" max="10496" width="9.109375" style="29"/>
    <col min="10497" max="10497" width="19.6640625" style="29" customWidth="1"/>
    <col min="10498" max="10498" width="14.33203125" style="29" customWidth="1"/>
    <col min="10499" max="10499" width="17.88671875" style="29" customWidth="1"/>
    <col min="10500" max="10504" width="13.6640625" style="29" customWidth="1"/>
    <col min="10505" max="10505" width="5.6640625" style="29" customWidth="1"/>
    <col min="10506" max="10511" width="11.6640625" style="29" customWidth="1"/>
    <col min="10512" max="10752" width="9.109375" style="29"/>
    <col min="10753" max="10753" width="19.6640625" style="29" customWidth="1"/>
    <col min="10754" max="10754" width="14.33203125" style="29" customWidth="1"/>
    <col min="10755" max="10755" width="17.88671875" style="29" customWidth="1"/>
    <col min="10756" max="10760" width="13.6640625" style="29" customWidth="1"/>
    <col min="10761" max="10761" width="5.6640625" style="29" customWidth="1"/>
    <col min="10762" max="10767" width="11.6640625" style="29" customWidth="1"/>
    <col min="10768" max="11008" width="9.109375" style="29"/>
    <col min="11009" max="11009" width="19.6640625" style="29" customWidth="1"/>
    <col min="11010" max="11010" width="14.33203125" style="29" customWidth="1"/>
    <col min="11011" max="11011" width="17.88671875" style="29" customWidth="1"/>
    <col min="11012" max="11016" width="13.6640625" style="29" customWidth="1"/>
    <col min="11017" max="11017" width="5.6640625" style="29" customWidth="1"/>
    <col min="11018" max="11023" width="11.6640625" style="29" customWidth="1"/>
    <col min="11024" max="11264" width="9.109375" style="29"/>
    <col min="11265" max="11265" width="19.6640625" style="29" customWidth="1"/>
    <col min="11266" max="11266" width="14.33203125" style="29" customWidth="1"/>
    <col min="11267" max="11267" width="17.88671875" style="29" customWidth="1"/>
    <col min="11268" max="11272" width="13.6640625" style="29" customWidth="1"/>
    <col min="11273" max="11273" width="5.6640625" style="29" customWidth="1"/>
    <col min="11274" max="11279" width="11.6640625" style="29" customWidth="1"/>
    <col min="11280" max="11520" width="9.109375" style="29"/>
    <col min="11521" max="11521" width="19.6640625" style="29" customWidth="1"/>
    <col min="11522" max="11522" width="14.33203125" style="29" customWidth="1"/>
    <col min="11523" max="11523" width="17.88671875" style="29" customWidth="1"/>
    <col min="11524" max="11528" width="13.6640625" style="29" customWidth="1"/>
    <col min="11529" max="11529" width="5.6640625" style="29" customWidth="1"/>
    <col min="11530" max="11535" width="11.6640625" style="29" customWidth="1"/>
    <col min="11536" max="11776" width="9.109375" style="29"/>
    <col min="11777" max="11777" width="19.6640625" style="29" customWidth="1"/>
    <col min="11778" max="11778" width="14.33203125" style="29" customWidth="1"/>
    <col min="11779" max="11779" width="17.88671875" style="29" customWidth="1"/>
    <col min="11780" max="11784" width="13.6640625" style="29" customWidth="1"/>
    <col min="11785" max="11785" width="5.6640625" style="29" customWidth="1"/>
    <col min="11786" max="11791" width="11.6640625" style="29" customWidth="1"/>
    <col min="11792" max="12032" width="9.109375" style="29"/>
    <col min="12033" max="12033" width="19.6640625" style="29" customWidth="1"/>
    <col min="12034" max="12034" width="14.33203125" style="29" customWidth="1"/>
    <col min="12035" max="12035" width="17.88671875" style="29" customWidth="1"/>
    <col min="12036" max="12040" width="13.6640625" style="29" customWidth="1"/>
    <col min="12041" max="12041" width="5.6640625" style="29" customWidth="1"/>
    <col min="12042" max="12047" width="11.6640625" style="29" customWidth="1"/>
    <col min="12048" max="12288" width="9.109375" style="29"/>
    <col min="12289" max="12289" width="19.6640625" style="29" customWidth="1"/>
    <col min="12290" max="12290" width="14.33203125" style="29" customWidth="1"/>
    <col min="12291" max="12291" width="17.88671875" style="29" customWidth="1"/>
    <col min="12292" max="12296" width="13.6640625" style="29" customWidth="1"/>
    <col min="12297" max="12297" width="5.6640625" style="29" customWidth="1"/>
    <col min="12298" max="12303" width="11.6640625" style="29" customWidth="1"/>
    <col min="12304" max="12544" width="9.109375" style="29"/>
    <col min="12545" max="12545" width="19.6640625" style="29" customWidth="1"/>
    <col min="12546" max="12546" width="14.33203125" style="29" customWidth="1"/>
    <col min="12547" max="12547" width="17.88671875" style="29" customWidth="1"/>
    <col min="12548" max="12552" width="13.6640625" style="29" customWidth="1"/>
    <col min="12553" max="12553" width="5.6640625" style="29" customWidth="1"/>
    <col min="12554" max="12559" width="11.6640625" style="29" customWidth="1"/>
    <col min="12560" max="12800" width="9.109375" style="29"/>
    <col min="12801" max="12801" width="19.6640625" style="29" customWidth="1"/>
    <col min="12802" max="12802" width="14.33203125" style="29" customWidth="1"/>
    <col min="12803" max="12803" width="17.88671875" style="29" customWidth="1"/>
    <col min="12804" max="12808" width="13.6640625" style="29" customWidth="1"/>
    <col min="12809" max="12809" width="5.6640625" style="29" customWidth="1"/>
    <col min="12810" max="12815" width="11.6640625" style="29" customWidth="1"/>
    <col min="12816" max="13056" width="9.109375" style="29"/>
    <col min="13057" max="13057" width="19.6640625" style="29" customWidth="1"/>
    <col min="13058" max="13058" width="14.33203125" style="29" customWidth="1"/>
    <col min="13059" max="13059" width="17.88671875" style="29" customWidth="1"/>
    <col min="13060" max="13064" width="13.6640625" style="29" customWidth="1"/>
    <col min="13065" max="13065" width="5.6640625" style="29" customWidth="1"/>
    <col min="13066" max="13071" width="11.6640625" style="29" customWidth="1"/>
    <col min="13072" max="13312" width="9.109375" style="29"/>
    <col min="13313" max="13313" width="19.6640625" style="29" customWidth="1"/>
    <col min="13314" max="13314" width="14.33203125" style="29" customWidth="1"/>
    <col min="13315" max="13315" width="17.88671875" style="29" customWidth="1"/>
    <col min="13316" max="13320" width="13.6640625" style="29" customWidth="1"/>
    <col min="13321" max="13321" width="5.6640625" style="29" customWidth="1"/>
    <col min="13322" max="13327" width="11.6640625" style="29" customWidth="1"/>
    <col min="13328" max="13568" width="9.109375" style="29"/>
    <col min="13569" max="13569" width="19.6640625" style="29" customWidth="1"/>
    <col min="13570" max="13570" width="14.33203125" style="29" customWidth="1"/>
    <col min="13571" max="13571" width="17.88671875" style="29" customWidth="1"/>
    <col min="13572" max="13576" width="13.6640625" style="29" customWidth="1"/>
    <col min="13577" max="13577" width="5.6640625" style="29" customWidth="1"/>
    <col min="13578" max="13583" width="11.6640625" style="29" customWidth="1"/>
    <col min="13584" max="13824" width="9.109375" style="29"/>
    <col min="13825" max="13825" width="19.6640625" style="29" customWidth="1"/>
    <col min="13826" max="13826" width="14.33203125" style="29" customWidth="1"/>
    <col min="13827" max="13827" width="17.88671875" style="29" customWidth="1"/>
    <col min="13828" max="13832" width="13.6640625" style="29" customWidth="1"/>
    <col min="13833" max="13833" width="5.6640625" style="29" customWidth="1"/>
    <col min="13834" max="13839" width="11.6640625" style="29" customWidth="1"/>
    <col min="13840" max="14080" width="9.109375" style="29"/>
    <col min="14081" max="14081" width="19.6640625" style="29" customWidth="1"/>
    <col min="14082" max="14082" width="14.33203125" style="29" customWidth="1"/>
    <col min="14083" max="14083" width="17.88671875" style="29" customWidth="1"/>
    <col min="14084" max="14088" width="13.6640625" style="29" customWidth="1"/>
    <col min="14089" max="14089" width="5.6640625" style="29" customWidth="1"/>
    <col min="14090" max="14095" width="11.6640625" style="29" customWidth="1"/>
    <col min="14096" max="14336" width="9.109375" style="29"/>
    <col min="14337" max="14337" width="19.6640625" style="29" customWidth="1"/>
    <col min="14338" max="14338" width="14.33203125" style="29" customWidth="1"/>
    <col min="14339" max="14339" width="17.88671875" style="29" customWidth="1"/>
    <col min="14340" max="14344" width="13.6640625" style="29" customWidth="1"/>
    <col min="14345" max="14345" width="5.6640625" style="29" customWidth="1"/>
    <col min="14346" max="14351" width="11.6640625" style="29" customWidth="1"/>
    <col min="14352" max="14592" width="9.109375" style="29"/>
    <col min="14593" max="14593" width="19.6640625" style="29" customWidth="1"/>
    <col min="14594" max="14594" width="14.33203125" style="29" customWidth="1"/>
    <col min="14595" max="14595" width="17.88671875" style="29" customWidth="1"/>
    <col min="14596" max="14600" width="13.6640625" style="29" customWidth="1"/>
    <col min="14601" max="14601" width="5.6640625" style="29" customWidth="1"/>
    <col min="14602" max="14607" width="11.6640625" style="29" customWidth="1"/>
    <col min="14608" max="14848" width="9.109375" style="29"/>
    <col min="14849" max="14849" width="19.6640625" style="29" customWidth="1"/>
    <col min="14850" max="14850" width="14.33203125" style="29" customWidth="1"/>
    <col min="14851" max="14851" width="17.88671875" style="29" customWidth="1"/>
    <col min="14852" max="14856" width="13.6640625" style="29" customWidth="1"/>
    <col min="14857" max="14857" width="5.6640625" style="29" customWidth="1"/>
    <col min="14858" max="14863" width="11.6640625" style="29" customWidth="1"/>
    <col min="14864" max="15104" width="9.109375" style="29"/>
    <col min="15105" max="15105" width="19.6640625" style="29" customWidth="1"/>
    <col min="15106" max="15106" width="14.33203125" style="29" customWidth="1"/>
    <col min="15107" max="15107" width="17.88671875" style="29" customWidth="1"/>
    <col min="15108" max="15112" width="13.6640625" style="29" customWidth="1"/>
    <col min="15113" max="15113" width="5.6640625" style="29" customWidth="1"/>
    <col min="15114" max="15119" width="11.6640625" style="29" customWidth="1"/>
    <col min="15120" max="15360" width="9.109375" style="29"/>
    <col min="15361" max="15361" width="19.6640625" style="29" customWidth="1"/>
    <col min="15362" max="15362" width="14.33203125" style="29" customWidth="1"/>
    <col min="15363" max="15363" width="17.88671875" style="29" customWidth="1"/>
    <col min="15364" max="15368" width="13.6640625" style="29" customWidth="1"/>
    <col min="15369" max="15369" width="5.6640625" style="29" customWidth="1"/>
    <col min="15370" max="15375" width="11.6640625" style="29" customWidth="1"/>
    <col min="15376" max="15616" width="9.109375" style="29"/>
    <col min="15617" max="15617" width="19.6640625" style="29" customWidth="1"/>
    <col min="15618" max="15618" width="14.33203125" style="29" customWidth="1"/>
    <col min="15619" max="15619" width="17.88671875" style="29" customWidth="1"/>
    <col min="15620" max="15624" width="13.6640625" style="29" customWidth="1"/>
    <col min="15625" max="15625" width="5.6640625" style="29" customWidth="1"/>
    <col min="15626" max="15631" width="11.6640625" style="29" customWidth="1"/>
    <col min="15632" max="15872" width="9.109375" style="29"/>
    <col min="15873" max="15873" width="19.6640625" style="29" customWidth="1"/>
    <col min="15874" max="15874" width="14.33203125" style="29" customWidth="1"/>
    <col min="15875" max="15875" width="17.88671875" style="29" customWidth="1"/>
    <col min="15876" max="15880" width="13.6640625" style="29" customWidth="1"/>
    <col min="15881" max="15881" width="5.6640625" style="29" customWidth="1"/>
    <col min="15882" max="15887" width="11.6640625" style="29" customWidth="1"/>
    <col min="15888" max="16128" width="9.109375" style="29"/>
    <col min="16129" max="16129" width="19.6640625" style="29" customWidth="1"/>
    <col min="16130" max="16130" width="14.33203125" style="29" customWidth="1"/>
    <col min="16131" max="16131" width="17.88671875" style="29" customWidth="1"/>
    <col min="16132" max="16136" width="13.6640625" style="29" customWidth="1"/>
    <col min="16137" max="16137" width="5.6640625" style="29" customWidth="1"/>
    <col min="16138" max="16143" width="11.6640625" style="29" customWidth="1"/>
    <col min="16144" max="16384" width="9.109375" style="29"/>
  </cols>
  <sheetData>
    <row r="1" spans="1:15" ht="21">
      <c r="A1" s="31" t="s">
        <v>1008</v>
      </c>
      <c r="B1" s="293" t="str">
        <f>'[2]MSRP List Price'!B1:Y1</f>
        <v>Kyocera Document solutions America, Inc.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4"/>
    </row>
    <row r="2" spans="1:15" ht="21">
      <c r="A2" s="295" t="s">
        <v>1009</v>
      </c>
      <c r="B2" s="295" t="s">
        <v>1010</v>
      </c>
      <c r="C2" s="295" t="s">
        <v>1011</v>
      </c>
      <c r="D2" s="297" t="s">
        <v>1012</v>
      </c>
      <c r="E2" s="298"/>
      <c r="F2" s="298"/>
      <c r="G2" s="298"/>
      <c r="H2" s="299"/>
      <c r="J2" s="300" t="s">
        <v>1013</v>
      </c>
      <c r="K2" s="300"/>
      <c r="L2" s="300"/>
      <c r="M2" s="300"/>
      <c r="N2" s="300"/>
      <c r="O2" s="300"/>
    </row>
    <row r="3" spans="1:15" ht="43.2">
      <c r="A3" s="296"/>
      <c r="B3" s="296"/>
      <c r="C3" s="296"/>
      <c r="D3" s="32" t="s">
        <v>1014</v>
      </c>
      <c r="E3" s="32" t="s">
        <v>1015</v>
      </c>
      <c r="F3" s="32" t="s">
        <v>1016</v>
      </c>
      <c r="G3" s="32" t="s">
        <v>1017</v>
      </c>
      <c r="H3" s="32" t="s">
        <v>1018</v>
      </c>
      <c r="J3" s="33" t="s">
        <v>1019</v>
      </c>
      <c r="K3" s="34" t="s">
        <v>1020</v>
      </c>
      <c r="L3" s="34" t="s">
        <v>1015</v>
      </c>
      <c r="M3" s="34" t="s">
        <v>1021</v>
      </c>
      <c r="N3" s="34" t="s">
        <v>1017</v>
      </c>
      <c r="O3" s="34" t="s">
        <v>1018</v>
      </c>
    </row>
    <row r="4" spans="1:15">
      <c r="A4" s="35">
        <v>12</v>
      </c>
      <c r="B4" s="36">
        <v>4.6399999999999997</v>
      </c>
      <c r="C4" s="37">
        <v>45016</v>
      </c>
      <c r="D4" s="38">
        <v>8.9561000000000002E-2</v>
      </c>
      <c r="E4" s="38">
        <v>9.1520000000000004E-2</v>
      </c>
      <c r="F4" s="38">
        <v>8.9561000000000002E-2</v>
      </c>
      <c r="G4" s="38">
        <v>9.1561000000000003E-2</v>
      </c>
      <c r="H4" s="39">
        <v>9.2609999999999998E-2</v>
      </c>
      <c r="J4" s="40">
        <v>12</v>
      </c>
      <c r="K4" s="41">
        <v>3.63E-3</v>
      </c>
      <c r="L4" s="41">
        <v>0</v>
      </c>
      <c r="M4" s="41">
        <v>3.63E-3</v>
      </c>
      <c r="N4" s="41">
        <v>3.63E-3</v>
      </c>
      <c r="O4" s="42">
        <v>0</v>
      </c>
    </row>
    <row r="5" spans="1:15">
      <c r="A5" s="35">
        <v>18</v>
      </c>
      <c r="B5" s="36">
        <v>4.3499999999999996</v>
      </c>
      <c r="C5" s="37">
        <v>45016</v>
      </c>
      <c r="D5" s="38">
        <v>6.1686999999999992E-2</v>
      </c>
      <c r="E5" s="38">
        <v>6.4279000000000003E-2</v>
      </c>
      <c r="F5" s="38">
        <v>6.1686999999999992E-2</v>
      </c>
      <c r="G5" s="38">
        <v>6.3686999999999994E-2</v>
      </c>
      <c r="H5" s="39">
        <v>6.4740000000000006E-2</v>
      </c>
      <c r="J5" s="40">
        <v>18</v>
      </c>
      <c r="K5" s="41">
        <v>3.5500000000000002E-3</v>
      </c>
      <c r="L5" s="41">
        <v>0</v>
      </c>
      <c r="M5" s="41">
        <v>3.5500000000000002E-3</v>
      </c>
      <c r="N5" s="41">
        <v>3.5500000000000002E-3</v>
      </c>
      <c r="O5" s="42">
        <v>0</v>
      </c>
    </row>
    <row r="6" spans="1:15">
      <c r="A6" s="35">
        <v>24</v>
      </c>
      <c r="B6" s="36">
        <v>4.0599999999999996</v>
      </c>
      <c r="C6" s="37">
        <v>45016</v>
      </c>
      <c r="D6" s="38">
        <v>4.7802999999999998E-2</v>
      </c>
      <c r="E6" s="38">
        <v>5.0403999999999997E-2</v>
      </c>
      <c r="F6" s="38">
        <v>4.7802999999999998E-2</v>
      </c>
      <c r="G6" s="301"/>
      <c r="H6" s="39">
        <v>5.0869999999999999E-2</v>
      </c>
      <c r="J6" s="40">
        <v>24</v>
      </c>
      <c r="K6" s="41">
        <v>3.46E-3</v>
      </c>
      <c r="L6" s="41">
        <v>0</v>
      </c>
      <c r="M6" s="41">
        <v>3.46E-3</v>
      </c>
      <c r="N6" s="304"/>
      <c r="O6" s="42">
        <v>0</v>
      </c>
    </row>
    <row r="7" spans="1:15">
      <c r="A7" s="35">
        <v>36</v>
      </c>
      <c r="B7" s="36">
        <v>3.81</v>
      </c>
      <c r="C7" s="37">
        <v>45016</v>
      </c>
      <c r="D7" s="38">
        <v>3.4027000000000002E-2</v>
      </c>
      <c r="E7" s="38">
        <v>3.6651000000000003E-2</v>
      </c>
      <c r="F7" s="38">
        <v>3.4027000000000002E-2</v>
      </c>
      <c r="G7" s="302"/>
      <c r="H7" s="39">
        <v>3.7130000000000003E-2</v>
      </c>
      <c r="J7" s="40">
        <v>36</v>
      </c>
      <c r="K7" s="41">
        <v>3.29E-3</v>
      </c>
      <c r="L7" s="41">
        <v>0</v>
      </c>
      <c r="M7" s="41">
        <v>3.29E-3</v>
      </c>
      <c r="N7" s="305"/>
      <c r="O7" s="42">
        <v>0</v>
      </c>
    </row>
    <row r="8" spans="1:15">
      <c r="A8" s="35">
        <v>48</v>
      </c>
      <c r="B8" s="36">
        <v>3.71</v>
      </c>
      <c r="C8" s="37">
        <v>45016</v>
      </c>
      <c r="D8" s="38">
        <v>2.7244999999999998E-2</v>
      </c>
      <c r="E8" s="38">
        <v>2.9895000000000001E-2</v>
      </c>
      <c r="F8" s="38">
        <v>2.7244999999999998E-2</v>
      </c>
      <c r="G8" s="302"/>
      <c r="H8" s="39">
        <v>3.04E-2</v>
      </c>
      <c r="J8" s="40">
        <v>48</v>
      </c>
      <c r="K8" s="41">
        <v>3.13E-3</v>
      </c>
      <c r="L8" s="41">
        <v>0</v>
      </c>
      <c r="M8" s="41">
        <v>3.13E-3</v>
      </c>
      <c r="N8" s="305"/>
      <c r="O8" s="42">
        <v>0</v>
      </c>
    </row>
    <row r="9" spans="1:15">
      <c r="A9" s="35">
        <v>60</v>
      </c>
      <c r="B9" s="36">
        <v>3.6</v>
      </c>
      <c r="C9" s="37">
        <v>45016</v>
      </c>
      <c r="D9" s="38">
        <v>2.3258000000000001E-2</v>
      </c>
      <c r="E9" s="38">
        <v>2.5935E-2</v>
      </c>
      <c r="F9" s="38">
        <v>2.3258000000000001E-2</v>
      </c>
      <c r="G9" s="303"/>
      <c r="H9" s="39">
        <v>2.6460000000000001E-2</v>
      </c>
      <c r="J9" s="40">
        <v>60</v>
      </c>
      <c r="K9" s="41">
        <v>2.97E-3</v>
      </c>
      <c r="L9" s="41">
        <v>0</v>
      </c>
      <c r="M9" s="41">
        <v>2.97E-3</v>
      </c>
      <c r="N9" s="306"/>
      <c r="O9" s="42">
        <v>0</v>
      </c>
    </row>
    <row r="10" spans="1:15">
      <c r="A10" s="43"/>
      <c r="B10" s="43"/>
      <c r="C10" s="43"/>
    </row>
    <row r="11" spans="1:15">
      <c r="A11" s="44"/>
      <c r="B11" s="44"/>
      <c r="C11" s="44"/>
      <c r="J11" s="29" t="s">
        <v>2413</v>
      </c>
    </row>
    <row r="12" spans="1:15">
      <c r="A12" s="45" t="s">
        <v>2333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M12" s="107"/>
    </row>
    <row r="13" spans="1:15">
      <c r="A13" s="29" t="s">
        <v>2334</v>
      </c>
      <c r="B13" s="46"/>
      <c r="C13" s="46"/>
      <c r="D13" s="47"/>
      <c r="E13" s="47"/>
      <c r="F13" s="47"/>
      <c r="G13" s="47"/>
      <c r="H13" s="47"/>
      <c r="I13" s="47"/>
      <c r="J13" s="47"/>
      <c r="K13" s="47"/>
    </row>
    <row r="14" spans="1:15">
      <c r="A14" s="292" t="s">
        <v>2405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M14" s="29" t="s">
        <v>2342</v>
      </c>
      <c r="N14" s="29" t="s">
        <v>2343</v>
      </c>
    </row>
    <row r="15" spans="1:15">
      <c r="A15" s="292"/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M15" s="29" t="s">
        <v>187</v>
      </c>
      <c r="N15" s="240">
        <v>3062.7</v>
      </c>
    </row>
    <row r="16" spans="1:15">
      <c r="A16" s="292"/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M16" s="29" t="s">
        <v>153</v>
      </c>
      <c r="N16" s="240">
        <v>808.49</v>
      </c>
    </row>
    <row r="17" spans="1:14">
      <c r="A17" s="292"/>
      <c r="B17" s="292"/>
      <c r="C17" s="292"/>
      <c r="D17" s="292"/>
      <c r="E17" s="292"/>
      <c r="F17" s="292"/>
      <c r="G17" s="292"/>
      <c r="H17" s="292"/>
      <c r="I17" s="292"/>
      <c r="J17" s="292"/>
      <c r="K17" s="292"/>
      <c r="M17" s="29" t="s">
        <v>157</v>
      </c>
      <c r="N17" s="240">
        <v>876.99</v>
      </c>
    </row>
    <row r="18" spans="1:14">
      <c r="A18" s="292"/>
      <c r="B18" s="292"/>
      <c r="C18" s="292"/>
      <c r="D18" s="292"/>
      <c r="E18" s="292"/>
      <c r="F18" s="292"/>
      <c r="G18" s="292"/>
      <c r="H18" s="292"/>
      <c r="I18" s="292"/>
      <c r="J18" s="292"/>
      <c r="K18" s="292"/>
      <c r="M18" s="29" t="s">
        <v>191</v>
      </c>
      <c r="N18" s="240">
        <v>733.49</v>
      </c>
    </row>
    <row r="19" spans="1:14" ht="15" thickBot="1">
      <c r="A19" s="292"/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M19" s="29" t="s">
        <v>249</v>
      </c>
      <c r="N19" s="241">
        <v>163.5</v>
      </c>
    </row>
    <row r="20" spans="1:14" ht="15" thickTop="1">
      <c r="A20" s="292"/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N20" s="240">
        <f>SUM(N15:N19)</f>
        <v>5645.1699999999992</v>
      </c>
    </row>
    <row r="21" spans="1:14">
      <c r="A21" s="292"/>
      <c r="B21" s="292"/>
      <c r="C21" s="292"/>
      <c r="D21" s="292"/>
      <c r="E21" s="292"/>
      <c r="F21" s="292"/>
      <c r="G21" s="292"/>
      <c r="H21" s="292"/>
      <c r="I21" s="292"/>
      <c r="J21" s="292"/>
      <c r="K21" s="292"/>
      <c r="M21" s="29" t="s">
        <v>2345</v>
      </c>
      <c r="N21" s="29" t="s">
        <v>2348</v>
      </c>
    </row>
    <row r="22" spans="1:14">
      <c r="A22" s="292"/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M22" s="29">
        <f>D8</f>
        <v>2.7244999999999998E-2</v>
      </c>
      <c r="N22" s="133" t="s">
        <v>2344</v>
      </c>
    </row>
    <row r="23" spans="1:14">
      <c r="N23" s="133">
        <f>M22*N20</f>
        <v>153.80265664999996</v>
      </c>
    </row>
    <row r="24" spans="1:14">
      <c r="A24" s="238" t="s">
        <v>2335</v>
      </c>
      <c r="B24" s="125"/>
      <c r="C24" s="125"/>
      <c r="D24" s="125"/>
      <c r="E24" s="125"/>
      <c r="F24" s="125"/>
      <c r="G24" s="125"/>
      <c r="H24" s="125"/>
      <c r="I24" s="125"/>
      <c r="J24" s="125"/>
      <c r="K24" s="234"/>
    </row>
    <row r="25" spans="1:14">
      <c r="A25" s="239" t="s">
        <v>2325</v>
      </c>
      <c r="K25" s="235"/>
    </row>
    <row r="26" spans="1:14">
      <c r="A26" s="239" t="s">
        <v>2326</v>
      </c>
      <c r="K26" s="235"/>
      <c r="M26" s="29" t="s">
        <v>2342</v>
      </c>
      <c r="N26" s="29" t="s">
        <v>2343</v>
      </c>
    </row>
    <row r="27" spans="1:14">
      <c r="A27" s="239" t="s">
        <v>2327</v>
      </c>
      <c r="K27" s="235"/>
      <c r="M27" s="29" t="s">
        <v>187</v>
      </c>
      <c r="N27" s="240">
        <v>3062.7</v>
      </c>
    </row>
    <row r="28" spans="1:14">
      <c r="A28" s="239" t="s">
        <v>2328</v>
      </c>
      <c r="K28" s="235"/>
      <c r="M28" s="29" t="s">
        <v>153</v>
      </c>
      <c r="N28" s="240">
        <v>808.49</v>
      </c>
    </row>
    <row r="29" spans="1:14">
      <c r="A29" s="239" t="s">
        <v>2329</v>
      </c>
      <c r="B29" s="30">
        <v>2.7425000000000001E-2</v>
      </c>
      <c r="K29" s="235"/>
      <c r="M29" s="29" t="s">
        <v>157</v>
      </c>
      <c r="N29" s="240">
        <v>876.99</v>
      </c>
    </row>
    <row r="30" spans="1:14">
      <c r="A30" s="239" t="s">
        <v>2330</v>
      </c>
      <c r="B30" s="30">
        <v>0.313</v>
      </c>
      <c r="K30" s="235"/>
      <c r="M30" s="29" t="s">
        <v>191</v>
      </c>
      <c r="N30" s="240">
        <v>733.49</v>
      </c>
    </row>
    <row r="31" spans="1:14" ht="15" thickBot="1">
      <c r="A31" s="239" t="s">
        <v>2331</v>
      </c>
      <c r="B31" s="30">
        <v>3.6008999999999999E-2</v>
      </c>
      <c r="K31" s="235"/>
      <c r="M31" s="29" t="s">
        <v>249</v>
      </c>
      <c r="N31" s="241">
        <v>163.5</v>
      </c>
    </row>
    <row r="32" spans="1:14" ht="15" thickTop="1">
      <c r="A32" s="239" t="s">
        <v>2332</v>
      </c>
      <c r="K32" s="235"/>
      <c r="N32" s="240">
        <v>5645.1699999999992</v>
      </c>
    </row>
    <row r="33" spans="1:14">
      <c r="A33" s="239" t="s">
        <v>2333</v>
      </c>
      <c r="K33" s="235"/>
      <c r="M33" s="29" t="s">
        <v>2346</v>
      </c>
      <c r="N33" s="29" t="s">
        <v>2347</v>
      </c>
    </row>
    <row r="34" spans="1:14">
      <c r="A34" s="239" t="s">
        <v>2334</v>
      </c>
      <c r="K34" s="235"/>
      <c r="M34" s="29">
        <v>3.6008999999999999E-2</v>
      </c>
      <c r="N34" s="29" t="s">
        <v>2344</v>
      </c>
    </row>
    <row r="35" spans="1:14">
      <c r="A35" s="236"/>
      <c r="B35" s="47"/>
      <c r="C35" s="47"/>
      <c r="D35" s="47"/>
      <c r="E35" s="47"/>
      <c r="F35" s="47"/>
      <c r="G35" s="47"/>
      <c r="H35" s="47"/>
      <c r="I35" s="47"/>
      <c r="J35" s="47"/>
      <c r="K35" s="237"/>
      <c r="N35" s="240">
        <f>N32*M34</f>
        <v>203.27692652999997</v>
      </c>
    </row>
  </sheetData>
  <mergeCells count="9">
    <mergeCell ref="A14:K22"/>
    <mergeCell ref="B1:O1"/>
    <mergeCell ref="A2:A3"/>
    <mergeCell ref="B2:B3"/>
    <mergeCell ref="C2:C3"/>
    <mergeCell ref="D2:H2"/>
    <mergeCell ref="J2:O2"/>
    <mergeCell ref="G6:G9"/>
    <mergeCell ref="N6:N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4BF08-DCEC-4332-9F2A-3727398E5639}">
  <dimension ref="A1:HU751"/>
  <sheetViews>
    <sheetView showGridLines="0" zoomScaleNormal="100" workbookViewId="0">
      <selection activeCell="AL12" sqref="AL12"/>
    </sheetView>
  </sheetViews>
  <sheetFormatPr defaultRowHeight="14.4"/>
  <cols>
    <col min="1" max="1" width="20.88671875" style="38" customWidth="1"/>
    <col min="2" max="2" width="54.33203125" style="38" customWidth="1"/>
    <col min="3" max="24" width="11.109375" style="38" customWidth="1"/>
    <col min="25" max="32" width="11.109375" style="745" customWidth="1"/>
    <col min="33" max="229" width="8.88671875" style="29"/>
    <col min="230" max="16384" width="8.88671875" style="38"/>
  </cols>
  <sheetData>
    <row r="1" spans="1:229" ht="21">
      <c r="A1" s="31" t="s">
        <v>1008</v>
      </c>
      <c r="B1" s="293" t="s">
        <v>1124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123"/>
      <c r="T1" s="123"/>
      <c r="U1" s="123"/>
      <c r="V1" s="123"/>
      <c r="W1" s="123"/>
      <c r="X1" s="123"/>
      <c r="Y1" s="715"/>
      <c r="Z1" s="715"/>
      <c r="AA1" s="715"/>
      <c r="AB1" s="715"/>
      <c r="AC1" s="715"/>
      <c r="AD1" s="716"/>
      <c r="AE1" s="715"/>
      <c r="AF1" s="716"/>
    </row>
    <row r="2" spans="1:229" ht="25.2" customHeight="1">
      <c r="A2" s="345" t="s">
        <v>1123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7"/>
    </row>
    <row r="3" spans="1:229" ht="25.2" customHeight="1">
      <c r="A3" s="348" t="s">
        <v>1122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50"/>
    </row>
    <row r="4" spans="1:229" ht="25.2" customHeight="1">
      <c r="A4" s="348" t="s">
        <v>1121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50"/>
    </row>
    <row r="5" spans="1:229" ht="25.2" customHeight="1">
      <c r="A5" s="351" t="s">
        <v>1120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3"/>
    </row>
    <row r="6" spans="1:229" s="106" customFormat="1" ht="15" customHeight="1">
      <c r="A6" s="318" t="s">
        <v>1119</v>
      </c>
      <c r="B6" s="319"/>
      <c r="C6" s="120" t="s">
        <v>1118</v>
      </c>
      <c r="D6" s="341" t="s">
        <v>1118</v>
      </c>
      <c r="E6" s="339"/>
      <c r="F6" s="341" t="s">
        <v>1118</v>
      </c>
      <c r="G6" s="339"/>
      <c r="H6" s="341" t="s">
        <v>1118</v>
      </c>
      <c r="I6" s="339"/>
      <c r="J6" s="117" t="s">
        <v>1117</v>
      </c>
      <c r="K6" s="119" t="s">
        <v>1117</v>
      </c>
      <c r="L6" s="119" t="s">
        <v>1117</v>
      </c>
      <c r="M6" s="119" t="s">
        <v>1117</v>
      </c>
      <c r="N6" s="338" t="s">
        <v>1117</v>
      </c>
      <c r="O6" s="339"/>
      <c r="P6" s="341" t="s">
        <v>1117</v>
      </c>
      <c r="Q6" s="339"/>
      <c r="R6" s="117" t="s">
        <v>1116</v>
      </c>
      <c r="S6" s="338" t="s">
        <v>1116</v>
      </c>
      <c r="T6" s="339"/>
      <c r="U6" s="117" t="s">
        <v>1115</v>
      </c>
      <c r="V6" s="338" t="s">
        <v>1115</v>
      </c>
      <c r="W6" s="339"/>
      <c r="X6" s="117" t="s">
        <v>1114</v>
      </c>
      <c r="Y6" s="746" t="s">
        <v>1114</v>
      </c>
      <c r="Z6" s="747" t="s">
        <v>1114</v>
      </c>
      <c r="AA6" s="748"/>
      <c r="AB6" s="746" t="s">
        <v>1113</v>
      </c>
      <c r="AC6" s="747" t="s">
        <v>1113</v>
      </c>
      <c r="AD6" s="748"/>
      <c r="AE6" s="747" t="s">
        <v>1113</v>
      </c>
      <c r="AF6" s="748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</row>
    <row r="7" spans="1:229" s="106" customFormat="1" ht="15" customHeight="1">
      <c r="A7" s="320"/>
      <c r="B7" s="321"/>
      <c r="C7" s="113" t="s">
        <v>1112</v>
      </c>
      <c r="D7" s="329" t="s">
        <v>1112</v>
      </c>
      <c r="E7" s="330"/>
      <c r="F7" s="329" t="s">
        <v>1112</v>
      </c>
      <c r="G7" s="330"/>
      <c r="H7" s="329" t="s">
        <v>1112</v>
      </c>
      <c r="I7" s="330"/>
      <c r="J7" s="112" t="s">
        <v>1111</v>
      </c>
      <c r="K7" s="114" t="s">
        <v>1111</v>
      </c>
      <c r="L7" s="114" t="s">
        <v>1111</v>
      </c>
      <c r="M7" s="114" t="s">
        <v>1111</v>
      </c>
      <c r="N7" s="340" t="s">
        <v>1110</v>
      </c>
      <c r="O7" s="330"/>
      <c r="P7" s="329" t="s">
        <v>1110</v>
      </c>
      <c r="Q7" s="330"/>
      <c r="R7" s="112" t="s">
        <v>1109</v>
      </c>
      <c r="S7" s="340" t="s">
        <v>1109</v>
      </c>
      <c r="T7" s="330"/>
      <c r="U7" s="112" t="s">
        <v>1108</v>
      </c>
      <c r="V7" s="340" t="s">
        <v>1108</v>
      </c>
      <c r="W7" s="330"/>
      <c r="X7" s="112" t="s">
        <v>1107</v>
      </c>
      <c r="Y7" s="749" t="s">
        <v>1107</v>
      </c>
      <c r="Z7" s="750" t="s">
        <v>1107</v>
      </c>
      <c r="AA7" s="751"/>
      <c r="AB7" s="749" t="s">
        <v>1106</v>
      </c>
      <c r="AC7" s="750" t="s">
        <v>1106</v>
      </c>
      <c r="AD7" s="751"/>
      <c r="AE7" s="750" t="s">
        <v>1106</v>
      </c>
      <c r="AF7" s="751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</row>
    <row r="8" spans="1:229" s="106" customFormat="1" ht="15" customHeight="1">
      <c r="A8" s="322"/>
      <c r="B8" s="323"/>
      <c r="C8" s="109" t="s">
        <v>1104</v>
      </c>
      <c r="D8" s="108" t="s">
        <v>1105</v>
      </c>
      <c r="E8" s="108" t="s">
        <v>1104</v>
      </c>
      <c r="F8" s="32" t="s">
        <v>1105</v>
      </c>
      <c r="G8" s="32" t="s">
        <v>1104</v>
      </c>
      <c r="H8" s="108" t="s">
        <v>1105</v>
      </c>
      <c r="I8" s="108" t="s">
        <v>1104</v>
      </c>
      <c r="J8" s="108" t="s">
        <v>1104</v>
      </c>
      <c r="K8" s="32" t="s">
        <v>1104</v>
      </c>
      <c r="L8" s="32" t="s">
        <v>1104</v>
      </c>
      <c r="M8" s="108" t="s">
        <v>1104</v>
      </c>
      <c r="N8" s="108" t="s">
        <v>1105</v>
      </c>
      <c r="O8" s="108" t="s">
        <v>1104</v>
      </c>
      <c r="P8" s="108" t="s">
        <v>1105</v>
      </c>
      <c r="Q8" s="108" t="s">
        <v>1104</v>
      </c>
      <c r="R8" s="108" t="s">
        <v>1104</v>
      </c>
      <c r="S8" s="108" t="s">
        <v>1105</v>
      </c>
      <c r="T8" s="108" t="s">
        <v>1104</v>
      </c>
      <c r="U8" s="108" t="s">
        <v>1104</v>
      </c>
      <c r="V8" s="108" t="s">
        <v>1105</v>
      </c>
      <c r="W8" s="108" t="s">
        <v>1104</v>
      </c>
      <c r="X8" s="108" t="s">
        <v>1104</v>
      </c>
      <c r="Y8" s="752" t="s">
        <v>1104</v>
      </c>
      <c r="Z8" s="752" t="s">
        <v>1105</v>
      </c>
      <c r="AA8" s="752" t="s">
        <v>1104</v>
      </c>
      <c r="AB8" s="752" t="s">
        <v>1104</v>
      </c>
      <c r="AC8" s="752" t="s">
        <v>1105</v>
      </c>
      <c r="AD8" s="752" t="s">
        <v>1104</v>
      </c>
      <c r="AE8" s="752" t="s">
        <v>1105</v>
      </c>
      <c r="AF8" s="752" t="s">
        <v>1104</v>
      </c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</row>
    <row r="9" spans="1:229">
      <c r="A9" s="313" t="s">
        <v>1103</v>
      </c>
      <c r="B9" s="314"/>
      <c r="C9" s="103" t="s">
        <v>1102</v>
      </c>
      <c r="D9" s="103" t="s">
        <v>1102</v>
      </c>
      <c r="E9" s="103" t="s">
        <v>1102</v>
      </c>
      <c r="F9" s="103" t="s">
        <v>1102</v>
      </c>
      <c r="G9" s="103" t="s">
        <v>1102</v>
      </c>
      <c r="H9" s="244" t="s">
        <v>1102</v>
      </c>
      <c r="I9" s="244" t="s">
        <v>1102</v>
      </c>
      <c r="J9" s="103" t="s">
        <v>1102</v>
      </c>
      <c r="K9" s="103" t="s">
        <v>1102</v>
      </c>
      <c r="L9" s="244" t="s">
        <v>1102</v>
      </c>
      <c r="M9" s="244" t="s">
        <v>1102</v>
      </c>
      <c r="N9" s="244" t="s">
        <v>1102</v>
      </c>
      <c r="O9" s="244" t="s">
        <v>1102</v>
      </c>
      <c r="P9" s="244" t="s">
        <v>1102</v>
      </c>
      <c r="Q9" s="244" t="s">
        <v>1102</v>
      </c>
      <c r="R9" s="244" t="s">
        <v>1102</v>
      </c>
      <c r="S9" s="244" t="s">
        <v>1102</v>
      </c>
      <c r="T9" s="244" t="s">
        <v>1102</v>
      </c>
      <c r="U9" s="244" t="s">
        <v>1102</v>
      </c>
      <c r="V9" s="244" t="s">
        <v>1102</v>
      </c>
      <c r="W9" s="244" t="s">
        <v>1102</v>
      </c>
      <c r="X9" s="244" t="s">
        <v>1102</v>
      </c>
      <c r="Y9" s="717" t="s">
        <v>1102</v>
      </c>
      <c r="Z9" s="717" t="s">
        <v>1102</v>
      </c>
      <c r="AA9" s="717" t="s">
        <v>1102</v>
      </c>
      <c r="AB9" s="717" t="s">
        <v>1102</v>
      </c>
      <c r="AC9" s="718" t="s">
        <v>1102</v>
      </c>
      <c r="AD9" s="718" t="s">
        <v>1102</v>
      </c>
      <c r="AE9" s="718" t="s">
        <v>1102</v>
      </c>
      <c r="AF9" s="718" t="s">
        <v>1102</v>
      </c>
    </row>
    <row r="10" spans="1:229" ht="28.8">
      <c r="A10" s="313" t="s">
        <v>1101</v>
      </c>
      <c r="B10" s="314"/>
      <c r="C10" s="103" t="s">
        <v>133</v>
      </c>
      <c r="D10" s="103" t="s">
        <v>1100</v>
      </c>
      <c r="E10" s="103" t="s">
        <v>137</v>
      </c>
      <c r="F10" s="103" t="s">
        <v>1099</v>
      </c>
      <c r="G10" s="103" t="s">
        <v>139</v>
      </c>
      <c r="H10" s="244" t="s">
        <v>2524</v>
      </c>
      <c r="I10" s="244" t="s">
        <v>2524</v>
      </c>
      <c r="J10" s="103" t="s">
        <v>135</v>
      </c>
      <c r="K10" s="103" t="s">
        <v>150</v>
      </c>
      <c r="L10" s="244" t="s">
        <v>151</v>
      </c>
      <c r="M10" s="244" t="s">
        <v>2512</v>
      </c>
      <c r="N10" s="244" t="s">
        <v>2526</v>
      </c>
      <c r="O10" s="244" t="s">
        <v>2526</v>
      </c>
      <c r="P10" s="244" t="s">
        <v>2528</v>
      </c>
      <c r="Q10" s="244" t="s">
        <v>2528</v>
      </c>
      <c r="R10" s="244" t="s">
        <v>2515</v>
      </c>
      <c r="S10" s="244" t="s">
        <v>2530</v>
      </c>
      <c r="T10" s="244" t="s">
        <v>2530</v>
      </c>
      <c r="U10" s="244" t="s">
        <v>2518</v>
      </c>
      <c r="V10" s="244" t="s">
        <v>2532</v>
      </c>
      <c r="W10" s="244" t="s">
        <v>2532</v>
      </c>
      <c r="X10" s="244" t="s">
        <v>2521</v>
      </c>
      <c r="Y10" s="717" t="s">
        <v>2637</v>
      </c>
      <c r="Z10" s="717" t="s">
        <v>2534</v>
      </c>
      <c r="AA10" s="717" t="s">
        <v>2534</v>
      </c>
      <c r="AB10" s="717" t="s">
        <v>2640</v>
      </c>
      <c r="AC10" s="717" t="s">
        <v>2643</v>
      </c>
      <c r="AD10" s="717" t="s">
        <v>2643</v>
      </c>
      <c r="AE10" s="717" t="s">
        <v>2647</v>
      </c>
      <c r="AF10" s="717" t="s">
        <v>2647</v>
      </c>
    </row>
    <row r="11" spans="1:229" ht="18" customHeight="1">
      <c r="A11" s="324" t="s">
        <v>1098</v>
      </c>
      <c r="B11" s="325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19"/>
      <c r="Z11" s="719"/>
      <c r="AA11" s="719"/>
      <c r="AB11" s="719"/>
      <c r="AC11" s="719"/>
      <c r="AD11" s="720"/>
      <c r="AE11" s="719"/>
      <c r="AF11" s="720"/>
    </row>
    <row r="12" spans="1:229">
      <c r="A12" s="315" t="s">
        <v>1097</v>
      </c>
      <c r="B12" s="87" t="s">
        <v>1096</v>
      </c>
      <c r="C12" s="88">
        <v>9.4999999999999998E-3</v>
      </c>
      <c r="D12" s="88">
        <v>7.0000000000000007E-2</v>
      </c>
      <c r="E12" s="88">
        <v>9.7999999999999997E-3</v>
      </c>
      <c r="F12" s="88">
        <v>7.0000000000000007E-2</v>
      </c>
      <c r="G12" s="88">
        <v>9.4999999999999998E-3</v>
      </c>
      <c r="H12" s="88">
        <v>5.57E-2</v>
      </c>
      <c r="I12" s="88">
        <v>7.8259999999999996E-3</v>
      </c>
      <c r="J12" s="88">
        <v>9.4999999999999998E-3</v>
      </c>
      <c r="K12" s="88">
        <v>8.5000000000000006E-3</v>
      </c>
      <c r="L12" s="88">
        <v>8.5000000000000006E-3</v>
      </c>
      <c r="M12" s="88">
        <v>6.7999999999999996E-3</v>
      </c>
      <c r="N12" s="88">
        <v>4.7E-2</v>
      </c>
      <c r="O12" s="88">
        <v>5.7999999999999996E-3</v>
      </c>
      <c r="P12" s="88">
        <v>4.6800000000000001E-2</v>
      </c>
      <c r="Q12" s="88">
        <v>5.4000000000000003E-3</v>
      </c>
      <c r="R12" s="88">
        <v>6.4999999999999997E-3</v>
      </c>
      <c r="S12" s="88">
        <v>3.8699999999999998E-2</v>
      </c>
      <c r="T12" s="88">
        <v>4.8999999999999998E-3</v>
      </c>
      <c r="U12" s="88">
        <v>5.7999999999999996E-3</v>
      </c>
      <c r="V12" s="88">
        <v>3.8699999999999998E-2</v>
      </c>
      <c r="W12" s="88">
        <v>4.5999999999999999E-3</v>
      </c>
      <c r="X12" s="88">
        <v>5.7999999999999996E-3</v>
      </c>
      <c r="Y12" s="721">
        <v>6.0000000000000001E-3</v>
      </c>
      <c r="Z12" s="721">
        <v>3.8699999999999998E-2</v>
      </c>
      <c r="AA12" s="721">
        <v>4.5999999999999999E-3</v>
      </c>
      <c r="AB12" s="721">
        <v>6.0000000000000001E-3</v>
      </c>
      <c r="AC12" s="721">
        <v>2.4E-2</v>
      </c>
      <c r="AD12" s="721">
        <v>5.8999999999999999E-3</v>
      </c>
      <c r="AE12" s="722">
        <v>2.4E-2</v>
      </c>
      <c r="AF12" s="722">
        <v>5.8999999999999999E-3</v>
      </c>
    </row>
    <row r="13" spans="1:229" s="101" customFormat="1">
      <c r="A13" s="316"/>
      <c r="B13" s="102" t="s">
        <v>1095</v>
      </c>
      <c r="C13" s="88" t="s">
        <v>58</v>
      </c>
      <c r="D13" s="88" t="s">
        <v>58</v>
      </c>
      <c r="E13" s="88" t="s">
        <v>58</v>
      </c>
      <c r="F13" s="88" t="s">
        <v>58</v>
      </c>
      <c r="G13" s="88" t="s">
        <v>58</v>
      </c>
      <c r="H13" s="88" t="s">
        <v>58</v>
      </c>
      <c r="I13" s="88" t="s">
        <v>58</v>
      </c>
      <c r="J13" s="88" t="s">
        <v>58</v>
      </c>
      <c r="K13" s="88" t="s">
        <v>58</v>
      </c>
      <c r="L13" s="88" t="s">
        <v>58</v>
      </c>
      <c r="M13" s="88" t="s">
        <v>58</v>
      </c>
      <c r="N13" s="88" t="s">
        <v>58</v>
      </c>
      <c r="O13" s="88" t="s">
        <v>58</v>
      </c>
      <c r="P13" s="88" t="s">
        <v>58</v>
      </c>
      <c r="Q13" s="88" t="s">
        <v>58</v>
      </c>
      <c r="R13" s="88" t="s">
        <v>58</v>
      </c>
      <c r="S13" s="88" t="s">
        <v>58</v>
      </c>
      <c r="T13" s="88" t="s">
        <v>58</v>
      </c>
      <c r="U13" s="88" t="s">
        <v>58</v>
      </c>
      <c r="V13" s="88" t="s">
        <v>58</v>
      </c>
      <c r="W13" s="88" t="s">
        <v>58</v>
      </c>
      <c r="X13" s="88" t="s">
        <v>58</v>
      </c>
      <c r="Y13" s="721" t="s">
        <v>58</v>
      </c>
      <c r="Z13" s="721" t="s">
        <v>58</v>
      </c>
      <c r="AA13" s="721" t="s">
        <v>58</v>
      </c>
      <c r="AB13" s="721" t="s">
        <v>58</v>
      </c>
      <c r="AC13" s="721" t="s">
        <v>58</v>
      </c>
      <c r="AD13" s="721" t="s">
        <v>58</v>
      </c>
      <c r="AE13" s="722" t="s">
        <v>58</v>
      </c>
      <c r="AF13" s="722" t="s">
        <v>58</v>
      </c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</row>
    <row r="14" spans="1:229" s="101" customFormat="1">
      <c r="A14" s="316"/>
      <c r="B14" s="102" t="s">
        <v>341</v>
      </c>
      <c r="C14" s="88">
        <v>6.1999999999999998E-3</v>
      </c>
      <c r="D14" s="88"/>
      <c r="E14" s="88">
        <v>6.6E-3</v>
      </c>
      <c r="F14" s="88"/>
      <c r="G14" s="88">
        <v>6.1999999999999998E-3</v>
      </c>
      <c r="H14" s="88"/>
      <c r="I14" s="88">
        <v>6.6E-3</v>
      </c>
      <c r="J14" s="88">
        <v>6.1999999999999998E-3</v>
      </c>
      <c r="K14" s="88">
        <v>6.0000000000000001E-3</v>
      </c>
      <c r="L14" s="88">
        <v>6.0000000000000001E-3</v>
      </c>
      <c r="M14" s="88">
        <v>5.5999999999999999E-3</v>
      </c>
      <c r="N14" s="88"/>
      <c r="O14" s="88">
        <v>4.4999999999999997E-3</v>
      </c>
      <c r="P14" s="88"/>
      <c r="Q14" s="88">
        <v>4.0000000000000001E-3</v>
      </c>
      <c r="R14" s="88">
        <v>5.1000000000000004E-3</v>
      </c>
      <c r="S14" s="88"/>
      <c r="T14" s="88">
        <v>3.7000000000000002E-3</v>
      </c>
      <c r="U14" s="88">
        <v>3.8E-3</v>
      </c>
      <c r="V14" s="88"/>
      <c r="W14" s="88">
        <v>3.3E-3</v>
      </c>
      <c r="X14" s="88">
        <v>3.8E-3</v>
      </c>
      <c r="Y14" s="721">
        <v>5.4000000000000003E-3</v>
      </c>
      <c r="Z14" s="721"/>
      <c r="AA14" s="721">
        <v>3.3E-3</v>
      </c>
      <c r="AB14" s="721">
        <v>5.4000000000000003E-3</v>
      </c>
      <c r="AC14" s="721"/>
      <c r="AD14" s="721">
        <v>5.1999999999999998E-3</v>
      </c>
      <c r="AE14" s="722"/>
      <c r="AF14" s="722">
        <v>5.1999999999999998E-3</v>
      </c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</row>
    <row r="15" spans="1:229" s="101" customFormat="1">
      <c r="A15" s="316"/>
      <c r="B15" s="102" t="s">
        <v>1094</v>
      </c>
      <c r="C15" s="88">
        <v>9.4999999999999998E-3</v>
      </c>
      <c r="D15" s="88">
        <v>7.0000000000000007E-2</v>
      </c>
      <c r="E15" s="88">
        <v>9.7999999999999997E-3</v>
      </c>
      <c r="F15" s="88">
        <v>7.0000000000000007E-2</v>
      </c>
      <c r="G15" s="88">
        <v>9.4999999999999998E-3</v>
      </c>
      <c r="H15" s="88">
        <v>5.57E-2</v>
      </c>
      <c r="I15" s="88">
        <v>7.8259999999999996E-3</v>
      </c>
      <c r="J15" s="88">
        <v>9.4999999999999998E-3</v>
      </c>
      <c r="K15" s="88">
        <v>8.5000000000000006E-3</v>
      </c>
      <c r="L15" s="88">
        <v>8.5000000000000006E-3</v>
      </c>
      <c r="M15" s="88">
        <v>6.7999999999999996E-3</v>
      </c>
      <c r="N15" s="88">
        <v>4.7E-2</v>
      </c>
      <c r="O15" s="88">
        <v>5.7999999999999996E-3</v>
      </c>
      <c r="P15" s="88">
        <v>4.6800000000000001E-2</v>
      </c>
      <c r="Q15" s="88">
        <v>5.4000000000000003E-3</v>
      </c>
      <c r="R15" s="88">
        <v>6.5100000000000002E-3</v>
      </c>
      <c r="S15" s="88">
        <v>3.8675000000000001E-2</v>
      </c>
      <c r="T15" s="88">
        <v>4.9199999999999999E-3</v>
      </c>
      <c r="U15" s="88">
        <v>5.7819999999999998E-3</v>
      </c>
      <c r="V15" s="88">
        <v>3.8675000000000001E-2</v>
      </c>
      <c r="W15" s="88">
        <v>4.62E-3</v>
      </c>
      <c r="X15" s="88">
        <v>5.7000000000000002E-3</v>
      </c>
      <c r="Y15" s="721">
        <v>6.0000000000000001E-3</v>
      </c>
      <c r="Z15" s="721">
        <v>3.8699999999999998E-2</v>
      </c>
      <c r="AA15" s="721">
        <v>4.4999999999999997E-3</v>
      </c>
      <c r="AB15" s="721">
        <v>6.0000000000000001E-3</v>
      </c>
      <c r="AC15" s="721">
        <v>2.4E-2</v>
      </c>
      <c r="AD15" s="721">
        <v>5.8999999999999999E-3</v>
      </c>
      <c r="AE15" s="722">
        <v>2.4E-2</v>
      </c>
      <c r="AF15" s="722">
        <v>5.8999999999999999E-3</v>
      </c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</row>
    <row r="16" spans="1:229">
      <c r="A16" s="316"/>
      <c r="B16" s="87" t="s">
        <v>1082</v>
      </c>
      <c r="C16" s="86">
        <v>3.1578947368421054E-2</v>
      </c>
      <c r="D16" s="86">
        <v>4.2857142857142851E-3</v>
      </c>
      <c r="E16" s="86">
        <v>3.0612244897959183E-2</v>
      </c>
      <c r="F16" s="86">
        <v>4.2857142857142851E-3</v>
      </c>
      <c r="G16" s="86">
        <v>3.1578947368421054E-2</v>
      </c>
      <c r="H16" s="86">
        <v>5.3859964093357264E-3</v>
      </c>
      <c r="I16" s="86">
        <v>3.8333759263991823E-2</v>
      </c>
      <c r="J16" s="86">
        <v>3.1578947368421054E-2</v>
      </c>
      <c r="K16" s="86">
        <v>3.5294117647058816E-2</v>
      </c>
      <c r="L16" s="86">
        <v>3.5294117647058816E-2</v>
      </c>
      <c r="M16" s="86">
        <v>4.3956043956043953E-2</v>
      </c>
      <c r="N16" s="86">
        <v>6.382978723404255E-3</v>
      </c>
      <c r="O16" s="86">
        <v>5.1903114186851201E-2</v>
      </c>
      <c r="P16" s="86">
        <v>6.4102564102564092E-3</v>
      </c>
      <c r="Q16" s="86">
        <v>5.5555555555555546E-2</v>
      </c>
      <c r="R16" s="86">
        <v>4.6153846153846149E-2</v>
      </c>
      <c r="S16" s="86">
        <v>7.7519379844961239E-3</v>
      </c>
      <c r="T16" s="86">
        <v>6.1224489795918366E-2</v>
      </c>
      <c r="U16" s="86">
        <v>5.1724137931034482E-2</v>
      </c>
      <c r="V16" s="86">
        <v>7.7519379844961239E-3</v>
      </c>
      <c r="W16" s="86">
        <v>6.5217391304347824E-2</v>
      </c>
      <c r="X16" s="86">
        <v>5.1724137931034482E-2</v>
      </c>
      <c r="Y16" s="723">
        <v>4.9999999999999996E-2</v>
      </c>
      <c r="Z16" s="723">
        <v>7.7519379844961239E-3</v>
      </c>
      <c r="AA16" s="723">
        <v>6.5217391304347824E-2</v>
      </c>
      <c r="AB16" s="723">
        <v>4.9999999999999996E-2</v>
      </c>
      <c r="AC16" s="723">
        <v>1.2499999999999999E-2</v>
      </c>
      <c r="AD16" s="723">
        <v>5.084745762711864E-2</v>
      </c>
      <c r="AE16" s="723">
        <v>1.2499999999999999E-2</v>
      </c>
      <c r="AF16" s="723">
        <v>5.084745762711864E-2</v>
      </c>
    </row>
    <row r="17" spans="1:32" ht="16.2">
      <c r="A17" s="316"/>
      <c r="B17" s="87" t="s">
        <v>1089</v>
      </c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6">
        <v>0</v>
      </c>
      <c r="Y17" s="723">
        <v>0</v>
      </c>
      <c r="Z17" s="723">
        <v>0</v>
      </c>
      <c r="AA17" s="723">
        <v>0</v>
      </c>
      <c r="AB17" s="723">
        <v>0</v>
      </c>
      <c r="AC17" s="723">
        <v>0</v>
      </c>
      <c r="AD17" s="723">
        <v>0</v>
      </c>
      <c r="AE17" s="723">
        <v>0</v>
      </c>
      <c r="AF17" s="723">
        <v>0</v>
      </c>
    </row>
    <row r="18" spans="1:32" ht="16.2">
      <c r="A18" s="317"/>
      <c r="B18" s="87" t="s">
        <v>1080</v>
      </c>
      <c r="C18" s="86">
        <v>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6">
        <v>0</v>
      </c>
      <c r="Y18" s="723">
        <v>0</v>
      </c>
      <c r="Z18" s="723">
        <v>0</v>
      </c>
      <c r="AA18" s="723">
        <v>0</v>
      </c>
      <c r="AB18" s="723">
        <v>0</v>
      </c>
      <c r="AC18" s="723">
        <v>0</v>
      </c>
      <c r="AD18" s="723">
        <v>0</v>
      </c>
      <c r="AE18" s="723">
        <v>0</v>
      </c>
      <c r="AF18" s="723">
        <v>0</v>
      </c>
    </row>
    <row r="19" spans="1:32" ht="10.199999999999999" customHeight="1">
      <c r="A19" s="58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724"/>
      <c r="Z19" s="724"/>
      <c r="AA19" s="724"/>
      <c r="AB19" s="724"/>
      <c r="AC19" s="724"/>
      <c r="AD19" s="725"/>
      <c r="AE19" s="724"/>
      <c r="AF19" s="725"/>
    </row>
    <row r="20" spans="1:32" ht="10.199999999999999" customHeight="1">
      <c r="A20" s="100"/>
      <c r="B20" s="57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726"/>
      <c r="Z20" s="726"/>
      <c r="AA20" s="726"/>
      <c r="AB20" s="726"/>
      <c r="AC20" s="726"/>
      <c r="AD20" s="727"/>
      <c r="AE20" s="726"/>
      <c r="AF20" s="727"/>
    </row>
    <row r="21" spans="1:32" ht="14.4" customHeight="1">
      <c r="A21" s="342" t="s">
        <v>1093</v>
      </c>
      <c r="B21" s="98" t="s">
        <v>1092</v>
      </c>
      <c r="C21" s="97">
        <v>38.909866666666659</v>
      </c>
      <c r="D21" s="97">
        <v>0</v>
      </c>
      <c r="E21" s="97">
        <v>38.901777777777774</v>
      </c>
      <c r="F21" s="97">
        <v>0</v>
      </c>
      <c r="G21" s="97">
        <v>38.901777777777774</v>
      </c>
      <c r="H21" s="97">
        <v>0</v>
      </c>
      <c r="I21" s="274">
        <v>82.173000000000002</v>
      </c>
      <c r="J21" s="97">
        <v>64.201279999999997</v>
      </c>
      <c r="K21" s="97">
        <v>75.157333333333341</v>
      </c>
      <c r="L21" s="97">
        <v>75.157333333333341</v>
      </c>
      <c r="M21" s="97">
        <v>71.399999999999991</v>
      </c>
      <c r="N21" s="97">
        <v>0</v>
      </c>
      <c r="O21" s="97">
        <v>69.599999999999994</v>
      </c>
      <c r="P21" s="97">
        <v>0</v>
      </c>
      <c r="Q21" s="97">
        <v>64.8</v>
      </c>
      <c r="R21" s="97">
        <v>85.3125</v>
      </c>
      <c r="S21" s="97">
        <v>0</v>
      </c>
      <c r="T21" s="97">
        <v>82.32</v>
      </c>
      <c r="U21" s="97">
        <v>97.44</v>
      </c>
      <c r="V21" s="97">
        <v>0</v>
      </c>
      <c r="W21" s="97">
        <v>82.8</v>
      </c>
      <c r="X21" s="97">
        <v>104.39999999999999</v>
      </c>
      <c r="Y21" s="728">
        <v>252</v>
      </c>
      <c r="Z21" s="729">
        <v>0</v>
      </c>
      <c r="AA21" s="729">
        <v>91.08</v>
      </c>
      <c r="AB21" s="729">
        <v>362.25</v>
      </c>
      <c r="AC21" s="729">
        <v>0</v>
      </c>
      <c r="AD21" s="729">
        <v>170.36249999999998</v>
      </c>
      <c r="AE21" s="729">
        <v>0</v>
      </c>
      <c r="AF21" s="729">
        <v>278.77499999999998</v>
      </c>
    </row>
    <row r="22" spans="1:32" ht="14.4" customHeight="1">
      <c r="A22" s="343"/>
      <c r="B22" s="38" t="s">
        <v>341</v>
      </c>
      <c r="C22" s="53">
        <v>24.318666666666662</v>
      </c>
      <c r="D22" s="53">
        <v>0</v>
      </c>
      <c r="E22" s="53">
        <v>24.313611111111108</v>
      </c>
      <c r="F22" s="53">
        <v>0</v>
      </c>
      <c r="G22" s="53">
        <v>24.313611111111108</v>
      </c>
      <c r="H22" s="53">
        <v>0</v>
      </c>
      <c r="I22" s="53">
        <v>51.48</v>
      </c>
      <c r="J22" s="53">
        <v>40.125799999999998</v>
      </c>
      <c r="K22" s="53">
        <v>46.973333333333336</v>
      </c>
      <c r="L22" s="53">
        <v>46.973333333333336</v>
      </c>
      <c r="M22" s="53">
        <v>43.68</v>
      </c>
      <c r="N22" s="53">
        <v>0</v>
      </c>
      <c r="O22" s="53">
        <v>43.875</v>
      </c>
      <c r="P22" s="53">
        <v>0</v>
      </c>
      <c r="Q22" s="53">
        <v>39</v>
      </c>
      <c r="R22" s="53">
        <v>49.725000000000001</v>
      </c>
      <c r="S22" s="53">
        <v>0</v>
      </c>
      <c r="T22" s="53">
        <v>50.505000000000003</v>
      </c>
      <c r="U22" s="53">
        <v>59.28</v>
      </c>
      <c r="V22" s="53">
        <v>0</v>
      </c>
      <c r="W22" s="53">
        <v>51.48</v>
      </c>
      <c r="X22" s="96">
        <v>66.12</v>
      </c>
      <c r="Y22" s="730">
        <v>168.48000000000002</v>
      </c>
      <c r="Z22" s="721">
        <v>0</v>
      </c>
      <c r="AA22" s="731">
        <v>57.42</v>
      </c>
      <c r="AB22" s="730">
        <v>242.19000000000003</v>
      </c>
      <c r="AC22" s="721">
        <v>0</v>
      </c>
      <c r="AD22" s="730">
        <v>111.53999999999999</v>
      </c>
      <c r="AE22" s="721">
        <v>0</v>
      </c>
      <c r="AF22" s="730">
        <v>182.51999999999998</v>
      </c>
    </row>
    <row r="23" spans="1:32" ht="14.4" customHeight="1">
      <c r="A23" s="343"/>
      <c r="B23" s="87" t="s">
        <v>1089</v>
      </c>
      <c r="C23" s="86">
        <v>0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6">
        <v>0</v>
      </c>
      <c r="Y23" s="723">
        <v>0</v>
      </c>
      <c r="Z23" s="723">
        <v>0</v>
      </c>
      <c r="AA23" s="723">
        <v>0</v>
      </c>
      <c r="AB23" s="723">
        <v>0</v>
      </c>
      <c r="AC23" s="723">
        <v>0</v>
      </c>
      <c r="AD23" s="723">
        <v>0</v>
      </c>
      <c r="AE23" s="723">
        <v>0</v>
      </c>
      <c r="AF23" s="723">
        <v>0</v>
      </c>
    </row>
    <row r="24" spans="1:32" ht="14.4" customHeight="1">
      <c r="A24" s="344"/>
      <c r="B24" s="87" t="s">
        <v>1080</v>
      </c>
      <c r="C24" s="86">
        <v>0</v>
      </c>
      <c r="D24" s="86">
        <v>0</v>
      </c>
      <c r="E24" s="86">
        <v>0</v>
      </c>
      <c r="F24" s="86">
        <v>0</v>
      </c>
      <c r="G24" s="86">
        <v>0</v>
      </c>
      <c r="H24" s="86">
        <v>0</v>
      </c>
      <c r="I24" s="86">
        <v>0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0</v>
      </c>
      <c r="T24" s="86">
        <v>0</v>
      </c>
      <c r="U24" s="86">
        <v>0</v>
      </c>
      <c r="V24" s="86">
        <v>0</v>
      </c>
      <c r="W24" s="86">
        <v>0</v>
      </c>
      <c r="X24" s="86">
        <v>0</v>
      </c>
      <c r="Y24" s="723">
        <v>0</v>
      </c>
      <c r="Z24" s="723">
        <v>0</v>
      </c>
      <c r="AA24" s="723">
        <v>0</v>
      </c>
      <c r="AB24" s="723">
        <v>0</v>
      </c>
      <c r="AC24" s="723">
        <v>0</v>
      </c>
      <c r="AD24" s="723">
        <v>0</v>
      </c>
      <c r="AE24" s="723">
        <v>0</v>
      </c>
      <c r="AF24" s="723">
        <v>0</v>
      </c>
    </row>
    <row r="25" spans="1:32" ht="10.199999999999999" customHeight="1">
      <c r="A25" s="58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724"/>
      <c r="Z25" s="724"/>
      <c r="AA25" s="724"/>
      <c r="AB25" s="724"/>
      <c r="AC25" s="724"/>
      <c r="AD25" s="725"/>
      <c r="AE25" s="724"/>
      <c r="AF25" s="725"/>
    </row>
    <row r="26" spans="1:32" ht="14.4" customHeight="1">
      <c r="A26" s="315" t="s">
        <v>1091</v>
      </c>
      <c r="B26" s="38" t="s">
        <v>1087</v>
      </c>
      <c r="C26" s="90">
        <v>1000</v>
      </c>
      <c r="D26" s="90">
        <v>0</v>
      </c>
      <c r="E26" s="90">
        <v>675</v>
      </c>
      <c r="F26" s="90">
        <v>0</v>
      </c>
      <c r="G26" s="90">
        <v>1000</v>
      </c>
      <c r="H26" s="90">
        <v>0</v>
      </c>
      <c r="I26" s="90">
        <v>2000</v>
      </c>
      <c r="J26" s="90">
        <v>1650</v>
      </c>
      <c r="K26" s="90">
        <v>2000</v>
      </c>
      <c r="L26" s="90">
        <v>2000</v>
      </c>
      <c r="M26" s="90">
        <v>2000</v>
      </c>
      <c r="N26" s="90">
        <v>0</v>
      </c>
      <c r="O26" s="90">
        <v>2500</v>
      </c>
      <c r="P26" s="90">
        <v>0</v>
      </c>
      <c r="Q26" s="90">
        <v>2500</v>
      </c>
      <c r="R26" s="90">
        <v>2500</v>
      </c>
      <c r="S26" s="90"/>
      <c r="T26" s="90">
        <v>3500</v>
      </c>
      <c r="U26" s="90">
        <v>4000</v>
      </c>
      <c r="V26" s="90">
        <v>0</v>
      </c>
      <c r="W26" s="90">
        <v>4000</v>
      </c>
      <c r="X26" s="95">
        <v>4000</v>
      </c>
      <c r="Y26" s="732">
        <v>8000</v>
      </c>
      <c r="Z26" s="732">
        <v>0</v>
      </c>
      <c r="AA26" s="732">
        <v>4000</v>
      </c>
      <c r="AB26" s="732">
        <v>11500</v>
      </c>
      <c r="AC26" s="732">
        <v>0</v>
      </c>
      <c r="AD26" s="732">
        <v>5500</v>
      </c>
      <c r="AE26" s="732">
        <v>0</v>
      </c>
      <c r="AF26" s="732">
        <v>9000</v>
      </c>
    </row>
    <row r="27" spans="1:32">
      <c r="A27" s="316"/>
      <c r="B27" s="38" t="s">
        <v>1086</v>
      </c>
      <c r="C27" s="53">
        <v>9.2999999999999989</v>
      </c>
      <c r="D27" s="53">
        <v>0</v>
      </c>
      <c r="E27" s="53">
        <v>6.4799999999999995</v>
      </c>
      <c r="F27" s="53">
        <v>0</v>
      </c>
      <c r="G27" s="53">
        <v>9.2999999999999989</v>
      </c>
      <c r="H27" s="53">
        <v>0</v>
      </c>
      <c r="I27" s="53">
        <v>15.4</v>
      </c>
      <c r="J27" s="53">
        <v>15.344999999999999</v>
      </c>
      <c r="K27" s="53">
        <v>16.600000000000001</v>
      </c>
      <c r="L27" s="53">
        <v>16.600000000000001</v>
      </c>
      <c r="M27" s="53">
        <v>13.4</v>
      </c>
      <c r="N27" s="53">
        <v>0</v>
      </c>
      <c r="O27" s="53">
        <v>14.25</v>
      </c>
      <c r="P27" s="53">
        <v>0</v>
      </c>
      <c r="Q27" s="53">
        <v>13.25</v>
      </c>
      <c r="R27" s="53">
        <v>16</v>
      </c>
      <c r="S27" s="273">
        <v>3.8699999999999998E-2</v>
      </c>
      <c r="T27" s="53">
        <v>16.799999999999997</v>
      </c>
      <c r="U27" s="53">
        <v>22.8</v>
      </c>
      <c r="V27" s="53">
        <v>0</v>
      </c>
      <c r="W27" s="53">
        <v>18</v>
      </c>
      <c r="X27" s="53">
        <v>22.8</v>
      </c>
      <c r="Y27" s="730">
        <v>47.199999999999996</v>
      </c>
      <c r="Z27" s="730">
        <v>0</v>
      </c>
      <c r="AA27" s="730">
        <v>18</v>
      </c>
      <c r="AB27" s="730">
        <v>67.849999999999994</v>
      </c>
      <c r="AC27" s="730">
        <v>0</v>
      </c>
      <c r="AD27" s="730">
        <v>31.9</v>
      </c>
      <c r="AE27" s="730">
        <v>0</v>
      </c>
      <c r="AF27" s="730">
        <v>52.199999999999996</v>
      </c>
    </row>
    <row r="28" spans="1:32">
      <c r="A28" s="316"/>
      <c r="B28" s="38" t="s">
        <v>1085</v>
      </c>
      <c r="C28" s="88" t="s">
        <v>58</v>
      </c>
      <c r="D28" s="53" t="s">
        <v>58</v>
      </c>
      <c r="E28" s="53" t="s">
        <v>58</v>
      </c>
      <c r="F28" s="53" t="s">
        <v>58</v>
      </c>
      <c r="G28" s="53" t="s">
        <v>58</v>
      </c>
      <c r="H28" s="53" t="s">
        <v>58</v>
      </c>
      <c r="I28" s="53" t="s">
        <v>58</v>
      </c>
      <c r="J28" s="53" t="s">
        <v>58</v>
      </c>
      <c r="K28" s="53" t="s">
        <v>58</v>
      </c>
      <c r="L28" s="53" t="s">
        <v>58</v>
      </c>
      <c r="M28" s="53" t="s">
        <v>58</v>
      </c>
      <c r="N28" s="53" t="s">
        <v>58</v>
      </c>
      <c r="O28" s="53" t="s">
        <v>58</v>
      </c>
      <c r="P28" s="53" t="s">
        <v>58</v>
      </c>
      <c r="Q28" s="53" t="s">
        <v>58</v>
      </c>
      <c r="R28" s="53" t="s">
        <v>58</v>
      </c>
      <c r="S28" s="53" t="s">
        <v>58</v>
      </c>
      <c r="T28" s="53" t="s">
        <v>58</v>
      </c>
      <c r="U28" s="53" t="s">
        <v>58</v>
      </c>
      <c r="V28" s="53" t="s">
        <v>58</v>
      </c>
      <c r="W28" s="53" t="s">
        <v>58</v>
      </c>
      <c r="X28" s="53" t="s">
        <v>58</v>
      </c>
      <c r="Y28" s="730" t="s">
        <v>58</v>
      </c>
      <c r="Z28" s="730" t="s">
        <v>58</v>
      </c>
      <c r="AA28" s="730" t="s">
        <v>58</v>
      </c>
      <c r="AB28" s="730" t="s">
        <v>58</v>
      </c>
      <c r="AC28" s="730" t="s">
        <v>58</v>
      </c>
      <c r="AD28" s="730" t="s">
        <v>58</v>
      </c>
      <c r="AE28" s="730" t="s">
        <v>58</v>
      </c>
      <c r="AF28" s="730" t="s">
        <v>58</v>
      </c>
    </row>
    <row r="29" spans="1:32">
      <c r="A29" s="316"/>
      <c r="B29" s="38" t="s">
        <v>1084</v>
      </c>
      <c r="C29" s="53">
        <v>8.1062222222222218</v>
      </c>
      <c r="D29" s="53">
        <v>0</v>
      </c>
      <c r="E29" s="53">
        <v>5.7630624999999993</v>
      </c>
      <c r="F29" s="53">
        <v>0</v>
      </c>
      <c r="G29" s="53">
        <v>8.1045370370370371</v>
      </c>
      <c r="H29" s="53">
        <v>0</v>
      </c>
      <c r="I29" s="53">
        <v>14.495555555555557</v>
      </c>
      <c r="J29" s="53">
        <v>12.346399999999999</v>
      </c>
      <c r="K29" s="53">
        <v>14.453333333333333</v>
      </c>
      <c r="L29" s="53">
        <v>14.453333333333333</v>
      </c>
      <c r="M29" s="53">
        <v>12.346539682539683</v>
      </c>
      <c r="N29" s="53">
        <v>0</v>
      </c>
      <c r="O29" s="53">
        <v>12.291125000000001</v>
      </c>
      <c r="P29" s="53">
        <v>0</v>
      </c>
      <c r="Q29" s="53">
        <v>10.984875000000001</v>
      </c>
      <c r="R29" s="53">
        <v>13.905396825396826</v>
      </c>
      <c r="S29" s="53">
        <v>0</v>
      </c>
      <c r="T29" s="53">
        <v>14.248208333333332</v>
      </c>
      <c r="U29" s="53">
        <v>18.404571428571426</v>
      </c>
      <c r="V29" s="53">
        <v>0</v>
      </c>
      <c r="W29" s="53">
        <v>15.963999999999999</v>
      </c>
      <c r="X29" s="53">
        <v>0</v>
      </c>
      <c r="Y29" s="730">
        <v>43.2</v>
      </c>
      <c r="Z29" s="730">
        <v>0</v>
      </c>
      <c r="AA29" s="730">
        <v>13.2</v>
      </c>
      <c r="AB29" s="730">
        <v>62.1</v>
      </c>
      <c r="AC29" s="730">
        <v>0</v>
      </c>
      <c r="AD29" s="730">
        <v>28.599999999999998</v>
      </c>
      <c r="AE29" s="730">
        <v>0</v>
      </c>
      <c r="AF29" s="730">
        <v>46.8</v>
      </c>
    </row>
    <row r="30" spans="1:32">
      <c r="A30" s="316"/>
      <c r="B30" s="38" t="s">
        <v>1083</v>
      </c>
      <c r="C30" s="88">
        <v>9.2999999999999992E-3</v>
      </c>
      <c r="D30" s="88">
        <v>7.0000000000000007E-2</v>
      </c>
      <c r="E30" s="88">
        <v>9.5999999999999992E-3</v>
      </c>
      <c r="F30" s="88">
        <v>7.0000000000000007E-2</v>
      </c>
      <c r="G30" s="88">
        <v>9.2999999999999992E-3</v>
      </c>
      <c r="H30" s="88">
        <v>5.57E-2</v>
      </c>
      <c r="I30" s="88">
        <v>7.7000000000000002E-3</v>
      </c>
      <c r="J30" s="88">
        <v>9.2999999999999992E-3</v>
      </c>
      <c r="K30" s="88">
        <v>8.3000000000000001E-3</v>
      </c>
      <c r="L30" s="88">
        <v>8.3000000000000001E-3</v>
      </c>
      <c r="M30" s="88">
        <v>6.7000000000000002E-3</v>
      </c>
      <c r="N30" s="88">
        <v>4.7E-2</v>
      </c>
      <c r="O30" s="88">
        <v>5.7000000000000002E-3</v>
      </c>
      <c r="P30" s="88">
        <v>4.6800000000000001E-2</v>
      </c>
      <c r="Q30" s="88">
        <v>5.3E-3</v>
      </c>
      <c r="R30" s="88">
        <v>6.4000000000000003E-3</v>
      </c>
      <c r="S30" s="88">
        <v>3.8699999999999998E-2</v>
      </c>
      <c r="T30" s="88">
        <v>4.7999999999999996E-3</v>
      </c>
      <c r="U30" s="88">
        <v>5.7000000000000002E-3</v>
      </c>
      <c r="V30" s="88">
        <v>3.8699999999999998E-2</v>
      </c>
      <c r="W30" s="88">
        <v>4.4999999999999997E-3</v>
      </c>
      <c r="X30" s="94">
        <v>5.7000000000000002E-3</v>
      </c>
      <c r="Y30" s="721">
        <v>5.8999999999999999E-3</v>
      </c>
      <c r="Z30" s="721">
        <v>3.8699999999999998E-2</v>
      </c>
      <c r="AA30" s="721">
        <v>4.4999999999999997E-3</v>
      </c>
      <c r="AB30" s="721">
        <v>5.8999999999999999E-3</v>
      </c>
      <c r="AC30" s="721">
        <v>2.4E-2</v>
      </c>
      <c r="AD30" s="721">
        <v>5.7999999999999996E-3</v>
      </c>
      <c r="AE30" s="722">
        <v>2.4E-2</v>
      </c>
      <c r="AF30" s="722">
        <v>5.7999999999999996E-3</v>
      </c>
    </row>
    <row r="31" spans="1:32">
      <c r="A31" s="316"/>
      <c r="B31" s="38" t="s">
        <v>1082</v>
      </c>
      <c r="C31" s="86">
        <v>3.2258064516129031E-2</v>
      </c>
      <c r="D31" s="86">
        <v>4.2857142857142851E-3</v>
      </c>
      <c r="E31" s="86">
        <v>3.125E-2</v>
      </c>
      <c r="F31" s="86">
        <v>4.2857142857142851E-3</v>
      </c>
      <c r="G31" s="86">
        <v>3.2258064516129031E-2</v>
      </c>
      <c r="H31" s="86">
        <v>5.3859964093357264E-3</v>
      </c>
      <c r="I31" s="86">
        <v>3.8961038961038953E-2</v>
      </c>
      <c r="J31" s="86">
        <v>3.2258064516129031E-2</v>
      </c>
      <c r="K31" s="86">
        <v>3.614457831325301E-2</v>
      </c>
      <c r="L31" s="86">
        <v>3.614457831325301E-2</v>
      </c>
      <c r="M31" s="86">
        <v>4.4776119402985072E-2</v>
      </c>
      <c r="N31" s="86">
        <v>6.382978723404255E-3</v>
      </c>
      <c r="O31" s="86">
        <v>5.2631578947368411E-2</v>
      </c>
      <c r="P31" s="86">
        <v>6.4102564102564092E-3</v>
      </c>
      <c r="Q31" s="86">
        <v>5.6603773584905655E-2</v>
      </c>
      <c r="R31" s="86">
        <v>4.6874999999999993E-2</v>
      </c>
      <c r="S31" s="86">
        <v>7.7519379844961239E-3</v>
      </c>
      <c r="T31" s="86">
        <v>6.25E-2</v>
      </c>
      <c r="U31" s="86">
        <v>5.2631578947368411E-2</v>
      </c>
      <c r="V31" s="86">
        <v>7.7519379844961239E-3</v>
      </c>
      <c r="W31" s="86">
        <v>6.6666666666666666E-2</v>
      </c>
      <c r="X31" s="86">
        <v>5.2631578947368411E-2</v>
      </c>
      <c r="Y31" s="723">
        <v>5.084745762711864E-2</v>
      </c>
      <c r="Z31" s="723">
        <v>7.7519379844961239E-3</v>
      </c>
      <c r="AA31" s="723">
        <v>6.6666666666666666E-2</v>
      </c>
      <c r="AB31" s="723">
        <v>5.084745762711864E-2</v>
      </c>
      <c r="AC31" s="723">
        <v>1.2499999999999999E-2</v>
      </c>
      <c r="AD31" s="723">
        <v>5.1724137931034482E-2</v>
      </c>
      <c r="AE31" s="723">
        <v>1.2499999999999999E-2</v>
      </c>
      <c r="AF31" s="723">
        <v>5.1724137931034482E-2</v>
      </c>
    </row>
    <row r="32" spans="1:32" ht="16.2">
      <c r="A32" s="316"/>
      <c r="B32" s="87" t="s">
        <v>1089</v>
      </c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0</v>
      </c>
      <c r="Y32" s="723">
        <v>0</v>
      </c>
      <c r="Z32" s="723">
        <v>0</v>
      </c>
      <c r="AA32" s="723">
        <v>0</v>
      </c>
      <c r="AB32" s="723">
        <v>0</v>
      </c>
      <c r="AC32" s="723">
        <v>0</v>
      </c>
      <c r="AD32" s="723">
        <v>0</v>
      </c>
      <c r="AE32" s="723">
        <v>0</v>
      </c>
      <c r="AF32" s="723">
        <v>0</v>
      </c>
    </row>
    <row r="33" spans="1:32" ht="16.2">
      <c r="A33" s="317"/>
      <c r="B33" s="87" t="s">
        <v>1080</v>
      </c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6">
        <v>0</v>
      </c>
      <c r="Y33" s="723">
        <v>0</v>
      </c>
      <c r="Z33" s="723">
        <v>0</v>
      </c>
      <c r="AA33" s="723">
        <v>0</v>
      </c>
      <c r="AB33" s="723">
        <v>0</v>
      </c>
      <c r="AC33" s="723">
        <v>0</v>
      </c>
      <c r="AD33" s="723">
        <v>0</v>
      </c>
      <c r="AE33" s="723">
        <v>0</v>
      </c>
      <c r="AF33" s="723">
        <v>0</v>
      </c>
    </row>
    <row r="34" spans="1:32" ht="4.95" customHeight="1">
      <c r="A34" s="93"/>
      <c r="B34" s="93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733"/>
      <c r="Z34" s="733"/>
      <c r="AA34" s="733"/>
      <c r="AB34" s="733"/>
      <c r="AC34" s="733"/>
      <c r="AD34" s="734"/>
      <c r="AE34" s="733"/>
      <c r="AF34" s="734"/>
    </row>
    <row r="35" spans="1:32" ht="14.4" customHeight="1">
      <c r="A35" s="315" t="s">
        <v>1090</v>
      </c>
      <c r="B35" s="38" t="s">
        <v>1087</v>
      </c>
      <c r="C35" s="90">
        <v>2000</v>
      </c>
      <c r="D35" s="90">
        <v>0</v>
      </c>
      <c r="E35" s="90">
        <v>1350</v>
      </c>
      <c r="F35" s="90">
        <v>0</v>
      </c>
      <c r="G35" s="90">
        <v>2000</v>
      </c>
      <c r="H35" s="90">
        <v>0</v>
      </c>
      <c r="I35" s="90">
        <v>4000</v>
      </c>
      <c r="J35" s="90">
        <v>3300</v>
      </c>
      <c r="K35" s="90">
        <v>4000</v>
      </c>
      <c r="L35" s="90">
        <v>4000</v>
      </c>
      <c r="M35" s="90">
        <v>4000</v>
      </c>
      <c r="N35" s="90">
        <v>0</v>
      </c>
      <c r="O35" s="90">
        <v>5000</v>
      </c>
      <c r="P35" s="90">
        <v>0</v>
      </c>
      <c r="Q35" s="90">
        <v>5000</v>
      </c>
      <c r="R35" s="90">
        <v>5000</v>
      </c>
      <c r="S35" s="90">
        <v>0</v>
      </c>
      <c r="T35" s="90">
        <v>7000</v>
      </c>
      <c r="U35" s="90">
        <v>8000</v>
      </c>
      <c r="V35" s="90">
        <v>0</v>
      </c>
      <c r="W35" s="90">
        <v>8000</v>
      </c>
      <c r="X35" s="90">
        <v>8000</v>
      </c>
      <c r="Y35" s="732">
        <v>16000</v>
      </c>
      <c r="Z35" s="732">
        <v>0</v>
      </c>
      <c r="AA35" s="732">
        <v>8000</v>
      </c>
      <c r="AB35" s="732">
        <v>23000</v>
      </c>
      <c r="AC35" s="732">
        <v>0</v>
      </c>
      <c r="AD35" s="732">
        <v>11000</v>
      </c>
      <c r="AE35" s="732">
        <v>0</v>
      </c>
      <c r="AF35" s="732">
        <v>18000</v>
      </c>
    </row>
    <row r="36" spans="1:32">
      <c r="A36" s="316"/>
      <c r="B36" s="38" t="s">
        <v>1086</v>
      </c>
      <c r="C36" s="53">
        <v>18.2</v>
      </c>
      <c r="D36" s="53">
        <v>0</v>
      </c>
      <c r="E36" s="53">
        <v>12.690000000000001</v>
      </c>
      <c r="F36" s="53">
        <v>0</v>
      </c>
      <c r="G36" s="53">
        <v>18.2</v>
      </c>
      <c r="H36" s="53">
        <v>0</v>
      </c>
      <c r="I36" s="53">
        <v>30</v>
      </c>
      <c r="J36" s="53">
        <v>30.03</v>
      </c>
      <c r="K36" s="53">
        <v>32.800000000000004</v>
      </c>
      <c r="L36" s="53">
        <v>32.800000000000004</v>
      </c>
      <c r="M36" s="53">
        <v>26.4</v>
      </c>
      <c r="N36" s="53">
        <v>0</v>
      </c>
      <c r="O36" s="53">
        <v>27.5</v>
      </c>
      <c r="P36" s="53">
        <v>0</v>
      </c>
      <c r="Q36" s="53">
        <v>26</v>
      </c>
      <c r="R36" s="53">
        <v>31</v>
      </c>
      <c r="S36" s="53">
        <v>0</v>
      </c>
      <c r="T36" s="53">
        <v>32.9</v>
      </c>
      <c r="U36" s="53">
        <v>44.8</v>
      </c>
      <c r="V36" s="53">
        <v>0</v>
      </c>
      <c r="W36" s="53">
        <v>35.200000000000003</v>
      </c>
      <c r="X36" s="53">
        <v>44.8</v>
      </c>
      <c r="Y36" s="730">
        <v>92.8</v>
      </c>
      <c r="Z36" s="730">
        <v>0</v>
      </c>
      <c r="AA36" s="730">
        <v>35.200000000000003</v>
      </c>
      <c r="AB36" s="730">
        <v>133.39999999999998</v>
      </c>
      <c r="AC36" s="730">
        <v>0</v>
      </c>
      <c r="AD36" s="730">
        <v>62.7</v>
      </c>
      <c r="AE36" s="730">
        <v>0</v>
      </c>
      <c r="AF36" s="730">
        <v>102.60000000000001</v>
      </c>
    </row>
    <row r="37" spans="1:32">
      <c r="A37" s="316"/>
      <c r="B37" s="38" t="s">
        <v>1085</v>
      </c>
      <c r="C37" s="53" t="s">
        <v>58</v>
      </c>
      <c r="D37" s="53" t="s">
        <v>58</v>
      </c>
      <c r="E37" s="53" t="s">
        <v>58</v>
      </c>
      <c r="F37" s="53" t="s">
        <v>58</v>
      </c>
      <c r="G37" s="53" t="s">
        <v>58</v>
      </c>
      <c r="H37" s="53" t="s">
        <v>58</v>
      </c>
      <c r="I37" s="53" t="s">
        <v>58</v>
      </c>
      <c r="J37" s="53" t="s">
        <v>58</v>
      </c>
      <c r="K37" s="53" t="s">
        <v>58</v>
      </c>
      <c r="L37" s="53" t="s">
        <v>58</v>
      </c>
      <c r="M37" s="53" t="s">
        <v>58</v>
      </c>
      <c r="N37" s="53" t="s">
        <v>58</v>
      </c>
      <c r="O37" s="53" t="s">
        <v>58</v>
      </c>
      <c r="P37" s="53" t="s">
        <v>58</v>
      </c>
      <c r="Q37" s="53" t="s">
        <v>58</v>
      </c>
      <c r="R37" s="53" t="s">
        <v>58</v>
      </c>
      <c r="S37" s="53" t="s">
        <v>58</v>
      </c>
      <c r="T37" s="53" t="s">
        <v>58</v>
      </c>
      <c r="U37" s="53" t="s">
        <v>58</v>
      </c>
      <c r="V37" s="53" t="s">
        <v>58</v>
      </c>
      <c r="W37" s="53" t="s">
        <v>58</v>
      </c>
      <c r="X37" s="53" t="s">
        <v>58</v>
      </c>
      <c r="Y37" s="730" t="s">
        <v>58</v>
      </c>
      <c r="Z37" s="730" t="s">
        <v>58</v>
      </c>
      <c r="AA37" s="730" t="s">
        <v>58</v>
      </c>
      <c r="AB37" s="730" t="s">
        <v>58</v>
      </c>
      <c r="AC37" s="730" t="s">
        <v>58</v>
      </c>
      <c r="AD37" s="730" t="s">
        <v>58</v>
      </c>
      <c r="AE37" s="730" t="s">
        <v>58</v>
      </c>
      <c r="AF37" s="730" t="s">
        <v>58</v>
      </c>
    </row>
    <row r="38" spans="1:32">
      <c r="A38" s="316"/>
      <c r="B38" s="38" t="s">
        <v>1084</v>
      </c>
      <c r="C38" s="53">
        <v>14.965333333333332</v>
      </c>
      <c r="D38" s="53">
        <v>0</v>
      </c>
      <c r="E38" s="53">
        <v>10.639499999999998</v>
      </c>
      <c r="F38" s="53">
        <v>0</v>
      </c>
      <c r="G38" s="53">
        <v>14.962222222222222</v>
      </c>
      <c r="H38" s="53">
        <v>0</v>
      </c>
      <c r="I38" s="53">
        <v>28.991111111111113</v>
      </c>
      <c r="J38" s="53">
        <v>24.692799999999998</v>
      </c>
      <c r="K38" s="53">
        <v>28.906666666666666</v>
      </c>
      <c r="L38" s="53">
        <v>28.906666666666666</v>
      </c>
      <c r="M38" s="53">
        <v>24.693079365079367</v>
      </c>
      <c r="N38" s="53">
        <v>0</v>
      </c>
      <c r="O38" s="53">
        <v>24.582250000000002</v>
      </c>
      <c r="P38" s="53">
        <v>0</v>
      </c>
      <c r="Q38" s="53">
        <v>21.969750000000001</v>
      </c>
      <c r="R38" s="53">
        <v>27.810793650793652</v>
      </c>
      <c r="S38" s="53">
        <v>0</v>
      </c>
      <c r="T38" s="53">
        <v>28.496416666666665</v>
      </c>
      <c r="U38" s="53">
        <v>36.809142857142852</v>
      </c>
      <c r="V38" s="53">
        <v>0</v>
      </c>
      <c r="W38" s="53">
        <v>31.927999999999997</v>
      </c>
      <c r="X38" s="53">
        <v>0</v>
      </c>
      <c r="Y38" s="730">
        <v>86.4</v>
      </c>
      <c r="Z38" s="730">
        <v>0</v>
      </c>
      <c r="AA38" s="730">
        <v>0</v>
      </c>
      <c r="AB38" s="730">
        <v>124.2</v>
      </c>
      <c r="AC38" s="730">
        <v>0</v>
      </c>
      <c r="AD38" s="730">
        <v>57.199999999999996</v>
      </c>
      <c r="AE38" s="730">
        <v>0</v>
      </c>
      <c r="AF38" s="730">
        <v>93.6</v>
      </c>
    </row>
    <row r="39" spans="1:32" ht="14.4" customHeight="1">
      <c r="A39" s="316"/>
      <c r="B39" s="38" t="s">
        <v>1083</v>
      </c>
      <c r="C39" s="88">
        <v>9.1000000000000004E-3</v>
      </c>
      <c r="D39" s="88">
        <v>7.0000000000000007E-2</v>
      </c>
      <c r="E39" s="88">
        <v>9.4000000000000004E-3</v>
      </c>
      <c r="F39" s="88">
        <v>7.0000000000000007E-2</v>
      </c>
      <c r="G39" s="88">
        <v>9.1000000000000004E-3</v>
      </c>
      <c r="H39" s="88">
        <v>5.57E-2</v>
      </c>
      <c r="I39" s="88">
        <v>7.4999999999999997E-3</v>
      </c>
      <c r="J39" s="88">
        <v>9.1000000000000004E-3</v>
      </c>
      <c r="K39" s="88">
        <v>8.2000000000000007E-3</v>
      </c>
      <c r="L39" s="88">
        <v>8.2000000000000007E-3</v>
      </c>
      <c r="M39" s="88">
        <v>6.6E-3</v>
      </c>
      <c r="N39" s="88">
        <v>4.7E-2</v>
      </c>
      <c r="O39" s="88">
        <v>5.4999999999999997E-3</v>
      </c>
      <c r="P39" s="88">
        <v>4.6800000000000001E-2</v>
      </c>
      <c r="Q39" s="88">
        <v>5.1999999999999998E-3</v>
      </c>
      <c r="R39" s="88">
        <v>6.1999999999999998E-3</v>
      </c>
      <c r="S39" s="88">
        <v>3.8699999999999998E-2</v>
      </c>
      <c r="T39" s="88">
        <v>4.7000000000000002E-3</v>
      </c>
      <c r="U39" s="88">
        <v>5.5999999999999999E-3</v>
      </c>
      <c r="V39" s="88">
        <v>3.8699999999999998E-2</v>
      </c>
      <c r="W39" s="88">
        <v>4.4000000000000003E-3</v>
      </c>
      <c r="X39" s="88">
        <v>5.5999999999999999E-3</v>
      </c>
      <c r="Y39" s="721">
        <v>5.7999999999999996E-3</v>
      </c>
      <c r="Z39" s="721">
        <v>3.8699999999999998E-2</v>
      </c>
      <c r="AA39" s="721">
        <v>4.4000000000000003E-3</v>
      </c>
      <c r="AB39" s="721">
        <v>5.7999999999999996E-3</v>
      </c>
      <c r="AC39" s="721">
        <v>2.4E-2</v>
      </c>
      <c r="AD39" s="721">
        <v>5.7000000000000002E-3</v>
      </c>
      <c r="AE39" s="722">
        <v>2.4E-2</v>
      </c>
      <c r="AF39" s="722">
        <v>5.7000000000000002E-3</v>
      </c>
    </row>
    <row r="40" spans="1:32">
      <c r="A40" s="316"/>
      <c r="B40" s="38" t="s">
        <v>1082</v>
      </c>
      <c r="C40" s="86">
        <v>3.2967032967032961E-2</v>
      </c>
      <c r="D40" s="86">
        <v>4.2857142857142851E-3</v>
      </c>
      <c r="E40" s="86">
        <v>3.1914893617021274E-2</v>
      </c>
      <c r="F40" s="86">
        <v>4.2857142857142851E-3</v>
      </c>
      <c r="G40" s="86">
        <v>3.2967032967032961E-2</v>
      </c>
      <c r="H40" s="86">
        <v>5.3859964093357264E-3</v>
      </c>
      <c r="I40" s="86">
        <v>0.04</v>
      </c>
      <c r="J40" s="86">
        <v>3.2967032967032961E-2</v>
      </c>
      <c r="K40" s="86">
        <v>3.6585365853658527E-2</v>
      </c>
      <c r="L40" s="86">
        <v>3.6585365853658527E-2</v>
      </c>
      <c r="M40" s="86">
        <v>4.5454545454545449E-2</v>
      </c>
      <c r="N40" s="86">
        <v>6.382978723404255E-3</v>
      </c>
      <c r="O40" s="86">
        <v>5.4545454545454543E-2</v>
      </c>
      <c r="P40" s="86">
        <v>6.4102564102564092E-3</v>
      </c>
      <c r="Q40" s="86">
        <v>5.7692307692307689E-2</v>
      </c>
      <c r="R40" s="86">
        <v>4.8387096774193547E-2</v>
      </c>
      <c r="S40" s="86">
        <v>7.7519379844961239E-3</v>
      </c>
      <c r="T40" s="86">
        <v>6.3829787234042548E-2</v>
      </c>
      <c r="U40" s="86">
        <v>5.3571428571428568E-2</v>
      </c>
      <c r="V40" s="86">
        <v>7.7519379844961239E-3</v>
      </c>
      <c r="W40" s="86">
        <v>6.8181818181818177E-2</v>
      </c>
      <c r="X40" s="86">
        <v>5.3571428571428568E-2</v>
      </c>
      <c r="Y40" s="723">
        <v>5.1724137931034482E-2</v>
      </c>
      <c r="Z40" s="723">
        <v>7.7519379844961239E-3</v>
      </c>
      <c r="AA40" s="723">
        <v>6.8181818181818177E-2</v>
      </c>
      <c r="AB40" s="723">
        <v>5.1724137931034482E-2</v>
      </c>
      <c r="AC40" s="723">
        <v>1.2499999999999999E-2</v>
      </c>
      <c r="AD40" s="723">
        <v>5.2631578947368411E-2</v>
      </c>
      <c r="AE40" s="723">
        <v>1.2499999999999999E-2</v>
      </c>
      <c r="AF40" s="723">
        <v>5.2631578947368411E-2</v>
      </c>
    </row>
    <row r="41" spans="1:32" ht="16.2">
      <c r="A41" s="316"/>
      <c r="B41" s="87" t="s">
        <v>1089</v>
      </c>
      <c r="C41" s="86">
        <v>0</v>
      </c>
      <c r="D41" s="86">
        <v>0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86">
        <v>0</v>
      </c>
      <c r="N41" s="86">
        <v>0</v>
      </c>
      <c r="O41" s="86">
        <v>0</v>
      </c>
      <c r="P41" s="86">
        <v>0</v>
      </c>
      <c r="Q41" s="86">
        <v>0</v>
      </c>
      <c r="R41" s="86">
        <v>0</v>
      </c>
      <c r="S41" s="86">
        <v>0</v>
      </c>
      <c r="T41" s="86">
        <v>0</v>
      </c>
      <c r="U41" s="86">
        <v>0</v>
      </c>
      <c r="V41" s="86">
        <v>0</v>
      </c>
      <c r="W41" s="86">
        <v>0</v>
      </c>
      <c r="X41" s="86">
        <v>0</v>
      </c>
      <c r="Y41" s="723">
        <v>0</v>
      </c>
      <c r="Z41" s="723">
        <v>0</v>
      </c>
      <c r="AA41" s="723">
        <v>0</v>
      </c>
      <c r="AB41" s="723">
        <v>0</v>
      </c>
      <c r="AC41" s="723">
        <v>0</v>
      </c>
      <c r="AD41" s="723">
        <v>0</v>
      </c>
      <c r="AE41" s="723">
        <v>0</v>
      </c>
      <c r="AF41" s="723">
        <v>0</v>
      </c>
    </row>
    <row r="42" spans="1:32" ht="16.2">
      <c r="A42" s="317"/>
      <c r="B42" s="87" t="s">
        <v>1080</v>
      </c>
      <c r="C42" s="86">
        <v>0</v>
      </c>
      <c r="D42" s="86">
        <v>0</v>
      </c>
      <c r="E42" s="86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86">
        <v>0</v>
      </c>
      <c r="N42" s="86">
        <v>0</v>
      </c>
      <c r="O42" s="86">
        <v>0</v>
      </c>
      <c r="P42" s="86">
        <v>0</v>
      </c>
      <c r="Q42" s="86">
        <v>0</v>
      </c>
      <c r="R42" s="86">
        <v>0</v>
      </c>
      <c r="S42" s="86">
        <v>0</v>
      </c>
      <c r="T42" s="86">
        <v>0</v>
      </c>
      <c r="U42" s="86">
        <v>0</v>
      </c>
      <c r="V42" s="86">
        <v>0</v>
      </c>
      <c r="W42" s="86">
        <v>0</v>
      </c>
      <c r="X42" s="86">
        <v>0</v>
      </c>
      <c r="Y42" s="723">
        <v>0</v>
      </c>
      <c r="Z42" s="723">
        <v>0</v>
      </c>
      <c r="AA42" s="723">
        <v>0</v>
      </c>
      <c r="AB42" s="723">
        <v>0</v>
      </c>
      <c r="AC42" s="723">
        <v>0</v>
      </c>
      <c r="AD42" s="723">
        <v>0</v>
      </c>
      <c r="AE42" s="723">
        <v>0</v>
      </c>
      <c r="AF42" s="723">
        <v>0</v>
      </c>
    </row>
    <row r="43" spans="1:32" ht="4.95" customHeight="1">
      <c r="A43" s="72"/>
      <c r="B43" s="72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35"/>
      <c r="Z43" s="735"/>
      <c r="AA43" s="735"/>
      <c r="AB43" s="735"/>
      <c r="AC43" s="735"/>
      <c r="AD43" s="736"/>
      <c r="AE43" s="735"/>
      <c r="AF43" s="736"/>
    </row>
    <row r="44" spans="1:32" ht="14.4" customHeight="1">
      <c r="A44" s="315" t="s">
        <v>1088</v>
      </c>
      <c r="B44" s="38" t="s">
        <v>1087</v>
      </c>
      <c r="C44" s="90">
        <v>3000</v>
      </c>
      <c r="D44" s="90">
        <v>0</v>
      </c>
      <c r="E44" s="90">
        <v>2025</v>
      </c>
      <c r="F44" s="90">
        <v>0</v>
      </c>
      <c r="G44" s="90">
        <v>3000</v>
      </c>
      <c r="H44" s="90">
        <v>0</v>
      </c>
      <c r="I44" s="90">
        <v>6000</v>
      </c>
      <c r="J44" s="90">
        <v>4950</v>
      </c>
      <c r="K44" s="90">
        <v>6000</v>
      </c>
      <c r="L44" s="90">
        <v>6000</v>
      </c>
      <c r="M44" s="90">
        <v>6000</v>
      </c>
      <c r="N44" s="90">
        <v>0</v>
      </c>
      <c r="O44" s="90">
        <v>7500</v>
      </c>
      <c r="P44" s="90">
        <v>0</v>
      </c>
      <c r="Q44" s="90">
        <v>7500</v>
      </c>
      <c r="R44" s="90">
        <v>7500</v>
      </c>
      <c r="S44" s="90">
        <v>0</v>
      </c>
      <c r="T44" s="90">
        <v>10500</v>
      </c>
      <c r="U44" s="90">
        <v>12000</v>
      </c>
      <c r="V44" s="90">
        <v>0</v>
      </c>
      <c r="W44" s="90">
        <v>12000</v>
      </c>
      <c r="X44" s="90">
        <v>12000</v>
      </c>
      <c r="Y44" s="732">
        <v>24000</v>
      </c>
      <c r="Z44" s="732"/>
      <c r="AA44" s="732">
        <v>12000</v>
      </c>
      <c r="AB44" s="732">
        <v>34500</v>
      </c>
      <c r="AC44" s="732">
        <v>0</v>
      </c>
      <c r="AD44" s="732">
        <v>16500</v>
      </c>
      <c r="AE44" s="732">
        <v>0</v>
      </c>
      <c r="AF44" s="732">
        <v>27000</v>
      </c>
    </row>
    <row r="45" spans="1:32">
      <c r="A45" s="316"/>
      <c r="B45" s="38" t="s">
        <v>1086</v>
      </c>
      <c r="C45" s="53">
        <v>24.299999999999997</v>
      </c>
      <c r="D45" s="53">
        <v>0</v>
      </c>
      <c r="E45" s="53">
        <v>16.807500000000001</v>
      </c>
      <c r="F45" s="53">
        <v>0</v>
      </c>
      <c r="G45" s="53">
        <v>24.299999999999997</v>
      </c>
      <c r="H45" s="53">
        <v>0</v>
      </c>
      <c r="I45" s="53">
        <v>42</v>
      </c>
      <c r="J45" s="53">
        <v>40.094999999999999</v>
      </c>
      <c r="K45" s="53">
        <v>46.2</v>
      </c>
      <c r="L45" s="53">
        <v>46.2</v>
      </c>
      <c r="M45" s="53">
        <v>36.6</v>
      </c>
      <c r="N45" s="53">
        <v>0</v>
      </c>
      <c r="O45" s="53">
        <v>39</v>
      </c>
      <c r="P45" s="53">
        <v>0</v>
      </c>
      <c r="Q45" s="53">
        <v>36.75</v>
      </c>
      <c r="R45" s="53">
        <v>44.25</v>
      </c>
      <c r="S45" s="53">
        <v>0</v>
      </c>
      <c r="T45" s="53">
        <v>46.2</v>
      </c>
      <c r="U45" s="53">
        <v>62.4</v>
      </c>
      <c r="V45" s="53">
        <v>0</v>
      </c>
      <c r="W45" s="53">
        <v>50.4</v>
      </c>
      <c r="X45" s="53">
        <v>62.4</v>
      </c>
      <c r="Y45" s="730">
        <v>132</v>
      </c>
      <c r="Z45" s="730"/>
      <c r="AA45" s="730">
        <v>50.4</v>
      </c>
      <c r="AB45" s="730">
        <v>189.75</v>
      </c>
      <c r="AC45" s="730">
        <v>0</v>
      </c>
      <c r="AD45" s="730">
        <v>90.75</v>
      </c>
      <c r="AE45" s="730">
        <v>0</v>
      </c>
      <c r="AF45" s="730">
        <v>148.5</v>
      </c>
    </row>
    <row r="46" spans="1:32">
      <c r="A46" s="316"/>
      <c r="B46" s="38" t="s">
        <v>1085</v>
      </c>
      <c r="C46" s="53" t="s">
        <v>58</v>
      </c>
      <c r="D46" s="53" t="s">
        <v>58</v>
      </c>
      <c r="E46" s="53" t="s">
        <v>58</v>
      </c>
      <c r="F46" s="53" t="s">
        <v>58</v>
      </c>
      <c r="G46" s="53" t="s">
        <v>58</v>
      </c>
      <c r="H46" s="53" t="s">
        <v>58</v>
      </c>
      <c r="I46" s="53" t="s">
        <v>58</v>
      </c>
      <c r="J46" s="53" t="s">
        <v>58</v>
      </c>
      <c r="K46" s="53" t="s">
        <v>58</v>
      </c>
      <c r="L46" s="53" t="s">
        <v>58</v>
      </c>
      <c r="M46" s="53" t="s">
        <v>58</v>
      </c>
      <c r="N46" s="53" t="s">
        <v>58</v>
      </c>
      <c r="O46" s="53" t="s">
        <v>58</v>
      </c>
      <c r="P46" s="53" t="s">
        <v>58</v>
      </c>
      <c r="Q46" s="53" t="s">
        <v>58</v>
      </c>
      <c r="R46" s="53" t="s">
        <v>58</v>
      </c>
      <c r="S46" s="53" t="s">
        <v>58</v>
      </c>
      <c r="T46" s="53" t="s">
        <v>58</v>
      </c>
      <c r="U46" s="53" t="s">
        <v>58</v>
      </c>
      <c r="V46" s="53" t="s">
        <v>58</v>
      </c>
      <c r="W46" s="53" t="s">
        <v>58</v>
      </c>
      <c r="X46" s="53">
        <v>0</v>
      </c>
      <c r="Y46" s="730" t="s">
        <v>58</v>
      </c>
      <c r="Z46" s="730"/>
      <c r="AA46" s="730">
        <v>0</v>
      </c>
      <c r="AB46" s="730" t="s">
        <v>58</v>
      </c>
      <c r="AC46" s="730" t="s">
        <v>58</v>
      </c>
      <c r="AD46" s="730" t="s">
        <v>58</v>
      </c>
      <c r="AE46" s="730" t="s">
        <v>58</v>
      </c>
      <c r="AF46" s="730" t="s">
        <v>58</v>
      </c>
    </row>
    <row r="47" spans="1:32">
      <c r="A47" s="316"/>
      <c r="B47" s="38" t="s">
        <v>1084</v>
      </c>
      <c r="C47" s="53">
        <v>20.577333333333332</v>
      </c>
      <c r="D47" s="53">
        <v>0</v>
      </c>
      <c r="E47" s="53">
        <v>15.959249999999997</v>
      </c>
      <c r="F47" s="53">
        <v>0</v>
      </c>
      <c r="G47" s="53">
        <v>20.573055555555555</v>
      </c>
      <c r="H47" s="53">
        <v>0</v>
      </c>
      <c r="I47" s="53">
        <v>39.533333333333331</v>
      </c>
      <c r="J47" s="53">
        <v>33.952599999999997</v>
      </c>
      <c r="K47" s="53">
        <v>39.74666666666667</v>
      </c>
      <c r="L47" s="53">
        <v>39.74666666666667</v>
      </c>
      <c r="M47" s="53">
        <v>33.672380952380955</v>
      </c>
      <c r="N47" s="53">
        <v>0</v>
      </c>
      <c r="O47" s="53">
        <v>36.873375000000003</v>
      </c>
      <c r="P47" s="53">
        <v>0</v>
      </c>
      <c r="Q47" s="53">
        <v>32.954625</v>
      </c>
      <c r="R47" s="53">
        <v>41.716190476190476</v>
      </c>
      <c r="S47" s="53">
        <v>0</v>
      </c>
      <c r="T47" s="53">
        <v>42.744624999999999</v>
      </c>
      <c r="U47" s="53">
        <v>55.213714285714282</v>
      </c>
      <c r="V47" s="53">
        <v>0</v>
      </c>
      <c r="W47" s="53">
        <v>47.891999999999996</v>
      </c>
      <c r="X47" s="53">
        <v>0</v>
      </c>
      <c r="Y47" s="730">
        <v>129.6</v>
      </c>
      <c r="Z47" s="730"/>
      <c r="AA47" s="730">
        <v>48.89</v>
      </c>
      <c r="AB47" s="730">
        <v>186.3</v>
      </c>
      <c r="AC47" s="730">
        <v>0</v>
      </c>
      <c r="AD47" s="730">
        <v>85.8</v>
      </c>
      <c r="AE47" s="730">
        <v>0</v>
      </c>
      <c r="AF47" s="730">
        <v>140.4</v>
      </c>
    </row>
    <row r="48" spans="1:32">
      <c r="A48" s="316"/>
      <c r="B48" s="38" t="s">
        <v>1083</v>
      </c>
      <c r="C48" s="88">
        <v>8.0999999999999996E-3</v>
      </c>
      <c r="D48" s="88">
        <v>7.0000000000000007E-2</v>
      </c>
      <c r="E48" s="88">
        <v>8.3000000000000001E-3</v>
      </c>
      <c r="F48" s="88">
        <v>7.0000000000000007E-2</v>
      </c>
      <c r="G48" s="88">
        <v>8.0999999999999996E-3</v>
      </c>
      <c r="H48" s="88">
        <v>5.57E-2</v>
      </c>
      <c r="I48" s="88">
        <v>7.0000000000000001E-3</v>
      </c>
      <c r="J48" s="88">
        <v>8.0999999999999996E-3</v>
      </c>
      <c r="K48" s="88">
        <v>7.7000000000000002E-3</v>
      </c>
      <c r="L48" s="88">
        <v>7.7000000000000002E-3</v>
      </c>
      <c r="M48" s="88">
        <v>6.1000000000000004E-3</v>
      </c>
      <c r="N48" s="88">
        <v>4.7E-2</v>
      </c>
      <c r="O48" s="88">
        <v>5.1999999999999998E-3</v>
      </c>
      <c r="P48" s="88">
        <v>4.6800000000000001E-2</v>
      </c>
      <c r="Q48" s="88">
        <v>4.8999999999999998E-3</v>
      </c>
      <c r="R48" s="88">
        <v>5.8999999999999999E-3</v>
      </c>
      <c r="S48" s="88">
        <v>3.8699999999999998E-2</v>
      </c>
      <c r="T48" s="88">
        <v>4.4000000000000003E-3</v>
      </c>
      <c r="U48" s="88">
        <v>5.1999999999999998E-3</v>
      </c>
      <c r="V48" s="88">
        <v>3.8699999999999998E-2</v>
      </c>
      <c r="W48" s="88">
        <v>4.1999999999999997E-3</v>
      </c>
      <c r="X48" s="88">
        <v>5.1999999999999998E-3</v>
      </c>
      <c r="Y48" s="721">
        <v>5.4999999999999997E-3</v>
      </c>
      <c r="Z48" s="721">
        <v>3.8699999999999998E-2</v>
      </c>
      <c r="AA48" s="721">
        <v>4.1999999999999997E-3</v>
      </c>
      <c r="AB48" s="721">
        <v>5.4999999999999997E-3</v>
      </c>
      <c r="AC48" s="721">
        <v>2.4E-2</v>
      </c>
      <c r="AD48" s="721">
        <v>5.4999999999999997E-3</v>
      </c>
      <c r="AE48" s="722">
        <v>2.4E-2</v>
      </c>
      <c r="AF48" s="722">
        <v>5.4999999999999997E-3</v>
      </c>
    </row>
    <row r="49" spans="1:32">
      <c r="A49" s="316"/>
      <c r="B49" s="38" t="s">
        <v>1082</v>
      </c>
      <c r="C49" s="86">
        <v>3.7037037037037035E-2</v>
      </c>
      <c r="D49" s="86">
        <v>4.2857142857142851E-3</v>
      </c>
      <c r="E49" s="86">
        <v>3.614457831325301E-2</v>
      </c>
      <c r="F49" s="86">
        <v>4.2857142857142851E-3</v>
      </c>
      <c r="G49" s="86">
        <v>3.7037037037037035E-2</v>
      </c>
      <c r="H49" s="86">
        <v>5.3859964093357264E-3</v>
      </c>
      <c r="I49" s="86">
        <v>4.2857142857142851E-2</v>
      </c>
      <c r="J49" s="86">
        <v>3.7037037037037035E-2</v>
      </c>
      <c r="K49" s="86">
        <v>3.8961038961038953E-2</v>
      </c>
      <c r="L49" s="86">
        <v>3.8961038961038953E-2</v>
      </c>
      <c r="M49" s="86">
        <v>4.9180327868852451E-2</v>
      </c>
      <c r="N49" s="86">
        <v>6.382978723404255E-3</v>
      </c>
      <c r="O49" s="86">
        <v>5.7692307692307689E-2</v>
      </c>
      <c r="P49" s="86">
        <v>6.4102564102564092E-3</v>
      </c>
      <c r="Q49" s="86">
        <v>6.1224489795918366E-2</v>
      </c>
      <c r="R49" s="86">
        <v>5.084745762711864E-2</v>
      </c>
      <c r="S49" s="86">
        <v>7.7519379844961239E-3</v>
      </c>
      <c r="T49" s="86">
        <v>6.8181818181818177E-2</v>
      </c>
      <c r="U49" s="86">
        <v>5.7692307692307689E-2</v>
      </c>
      <c r="V49" s="86">
        <v>7.7519379844961239E-3</v>
      </c>
      <c r="W49" s="86">
        <v>7.1428571428571425E-2</v>
      </c>
      <c r="X49" s="86">
        <v>5.7692307692307689E-2</v>
      </c>
      <c r="Y49" s="723">
        <v>5.4545454545454543E-2</v>
      </c>
      <c r="Z49" s="723">
        <v>7.7519379844961239E-3</v>
      </c>
      <c r="AA49" s="723">
        <v>7.1428571428571425E-2</v>
      </c>
      <c r="AB49" s="723">
        <v>5.4545454545454543E-2</v>
      </c>
      <c r="AC49" s="723">
        <v>1.2499999999999999E-2</v>
      </c>
      <c r="AD49" s="723">
        <v>5.4545454545454543E-2</v>
      </c>
      <c r="AE49" s="723">
        <v>1.2499999999999999E-2</v>
      </c>
      <c r="AF49" s="723">
        <v>5.4545454545454543E-2</v>
      </c>
    </row>
    <row r="50" spans="1:32" ht="16.2">
      <c r="A50" s="316"/>
      <c r="B50" s="87" t="s">
        <v>1081</v>
      </c>
      <c r="C50" s="86">
        <v>0</v>
      </c>
      <c r="D50" s="86">
        <v>0</v>
      </c>
      <c r="E50" s="86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  <c r="M50" s="86">
        <v>0</v>
      </c>
      <c r="N50" s="86">
        <v>0</v>
      </c>
      <c r="O50" s="86">
        <v>0</v>
      </c>
      <c r="P50" s="86">
        <v>0</v>
      </c>
      <c r="Q50" s="86">
        <v>0</v>
      </c>
      <c r="R50" s="86">
        <v>0</v>
      </c>
      <c r="S50" s="86">
        <v>0</v>
      </c>
      <c r="T50" s="86">
        <v>0</v>
      </c>
      <c r="U50" s="86">
        <v>0</v>
      </c>
      <c r="V50" s="86">
        <v>0</v>
      </c>
      <c r="W50" s="86">
        <v>0</v>
      </c>
      <c r="X50" s="86">
        <v>0</v>
      </c>
      <c r="Y50" s="723">
        <v>0</v>
      </c>
      <c r="Z50" s="723">
        <v>0</v>
      </c>
      <c r="AA50" s="723">
        <v>0</v>
      </c>
      <c r="AB50" s="723">
        <v>0</v>
      </c>
      <c r="AC50" s="723">
        <v>0</v>
      </c>
      <c r="AD50" s="723">
        <v>0</v>
      </c>
      <c r="AE50" s="723">
        <v>0</v>
      </c>
      <c r="AF50" s="723">
        <v>0</v>
      </c>
    </row>
    <row r="51" spans="1:32" ht="16.2">
      <c r="A51" s="317"/>
      <c r="B51" s="87" t="s">
        <v>1080</v>
      </c>
      <c r="C51" s="86">
        <v>0</v>
      </c>
      <c r="D51" s="86">
        <v>0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  <c r="M51" s="86">
        <v>0</v>
      </c>
      <c r="N51" s="86">
        <v>0</v>
      </c>
      <c r="O51" s="86">
        <v>0</v>
      </c>
      <c r="P51" s="86">
        <v>0</v>
      </c>
      <c r="Q51" s="86">
        <v>0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6">
        <v>0</v>
      </c>
      <c r="Y51" s="723">
        <v>0</v>
      </c>
      <c r="Z51" s="723">
        <v>0</v>
      </c>
      <c r="AA51" s="723">
        <v>0</v>
      </c>
      <c r="AB51" s="723">
        <v>0</v>
      </c>
      <c r="AC51" s="723">
        <v>0</v>
      </c>
      <c r="AD51" s="723">
        <v>0</v>
      </c>
      <c r="AE51" s="723">
        <v>0</v>
      </c>
      <c r="AF51" s="723">
        <v>0</v>
      </c>
    </row>
    <row r="52" spans="1:32" ht="18" customHeight="1">
      <c r="A52" s="324" t="s">
        <v>1079</v>
      </c>
      <c r="B52" s="325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19"/>
      <c r="Z52" s="719"/>
      <c r="AA52" s="719"/>
      <c r="AB52" s="719"/>
      <c r="AC52" s="719"/>
      <c r="AD52" s="720"/>
      <c r="AE52" s="719"/>
      <c r="AF52" s="720"/>
    </row>
    <row r="53" spans="1:32" ht="14.4" customHeight="1">
      <c r="A53" s="326" t="s">
        <v>1062</v>
      </c>
      <c r="B53" s="80" t="s">
        <v>1078</v>
      </c>
      <c r="C53" s="85">
        <v>295</v>
      </c>
      <c r="D53" s="309">
        <v>295</v>
      </c>
      <c r="E53" s="310"/>
      <c r="F53" s="309">
        <v>295</v>
      </c>
      <c r="G53" s="310"/>
      <c r="H53" s="309">
        <v>295</v>
      </c>
      <c r="I53" s="310"/>
      <c r="J53" s="85">
        <v>295</v>
      </c>
      <c r="K53" s="85">
        <v>295</v>
      </c>
      <c r="L53" s="85">
        <v>295</v>
      </c>
      <c r="M53" s="85">
        <v>295</v>
      </c>
      <c r="N53" s="309">
        <v>295</v>
      </c>
      <c r="O53" s="310"/>
      <c r="P53" s="309">
        <v>295</v>
      </c>
      <c r="Q53" s="310"/>
      <c r="R53" s="85">
        <v>295</v>
      </c>
      <c r="S53" s="309">
        <v>295</v>
      </c>
      <c r="T53" s="310"/>
      <c r="U53" s="85">
        <v>295</v>
      </c>
      <c r="V53" s="309">
        <v>295</v>
      </c>
      <c r="W53" s="310"/>
      <c r="X53" s="85">
        <v>295</v>
      </c>
      <c r="Y53" s="737">
        <v>295</v>
      </c>
      <c r="Z53" s="738">
        <v>295</v>
      </c>
      <c r="AA53" s="739"/>
      <c r="AB53" s="730">
        <v>295</v>
      </c>
      <c r="AC53" s="738">
        <v>295</v>
      </c>
      <c r="AD53" s="739"/>
      <c r="AE53" s="738">
        <v>295</v>
      </c>
      <c r="AF53" s="739"/>
    </row>
    <row r="54" spans="1:32" ht="14.4" customHeight="1">
      <c r="A54" s="327"/>
      <c r="B54" s="80" t="s">
        <v>1077</v>
      </c>
      <c r="C54" s="85">
        <v>590</v>
      </c>
      <c r="D54" s="309">
        <v>295</v>
      </c>
      <c r="E54" s="310"/>
      <c r="F54" s="309">
        <v>295</v>
      </c>
      <c r="G54" s="310"/>
      <c r="H54" s="309">
        <v>295</v>
      </c>
      <c r="I54" s="310"/>
      <c r="J54" s="85">
        <v>590</v>
      </c>
      <c r="K54" s="85">
        <v>590</v>
      </c>
      <c r="L54" s="85">
        <v>590</v>
      </c>
      <c r="M54" s="85">
        <v>590</v>
      </c>
      <c r="N54" s="309">
        <v>295</v>
      </c>
      <c r="O54" s="310"/>
      <c r="P54" s="309">
        <v>295</v>
      </c>
      <c r="Q54" s="310"/>
      <c r="R54" s="85">
        <v>590</v>
      </c>
      <c r="S54" s="309">
        <v>295</v>
      </c>
      <c r="T54" s="310"/>
      <c r="U54" s="85">
        <v>590</v>
      </c>
      <c r="V54" s="309">
        <v>295</v>
      </c>
      <c r="W54" s="310"/>
      <c r="X54" s="85">
        <v>590</v>
      </c>
      <c r="Y54" s="737">
        <v>590</v>
      </c>
      <c r="Z54" s="738">
        <v>295</v>
      </c>
      <c r="AA54" s="739"/>
      <c r="AB54" s="730">
        <v>590</v>
      </c>
      <c r="AC54" s="738">
        <v>295</v>
      </c>
      <c r="AD54" s="739"/>
      <c r="AE54" s="738">
        <v>295</v>
      </c>
      <c r="AF54" s="739"/>
    </row>
    <row r="55" spans="1:32" ht="16.2">
      <c r="A55" s="327"/>
      <c r="B55" s="80" t="s">
        <v>1076</v>
      </c>
      <c r="C55" s="85">
        <v>295</v>
      </c>
      <c r="D55" s="309">
        <v>295</v>
      </c>
      <c r="E55" s="310"/>
      <c r="F55" s="309">
        <v>295</v>
      </c>
      <c r="G55" s="310"/>
      <c r="H55" s="309">
        <v>295</v>
      </c>
      <c r="I55" s="310"/>
      <c r="J55" s="85">
        <v>295</v>
      </c>
      <c r="K55" s="85">
        <v>295</v>
      </c>
      <c r="L55" s="85">
        <v>295</v>
      </c>
      <c r="M55" s="85">
        <v>295</v>
      </c>
      <c r="N55" s="309">
        <v>295</v>
      </c>
      <c r="O55" s="310"/>
      <c r="P55" s="309">
        <v>295</v>
      </c>
      <c r="Q55" s="310"/>
      <c r="R55" s="85">
        <v>295</v>
      </c>
      <c r="S55" s="309">
        <v>295</v>
      </c>
      <c r="T55" s="310"/>
      <c r="U55" s="85">
        <v>295</v>
      </c>
      <c r="V55" s="309">
        <v>295</v>
      </c>
      <c r="W55" s="310"/>
      <c r="X55" s="85">
        <v>295</v>
      </c>
      <c r="Y55" s="737">
        <v>295</v>
      </c>
      <c r="Z55" s="738">
        <v>295</v>
      </c>
      <c r="AA55" s="739"/>
      <c r="AB55" s="730">
        <v>295</v>
      </c>
      <c r="AC55" s="738">
        <v>295</v>
      </c>
      <c r="AD55" s="739"/>
      <c r="AE55" s="738">
        <v>295</v>
      </c>
      <c r="AF55" s="739"/>
    </row>
    <row r="56" spans="1:32" ht="16.2">
      <c r="A56" s="327"/>
      <c r="B56" s="80" t="s">
        <v>1075</v>
      </c>
      <c r="C56" s="85">
        <v>590</v>
      </c>
      <c r="D56" s="309">
        <v>295</v>
      </c>
      <c r="E56" s="310"/>
      <c r="F56" s="309">
        <v>295</v>
      </c>
      <c r="G56" s="310"/>
      <c r="H56" s="309">
        <v>295</v>
      </c>
      <c r="I56" s="310"/>
      <c r="J56" s="85">
        <v>590</v>
      </c>
      <c r="K56" s="85">
        <v>590</v>
      </c>
      <c r="L56" s="85">
        <v>590</v>
      </c>
      <c r="M56" s="85">
        <v>590</v>
      </c>
      <c r="N56" s="309">
        <v>295</v>
      </c>
      <c r="O56" s="310"/>
      <c r="P56" s="309">
        <v>295</v>
      </c>
      <c r="Q56" s="310"/>
      <c r="R56" s="85">
        <v>590</v>
      </c>
      <c r="S56" s="309">
        <v>295</v>
      </c>
      <c r="T56" s="310"/>
      <c r="U56" s="85">
        <v>590</v>
      </c>
      <c r="V56" s="309">
        <v>295</v>
      </c>
      <c r="W56" s="310"/>
      <c r="X56" s="85">
        <v>590</v>
      </c>
      <c r="Y56" s="737">
        <v>590</v>
      </c>
      <c r="Z56" s="738">
        <v>295</v>
      </c>
      <c r="AA56" s="739"/>
      <c r="AB56" s="730">
        <v>590</v>
      </c>
      <c r="AC56" s="738">
        <v>295</v>
      </c>
      <c r="AD56" s="739"/>
      <c r="AE56" s="738">
        <v>295</v>
      </c>
      <c r="AF56" s="739"/>
    </row>
    <row r="57" spans="1:32" ht="16.2">
      <c r="A57" s="328"/>
      <c r="B57" s="80" t="s">
        <v>1074</v>
      </c>
      <c r="C57" s="85">
        <v>885</v>
      </c>
      <c r="D57" s="309">
        <v>295</v>
      </c>
      <c r="E57" s="310"/>
      <c r="F57" s="309">
        <v>295</v>
      </c>
      <c r="G57" s="310"/>
      <c r="H57" s="309">
        <v>295</v>
      </c>
      <c r="I57" s="310"/>
      <c r="J57" s="85">
        <v>885</v>
      </c>
      <c r="K57" s="85">
        <v>885</v>
      </c>
      <c r="L57" s="85">
        <v>885</v>
      </c>
      <c r="M57" s="85">
        <v>885</v>
      </c>
      <c r="N57" s="309">
        <v>295</v>
      </c>
      <c r="O57" s="310"/>
      <c r="P57" s="309">
        <v>295</v>
      </c>
      <c r="Q57" s="310"/>
      <c r="R57" s="85">
        <v>885</v>
      </c>
      <c r="S57" s="309">
        <v>295</v>
      </c>
      <c r="T57" s="310"/>
      <c r="U57" s="85">
        <v>885</v>
      </c>
      <c r="V57" s="309">
        <v>295</v>
      </c>
      <c r="W57" s="310"/>
      <c r="X57" s="85">
        <v>885</v>
      </c>
      <c r="Y57" s="737">
        <v>885</v>
      </c>
      <c r="Z57" s="738">
        <v>295</v>
      </c>
      <c r="AA57" s="739"/>
      <c r="AB57" s="730">
        <v>885</v>
      </c>
      <c r="AC57" s="738">
        <v>295</v>
      </c>
      <c r="AD57" s="739"/>
      <c r="AE57" s="738">
        <v>295</v>
      </c>
      <c r="AF57" s="739"/>
    </row>
    <row r="58" spans="1:32" ht="4.95" customHeight="1">
      <c r="A58" s="72"/>
      <c r="B58" s="72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35"/>
      <c r="Z58" s="735"/>
      <c r="AA58" s="735"/>
      <c r="AB58" s="735"/>
      <c r="AC58" s="735"/>
      <c r="AD58" s="736"/>
      <c r="AE58" s="735"/>
      <c r="AF58" s="736"/>
    </row>
    <row r="59" spans="1:32" ht="14.4" customHeight="1">
      <c r="A59" s="326" t="s">
        <v>1061</v>
      </c>
      <c r="B59" s="80" t="s">
        <v>1073</v>
      </c>
      <c r="C59" s="84">
        <v>520</v>
      </c>
      <c r="D59" s="309">
        <v>520</v>
      </c>
      <c r="E59" s="310"/>
      <c r="F59" s="309">
        <v>520</v>
      </c>
      <c r="G59" s="310"/>
      <c r="H59" s="309">
        <v>520</v>
      </c>
      <c r="I59" s="310"/>
      <c r="J59" s="84">
        <v>520</v>
      </c>
      <c r="K59" s="84">
        <v>520</v>
      </c>
      <c r="L59" s="84">
        <v>520</v>
      </c>
      <c r="M59" s="84">
        <v>520</v>
      </c>
      <c r="N59" s="309">
        <v>520</v>
      </c>
      <c r="O59" s="310"/>
      <c r="P59" s="309">
        <v>520</v>
      </c>
      <c r="Q59" s="310"/>
      <c r="R59" s="84">
        <v>520</v>
      </c>
      <c r="S59" s="309">
        <v>520</v>
      </c>
      <c r="T59" s="310"/>
      <c r="U59" s="84">
        <v>520</v>
      </c>
      <c r="V59" s="309">
        <v>520</v>
      </c>
      <c r="W59" s="310"/>
      <c r="X59" s="84">
        <v>520</v>
      </c>
      <c r="Y59" s="740">
        <v>520</v>
      </c>
      <c r="Z59" s="738">
        <v>520</v>
      </c>
      <c r="AA59" s="739"/>
      <c r="AB59" s="740">
        <v>520</v>
      </c>
      <c r="AC59" s="738">
        <v>520</v>
      </c>
      <c r="AD59" s="739"/>
      <c r="AE59" s="738">
        <v>520</v>
      </c>
      <c r="AF59" s="739"/>
    </row>
    <row r="60" spans="1:32" ht="14.4" customHeight="1">
      <c r="A60" s="327"/>
      <c r="B60" s="80" t="s">
        <v>1072</v>
      </c>
      <c r="C60" s="84">
        <v>815</v>
      </c>
      <c r="D60" s="309">
        <v>815</v>
      </c>
      <c r="E60" s="310"/>
      <c r="F60" s="309">
        <v>815</v>
      </c>
      <c r="G60" s="310"/>
      <c r="H60" s="309">
        <v>815</v>
      </c>
      <c r="I60" s="310"/>
      <c r="J60" s="84">
        <v>815</v>
      </c>
      <c r="K60" s="84">
        <v>815</v>
      </c>
      <c r="L60" s="84">
        <v>815</v>
      </c>
      <c r="M60" s="84">
        <v>815</v>
      </c>
      <c r="N60" s="309">
        <v>815</v>
      </c>
      <c r="O60" s="310"/>
      <c r="P60" s="309">
        <v>815</v>
      </c>
      <c r="Q60" s="310"/>
      <c r="R60" s="84">
        <v>815</v>
      </c>
      <c r="S60" s="309">
        <v>815</v>
      </c>
      <c r="T60" s="310"/>
      <c r="U60" s="84">
        <v>815</v>
      </c>
      <c r="V60" s="309">
        <v>815</v>
      </c>
      <c r="W60" s="310"/>
      <c r="X60" s="84">
        <v>815</v>
      </c>
      <c r="Y60" s="740">
        <v>815</v>
      </c>
      <c r="Z60" s="738">
        <v>815</v>
      </c>
      <c r="AA60" s="739"/>
      <c r="AB60" s="740">
        <v>815</v>
      </c>
      <c r="AC60" s="738">
        <v>815</v>
      </c>
      <c r="AD60" s="739"/>
      <c r="AE60" s="738">
        <v>815</v>
      </c>
      <c r="AF60" s="739"/>
    </row>
    <row r="61" spans="1:32" ht="16.2">
      <c r="A61" s="327"/>
      <c r="B61" s="80" t="s">
        <v>1071</v>
      </c>
      <c r="C61" s="84">
        <v>520</v>
      </c>
      <c r="D61" s="309">
        <v>520</v>
      </c>
      <c r="E61" s="310"/>
      <c r="F61" s="309">
        <v>520</v>
      </c>
      <c r="G61" s="310"/>
      <c r="H61" s="309">
        <v>520</v>
      </c>
      <c r="I61" s="310"/>
      <c r="J61" s="84">
        <v>520</v>
      </c>
      <c r="K61" s="84">
        <v>520</v>
      </c>
      <c r="L61" s="84">
        <v>520</v>
      </c>
      <c r="M61" s="84">
        <v>520</v>
      </c>
      <c r="N61" s="309">
        <v>520</v>
      </c>
      <c r="O61" s="310"/>
      <c r="P61" s="309">
        <v>520</v>
      </c>
      <c r="Q61" s="310"/>
      <c r="R61" s="84">
        <v>520</v>
      </c>
      <c r="S61" s="309">
        <v>520</v>
      </c>
      <c r="T61" s="310"/>
      <c r="U61" s="84">
        <v>520</v>
      </c>
      <c r="V61" s="309">
        <v>520</v>
      </c>
      <c r="W61" s="310"/>
      <c r="X61" s="84">
        <v>520</v>
      </c>
      <c r="Y61" s="740">
        <v>520</v>
      </c>
      <c r="Z61" s="738">
        <v>520</v>
      </c>
      <c r="AA61" s="739"/>
      <c r="AB61" s="740">
        <v>520</v>
      </c>
      <c r="AC61" s="738">
        <v>520</v>
      </c>
      <c r="AD61" s="739"/>
      <c r="AE61" s="738">
        <v>520</v>
      </c>
      <c r="AF61" s="739"/>
    </row>
    <row r="62" spans="1:32" ht="16.2">
      <c r="A62" s="327"/>
      <c r="B62" s="80" t="s">
        <v>1070</v>
      </c>
      <c r="C62" s="84">
        <v>815</v>
      </c>
      <c r="D62" s="309">
        <v>815</v>
      </c>
      <c r="E62" s="310"/>
      <c r="F62" s="309">
        <v>815</v>
      </c>
      <c r="G62" s="310"/>
      <c r="H62" s="309">
        <v>815</v>
      </c>
      <c r="I62" s="310"/>
      <c r="J62" s="84">
        <v>815</v>
      </c>
      <c r="K62" s="84">
        <v>815</v>
      </c>
      <c r="L62" s="84">
        <v>815</v>
      </c>
      <c r="M62" s="84">
        <v>815</v>
      </c>
      <c r="N62" s="309">
        <v>815</v>
      </c>
      <c r="O62" s="310"/>
      <c r="P62" s="309">
        <v>815</v>
      </c>
      <c r="Q62" s="310"/>
      <c r="R62" s="84">
        <v>815</v>
      </c>
      <c r="S62" s="309">
        <v>815</v>
      </c>
      <c r="T62" s="310"/>
      <c r="U62" s="84">
        <v>815</v>
      </c>
      <c r="V62" s="309">
        <v>815</v>
      </c>
      <c r="W62" s="310"/>
      <c r="X62" s="84">
        <v>815</v>
      </c>
      <c r="Y62" s="740">
        <v>815</v>
      </c>
      <c r="Z62" s="738">
        <v>815</v>
      </c>
      <c r="AA62" s="739"/>
      <c r="AB62" s="740">
        <v>815</v>
      </c>
      <c r="AC62" s="738">
        <v>815</v>
      </c>
      <c r="AD62" s="739"/>
      <c r="AE62" s="738">
        <v>815</v>
      </c>
      <c r="AF62" s="739"/>
    </row>
    <row r="63" spans="1:32" ht="16.2">
      <c r="A63" s="328"/>
      <c r="B63" s="80" t="s">
        <v>1069</v>
      </c>
      <c r="C63" s="84">
        <v>1110</v>
      </c>
      <c r="D63" s="309">
        <v>1110</v>
      </c>
      <c r="E63" s="310"/>
      <c r="F63" s="309">
        <v>1110</v>
      </c>
      <c r="G63" s="310"/>
      <c r="H63" s="309">
        <v>1110</v>
      </c>
      <c r="I63" s="310"/>
      <c r="J63" s="84">
        <v>1110</v>
      </c>
      <c r="K63" s="84">
        <v>1110</v>
      </c>
      <c r="L63" s="84">
        <v>1110</v>
      </c>
      <c r="M63" s="84">
        <v>1110</v>
      </c>
      <c r="N63" s="309">
        <v>1110</v>
      </c>
      <c r="O63" s="310"/>
      <c r="P63" s="309">
        <v>1110</v>
      </c>
      <c r="Q63" s="310"/>
      <c r="R63" s="84">
        <v>1110</v>
      </c>
      <c r="S63" s="309">
        <v>1110</v>
      </c>
      <c r="T63" s="310"/>
      <c r="U63" s="84">
        <v>1110</v>
      </c>
      <c r="V63" s="309">
        <v>1110</v>
      </c>
      <c r="W63" s="310"/>
      <c r="X63" s="84">
        <v>1110</v>
      </c>
      <c r="Y63" s="740">
        <v>1110</v>
      </c>
      <c r="Z63" s="738">
        <v>1110</v>
      </c>
      <c r="AA63" s="739"/>
      <c r="AB63" s="740">
        <v>1110</v>
      </c>
      <c r="AC63" s="738">
        <v>1110</v>
      </c>
      <c r="AD63" s="739"/>
      <c r="AE63" s="738">
        <v>1110</v>
      </c>
      <c r="AF63" s="739"/>
    </row>
    <row r="64" spans="1:32" ht="4.95" customHeight="1">
      <c r="A64" s="72"/>
      <c r="B64" s="72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35"/>
      <c r="Z64" s="735"/>
      <c r="AA64" s="735"/>
      <c r="AB64" s="735"/>
      <c r="AC64" s="735"/>
      <c r="AD64" s="736"/>
      <c r="AE64" s="735"/>
      <c r="AF64" s="736"/>
    </row>
    <row r="65" spans="1:229" ht="14.4" customHeight="1">
      <c r="A65" s="326" t="s">
        <v>1058</v>
      </c>
      <c r="B65" s="80" t="s">
        <v>1068</v>
      </c>
      <c r="C65" s="53">
        <v>745</v>
      </c>
      <c r="D65" s="309">
        <v>745</v>
      </c>
      <c r="E65" s="310"/>
      <c r="F65" s="309">
        <v>745</v>
      </c>
      <c r="G65" s="310"/>
      <c r="H65" s="309">
        <v>745</v>
      </c>
      <c r="I65" s="310"/>
      <c r="J65" s="53">
        <v>745</v>
      </c>
      <c r="K65" s="53">
        <v>745</v>
      </c>
      <c r="L65" s="53">
        <v>745</v>
      </c>
      <c r="M65" s="53">
        <v>745</v>
      </c>
      <c r="N65" s="309">
        <v>745</v>
      </c>
      <c r="O65" s="310"/>
      <c r="P65" s="309">
        <v>745</v>
      </c>
      <c r="Q65" s="310"/>
      <c r="R65" s="53">
        <v>745</v>
      </c>
      <c r="S65" s="309">
        <v>745</v>
      </c>
      <c r="T65" s="310"/>
      <c r="U65" s="53">
        <v>745</v>
      </c>
      <c r="V65" s="309">
        <v>745</v>
      </c>
      <c r="W65" s="310"/>
      <c r="X65" s="53">
        <v>745</v>
      </c>
      <c r="Y65" s="730">
        <v>745</v>
      </c>
      <c r="Z65" s="738">
        <v>745</v>
      </c>
      <c r="AA65" s="739"/>
      <c r="AB65" s="730">
        <v>745</v>
      </c>
      <c r="AC65" s="738">
        <v>745</v>
      </c>
      <c r="AD65" s="739"/>
      <c r="AE65" s="738">
        <v>745</v>
      </c>
      <c r="AF65" s="739"/>
    </row>
    <row r="66" spans="1:229" ht="14.4" customHeight="1">
      <c r="A66" s="327"/>
      <c r="B66" s="80" t="s">
        <v>1067</v>
      </c>
      <c r="C66" s="53">
        <v>1040</v>
      </c>
      <c r="D66" s="309">
        <v>1040</v>
      </c>
      <c r="E66" s="310"/>
      <c r="F66" s="309">
        <v>1040</v>
      </c>
      <c r="G66" s="310"/>
      <c r="H66" s="309">
        <v>1040</v>
      </c>
      <c r="I66" s="310"/>
      <c r="J66" s="53">
        <v>1040</v>
      </c>
      <c r="K66" s="53">
        <v>1040</v>
      </c>
      <c r="L66" s="53">
        <v>1040</v>
      </c>
      <c r="M66" s="53">
        <v>1040</v>
      </c>
      <c r="N66" s="309">
        <v>1040</v>
      </c>
      <c r="O66" s="310"/>
      <c r="P66" s="309">
        <v>1040</v>
      </c>
      <c r="Q66" s="310"/>
      <c r="R66" s="53">
        <v>1040</v>
      </c>
      <c r="S66" s="309">
        <v>1040</v>
      </c>
      <c r="T66" s="310"/>
      <c r="U66" s="53">
        <v>1040</v>
      </c>
      <c r="V66" s="309">
        <v>1040</v>
      </c>
      <c r="W66" s="310"/>
      <c r="X66" s="53">
        <v>1040</v>
      </c>
      <c r="Y66" s="730">
        <v>1040</v>
      </c>
      <c r="Z66" s="738">
        <v>1040</v>
      </c>
      <c r="AA66" s="739"/>
      <c r="AB66" s="730">
        <v>1040</v>
      </c>
      <c r="AC66" s="738">
        <v>1040</v>
      </c>
      <c r="AD66" s="739"/>
      <c r="AE66" s="738">
        <v>1040</v>
      </c>
      <c r="AF66" s="739"/>
    </row>
    <row r="67" spans="1:229" ht="16.2">
      <c r="A67" s="327"/>
      <c r="B67" s="80" t="s">
        <v>1066</v>
      </c>
      <c r="C67" s="53">
        <v>745</v>
      </c>
      <c r="D67" s="309">
        <v>745</v>
      </c>
      <c r="E67" s="310"/>
      <c r="F67" s="309">
        <v>745</v>
      </c>
      <c r="G67" s="310"/>
      <c r="H67" s="309">
        <v>745</v>
      </c>
      <c r="I67" s="310"/>
      <c r="J67" s="53">
        <v>745</v>
      </c>
      <c r="K67" s="53">
        <v>745</v>
      </c>
      <c r="L67" s="53">
        <v>745</v>
      </c>
      <c r="M67" s="53">
        <v>745</v>
      </c>
      <c r="N67" s="309">
        <v>745</v>
      </c>
      <c r="O67" s="310"/>
      <c r="P67" s="309">
        <v>745</v>
      </c>
      <c r="Q67" s="310"/>
      <c r="R67" s="53">
        <v>745</v>
      </c>
      <c r="S67" s="309">
        <v>745</v>
      </c>
      <c r="T67" s="310"/>
      <c r="U67" s="53">
        <v>745</v>
      </c>
      <c r="V67" s="309">
        <v>745</v>
      </c>
      <c r="W67" s="310"/>
      <c r="X67" s="53">
        <v>745</v>
      </c>
      <c r="Y67" s="730">
        <v>745</v>
      </c>
      <c r="Z67" s="738">
        <v>745</v>
      </c>
      <c r="AA67" s="739"/>
      <c r="AB67" s="730">
        <v>745</v>
      </c>
      <c r="AC67" s="738">
        <v>745</v>
      </c>
      <c r="AD67" s="739"/>
      <c r="AE67" s="738">
        <v>745</v>
      </c>
      <c r="AF67" s="739"/>
    </row>
    <row r="68" spans="1:229" ht="16.2">
      <c r="A68" s="327"/>
      <c r="B68" s="80" t="s">
        <v>1065</v>
      </c>
      <c r="C68" s="53">
        <v>1040</v>
      </c>
      <c r="D68" s="309">
        <v>1040</v>
      </c>
      <c r="E68" s="310"/>
      <c r="F68" s="309">
        <v>1040</v>
      </c>
      <c r="G68" s="310"/>
      <c r="H68" s="309">
        <v>1040</v>
      </c>
      <c r="I68" s="310"/>
      <c r="J68" s="53">
        <v>1040</v>
      </c>
      <c r="K68" s="53">
        <v>1040</v>
      </c>
      <c r="L68" s="53">
        <v>1040</v>
      </c>
      <c r="M68" s="53">
        <v>1040</v>
      </c>
      <c r="N68" s="309">
        <v>1040</v>
      </c>
      <c r="O68" s="310"/>
      <c r="P68" s="309">
        <v>1040</v>
      </c>
      <c r="Q68" s="310"/>
      <c r="R68" s="53">
        <v>1040</v>
      </c>
      <c r="S68" s="309">
        <v>1040</v>
      </c>
      <c r="T68" s="310"/>
      <c r="U68" s="53">
        <v>1040</v>
      </c>
      <c r="V68" s="309">
        <v>1040</v>
      </c>
      <c r="W68" s="310"/>
      <c r="X68" s="53">
        <v>1040</v>
      </c>
      <c r="Y68" s="730">
        <v>1040</v>
      </c>
      <c r="Z68" s="738">
        <v>1040</v>
      </c>
      <c r="AA68" s="739"/>
      <c r="AB68" s="730">
        <v>1040</v>
      </c>
      <c r="AC68" s="738">
        <v>1040</v>
      </c>
      <c r="AD68" s="739"/>
      <c r="AE68" s="738">
        <v>1040</v>
      </c>
      <c r="AF68" s="739"/>
    </row>
    <row r="69" spans="1:229" ht="16.2">
      <c r="A69" s="328"/>
      <c r="B69" s="80" t="s">
        <v>1064</v>
      </c>
      <c r="C69" s="53">
        <v>1335</v>
      </c>
      <c r="D69" s="309">
        <v>1335</v>
      </c>
      <c r="E69" s="310"/>
      <c r="F69" s="309">
        <v>1335</v>
      </c>
      <c r="G69" s="310"/>
      <c r="H69" s="309">
        <v>1335</v>
      </c>
      <c r="I69" s="310"/>
      <c r="J69" s="53">
        <v>1335</v>
      </c>
      <c r="K69" s="53">
        <v>1335</v>
      </c>
      <c r="L69" s="53">
        <v>1335</v>
      </c>
      <c r="M69" s="53">
        <v>1335</v>
      </c>
      <c r="N69" s="309">
        <v>1335</v>
      </c>
      <c r="O69" s="310"/>
      <c r="P69" s="309">
        <v>1335</v>
      </c>
      <c r="Q69" s="310"/>
      <c r="R69" s="53">
        <v>1335</v>
      </c>
      <c r="S69" s="309">
        <v>1335</v>
      </c>
      <c r="T69" s="310"/>
      <c r="U69" s="53">
        <v>1335</v>
      </c>
      <c r="V69" s="309">
        <v>1335</v>
      </c>
      <c r="W69" s="310"/>
      <c r="X69" s="53">
        <v>1335</v>
      </c>
      <c r="Y69" s="730">
        <v>1335</v>
      </c>
      <c r="Z69" s="738">
        <v>1335</v>
      </c>
      <c r="AA69" s="739"/>
      <c r="AB69" s="730">
        <v>1335</v>
      </c>
      <c r="AC69" s="738">
        <v>1335</v>
      </c>
      <c r="AD69" s="739"/>
      <c r="AE69" s="738">
        <v>1335</v>
      </c>
      <c r="AF69" s="739"/>
    </row>
    <row r="70" spans="1:229" ht="18">
      <c r="A70" s="324" t="s">
        <v>1063</v>
      </c>
      <c r="B70" s="325"/>
      <c r="C70" s="325"/>
      <c r="D70" s="325"/>
      <c r="E70" s="325"/>
      <c r="F70" s="74"/>
      <c r="G70" s="74"/>
      <c r="H70" s="74"/>
      <c r="I70" s="74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19"/>
      <c r="Z70" s="719"/>
      <c r="AA70" s="719"/>
      <c r="AB70" s="719"/>
      <c r="AC70" s="719"/>
      <c r="AD70" s="720"/>
      <c r="AE70" s="719"/>
      <c r="AF70" s="720"/>
    </row>
    <row r="71" spans="1:229" s="59" customFormat="1" ht="18" customHeight="1">
      <c r="A71" s="79" t="s">
        <v>1062</v>
      </c>
      <c r="B71" s="59" t="s">
        <v>1007</v>
      </c>
      <c r="C71" s="63">
        <v>150</v>
      </c>
      <c r="D71" s="307">
        <v>150</v>
      </c>
      <c r="E71" s="308"/>
      <c r="F71" s="307">
        <v>150</v>
      </c>
      <c r="G71" s="308"/>
      <c r="H71" s="307">
        <v>150</v>
      </c>
      <c r="I71" s="308"/>
      <c r="J71" s="63">
        <v>150</v>
      </c>
      <c r="K71" s="63">
        <v>150</v>
      </c>
      <c r="L71" s="63">
        <v>150</v>
      </c>
      <c r="M71" s="63">
        <v>150</v>
      </c>
      <c r="N71" s="307">
        <v>150</v>
      </c>
      <c r="O71" s="308"/>
      <c r="P71" s="307">
        <v>150</v>
      </c>
      <c r="Q71" s="308"/>
      <c r="R71" s="63">
        <v>150</v>
      </c>
      <c r="S71" s="307">
        <v>0</v>
      </c>
      <c r="T71" s="308"/>
      <c r="U71" s="63">
        <v>150</v>
      </c>
      <c r="V71" s="307">
        <v>150</v>
      </c>
      <c r="W71" s="308"/>
      <c r="X71" s="63">
        <v>150</v>
      </c>
      <c r="Y71" s="741">
        <v>150</v>
      </c>
      <c r="Z71" s="742">
        <v>150</v>
      </c>
      <c r="AA71" s="743"/>
      <c r="AB71" s="741">
        <v>150</v>
      </c>
      <c r="AC71" s="742">
        <v>150</v>
      </c>
      <c r="AD71" s="743"/>
      <c r="AE71" s="742">
        <v>150</v>
      </c>
      <c r="AF71" s="743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0"/>
      <c r="DQ71" s="60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0"/>
      <c r="EF71" s="60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0"/>
      <c r="FJ71" s="60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0"/>
      <c r="FY71" s="60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0"/>
      <c r="GN71" s="60"/>
      <c r="GO71" s="60"/>
      <c r="GP71" s="60"/>
      <c r="GQ71" s="60"/>
      <c r="GR71" s="60"/>
      <c r="GS71" s="60"/>
      <c r="GT71" s="60"/>
      <c r="GU71" s="60"/>
      <c r="GV71" s="60"/>
      <c r="GW71" s="60"/>
      <c r="GX71" s="60"/>
      <c r="GY71" s="60"/>
      <c r="GZ71" s="60"/>
      <c r="HA71" s="60"/>
      <c r="HB71" s="60"/>
      <c r="HC71" s="60"/>
      <c r="HD71" s="60"/>
      <c r="HE71" s="60"/>
      <c r="HF71" s="60"/>
      <c r="HG71" s="60"/>
      <c r="HH71" s="60"/>
      <c r="HI71" s="60"/>
      <c r="HJ71" s="60"/>
      <c r="HK71" s="60"/>
      <c r="HL71" s="60"/>
      <c r="HM71" s="60"/>
      <c r="HN71" s="60"/>
      <c r="HO71" s="60"/>
      <c r="HP71" s="60"/>
      <c r="HQ71" s="60"/>
      <c r="HR71" s="60"/>
      <c r="HS71" s="60"/>
      <c r="HT71" s="60"/>
      <c r="HU71" s="60"/>
    </row>
    <row r="72" spans="1:229" ht="4.95" customHeight="1">
      <c r="A72" s="72"/>
      <c r="B72" s="72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35"/>
      <c r="Z72" s="735"/>
      <c r="AA72" s="735"/>
      <c r="AB72" s="735"/>
      <c r="AC72" s="735"/>
      <c r="AD72" s="736"/>
      <c r="AE72" s="735"/>
      <c r="AF72" s="736"/>
    </row>
    <row r="73" spans="1:229" ht="14.4" customHeight="1">
      <c r="A73" s="331" t="s">
        <v>1061</v>
      </c>
      <c r="B73" s="66" t="s">
        <v>1060</v>
      </c>
      <c r="C73" s="53">
        <v>225</v>
      </c>
      <c r="D73" s="309">
        <v>225</v>
      </c>
      <c r="E73" s="310"/>
      <c r="F73" s="309">
        <v>225</v>
      </c>
      <c r="G73" s="310"/>
      <c r="H73" s="309">
        <v>225</v>
      </c>
      <c r="I73" s="310"/>
      <c r="J73" s="53">
        <v>225</v>
      </c>
      <c r="K73" s="53">
        <v>225</v>
      </c>
      <c r="L73" s="53">
        <v>225</v>
      </c>
      <c r="M73" s="53">
        <v>225</v>
      </c>
      <c r="N73" s="309">
        <v>225</v>
      </c>
      <c r="O73" s="310"/>
      <c r="P73" s="309">
        <v>225</v>
      </c>
      <c r="Q73" s="310"/>
      <c r="R73" s="53">
        <v>225</v>
      </c>
      <c r="S73" s="309">
        <v>225</v>
      </c>
      <c r="T73" s="310"/>
      <c r="U73" s="53">
        <v>225</v>
      </c>
      <c r="V73" s="309">
        <v>225</v>
      </c>
      <c r="W73" s="310"/>
      <c r="X73" s="53">
        <v>225</v>
      </c>
      <c r="Y73" s="730">
        <v>225</v>
      </c>
      <c r="Z73" s="738">
        <v>225</v>
      </c>
      <c r="AA73" s="739"/>
      <c r="AB73" s="730">
        <v>225</v>
      </c>
      <c r="AC73" s="738">
        <v>225</v>
      </c>
      <c r="AD73" s="739"/>
      <c r="AE73" s="738">
        <v>225</v>
      </c>
      <c r="AF73" s="739"/>
    </row>
    <row r="74" spans="1:229">
      <c r="A74" s="332"/>
      <c r="B74" s="66" t="s">
        <v>1043</v>
      </c>
      <c r="C74" s="53" t="s">
        <v>58</v>
      </c>
      <c r="D74" s="309" t="s">
        <v>58</v>
      </c>
      <c r="E74" s="310"/>
      <c r="F74" s="309" t="s">
        <v>58</v>
      </c>
      <c r="G74" s="310"/>
      <c r="H74" s="309" t="s">
        <v>58</v>
      </c>
      <c r="I74" s="310"/>
      <c r="J74" s="53" t="s">
        <v>58</v>
      </c>
      <c r="K74" s="53" t="s">
        <v>58</v>
      </c>
      <c r="L74" s="53" t="s">
        <v>58</v>
      </c>
      <c r="M74" s="53" t="s">
        <v>58</v>
      </c>
      <c r="N74" s="309" t="s">
        <v>58</v>
      </c>
      <c r="O74" s="310"/>
      <c r="P74" s="309" t="s">
        <v>58</v>
      </c>
      <c r="Q74" s="310"/>
      <c r="R74" s="53" t="s">
        <v>58</v>
      </c>
      <c r="S74" s="309" t="s">
        <v>58</v>
      </c>
      <c r="T74" s="310"/>
      <c r="U74" s="53" t="s">
        <v>58</v>
      </c>
      <c r="V74" s="309" t="s">
        <v>58</v>
      </c>
      <c r="W74" s="310"/>
      <c r="X74" s="53" t="s">
        <v>58</v>
      </c>
      <c r="Y74" s="730" t="s">
        <v>58</v>
      </c>
      <c r="Z74" s="738" t="s">
        <v>58</v>
      </c>
      <c r="AA74" s="739"/>
      <c r="AB74" s="730" t="s">
        <v>58</v>
      </c>
      <c r="AC74" s="738" t="s">
        <v>58</v>
      </c>
      <c r="AD74" s="739"/>
      <c r="AE74" s="738" t="s">
        <v>58</v>
      </c>
      <c r="AF74" s="739"/>
    </row>
    <row r="75" spans="1:229" ht="16.2">
      <c r="A75" s="333"/>
      <c r="B75" s="66" t="s">
        <v>1059</v>
      </c>
      <c r="C75" s="53">
        <v>225</v>
      </c>
      <c r="D75" s="309">
        <v>225</v>
      </c>
      <c r="E75" s="310"/>
      <c r="F75" s="309">
        <v>225</v>
      </c>
      <c r="G75" s="310"/>
      <c r="H75" s="309">
        <v>225</v>
      </c>
      <c r="I75" s="310"/>
      <c r="J75" s="53">
        <v>225</v>
      </c>
      <c r="K75" s="53">
        <v>225</v>
      </c>
      <c r="L75" s="53">
        <v>225</v>
      </c>
      <c r="M75" s="53">
        <v>225</v>
      </c>
      <c r="N75" s="309">
        <v>225</v>
      </c>
      <c r="O75" s="310"/>
      <c r="P75" s="309">
        <v>225</v>
      </c>
      <c r="Q75" s="310"/>
      <c r="R75" s="53">
        <v>225</v>
      </c>
      <c r="S75" s="309">
        <v>225</v>
      </c>
      <c r="T75" s="310"/>
      <c r="U75" s="53">
        <v>225</v>
      </c>
      <c r="V75" s="309">
        <v>225</v>
      </c>
      <c r="W75" s="310"/>
      <c r="X75" s="53">
        <v>225</v>
      </c>
      <c r="Y75" s="730">
        <v>225</v>
      </c>
      <c r="Z75" s="738">
        <v>225</v>
      </c>
      <c r="AA75" s="739"/>
      <c r="AB75" s="730">
        <v>225</v>
      </c>
      <c r="AC75" s="738">
        <v>225</v>
      </c>
      <c r="AD75" s="739"/>
      <c r="AE75" s="738">
        <v>225</v>
      </c>
      <c r="AF75" s="739"/>
    </row>
    <row r="76" spans="1:229" ht="4.95" customHeight="1">
      <c r="A76" s="72"/>
      <c r="B76" s="72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35"/>
      <c r="Z76" s="735"/>
      <c r="AA76" s="735"/>
      <c r="AB76" s="735"/>
      <c r="AC76" s="735"/>
      <c r="AD76" s="736"/>
      <c r="AE76" s="735"/>
      <c r="AF76" s="736"/>
    </row>
    <row r="77" spans="1:229" ht="14.4" customHeight="1">
      <c r="A77" s="331" t="s">
        <v>1058</v>
      </c>
      <c r="B77" s="66" t="s">
        <v>1057</v>
      </c>
      <c r="C77" s="53">
        <v>450</v>
      </c>
      <c r="D77" s="309">
        <v>450</v>
      </c>
      <c r="E77" s="310"/>
      <c r="F77" s="309">
        <v>450</v>
      </c>
      <c r="G77" s="310"/>
      <c r="H77" s="309">
        <v>450</v>
      </c>
      <c r="I77" s="310"/>
      <c r="J77" s="53">
        <v>450</v>
      </c>
      <c r="K77" s="53">
        <v>450</v>
      </c>
      <c r="L77" s="53">
        <v>450</v>
      </c>
      <c r="M77" s="53">
        <v>450</v>
      </c>
      <c r="N77" s="309">
        <v>450</v>
      </c>
      <c r="O77" s="310"/>
      <c r="P77" s="309">
        <v>450</v>
      </c>
      <c r="Q77" s="310"/>
      <c r="R77" s="53">
        <v>450</v>
      </c>
      <c r="S77" s="309">
        <v>450</v>
      </c>
      <c r="T77" s="310"/>
      <c r="U77" s="53">
        <v>450</v>
      </c>
      <c r="V77" s="309">
        <v>450</v>
      </c>
      <c r="W77" s="310"/>
      <c r="X77" s="53">
        <v>450</v>
      </c>
      <c r="Y77" s="730">
        <v>450</v>
      </c>
      <c r="Z77" s="738">
        <v>450</v>
      </c>
      <c r="AA77" s="739"/>
      <c r="AB77" s="730">
        <v>450</v>
      </c>
      <c r="AC77" s="738">
        <v>450</v>
      </c>
      <c r="AD77" s="739"/>
      <c r="AE77" s="738">
        <v>450</v>
      </c>
      <c r="AF77" s="739"/>
    </row>
    <row r="78" spans="1:229">
      <c r="A78" s="332"/>
      <c r="B78" s="66" t="s">
        <v>1043</v>
      </c>
      <c r="C78" s="53" t="s">
        <v>58</v>
      </c>
      <c r="D78" s="309" t="s">
        <v>58</v>
      </c>
      <c r="E78" s="310"/>
      <c r="F78" s="309" t="s">
        <v>58</v>
      </c>
      <c r="G78" s="310"/>
      <c r="H78" s="309" t="s">
        <v>58</v>
      </c>
      <c r="I78" s="310"/>
      <c r="J78" s="53" t="s">
        <v>58</v>
      </c>
      <c r="K78" s="53" t="s">
        <v>58</v>
      </c>
      <c r="L78" s="53" t="s">
        <v>58</v>
      </c>
      <c r="M78" s="53" t="s">
        <v>58</v>
      </c>
      <c r="N78" s="309" t="s">
        <v>58</v>
      </c>
      <c r="O78" s="310"/>
      <c r="P78" s="309" t="s">
        <v>58</v>
      </c>
      <c r="Q78" s="310"/>
      <c r="R78" s="53" t="s">
        <v>58</v>
      </c>
      <c r="S78" s="309" t="s">
        <v>58</v>
      </c>
      <c r="T78" s="310"/>
      <c r="U78" s="53" t="s">
        <v>58</v>
      </c>
      <c r="V78" s="309" t="s">
        <v>58</v>
      </c>
      <c r="W78" s="310"/>
      <c r="X78" s="53" t="s">
        <v>58</v>
      </c>
      <c r="Y78" s="730" t="s">
        <v>58</v>
      </c>
      <c r="Z78" s="738" t="s">
        <v>58</v>
      </c>
      <c r="AA78" s="739"/>
      <c r="AB78" s="730" t="s">
        <v>58</v>
      </c>
      <c r="AC78" s="738" t="s">
        <v>58</v>
      </c>
      <c r="AD78" s="739"/>
      <c r="AE78" s="738" t="s">
        <v>58</v>
      </c>
      <c r="AF78" s="739"/>
    </row>
    <row r="79" spans="1:229" ht="16.2">
      <c r="A79" s="333"/>
      <c r="B79" s="66" t="s">
        <v>1056</v>
      </c>
      <c r="C79" s="53">
        <v>450</v>
      </c>
      <c r="D79" s="309">
        <v>450</v>
      </c>
      <c r="E79" s="310"/>
      <c r="F79" s="309">
        <v>450</v>
      </c>
      <c r="G79" s="310"/>
      <c r="H79" s="309">
        <v>450</v>
      </c>
      <c r="I79" s="310"/>
      <c r="J79" s="53">
        <v>450</v>
      </c>
      <c r="K79" s="53">
        <v>450</v>
      </c>
      <c r="L79" s="53">
        <v>450</v>
      </c>
      <c r="M79" s="53">
        <v>450</v>
      </c>
      <c r="N79" s="309">
        <v>450</v>
      </c>
      <c r="O79" s="310"/>
      <c r="P79" s="309">
        <v>450</v>
      </c>
      <c r="Q79" s="310"/>
      <c r="R79" s="53">
        <v>450</v>
      </c>
      <c r="S79" s="309">
        <v>450</v>
      </c>
      <c r="T79" s="310"/>
      <c r="U79" s="53">
        <v>450</v>
      </c>
      <c r="V79" s="309">
        <v>450</v>
      </c>
      <c r="W79" s="310"/>
      <c r="X79" s="53">
        <v>450</v>
      </c>
      <c r="Y79" s="730">
        <v>450</v>
      </c>
      <c r="Z79" s="738">
        <v>450</v>
      </c>
      <c r="AA79" s="739"/>
      <c r="AB79" s="730">
        <v>450</v>
      </c>
      <c r="AC79" s="738">
        <v>450</v>
      </c>
      <c r="AD79" s="739"/>
      <c r="AE79" s="738">
        <v>450</v>
      </c>
      <c r="AF79" s="739"/>
    </row>
    <row r="80" spans="1:229" ht="18">
      <c r="A80" s="324" t="s">
        <v>1055</v>
      </c>
      <c r="B80" s="325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19"/>
      <c r="Z80" s="719"/>
      <c r="AA80" s="719"/>
      <c r="AB80" s="719"/>
      <c r="AC80" s="719"/>
      <c r="AD80" s="720"/>
      <c r="AE80" s="719"/>
      <c r="AF80" s="720"/>
    </row>
    <row r="81" spans="1:32">
      <c r="A81" s="311" t="s">
        <v>2407</v>
      </c>
      <c r="B81" s="312"/>
      <c r="C81" s="53">
        <v>150</v>
      </c>
      <c r="D81" s="309">
        <v>150</v>
      </c>
      <c r="E81" s="310"/>
      <c r="F81" s="309">
        <v>150</v>
      </c>
      <c r="G81" s="310"/>
      <c r="H81" s="309">
        <v>150</v>
      </c>
      <c r="I81" s="310"/>
      <c r="J81" s="53">
        <v>150</v>
      </c>
      <c r="K81" s="53">
        <v>150</v>
      </c>
      <c r="L81" s="53">
        <v>150</v>
      </c>
      <c r="M81" s="53">
        <v>150</v>
      </c>
      <c r="N81" s="309">
        <v>150</v>
      </c>
      <c r="O81" s="310"/>
      <c r="P81" s="309">
        <v>150</v>
      </c>
      <c r="Q81" s="310"/>
      <c r="R81" s="53">
        <v>150</v>
      </c>
      <c r="S81" s="309">
        <v>150</v>
      </c>
      <c r="T81" s="310"/>
      <c r="U81" s="53">
        <v>150</v>
      </c>
      <c r="V81" s="309">
        <v>150</v>
      </c>
      <c r="W81" s="310"/>
      <c r="X81" s="53">
        <v>150</v>
      </c>
      <c r="Y81" s="730">
        <v>150</v>
      </c>
      <c r="Z81" s="738">
        <v>150</v>
      </c>
      <c r="AA81" s="739"/>
      <c r="AB81" s="730">
        <v>150</v>
      </c>
      <c r="AC81" s="738">
        <v>150</v>
      </c>
      <c r="AD81" s="739"/>
      <c r="AE81" s="738">
        <v>150</v>
      </c>
      <c r="AF81" s="739"/>
    </row>
    <row r="82" spans="1:32">
      <c r="A82" s="311" t="s">
        <v>2408</v>
      </c>
      <c r="B82" s="312"/>
      <c r="C82" s="53">
        <v>150</v>
      </c>
      <c r="D82" s="309">
        <v>150</v>
      </c>
      <c r="E82" s="310"/>
      <c r="F82" s="309">
        <v>150</v>
      </c>
      <c r="G82" s="310"/>
      <c r="H82" s="309">
        <v>150</v>
      </c>
      <c r="I82" s="310"/>
      <c r="J82" s="53">
        <v>150</v>
      </c>
      <c r="K82" s="53">
        <v>150</v>
      </c>
      <c r="L82" s="53">
        <v>150</v>
      </c>
      <c r="M82" s="53">
        <v>150</v>
      </c>
      <c r="N82" s="309">
        <v>150</v>
      </c>
      <c r="O82" s="310"/>
      <c r="P82" s="309">
        <v>150</v>
      </c>
      <c r="Q82" s="310"/>
      <c r="R82" s="53">
        <v>150</v>
      </c>
      <c r="S82" s="309">
        <v>150</v>
      </c>
      <c r="T82" s="310"/>
      <c r="U82" s="53">
        <v>150</v>
      </c>
      <c r="V82" s="309">
        <v>150</v>
      </c>
      <c r="W82" s="310"/>
      <c r="X82" s="53">
        <v>150</v>
      </c>
      <c r="Y82" s="730">
        <v>150</v>
      </c>
      <c r="Z82" s="738">
        <v>150</v>
      </c>
      <c r="AA82" s="739"/>
      <c r="AB82" s="730">
        <v>150</v>
      </c>
      <c r="AC82" s="738">
        <v>150</v>
      </c>
      <c r="AD82" s="739"/>
      <c r="AE82" s="738">
        <v>150</v>
      </c>
      <c r="AF82" s="739"/>
    </row>
    <row r="83" spans="1:32">
      <c r="A83" s="311" t="s">
        <v>2409</v>
      </c>
      <c r="B83" s="312"/>
      <c r="C83" s="53">
        <v>150</v>
      </c>
      <c r="D83" s="309">
        <v>150</v>
      </c>
      <c r="E83" s="310"/>
      <c r="F83" s="309">
        <v>150</v>
      </c>
      <c r="G83" s="310"/>
      <c r="H83" s="309">
        <v>150</v>
      </c>
      <c r="I83" s="310"/>
      <c r="J83" s="53">
        <v>150</v>
      </c>
      <c r="K83" s="53">
        <v>150</v>
      </c>
      <c r="L83" s="53">
        <v>150</v>
      </c>
      <c r="M83" s="53">
        <v>150</v>
      </c>
      <c r="N83" s="309">
        <v>150</v>
      </c>
      <c r="O83" s="310"/>
      <c r="P83" s="309">
        <v>150</v>
      </c>
      <c r="Q83" s="310"/>
      <c r="R83" s="53">
        <v>150</v>
      </c>
      <c r="S83" s="309">
        <v>150</v>
      </c>
      <c r="T83" s="310"/>
      <c r="U83" s="53">
        <v>150</v>
      </c>
      <c r="V83" s="309">
        <v>150</v>
      </c>
      <c r="W83" s="310"/>
      <c r="X83" s="53">
        <v>150</v>
      </c>
      <c r="Y83" s="730">
        <v>150</v>
      </c>
      <c r="Z83" s="738">
        <v>150</v>
      </c>
      <c r="AA83" s="739"/>
      <c r="AB83" s="730">
        <v>150</v>
      </c>
      <c r="AC83" s="738">
        <v>150</v>
      </c>
      <c r="AD83" s="739"/>
      <c r="AE83" s="738">
        <v>150</v>
      </c>
      <c r="AF83" s="739"/>
    </row>
    <row r="84" spans="1:32">
      <c r="A84" s="336" t="s">
        <v>1054</v>
      </c>
      <c r="B84" s="337"/>
      <c r="C84" s="53">
        <v>150</v>
      </c>
      <c r="D84" s="309">
        <v>150</v>
      </c>
      <c r="E84" s="310"/>
      <c r="F84" s="309">
        <v>150</v>
      </c>
      <c r="G84" s="310"/>
      <c r="H84" s="309">
        <v>150</v>
      </c>
      <c r="I84" s="310"/>
      <c r="J84" s="53">
        <v>150</v>
      </c>
      <c r="K84" s="53">
        <v>150</v>
      </c>
      <c r="L84" s="53">
        <v>150</v>
      </c>
      <c r="M84" s="53">
        <v>150</v>
      </c>
      <c r="N84" s="309">
        <v>150</v>
      </c>
      <c r="O84" s="310"/>
      <c r="P84" s="309">
        <v>150</v>
      </c>
      <c r="Q84" s="310"/>
      <c r="R84" s="53">
        <v>150</v>
      </c>
      <c r="S84" s="309">
        <v>150</v>
      </c>
      <c r="T84" s="310"/>
      <c r="U84" s="53">
        <v>150</v>
      </c>
      <c r="V84" s="309">
        <v>150</v>
      </c>
      <c r="W84" s="310"/>
      <c r="X84" s="53">
        <v>150</v>
      </c>
      <c r="Y84" s="730">
        <v>150</v>
      </c>
      <c r="Z84" s="738">
        <v>150</v>
      </c>
      <c r="AA84" s="739"/>
      <c r="AB84" s="730">
        <v>150</v>
      </c>
      <c r="AC84" s="738">
        <v>150</v>
      </c>
      <c r="AD84" s="739"/>
      <c r="AE84" s="738">
        <v>150</v>
      </c>
      <c r="AF84" s="739"/>
    </row>
    <row r="85" spans="1:32">
      <c r="A85" s="336" t="s">
        <v>1053</v>
      </c>
      <c r="B85" s="337"/>
      <c r="C85" s="53">
        <v>150</v>
      </c>
      <c r="D85" s="309">
        <v>150</v>
      </c>
      <c r="E85" s="310"/>
      <c r="F85" s="309">
        <v>150</v>
      </c>
      <c r="G85" s="310"/>
      <c r="H85" s="309">
        <v>150</v>
      </c>
      <c r="I85" s="310"/>
      <c r="J85" s="53">
        <v>150</v>
      </c>
      <c r="K85" s="53">
        <v>150</v>
      </c>
      <c r="L85" s="53">
        <v>150</v>
      </c>
      <c r="M85" s="53">
        <v>150</v>
      </c>
      <c r="N85" s="309">
        <v>150</v>
      </c>
      <c r="O85" s="310"/>
      <c r="P85" s="309">
        <v>150</v>
      </c>
      <c r="Q85" s="310"/>
      <c r="R85" s="53">
        <v>150</v>
      </c>
      <c r="S85" s="309">
        <v>150</v>
      </c>
      <c r="T85" s="310"/>
      <c r="U85" s="53">
        <v>150</v>
      </c>
      <c r="V85" s="309">
        <v>150</v>
      </c>
      <c r="W85" s="310"/>
      <c r="X85" s="53">
        <v>150</v>
      </c>
      <c r="Y85" s="730">
        <v>150</v>
      </c>
      <c r="Z85" s="738">
        <v>150</v>
      </c>
      <c r="AA85" s="739"/>
      <c r="AB85" s="730">
        <v>150</v>
      </c>
      <c r="AC85" s="738">
        <v>150</v>
      </c>
      <c r="AD85" s="739"/>
      <c r="AE85" s="738">
        <v>150</v>
      </c>
      <c r="AF85" s="739"/>
    </row>
    <row r="86" spans="1:32">
      <c r="A86" s="311" t="s">
        <v>2410</v>
      </c>
      <c r="B86" s="312"/>
      <c r="C86" s="53">
        <v>150</v>
      </c>
      <c r="D86" s="309">
        <v>150</v>
      </c>
      <c r="E86" s="310"/>
      <c r="F86" s="309">
        <v>150</v>
      </c>
      <c r="G86" s="310"/>
      <c r="H86" s="309">
        <v>150</v>
      </c>
      <c r="I86" s="310"/>
      <c r="J86" s="53">
        <v>150</v>
      </c>
      <c r="K86" s="53">
        <v>150</v>
      </c>
      <c r="L86" s="53">
        <v>150</v>
      </c>
      <c r="M86" s="53">
        <v>150</v>
      </c>
      <c r="N86" s="309">
        <v>150</v>
      </c>
      <c r="O86" s="310"/>
      <c r="P86" s="309">
        <v>150</v>
      </c>
      <c r="Q86" s="310"/>
      <c r="R86" s="53">
        <v>150</v>
      </c>
      <c r="S86" s="309">
        <v>150</v>
      </c>
      <c r="T86" s="310"/>
      <c r="U86" s="53">
        <v>150</v>
      </c>
      <c r="V86" s="309">
        <v>150</v>
      </c>
      <c r="W86" s="310"/>
      <c r="X86" s="53">
        <v>150</v>
      </c>
      <c r="Y86" s="730">
        <v>150</v>
      </c>
      <c r="Z86" s="738">
        <v>150</v>
      </c>
      <c r="AA86" s="739"/>
      <c r="AB86" s="730">
        <v>150</v>
      </c>
      <c r="AC86" s="738">
        <v>150</v>
      </c>
      <c r="AD86" s="739"/>
      <c r="AE86" s="738">
        <v>150</v>
      </c>
      <c r="AF86" s="739"/>
    </row>
    <row r="87" spans="1:32">
      <c r="A87" s="336" t="s">
        <v>1052</v>
      </c>
      <c r="B87" s="337"/>
      <c r="C87" s="53">
        <v>150</v>
      </c>
      <c r="D87" s="309">
        <v>150</v>
      </c>
      <c r="E87" s="310"/>
      <c r="F87" s="309">
        <v>150</v>
      </c>
      <c r="G87" s="310"/>
      <c r="H87" s="309">
        <v>150</v>
      </c>
      <c r="I87" s="310"/>
      <c r="J87" s="53">
        <v>150</v>
      </c>
      <c r="K87" s="53">
        <v>150</v>
      </c>
      <c r="L87" s="53">
        <v>150</v>
      </c>
      <c r="M87" s="53">
        <v>150</v>
      </c>
      <c r="N87" s="309">
        <v>150</v>
      </c>
      <c r="O87" s="310"/>
      <c r="P87" s="309">
        <v>150</v>
      </c>
      <c r="Q87" s="310"/>
      <c r="R87" s="53">
        <v>150</v>
      </c>
      <c r="S87" s="309">
        <v>150</v>
      </c>
      <c r="T87" s="310"/>
      <c r="U87" s="53">
        <v>150</v>
      </c>
      <c r="V87" s="309">
        <v>150</v>
      </c>
      <c r="W87" s="310"/>
      <c r="X87" s="53">
        <v>150</v>
      </c>
      <c r="Y87" s="730">
        <v>150</v>
      </c>
      <c r="Z87" s="738">
        <v>150</v>
      </c>
      <c r="AA87" s="739"/>
      <c r="AB87" s="730">
        <v>150</v>
      </c>
      <c r="AC87" s="738">
        <v>150</v>
      </c>
      <c r="AD87" s="739"/>
      <c r="AE87" s="738">
        <v>150</v>
      </c>
      <c r="AF87" s="739"/>
    </row>
    <row r="88" spans="1:32">
      <c r="A88" s="336" t="s">
        <v>1051</v>
      </c>
      <c r="B88" s="337"/>
      <c r="C88" s="53">
        <v>150</v>
      </c>
      <c r="D88" s="309">
        <v>150</v>
      </c>
      <c r="E88" s="310"/>
      <c r="F88" s="309">
        <v>150</v>
      </c>
      <c r="G88" s="310"/>
      <c r="H88" s="309">
        <v>150</v>
      </c>
      <c r="I88" s="310"/>
      <c r="J88" s="53">
        <v>150</v>
      </c>
      <c r="K88" s="53">
        <v>150</v>
      </c>
      <c r="L88" s="53">
        <v>150</v>
      </c>
      <c r="M88" s="53">
        <v>150</v>
      </c>
      <c r="N88" s="309">
        <v>150</v>
      </c>
      <c r="O88" s="310"/>
      <c r="P88" s="309">
        <v>150</v>
      </c>
      <c r="Q88" s="310"/>
      <c r="R88" s="53">
        <v>150</v>
      </c>
      <c r="S88" s="309">
        <v>150</v>
      </c>
      <c r="T88" s="310"/>
      <c r="U88" s="53">
        <v>150</v>
      </c>
      <c r="V88" s="309">
        <v>150</v>
      </c>
      <c r="W88" s="310"/>
      <c r="X88" s="53">
        <v>150</v>
      </c>
      <c r="Y88" s="730">
        <v>150</v>
      </c>
      <c r="Z88" s="738">
        <v>150</v>
      </c>
      <c r="AA88" s="739"/>
      <c r="AB88" s="730">
        <v>150</v>
      </c>
      <c r="AC88" s="738">
        <v>150</v>
      </c>
      <c r="AD88" s="739"/>
      <c r="AE88" s="738">
        <v>150</v>
      </c>
      <c r="AF88" s="739"/>
    </row>
    <row r="89" spans="1:32">
      <c r="A89" s="311" t="s">
        <v>2411</v>
      </c>
      <c r="B89" s="312"/>
      <c r="C89" s="53">
        <v>150</v>
      </c>
      <c r="D89" s="309">
        <v>150</v>
      </c>
      <c r="E89" s="310"/>
      <c r="F89" s="309">
        <v>150</v>
      </c>
      <c r="G89" s="310"/>
      <c r="H89" s="309">
        <v>150</v>
      </c>
      <c r="I89" s="310"/>
      <c r="J89" s="53">
        <v>150</v>
      </c>
      <c r="K89" s="53">
        <v>150</v>
      </c>
      <c r="L89" s="53">
        <v>150</v>
      </c>
      <c r="M89" s="53">
        <v>150</v>
      </c>
      <c r="N89" s="309">
        <v>150</v>
      </c>
      <c r="O89" s="310"/>
      <c r="P89" s="309">
        <v>150</v>
      </c>
      <c r="Q89" s="310"/>
      <c r="R89" s="53">
        <v>150</v>
      </c>
      <c r="S89" s="309">
        <v>150</v>
      </c>
      <c r="T89" s="310"/>
      <c r="U89" s="53">
        <v>150</v>
      </c>
      <c r="V89" s="309">
        <v>150</v>
      </c>
      <c r="W89" s="310"/>
      <c r="X89" s="53">
        <v>150</v>
      </c>
      <c r="Y89" s="730">
        <v>150</v>
      </c>
      <c r="Z89" s="738">
        <v>150</v>
      </c>
      <c r="AA89" s="739"/>
      <c r="AB89" s="730">
        <v>150</v>
      </c>
      <c r="AC89" s="738">
        <v>150</v>
      </c>
      <c r="AD89" s="739"/>
      <c r="AE89" s="738">
        <v>150</v>
      </c>
      <c r="AF89" s="739"/>
    </row>
    <row r="90" spans="1:32">
      <c r="A90" s="311" t="s">
        <v>2412</v>
      </c>
      <c r="B90" s="312"/>
      <c r="C90" s="53">
        <v>150</v>
      </c>
      <c r="D90" s="309">
        <v>150</v>
      </c>
      <c r="E90" s="310"/>
      <c r="F90" s="309">
        <v>150</v>
      </c>
      <c r="G90" s="310"/>
      <c r="H90" s="309">
        <v>150</v>
      </c>
      <c r="I90" s="310"/>
      <c r="J90" s="53">
        <v>150</v>
      </c>
      <c r="K90" s="53">
        <v>150</v>
      </c>
      <c r="L90" s="53">
        <v>150</v>
      </c>
      <c r="M90" s="53">
        <v>150</v>
      </c>
      <c r="N90" s="309">
        <v>150</v>
      </c>
      <c r="O90" s="310"/>
      <c r="P90" s="309">
        <v>150</v>
      </c>
      <c r="Q90" s="310"/>
      <c r="R90" s="53">
        <v>150</v>
      </c>
      <c r="S90" s="309">
        <v>150</v>
      </c>
      <c r="T90" s="310"/>
      <c r="U90" s="53">
        <v>150</v>
      </c>
      <c r="V90" s="309">
        <v>150</v>
      </c>
      <c r="W90" s="310"/>
      <c r="X90" s="53">
        <v>150</v>
      </c>
      <c r="Y90" s="730">
        <v>150</v>
      </c>
      <c r="Z90" s="738">
        <v>150</v>
      </c>
      <c r="AA90" s="739"/>
      <c r="AB90" s="730">
        <v>150</v>
      </c>
      <c r="AC90" s="738">
        <v>150</v>
      </c>
      <c r="AD90" s="739"/>
      <c r="AE90" s="738">
        <v>150</v>
      </c>
      <c r="AF90" s="739"/>
    </row>
    <row r="91" spans="1:32" ht="18">
      <c r="A91" s="324" t="s">
        <v>1050</v>
      </c>
      <c r="B91" s="325"/>
      <c r="C91" s="325"/>
      <c r="D91" s="325"/>
      <c r="E91" s="325"/>
      <c r="F91" s="74"/>
      <c r="G91" s="74"/>
      <c r="H91" s="74"/>
      <c r="I91" s="74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19"/>
      <c r="Z91" s="719"/>
      <c r="AA91" s="719"/>
      <c r="AB91" s="719"/>
      <c r="AC91" s="719"/>
      <c r="AD91" s="720"/>
      <c r="AE91" s="719"/>
      <c r="AF91" s="720"/>
    </row>
    <row r="92" spans="1:32">
      <c r="A92" s="336" t="s">
        <v>1049</v>
      </c>
      <c r="B92" s="337"/>
      <c r="C92" s="53">
        <v>150</v>
      </c>
      <c r="D92" s="309">
        <v>150</v>
      </c>
      <c r="E92" s="310"/>
      <c r="F92" s="309">
        <v>150</v>
      </c>
      <c r="G92" s="310"/>
      <c r="H92" s="309">
        <v>150</v>
      </c>
      <c r="I92" s="310"/>
      <c r="J92" s="53">
        <v>150</v>
      </c>
      <c r="K92" s="53">
        <v>150</v>
      </c>
      <c r="L92" s="53">
        <v>150</v>
      </c>
      <c r="M92" s="53">
        <v>150</v>
      </c>
      <c r="N92" s="309">
        <v>150</v>
      </c>
      <c r="O92" s="310"/>
      <c r="P92" s="309">
        <v>150</v>
      </c>
      <c r="Q92" s="310"/>
      <c r="R92" s="53">
        <v>150</v>
      </c>
      <c r="S92" s="309">
        <v>150</v>
      </c>
      <c r="T92" s="310"/>
      <c r="U92" s="53">
        <v>150</v>
      </c>
      <c r="V92" s="309">
        <v>150</v>
      </c>
      <c r="W92" s="310"/>
      <c r="X92" s="53">
        <v>150</v>
      </c>
      <c r="Y92" s="730">
        <v>150</v>
      </c>
      <c r="Z92" s="738">
        <v>150</v>
      </c>
      <c r="AA92" s="739"/>
      <c r="AB92" s="730">
        <v>150</v>
      </c>
      <c r="AC92" s="738">
        <v>150</v>
      </c>
      <c r="AD92" s="739"/>
      <c r="AE92" s="738">
        <v>150</v>
      </c>
      <c r="AF92" s="739"/>
    </row>
    <row r="93" spans="1:32">
      <c r="A93" s="336" t="s">
        <v>1048</v>
      </c>
      <c r="B93" s="337"/>
      <c r="C93" s="53">
        <v>295</v>
      </c>
      <c r="D93" s="309">
        <v>295</v>
      </c>
      <c r="E93" s="310"/>
      <c r="F93" s="309">
        <v>295</v>
      </c>
      <c r="G93" s="310"/>
      <c r="H93" s="309">
        <v>295</v>
      </c>
      <c r="I93" s="310"/>
      <c r="J93" s="53">
        <v>295</v>
      </c>
      <c r="K93" s="53">
        <v>295</v>
      </c>
      <c r="L93" s="53">
        <v>295</v>
      </c>
      <c r="M93" s="53">
        <v>295</v>
      </c>
      <c r="N93" s="309">
        <v>295</v>
      </c>
      <c r="O93" s="310"/>
      <c r="P93" s="309">
        <v>295</v>
      </c>
      <c r="Q93" s="310"/>
      <c r="R93" s="53">
        <v>295</v>
      </c>
      <c r="S93" s="309">
        <v>295</v>
      </c>
      <c r="T93" s="310"/>
      <c r="U93" s="53">
        <v>295</v>
      </c>
      <c r="V93" s="309">
        <v>295</v>
      </c>
      <c r="W93" s="310"/>
      <c r="X93" s="53">
        <v>295</v>
      </c>
      <c r="Y93" s="730">
        <v>295</v>
      </c>
      <c r="Z93" s="738">
        <v>295</v>
      </c>
      <c r="AA93" s="739"/>
      <c r="AB93" s="730">
        <v>295</v>
      </c>
      <c r="AC93" s="738">
        <v>295</v>
      </c>
      <c r="AD93" s="739"/>
      <c r="AE93" s="738">
        <v>295</v>
      </c>
      <c r="AF93" s="739"/>
    </row>
    <row r="94" spans="1:32">
      <c r="A94" s="336" t="s">
        <v>1047</v>
      </c>
      <c r="B94" s="337"/>
      <c r="C94" s="53">
        <v>150</v>
      </c>
      <c r="D94" s="309">
        <v>150</v>
      </c>
      <c r="E94" s="310"/>
      <c r="F94" s="309">
        <v>150</v>
      </c>
      <c r="G94" s="310"/>
      <c r="H94" s="309">
        <v>150</v>
      </c>
      <c r="I94" s="310"/>
      <c r="J94" s="53">
        <v>150</v>
      </c>
      <c r="K94" s="53">
        <v>150</v>
      </c>
      <c r="L94" s="53">
        <v>150</v>
      </c>
      <c r="M94" s="53">
        <v>150</v>
      </c>
      <c r="N94" s="309">
        <v>150</v>
      </c>
      <c r="O94" s="310"/>
      <c r="P94" s="309">
        <v>150</v>
      </c>
      <c r="Q94" s="310"/>
      <c r="R94" s="53">
        <v>150</v>
      </c>
      <c r="S94" s="309">
        <v>150</v>
      </c>
      <c r="T94" s="310"/>
      <c r="U94" s="53">
        <v>150</v>
      </c>
      <c r="V94" s="309">
        <v>150</v>
      </c>
      <c r="W94" s="310"/>
      <c r="X94" s="53">
        <v>150</v>
      </c>
      <c r="Y94" s="730">
        <v>150</v>
      </c>
      <c r="Z94" s="738">
        <v>150</v>
      </c>
      <c r="AA94" s="739"/>
      <c r="AB94" s="730">
        <v>150</v>
      </c>
      <c r="AC94" s="738">
        <v>150</v>
      </c>
      <c r="AD94" s="739"/>
      <c r="AE94" s="738">
        <v>150</v>
      </c>
      <c r="AF94" s="739"/>
    </row>
    <row r="95" spans="1:32" ht="18">
      <c r="A95" s="324" t="s">
        <v>1046</v>
      </c>
      <c r="B95" s="325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19"/>
      <c r="Z95" s="719"/>
      <c r="AA95" s="719"/>
      <c r="AB95" s="719"/>
      <c r="AC95" s="719"/>
      <c r="AD95" s="720"/>
      <c r="AE95" s="719"/>
      <c r="AF95" s="720"/>
    </row>
    <row r="96" spans="1:32" ht="14.4" customHeight="1">
      <c r="A96" s="331" t="s">
        <v>1045</v>
      </c>
      <c r="B96" s="66" t="s">
        <v>1041</v>
      </c>
      <c r="C96" s="53">
        <v>400</v>
      </c>
      <c r="D96" s="309">
        <v>400</v>
      </c>
      <c r="E96" s="310"/>
      <c r="F96" s="309">
        <v>400</v>
      </c>
      <c r="G96" s="310"/>
      <c r="H96" s="309">
        <v>400</v>
      </c>
      <c r="I96" s="310"/>
      <c r="J96" s="53">
        <v>400</v>
      </c>
      <c r="K96" s="53">
        <v>400</v>
      </c>
      <c r="L96" s="53">
        <v>400</v>
      </c>
      <c r="M96" s="53">
        <v>400</v>
      </c>
      <c r="N96" s="309">
        <v>400</v>
      </c>
      <c r="O96" s="310"/>
      <c r="P96" s="309">
        <v>400</v>
      </c>
      <c r="Q96" s="310"/>
      <c r="R96" s="53">
        <v>400</v>
      </c>
      <c r="S96" s="309">
        <v>400</v>
      </c>
      <c r="T96" s="310"/>
      <c r="U96" s="53">
        <v>400</v>
      </c>
      <c r="V96" s="309">
        <v>400</v>
      </c>
      <c r="W96" s="310"/>
      <c r="X96" s="53">
        <v>400</v>
      </c>
      <c r="Y96" s="730">
        <v>400</v>
      </c>
      <c r="Z96" s="738">
        <v>400</v>
      </c>
      <c r="AA96" s="739"/>
      <c r="AB96" s="730">
        <v>400</v>
      </c>
      <c r="AC96" s="738">
        <v>400</v>
      </c>
      <c r="AD96" s="739"/>
      <c r="AE96" s="738">
        <v>400</v>
      </c>
      <c r="AF96" s="739"/>
    </row>
    <row r="97" spans="1:229">
      <c r="A97" s="332"/>
      <c r="B97" s="66" t="s">
        <v>1043</v>
      </c>
      <c r="C97" s="53" t="s">
        <v>58</v>
      </c>
      <c r="D97" s="309" t="s">
        <v>58</v>
      </c>
      <c r="E97" s="310"/>
      <c r="F97" s="309" t="s">
        <v>58</v>
      </c>
      <c r="G97" s="310"/>
      <c r="H97" s="309" t="s">
        <v>58</v>
      </c>
      <c r="I97" s="310"/>
      <c r="J97" s="53" t="s">
        <v>58</v>
      </c>
      <c r="K97" s="53" t="s">
        <v>58</v>
      </c>
      <c r="L97" s="53" t="s">
        <v>58</v>
      </c>
      <c r="M97" s="53" t="s">
        <v>58</v>
      </c>
      <c r="N97" s="309" t="s">
        <v>58</v>
      </c>
      <c r="O97" s="310"/>
      <c r="P97" s="309" t="s">
        <v>58</v>
      </c>
      <c r="Q97" s="310"/>
      <c r="R97" s="53" t="s">
        <v>58</v>
      </c>
      <c r="S97" s="309" t="s">
        <v>58</v>
      </c>
      <c r="T97" s="310"/>
      <c r="U97" s="53" t="s">
        <v>58</v>
      </c>
      <c r="V97" s="309" t="s">
        <v>58</v>
      </c>
      <c r="W97" s="310"/>
      <c r="X97" s="53" t="s">
        <v>58</v>
      </c>
      <c r="Y97" s="730" t="s">
        <v>58</v>
      </c>
      <c r="Z97" s="738" t="s">
        <v>58</v>
      </c>
      <c r="AA97" s="739"/>
      <c r="AB97" s="730" t="s">
        <v>58</v>
      </c>
      <c r="AC97" s="738" t="s">
        <v>58</v>
      </c>
      <c r="AD97" s="739"/>
      <c r="AE97" s="738" t="s">
        <v>58</v>
      </c>
      <c r="AF97" s="739"/>
    </row>
    <row r="98" spans="1:229">
      <c r="A98" s="333"/>
      <c r="B98" s="66" t="s">
        <v>1007</v>
      </c>
      <c r="C98" s="53">
        <v>150</v>
      </c>
      <c r="D98" s="309">
        <v>150</v>
      </c>
      <c r="E98" s="310"/>
      <c r="F98" s="309">
        <v>150</v>
      </c>
      <c r="G98" s="310"/>
      <c r="H98" s="309">
        <v>150</v>
      </c>
      <c r="I98" s="310"/>
      <c r="J98" s="53">
        <v>150</v>
      </c>
      <c r="K98" s="53">
        <v>150</v>
      </c>
      <c r="L98" s="53">
        <v>150</v>
      </c>
      <c r="M98" s="53">
        <v>150</v>
      </c>
      <c r="N98" s="309">
        <v>150</v>
      </c>
      <c r="O98" s="310"/>
      <c r="P98" s="309">
        <v>150</v>
      </c>
      <c r="Q98" s="310"/>
      <c r="R98" s="53">
        <v>150</v>
      </c>
      <c r="S98" s="309">
        <v>150</v>
      </c>
      <c r="T98" s="310"/>
      <c r="U98" s="53">
        <v>150</v>
      </c>
      <c r="V98" s="309">
        <v>150</v>
      </c>
      <c r="W98" s="310"/>
      <c r="X98" s="53">
        <v>150</v>
      </c>
      <c r="Y98" s="730">
        <v>150</v>
      </c>
      <c r="Z98" s="738">
        <v>150</v>
      </c>
      <c r="AA98" s="739"/>
      <c r="AB98" s="730">
        <v>150</v>
      </c>
      <c r="AC98" s="738">
        <v>150</v>
      </c>
      <c r="AD98" s="739"/>
      <c r="AE98" s="738">
        <v>150</v>
      </c>
      <c r="AF98" s="739"/>
    </row>
    <row r="99" spans="1:229" ht="4.95" customHeight="1">
      <c r="A99" s="72"/>
      <c r="B99" s="72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35"/>
      <c r="Z99" s="735"/>
      <c r="AA99" s="735"/>
      <c r="AB99" s="735"/>
      <c r="AC99" s="735"/>
      <c r="AD99" s="736"/>
      <c r="AE99" s="735"/>
      <c r="AF99" s="736"/>
    </row>
    <row r="100" spans="1:229" ht="14.4" customHeight="1">
      <c r="A100" s="331" t="s">
        <v>1044</v>
      </c>
      <c r="B100" s="66" t="s">
        <v>1041</v>
      </c>
      <c r="C100" s="53">
        <v>700</v>
      </c>
      <c r="D100" s="309">
        <v>700</v>
      </c>
      <c r="E100" s="310"/>
      <c r="F100" s="309">
        <v>700</v>
      </c>
      <c r="G100" s="310"/>
      <c r="H100" s="309">
        <v>700</v>
      </c>
      <c r="I100" s="310"/>
      <c r="J100" s="53">
        <v>700</v>
      </c>
      <c r="K100" s="53">
        <v>700</v>
      </c>
      <c r="L100" s="53">
        <v>700</v>
      </c>
      <c r="M100" s="53">
        <v>700</v>
      </c>
      <c r="N100" s="309">
        <v>700</v>
      </c>
      <c r="O100" s="310"/>
      <c r="P100" s="309">
        <v>700</v>
      </c>
      <c r="Q100" s="310"/>
      <c r="R100" s="53">
        <v>700</v>
      </c>
      <c r="S100" s="309">
        <v>700</v>
      </c>
      <c r="T100" s="310"/>
      <c r="U100" s="53">
        <v>700</v>
      </c>
      <c r="V100" s="309">
        <v>700</v>
      </c>
      <c r="W100" s="310"/>
      <c r="X100" s="53">
        <v>700</v>
      </c>
      <c r="Y100" s="730">
        <v>700</v>
      </c>
      <c r="Z100" s="738">
        <v>700</v>
      </c>
      <c r="AA100" s="739"/>
      <c r="AB100" s="730">
        <v>700</v>
      </c>
      <c r="AC100" s="738">
        <v>700</v>
      </c>
      <c r="AD100" s="739"/>
      <c r="AE100" s="738">
        <v>700</v>
      </c>
      <c r="AF100" s="739"/>
    </row>
    <row r="101" spans="1:229">
      <c r="A101" s="332"/>
      <c r="B101" s="66" t="s">
        <v>1043</v>
      </c>
      <c r="C101" s="53" t="s">
        <v>58</v>
      </c>
      <c r="D101" s="309" t="s">
        <v>58</v>
      </c>
      <c r="E101" s="310"/>
      <c r="F101" s="309" t="s">
        <v>58</v>
      </c>
      <c r="G101" s="310"/>
      <c r="H101" s="309" t="s">
        <v>58</v>
      </c>
      <c r="I101" s="310"/>
      <c r="J101" s="53" t="s">
        <v>58</v>
      </c>
      <c r="K101" s="53" t="s">
        <v>58</v>
      </c>
      <c r="L101" s="53" t="s">
        <v>58</v>
      </c>
      <c r="M101" s="53" t="s">
        <v>58</v>
      </c>
      <c r="N101" s="309" t="s">
        <v>58</v>
      </c>
      <c r="O101" s="310"/>
      <c r="P101" s="309" t="s">
        <v>58</v>
      </c>
      <c r="Q101" s="310"/>
      <c r="R101" s="53" t="s">
        <v>58</v>
      </c>
      <c r="S101" s="309" t="s">
        <v>58</v>
      </c>
      <c r="T101" s="310"/>
      <c r="U101" s="53" t="s">
        <v>58</v>
      </c>
      <c r="V101" s="309" t="s">
        <v>58</v>
      </c>
      <c r="W101" s="310"/>
      <c r="X101" s="53" t="s">
        <v>58</v>
      </c>
      <c r="Y101" s="730" t="s">
        <v>58</v>
      </c>
      <c r="Z101" s="738" t="s">
        <v>58</v>
      </c>
      <c r="AA101" s="739"/>
      <c r="AB101" s="730" t="s">
        <v>58</v>
      </c>
      <c r="AC101" s="738" t="s">
        <v>58</v>
      </c>
      <c r="AD101" s="739"/>
      <c r="AE101" s="738" t="s">
        <v>58</v>
      </c>
      <c r="AF101" s="739"/>
    </row>
    <row r="102" spans="1:229">
      <c r="A102" s="333"/>
      <c r="B102" s="66" t="s">
        <v>1007</v>
      </c>
      <c r="C102" s="53">
        <v>150</v>
      </c>
      <c r="D102" s="309">
        <v>150</v>
      </c>
      <c r="E102" s="310"/>
      <c r="F102" s="309">
        <v>150</v>
      </c>
      <c r="G102" s="310"/>
      <c r="H102" s="309">
        <v>150</v>
      </c>
      <c r="I102" s="310"/>
      <c r="J102" s="53">
        <v>150</v>
      </c>
      <c r="K102" s="53">
        <v>150</v>
      </c>
      <c r="L102" s="53">
        <v>150</v>
      </c>
      <c r="M102" s="53">
        <v>150</v>
      </c>
      <c r="N102" s="309">
        <v>150</v>
      </c>
      <c r="O102" s="310"/>
      <c r="P102" s="309">
        <v>150</v>
      </c>
      <c r="Q102" s="310"/>
      <c r="R102" s="53">
        <v>150</v>
      </c>
      <c r="S102" s="309">
        <v>150</v>
      </c>
      <c r="T102" s="310"/>
      <c r="U102" s="53">
        <v>150</v>
      </c>
      <c r="V102" s="309">
        <v>150</v>
      </c>
      <c r="W102" s="310"/>
      <c r="X102" s="53">
        <v>150</v>
      </c>
      <c r="Y102" s="730">
        <v>150</v>
      </c>
      <c r="Z102" s="738">
        <v>150</v>
      </c>
      <c r="AA102" s="739"/>
      <c r="AB102" s="730">
        <v>150</v>
      </c>
      <c r="AC102" s="738">
        <v>150</v>
      </c>
      <c r="AD102" s="739"/>
      <c r="AE102" s="738">
        <v>150</v>
      </c>
      <c r="AF102" s="739"/>
    </row>
    <row r="103" spans="1:229" ht="10.199999999999999" customHeight="1">
      <c r="A103" s="58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724"/>
      <c r="Z103" s="724"/>
      <c r="AA103" s="724"/>
      <c r="AB103" s="724"/>
      <c r="AC103" s="724"/>
      <c r="AD103" s="725"/>
      <c r="AE103" s="724"/>
      <c r="AF103" s="725"/>
    </row>
    <row r="104" spans="1:229" s="59" customFormat="1" ht="28.8">
      <c r="A104" s="65" t="s">
        <v>1042</v>
      </c>
      <c r="B104" s="64" t="s">
        <v>1041</v>
      </c>
      <c r="C104" s="63">
        <v>375</v>
      </c>
      <c r="D104" s="307">
        <v>375</v>
      </c>
      <c r="E104" s="308"/>
      <c r="F104" s="307">
        <v>375</v>
      </c>
      <c r="G104" s="308"/>
      <c r="H104" s="307">
        <v>375</v>
      </c>
      <c r="I104" s="308"/>
      <c r="J104" s="63">
        <v>375</v>
      </c>
      <c r="K104" s="63">
        <v>375</v>
      </c>
      <c r="L104" s="63">
        <v>375</v>
      </c>
      <c r="M104" s="63">
        <v>375</v>
      </c>
      <c r="N104" s="307">
        <v>375</v>
      </c>
      <c r="O104" s="308"/>
      <c r="P104" s="307">
        <v>375</v>
      </c>
      <c r="Q104" s="308"/>
      <c r="R104" s="63">
        <v>375</v>
      </c>
      <c r="S104" s="307">
        <v>375</v>
      </c>
      <c r="T104" s="308"/>
      <c r="U104" s="63">
        <v>375</v>
      </c>
      <c r="V104" s="307">
        <v>375</v>
      </c>
      <c r="W104" s="308"/>
      <c r="X104" s="63">
        <v>375</v>
      </c>
      <c r="Y104" s="741">
        <v>375</v>
      </c>
      <c r="Z104" s="742">
        <v>375</v>
      </c>
      <c r="AA104" s="743"/>
      <c r="AB104" s="741">
        <v>375</v>
      </c>
      <c r="AC104" s="742">
        <v>375</v>
      </c>
      <c r="AD104" s="743"/>
      <c r="AE104" s="742">
        <v>375</v>
      </c>
      <c r="AF104" s="743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0"/>
      <c r="CM104" s="60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  <c r="CY104" s="60"/>
      <c r="CZ104" s="60"/>
      <c r="DA104" s="60"/>
      <c r="DB104" s="60"/>
      <c r="DC104" s="60"/>
      <c r="DD104" s="60"/>
      <c r="DE104" s="60"/>
      <c r="DF104" s="60"/>
      <c r="DG104" s="60"/>
      <c r="DH104" s="60"/>
      <c r="DI104" s="60"/>
      <c r="DJ104" s="60"/>
      <c r="DK104" s="60"/>
      <c r="DL104" s="60"/>
      <c r="DM104" s="60"/>
      <c r="DN104" s="60"/>
      <c r="DO104" s="60"/>
      <c r="DP104" s="60"/>
      <c r="DQ104" s="60"/>
      <c r="DR104" s="60"/>
      <c r="DS104" s="60"/>
      <c r="DT104" s="60"/>
      <c r="DU104" s="60"/>
      <c r="DV104" s="60"/>
      <c r="DW104" s="60"/>
      <c r="DX104" s="60"/>
      <c r="DY104" s="60"/>
      <c r="DZ104" s="60"/>
      <c r="EA104" s="60"/>
      <c r="EB104" s="60"/>
      <c r="EC104" s="60"/>
      <c r="ED104" s="60"/>
      <c r="EE104" s="60"/>
      <c r="EF104" s="60"/>
      <c r="EG104" s="60"/>
      <c r="EH104" s="60"/>
      <c r="EI104" s="60"/>
      <c r="EJ104" s="60"/>
      <c r="EK104" s="60"/>
      <c r="EL104" s="60"/>
      <c r="EM104" s="60"/>
      <c r="EN104" s="60"/>
      <c r="EO104" s="60"/>
      <c r="EP104" s="60"/>
      <c r="EQ104" s="60"/>
      <c r="ER104" s="60"/>
      <c r="ES104" s="60"/>
      <c r="ET104" s="60"/>
      <c r="EU104" s="60"/>
      <c r="EV104" s="60"/>
      <c r="EW104" s="60"/>
      <c r="EX104" s="60"/>
      <c r="EY104" s="60"/>
      <c r="EZ104" s="60"/>
      <c r="FA104" s="60"/>
      <c r="FB104" s="60"/>
      <c r="FC104" s="60"/>
      <c r="FD104" s="60"/>
      <c r="FE104" s="60"/>
      <c r="FF104" s="60"/>
      <c r="FG104" s="60"/>
      <c r="FH104" s="60"/>
      <c r="FI104" s="60"/>
      <c r="FJ104" s="60"/>
      <c r="FK104" s="60"/>
      <c r="FL104" s="60"/>
      <c r="FM104" s="60"/>
      <c r="FN104" s="60"/>
      <c r="FO104" s="60"/>
      <c r="FP104" s="60"/>
      <c r="FQ104" s="60"/>
      <c r="FR104" s="60"/>
      <c r="FS104" s="60"/>
      <c r="FT104" s="60"/>
      <c r="FU104" s="60"/>
      <c r="FV104" s="60"/>
      <c r="FW104" s="60"/>
      <c r="FX104" s="60"/>
      <c r="FY104" s="60"/>
      <c r="FZ104" s="60"/>
      <c r="GA104" s="60"/>
      <c r="GB104" s="60"/>
      <c r="GC104" s="60"/>
      <c r="GD104" s="60"/>
      <c r="GE104" s="60"/>
      <c r="GF104" s="60"/>
      <c r="GG104" s="60"/>
      <c r="GH104" s="60"/>
      <c r="GI104" s="60"/>
      <c r="GJ104" s="60"/>
      <c r="GK104" s="60"/>
      <c r="GL104" s="60"/>
      <c r="GM104" s="60"/>
      <c r="GN104" s="60"/>
      <c r="GO104" s="60"/>
      <c r="GP104" s="60"/>
      <c r="GQ104" s="60"/>
      <c r="GR104" s="60"/>
      <c r="GS104" s="60"/>
      <c r="GT104" s="60"/>
      <c r="GU104" s="60"/>
      <c r="GV104" s="60"/>
      <c r="GW104" s="60"/>
      <c r="GX104" s="60"/>
      <c r="GY104" s="60"/>
      <c r="GZ104" s="60"/>
      <c r="HA104" s="60"/>
      <c r="HB104" s="60"/>
      <c r="HC104" s="60"/>
      <c r="HD104" s="60"/>
      <c r="HE104" s="60"/>
      <c r="HF104" s="60"/>
      <c r="HG104" s="60"/>
      <c r="HH104" s="60"/>
      <c r="HI104" s="60"/>
      <c r="HJ104" s="60"/>
      <c r="HK104" s="60"/>
      <c r="HL104" s="60"/>
      <c r="HM104" s="60"/>
      <c r="HN104" s="60"/>
      <c r="HO104" s="60"/>
      <c r="HP104" s="60"/>
      <c r="HQ104" s="60"/>
      <c r="HR104" s="60"/>
      <c r="HS104" s="60"/>
      <c r="HT104" s="60"/>
      <c r="HU104" s="60"/>
    </row>
    <row r="105" spans="1:229" ht="10.199999999999999" customHeight="1">
      <c r="A105" s="58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724"/>
      <c r="Z105" s="724"/>
      <c r="AA105" s="724"/>
      <c r="AB105" s="724"/>
      <c r="AC105" s="724"/>
      <c r="AD105" s="725"/>
      <c r="AE105" s="724"/>
      <c r="AF105" s="725"/>
    </row>
    <row r="106" spans="1:229">
      <c r="A106" s="334" t="s">
        <v>1040</v>
      </c>
      <c r="B106" s="335"/>
      <c r="C106" s="53">
        <v>150</v>
      </c>
      <c r="D106" s="309">
        <v>150</v>
      </c>
      <c r="E106" s="310"/>
      <c r="F106" s="309">
        <v>150</v>
      </c>
      <c r="G106" s="310"/>
      <c r="H106" s="309">
        <v>150</v>
      </c>
      <c r="I106" s="310"/>
      <c r="J106" s="53">
        <v>150</v>
      </c>
      <c r="K106" s="53">
        <v>150</v>
      </c>
      <c r="L106" s="53">
        <v>150</v>
      </c>
      <c r="M106" s="53">
        <v>150</v>
      </c>
      <c r="N106" s="309">
        <v>150</v>
      </c>
      <c r="O106" s="310"/>
      <c r="P106" s="309">
        <v>150</v>
      </c>
      <c r="Q106" s="310"/>
      <c r="R106" s="53">
        <v>150</v>
      </c>
      <c r="S106" s="309">
        <v>150</v>
      </c>
      <c r="T106" s="310"/>
      <c r="U106" s="53">
        <v>150</v>
      </c>
      <c r="V106" s="309">
        <v>150</v>
      </c>
      <c r="W106" s="310"/>
      <c r="X106" s="53">
        <v>150</v>
      </c>
      <c r="Y106" s="730">
        <v>150</v>
      </c>
      <c r="Z106" s="738">
        <v>150</v>
      </c>
      <c r="AA106" s="739"/>
      <c r="AB106" s="730">
        <v>150</v>
      </c>
      <c r="AC106" s="738">
        <v>150</v>
      </c>
      <c r="AD106" s="739"/>
      <c r="AE106" s="738">
        <v>1560</v>
      </c>
      <c r="AF106" s="739"/>
    </row>
    <row r="107" spans="1:229" s="29" customFormat="1">
      <c r="Y107" s="744"/>
      <c r="Z107" s="744"/>
      <c r="AA107" s="744"/>
      <c r="AB107" s="744"/>
      <c r="AC107" s="744"/>
      <c r="AD107" s="744"/>
      <c r="AE107" s="744"/>
      <c r="AF107" s="744"/>
    </row>
    <row r="108" spans="1:229" s="29" customFormat="1">
      <c r="A108" s="29" t="s">
        <v>1039</v>
      </c>
      <c r="Y108" s="744"/>
      <c r="Z108" s="744"/>
      <c r="AA108" s="744"/>
      <c r="AB108" s="744"/>
      <c r="AC108" s="744"/>
      <c r="AD108" s="744"/>
      <c r="AE108" s="744"/>
      <c r="AF108" s="744"/>
    </row>
    <row r="109" spans="1:229" s="29" customFormat="1">
      <c r="A109" s="30" t="s">
        <v>1038</v>
      </c>
      <c r="B109" s="30"/>
      <c r="C109" s="30"/>
      <c r="D109" s="30"/>
      <c r="Y109" s="744"/>
      <c r="Z109" s="744"/>
      <c r="AA109" s="744"/>
      <c r="AB109" s="744"/>
      <c r="AC109" s="744"/>
      <c r="AD109" s="744"/>
      <c r="AE109" s="744"/>
      <c r="AF109" s="744"/>
    </row>
    <row r="110" spans="1:229" s="29" customFormat="1">
      <c r="A110" s="29" t="s">
        <v>1037</v>
      </c>
      <c r="Y110" s="744"/>
      <c r="Z110" s="744"/>
      <c r="AA110" s="744"/>
      <c r="AB110" s="744"/>
      <c r="AC110" s="744"/>
      <c r="AD110" s="744"/>
      <c r="AE110" s="744"/>
      <c r="AF110" s="744"/>
    </row>
    <row r="111" spans="1:229" s="29" customFormat="1">
      <c r="A111" s="30" t="s">
        <v>1036</v>
      </c>
      <c r="B111" s="30"/>
      <c r="Y111" s="744"/>
      <c r="Z111" s="744"/>
      <c r="AA111" s="744"/>
      <c r="AB111" s="744"/>
      <c r="AC111" s="744"/>
      <c r="AD111" s="744"/>
      <c r="AE111" s="744"/>
      <c r="AF111" s="744"/>
    </row>
    <row r="112" spans="1:229" s="29" customFormat="1" ht="16.2">
      <c r="A112" s="30" t="s">
        <v>1035</v>
      </c>
      <c r="B112" s="30"/>
      <c r="C112" s="30"/>
      <c r="D112" s="30"/>
      <c r="E112" s="30"/>
      <c r="F112" s="30"/>
      <c r="G112" s="30"/>
      <c r="H112" s="30"/>
      <c r="I112" s="30"/>
      <c r="J112" s="30"/>
      <c r="Y112" s="744"/>
      <c r="Z112" s="744"/>
      <c r="AA112" s="744"/>
      <c r="AB112" s="744"/>
      <c r="AC112" s="744"/>
      <c r="AD112" s="744"/>
      <c r="AE112" s="744"/>
      <c r="AF112" s="744"/>
    </row>
    <row r="113" spans="1:32" s="29" customFormat="1" ht="16.2">
      <c r="A113" s="50" t="s">
        <v>1034</v>
      </c>
      <c r="B113" s="30"/>
      <c r="C113" s="30"/>
      <c r="D113" s="30"/>
      <c r="E113" s="30"/>
      <c r="F113" s="30"/>
      <c r="G113" s="30"/>
      <c r="H113" s="30"/>
      <c r="I113" s="30"/>
      <c r="J113" s="30"/>
      <c r="Y113" s="744"/>
      <c r="Z113" s="744"/>
      <c r="AA113" s="744"/>
      <c r="AB113" s="744"/>
      <c r="AC113" s="744"/>
      <c r="AD113" s="744"/>
      <c r="AE113" s="744"/>
      <c r="AF113" s="744"/>
    </row>
    <row r="114" spans="1:32" s="29" customFormat="1">
      <c r="Y114" s="744"/>
      <c r="Z114" s="744"/>
      <c r="AA114" s="744"/>
      <c r="AB114" s="744"/>
      <c r="AC114" s="744"/>
      <c r="AD114" s="744"/>
      <c r="AE114" s="744"/>
      <c r="AF114" s="744"/>
    </row>
    <row r="115" spans="1:32" s="29" customFormat="1">
      <c r="Y115" s="744"/>
      <c r="Z115" s="744"/>
      <c r="AA115" s="744"/>
      <c r="AB115" s="744"/>
      <c r="AC115" s="744"/>
      <c r="AD115" s="744"/>
      <c r="AE115" s="744"/>
      <c r="AF115" s="744"/>
    </row>
    <row r="116" spans="1:32" s="29" customFormat="1">
      <c r="Y116" s="744"/>
      <c r="Z116" s="744"/>
      <c r="AA116" s="744"/>
      <c r="AB116" s="744"/>
      <c r="AC116" s="744"/>
      <c r="AD116" s="744"/>
      <c r="AE116" s="744"/>
      <c r="AF116" s="744"/>
    </row>
    <row r="117" spans="1:32" s="29" customFormat="1">
      <c r="Y117" s="744"/>
      <c r="Z117" s="744"/>
      <c r="AA117" s="744"/>
      <c r="AB117" s="744"/>
      <c r="AC117" s="744"/>
      <c r="AD117" s="744"/>
      <c r="AE117" s="744"/>
      <c r="AF117" s="744"/>
    </row>
    <row r="118" spans="1:32" s="29" customFormat="1">
      <c r="Y118" s="744"/>
      <c r="Z118" s="744"/>
      <c r="AA118" s="744"/>
      <c r="AB118" s="744"/>
      <c r="AC118" s="744"/>
      <c r="AD118" s="744"/>
      <c r="AE118" s="744"/>
      <c r="AF118" s="744"/>
    </row>
    <row r="119" spans="1:32" s="29" customFormat="1">
      <c r="Y119" s="744"/>
      <c r="Z119" s="744"/>
      <c r="AA119" s="744"/>
      <c r="AB119" s="744"/>
      <c r="AC119" s="744"/>
      <c r="AD119" s="744"/>
      <c r="AE119" s="744"/>
      <c r="AF119" s="744"/>
    </row>
    <row r="120" spans="1:32" s="29" customFormat="1">
      <c r="Y120" s="744"/>
      <c r="Z120" s="744"/>
      <c r="AA120" s="744"/>
      <c r="AB120" s="744"/>
      <c r="AC120" s="744"/>
      <c r="AD120" s="744"/>
      <c r="AE120" s="744"/>
      <c r="AF120" s="744"/>
    </row>
    <row r="121" spans="1:32" s="29" customFormat="1">
      <c r="Y121" s="744"/>
      <c r="Z121" s="744"/>
      <c r="AA121" s="744"/>
      <c r="AB121" s="744"/>
      <c r="AC121" s="744"/>
      <c r="AD121" s="744"/>
      <c r="AE121" s="744"/>
      <c r="AF121" s="744"/>
    </row>
    <row r="122" spans="1:32" s="29" customFormat="1">
      <c r="Y122" s="744"/>
      <c r="Z122" s="744"/>
      <c r="AA122" s="744"/>
      <c r="AB122" s="744"/>
      <c r="AC122" s="744"/>
      <c r="AD122" s="744"/>
      <c r="AE122" s="744"/>
      <c r="AF122" s="744"/>
    </row>
    <row r="123" spans="1:32" s="29" customFormat="1">
      <c r="Y123" s="744"/>
      <c r="Z123" s="744"/>
      <c r="AA123" s="744"/>
      <c r="AB123" s="744"/>
      <c r="AC123" s="744"/>
      <c r="AD123" s="744"/>
      <c r="AE123" s="744"/>
      <c r="AF123" s="744"/>
    </row>
    <row r="124" spans="1:32" s="29" customFormat="1">
      <c r="Y124" s="744"/>
      <c r="Z124" s="744"/>
      <c r="AA124" s="744"/>
      <c r="AB124" s="744"/>
      <c r="AC124" s="744"/>
      <c r="AD124" s="744"/>
      <c r="AE124" s="744"/>
      <c r="AF124" s="744"/>
    </row>
    <row r="125" spans="1:32" s="29" customFormat="1">
      <c r="Y125" s="744"/>
      <c r="Z125" s="744"/>
      <c r="AA125" s="744"/>
      <c r="AB125" s="744"/>
      <c r="AC125" s="744"/>
      <c r="AD125" s="744"/>
      <c r="AE125" s="744"/>
      <c r="AF125" s="744"/>
    </row>
    <row r="126" spans="1:32" s="29" customFormat="1">
      <c r="Y126" s="744"/>
      <c r="Z126" s="744"/>
      <c r="AA126" s="744"/>
      <c r="AB126" s="744"/>
      <c r="AC126" s="744"/>
      <c r="AD126" s="744"/>
      <c r="AE126" s="744"/>
      <c r="AF126" s="744"/>
    </row>
    <row r="127" spans="1:32" s="29" customFormat="1">
      <c r="Y127" s="744"/>
      <c r="Z127" s="744"/>
      <c r="AA127" s="744"/>
      <c r="AB127" s="744"/>
      <c r="AC127" s="744"/>
      <c r="AD127" s="744"/>
      <c r="AE127" s="744"/>
      <c r="AF127" s="744"/>
    </row>
    <row r="128" spans="1:32" s="29" customFormat="1">
      <c r="Y128" s="744"/>
      <c r="Z128" s="744"/>
      <c r="AA128" s="744"/>
      <c r="AB128" s="744"/>
      <c r="AC128" s="744"/>
      <c r="AD128" s="744"/>
      <c r="AE128" s="744"/>
      <c r="AF128" s="744"/>
    </row>
    <row r="129" spans="25:32" s="29" customFormat="1">
      <c r="Y129" s="744"/>
      <c r="Z129" s="744"/>
      <c r="AA129" s="744"/>
      <c r="AB129" s="744"/>
      <c r="AC129" s="744"/>
      <c r="AD129" s="744"/>
      <c r="AE129" s="744"/>
      <c r="AF129" s="744"/>
    </row>
    <row r="130" spans="25:32" s="29" customFormat="1">
      <c r="Y130" s="744"/>
      <c r="Z130" s="744"/>
      <c r="AA130" s="744"/>
      <c r="AB130" s="744"/>
      <c r="AC130" s="744"/>
      <c r="AD130" s="744"/>
      <c r="AE130" s="744"/>
      <c r="AF130" s="744"/>
    </row>
    <row r="131" spans="25:32" s="29" customFormat="1">
      <c r="Y131" s="744"/>
      <c r="Z131" s="744"/>
      <c r="AA131" s="744"/>
      <c r="AB131" s="744"/>
      <c r="AC131" s="744"/>
      <c r="AD131" s="744"/>
      <c r="AE131" s="744"/>
      <c r="AF131" s="744"/>
    </row>
    <row r="132" spans="25:32" s="29" customFormat="1">
      <c r="Y132" s="744"/>
      <c r="Z132" s="744"/>
      <c r="AA132" s="744"/>
      <c r="AB132" s="744"/>
      <c r="AC132" s="744"/>
      <c r="AD132" s="744"/>
      <c r="AE132" s="744"/>
      <c r="AF132" s="744"/>
    </row>
    <row r="133" spans="25:32" s="29" customFormat="1">
      <c r="Y133" s="744"/>
      <c r="Z133" s="744"/>
      <c r="AA133" s="744"/>
      <c r="AB133" s="744"/>
      <c r="AC133" s="744"/>
      <c r="AD133" s="744"/>
      <c r="AE133" s="744"/>
      <c r="AF133" s="744"/>
    </row>
    <row r="134" spans="25:32" s="29" customFormat="1">
      <c r="Y134" s="744"/>
      <c r="Z134" s="744"/>
      <c r="AA134" s="744"/>
      <c r="AB134" s="744"/>
      <c r="AC134" s="744"/>
      <c r="AD134" s="744"/>
      <c r="AE134" s="744"/>
      <c r="AF134" s="744"/>
    </row>
    <row r="135" spans="25:32" s="29" customFormat="1">
      <c r="Y135" s="744"/>
      <c r="Z135" s="744"/>
      <c r="AA135" s="744"/>
      <c r="AB135" s="744"/>
      <c r="AC135" s="744"/>
      <c r="AD135" s="744"/>
      <c r="AE135" s="744"/>
      <c r="AF135" s="744"/>
    </row>
    <row r="136" spans="25:32" s="29" customFormat="1">
      <c r="Y136" s="744"/>
      <c r="Z136" s="744"/>
      <c r="AA136" s="744"/>
      <c r="AB136" s="744"/>
      <c r="AC136" s="744"/>
      <c r="AD136" s="744"/>
      <c r="AE136" s="744"/>
      <c r="AF136" s="744"/>
    </row>
    <row r="137" spans="25:32" s="29" customFormat="1">
      <c r="Y137" s="744"/>
      <c r="Z137" s="744"/>
      <c r="AA137" s="744"/>
      <c r="AB137" s="744"/>
      <c r="AC137" s="744"/>
      <c r="AD137" s="744"/>
      <c r="AE137" s="744"/>
      <c r="AF137" s="744"/>
    </row>
    <row r="138" spans="25:32" s="29" customFormat="1">
      <c r="Y138" s="744"/>
      <c r="Z138" s="744"/>
      <c r="AA138" s="744"/>
      <c r="AB138" s="744"/>
      <c r="AC138" s="744"/>
      <c r="AD138" s="744"/>
      <c r="AE138" s="744"/>
      <c r="AF138" s="744"/>
    </row>
    <row r="139" spans="25:32" s="29" customFormat="1">
      <c r="Y139" s="744"/>
      <c r="Z139" s="744"/>
      <c r="AA139" s="744"/>
      <c r="AB139" s="744"/>
      <c r="AC139" s="744"/>
      <c r="AD139" s="744"/>
      <c r="AE139" s="744"/>
      <c r="AF139" s="744"/>
    </row>
    <row r="140" spans="25:32" s="29" customFormat="1">
      <c r="Y140" s="744"/>
      <c r="Z140" s="744"/>
      <c r="AA140" s="744"/>
      <c r="AB140" s="744"/>
      <c r="AC140" s="744"/>
      <c r="AD140" s="744"/>
      <c r="AE140" s="744"/>
      <c r="AF140" s="744"/>
    </row>
    <row r="141" spans="25:32" s="29" customFormat="1">
      <c r="Y141" s="744"/>
      <c r="Z141" s="744"/>
      <c r="AA141" s="744"/>
      <c r="AB141" s="744"/>
      <c r="AC141" s="744"/>
      <c r="AD141" s="744"/>
      <c r="AE141" s="744"/>
      <c r="AF141" s="744"/>
    </row>
    <row r="142" spans="25:32" s="29" customFormat="1">
      <c r="Y142" s="744"/>
      <c r="Z142" s="744"/>
      <c r="AA142" s="744"/>
      <c r="AB142" s="744"/>
      <c r="AC142" s="744"/>
      <c r="AD142" s="744"/>
      <c r="AE142" s="744"/>
      <c r="AF142" s="744"/>
    </row>
    <row r="143" spans="25:32" s="29" customFormat="1">
      <c r="Y143" s="744"/>
      <c r="Z143" s="744"/>
      <c r="AA143" s="744"/>
      <c r="AB143" s="744"/>
      <c r="AC143" s="744"/>
      <c r="AD143" s="744"/>
      <c r="AE143" s="744"/>
      <c r="AF143" s="744"/>
    </row>
    <row r="144" spans="25:32" s="29" customFormat="1">
      <c r="Y144" s="744"/>
      <c r="Z144" s="744"/>
      <c r="AA144" s="744"/>
      <c r="AB144" s="744"/>
      <c r="AC144" s="744"/>
      <c r="AD144" s="744"/>
      <c r="AE144" s="744"/>
      <c r="AF144" s="744"/>
    </row>
    <row r="145" spans="25:32" s="29" customFormat="1">
      <c r="Y145" s="744"/>
      <c r="Z145" s="744"/>
      <c r="AA145" s="744"/>
      <c r="AB145" s="744"/>
      <c r="AC145" s="744"/>
      <c r="AD145" s="744"/>
      <c r="AE145" s="744"/>
      <c r="AF145" s="744"/>
    </row>
    <row r="146" spans="25:32" s="29" customFormat="1">
      <c r="Y146" s="744"/>
      <c r="Z146" s="744"/>
      <c r="AA146" s="744"/>
      <c r="AB146" s="744"/>
      <c r="AC146" s="744"/>
      <c r="AD146" s="744"/>
      <c r="AE146" s="744"/>
      <c r="AF146" s="744"/>
    </row>
    <row r="147" spans="25:32" s="29" customFormat="1">
      <c r="Y147" s="744"/>
      <c r="Z147" s="744"/>
      <c r="AA147" s="744"/>
      <c r="AB147" s="744"/>
      <c r="AC147" s="744"/>
      <c r="AD147" s="744"/>
      <c r="AE147" s="744"/>
      <c r="AF147" s="744"/>
    </row>
    <row r="148" spans="25:32" s="29" customFormat="1">
      <c r="Y148" s="744"/>
      <c r="Z148" s="744"/>
      <c r="AA148" s="744"/>
      <c r="AB148" s="744"/>
      <c r="AC148" s="744"/>
      <c r="AD148" s="744"/>
      <c r="AE148" s="744"/>
      <c r="AF148" s="744"/>
    </row>
    <row r="149" spans="25:32" s="29" customFormat="1">
      <c r="Y149" s="744"/>
      <c r="Z149" s="744"/>
      <c r="AA149" s="744"/>
      <c r="AB149" s="744"/>
      <c r="AC149" s="744"/>
      <c r="AD149" s="744"/>
      <c r="AE149" s="744"/>
      <c r="AF149" s="744"/>
    </row>
    <row r="150" spans="25:32" s="29" customFormat="1">
      <c r="Y150" s="744"/>
      <c r="Z150" s="744"/>
      <c r="AA150" s="744"/>
      <c r="AB150" s="744"/>
      <c r="AC150" s="744"/>
      <c r="AD150" s="744"/>
      <c r="AE150" s="744"/>
      <c r="AF150" s="744"/>
    </row>
    <row r="151" spans="25:32" s="29" customFormat="1">
      <c r="Y151" s="744"/>
      <c r="Z151" s="744"/>
      <c r="AA151" s="744"/>
      <c r="AB151" s="744"/>
      <c r="AC151" s="744"/>
      <c r="AD151" s="744"/>
      <c r="AE151" s="744"/>
      <c r="AF151" s="744"/>
    </row>
    <row r="152" spans="25:32" s="29" customFormat="1">
      <c r="Y152" s="744"/>
      <c r="Z152" s="744"/>
      <c r="AA152" s="744"/>
      <c r="AB152" s="744"/>
      <c r="AC152" s="744"/>
      <c r="AD152" s="744"/>
      <c r="AE152" s="744"/>
      <c r="AF152" s="744"/>
    </row>
    <row r="153" spans="25:32" s="29" customFormat="1">
      <c r="Y153" s="744"/>
      <c r="Z153" s="744"/>
      <c r="AA153" s="744"/>
      <c r="AB153" s="744"/>
      <c r="AC153" s="744"/>
      <c r="AD153" s="744"/>
      <c r="AE153" s="744"/>
      <c r="AF153" s="744"/>
    </row>
    <row r="154" spans="25:32" s="29" customFormat="1">
      <c r="Y154" s="744"/>
      <c r="Z154" s="744"/>
      <c r="AA154" s="744"/>
      <c r="AB154" s="744"/>
      <c r="AC154" s="744"/>
      <c r="AD154" s="744"/>
      <c r="AE154" s="744"/>
      <c r="AF154" s="744"/>
    </row>
    <row r="155" spans="25:32" s="29" customFormat="1">
      <c r="Y155" s="744"/>
      <c r="Z155" s="744"/>
      <c r="AA155" s="744"/>
      <c r="AB155" s="744"/>
      <c r="AC155" s="744"/>
      <c r="AD155" s="744"/>
      <c r="AE155" s="744"/>
      <c r="AF155" s="744"/>
    </row>
    <row r="156" spans="25:32" s="29" customFormat="1">
      <c r="Y156" s="744"/>
      <c r="Z156" s="744"/>
      <c r="AA156" s="744"/>
      <c r="AB156" s="744"/>
      <c r="AC156" s="744"/>
      <c r="AD156" s="744"/>
      <c r="AE156" s="744"/>
      <c r="AF156" s="744"/>
    </row>
    <row r="157" spans="25:32" s="29" customFormat="1">
      <c r="Y157" s="744"/>
      <c r="Z157" s="744"/>
      <c r="AA157" s="744"/>
      <c r="AB157" s="744"/>
      <c r="AC157" s="744"/>
      <c r="AD157" s="744"/>
      <c r="AE157" s="744"/>
      <c r="AF157" s="744"/>
    </row>
    <row r="158" spans="25:32" s="29" customFormat="1">
      <c r="Y158" s="744"/>
      <c r="Z158" s="744"/>
      <c r="AA158" s="744"/>
      <c r="AB158" s="744"/>
      <c r="AC158" s="744"/>
      <c r="AD158" s="744"/>
      <c r="AE158" s="744"/>
      <c r="AF158" s="744"/>
    </row>
    <row r="159" spans="25:32" s="29" customFormat="1">
      <c r="Y159" s="744"/>
      <c r="Z159" s="744"/>
      <c r="AA159" s="744"/>
      <c r="AB159" s="744"/>
      <c r="AC159" s="744"/>
      <c r="AD159" s="744"/>
      <c r="AE159" s="744"/>
      <c r="AF159" s="744"/>
    </row>
    <row r="160" spans="25:32" s="29" customFormat="1">
      <c r="Y160" s="744"/>
      <c r="Z160" s="744"/>
      <c r="AA160" s="744"/>
      <c r="AB160" s="744"/>
      <c r="AC160" s="744"/>
      <c r="AD160" s="744"/>
      <c r="AE160" s="744"/>
      <c r="AF160" s="744"/>
    </row>
    <row r="161" spans="25:32" s="29" customFormat="1">
      <c r="Y161" s="744"/>
      <c r="Z161" s="744"/>
      <c r="AA161" s="744"/>
      <c r="AB161" s="744"/>
      <c r="AC161" s="744"/>
      <c r="AD161" s="744"/>
      <c r="AE161" s="744"/>
      <c r="AF161" s="744"/>
    </row>
    <row r="162" spans="25:32" s="29" customFormat="1">
      <c r="Y162" s="744"/>
      <c r="Z162" s="744"/>
      <c r="AA162" s="744"/>
      <c r="AB162" s="744"/>
      <c r="AC162" s="744"/>
      <c r="AD162" s="744"/>
      <c r="AE162" s="744"/>
      <c r="AF162" s="744"/>
    </row>
    <row r="163" spans="25:32" s="29" customFormat="1">
      <c r="Y163" s="744"/>
      <c r="Z163" s="744"/>
      <c r="AA163" s="744"/>
      <c r="AB163" s="744"/>
      <c r="AC163" s="744"/>
      <c r="AD163" s="744"/>
      <c r="AE163" s="744"/>
      <c r="AF163" s="744"/>
    </row>
    <row r="164" spans="25:32" s="29" customFormat="1">
      <c r="Y164" s="744"/>
      <c r="Z164" s="744"/>
      <c r="AA164" s="744"/>
      <c r="AB164" s="744"/>
      <c r="AC164" s="744"/>
      <c r="AD164" s="744"/>
      <c r="AE164" s="744"/>
      <c r="AF164" s="744"/>
    </row>
    <row r="165" spans="25:32" s="29" customFormat="1">
      <c r="Y165" s="744"/>
      <c r="Z165" s="744"/>
      <c r="AA165" s="744"/>
      <c r="AB165" s="744"/>
      <c r="AC165" s="744"/>
      <c r="AD165" s="744"/>
      <c r="AE165" s="744"/>
      <c r="AF165" s="744"/>
    </row>
    <row r="166" spans="25:32" s="29" customFormat="1">
      <c r="Y166" s="744"/>
      <c r="Z166" s="744"/>
      <c r="AA166" s="744"/>
      <c r="AB166" s="744"/>
      <c r="AC166" s="744"/>
      <c r="AD166" s="744"/>
      <c r="AE166" s="744"/>
      <c r="AF166" s="744"/>
    </row>
    <row r="167" spans="25:32" s="29" customFormat="1">
      <c r="Y167" s="744"/>
      <c r="Z167" s="744"/>
      <c r="AA167" s="744"/>
      <c r="AB167" s="744"/>
      <c r="AC167" s="744"/>
      <c r="AD167" s="744"/>
      <c r="AE167" s="744"/>
      <c r="AF167" s="744"/>
    </row>
    <row r="168" spans="25:32" s="29" customFormat="1">
      <c r="Y168" s="744"/>
      <c r="Z168" s="744"/>
      <c r="AA168" s="744"/>
      <c r="AB168" s="744"/>
      <c r="AC168" s="744"/>
      <c r="AD168" s="744"/>
      <c r="AE168" s="744"/>
      <c r="AF168" s="744"/>
    </row>
    <row r="169" spans="25:32" s="29" customFormat="1">
      <c r="Y169" s="744"/>
      <c r="Z169" s="744"/>
      <c r="AA169" s="744"/>
      <c r="AB169" s="744"/>
      <c r="AC169" s="744"/>
      <c r="AD169" s="744"/>
      <c r="AE169" s="744"/>
      <c r="AF169" s="744"/>
    </row>
    <row r="170" spans="25:32" s="29" customFormat="1">
      <c r="Y170" s="744"/>
      <c r="Z170" s="744"/>
      <c r="AA170" s="744"/>
      <c r="AB170" s="744"/>
      <c r="AC170" s="744"/>
      <c r="AD170" s="744"/>
      <c r="AE170" s="744"/>
      <c r="AF170" s="744"/>
    </row>
    <row r="171" spans="25:32" s="29" customFormat="1">
      <c r="Y171" s="744"/>
      <c r="Z171" s="744"/>
      <c r="AA171" s="744"/>
      <c r="AB171" s="744"/>
      <c r="AC171" s="744"/>
      <c r="AD171" s="744"/>
      <c r="AE171" s="744"/>
      <c r="AF171" s="744"/>
    </row>
    <row r="172" spans="25:32" s="29" customFormat="1">
      <c r="Y172" s="744"/>
      <c r="Z172" s="744"/>
      <c r="AA172" s="744"/>
      <c r="AB172" s="744"/>
      <c r="AC172" s="744"/>
      <c r="AD172" s="744"/>
      <c r="AE172" s="744"/>
      <c r="AF172" s="744"/>
    </row>
    <row r="173" spans="25:32" s="29" customFormat="1">
      <c r="Y173" s="744"/>
      <c r="Z173" s="744"/>
      <c r="AA173" s="744"/>
      <c r="AB173" s="744"/>
      <c r="AC173" s="744"/>
      <c r="AD173" s="744"/>
      <c r="AE173" s="744"/>
      <c r="AF173" s="744"/>
    </row>
    <row r="174" spans="25:32" s="29" customFormat="1">
      <c r="Y174" s="744"/>
      <c r="Z174" s="744"/>
      <c r="AA174" s="744"/>
      <c r="AB174" s="744"/>
      <c r="AC174" s="744"/>
      <c r="AD174" s="744"/>
      <c r="AE174" s="744"/>
      <c r="AF174" s="744"/>
    </row>
    <row r="175" spans="25:32" s="29" customFormat="1">
      <c r="Y175" s="744"/>
      <c r="Z175" s="744"/>
      <c r="AA175" s="744"/>
      <c r="AB175" s="744"/>
      <c r="AC175" s="744"/>
      <c r="AD175" s="744"/>
      <c r="AE175" s="744"/>
      <c r="AF175" s="744"/>
    </row>
    <row r="176" spans="25:32" s="29" customFormat="1">
      <c r="Y176" s="744"/>
      <c r="Z176" s="744"/>
      <c r="AA176" s="744"/>
      <c r="AB176" s="744"/>
      <c r="AC176" s="744"/>
      <c r="AD176" s="744"/>
      <c r="AE176" s="744"/>
      <c r="AF176" s="744"/>
    </row>
    <row r="177" spans="25:32" s="29" customFormat="1">
      <c r="Y177" s="744"/>
      <c r="Z177" s="744"/>
      <c r="AA177" s="744"/>
      <c r="AB177" s="744"/>
      <c r="AC177" s="744"/>
      <c r="AD177" s="744"/>
      <c r="AE177" s="744"/>
      <c r="AF177" s="744"/>
    </row>
    <row r="178" spans="25:32" s="29" customFormat="1">
      <c r="Y178" s="744"/>
      <c r="Z178" s="744"/>
      <c r="AA178" s="744"/>
      <c r="AB178" s="744"/>
      <c r="AC178" s="744"/>
      <c r="AD178" s="744"/>
      <c r="AE178" s="744"/>
      <c r="AF178" s="744"/>
    </row>
    <row r="179" spans="25:32" s="29" customFormat="1">
      <c r="Y179" s="744"/>
      <c r="Z179" s="744"/>
      <c r="AA179" s="744"/>
      <c r="AB179" s="744"/>
      <c r="AC179" s="744"/>
      <c r="AD179" s="744"/>
      <c r="AE179" s="744"/>
      <c r="AF179" s="744"/>
    </row>
    <row r="180" spans="25:32" s="29" customFormat="1">
      <c r="Y180" s="744"/>
      <c r="Z180" s="744"/>
      <c r="AA180" s="744"/>
      <c r="AB180" s="744"/>
      <c r="AC180" s="744"/>
      <c r="AD180" s="744"/>
      <c r="AE180" s="744"/>
      <c r="AF180" s="744"/>
    </row>
    <row r="181" spans="25:32" s="29" customFormat="1">
      <c r="Y181" s="744"/>
      <c r="Z181" s="744"/>
      <c r="AA181" s="744"/>
      <c r="AB181" s="744"/>
      <c r="AC181" s="744"/>
      <c r="AD181" s="744"/>
      <c r="AE181" s="744"/>
      <c r="AF181" s="744"/>
    </row>
    <row r="182" spans="25:32" s="29" customFormat="1">
      <c r="Y182" s="744"/>
      <c r="Z182" s="744"/>
      <c r="AA182" s="744"/>
      <c r="AB182" s="744"/>
      <c r="AC182" s="744"/>
      <c r="AD182" s="744"/>
      <c r="AE182" s="744"/>
      <c r="AF182" s="744"/>
    </row>
    <row r="183" spans="25:32" s="29" customFormat="1">
      <c r="Y183" s="744"/>
      <c r="Z183" s="744"/>
      <c r="AA183" s="744"/>
      <c r="AB183" s="744"/>
      <c r="AC183" s="744"/>
      <c r="AD183" s="744"/>
      <c r="AE183" s="744"/>
      <c r="AF183" s="744"/>
    </row>
    <row r="184" spans="25:32" s="29" customFormat="1">
      <c r="Y184" s="744"/>
      <c r="Z184" s="744"/>
      <c r="AA184" s="744"/>
      <c r="AB184" s="744"/>
      <c r="AC184" s="744"/>
      <c r="AD184" s="744"/>
      <c r="AE184" s="744"/>
      <c r="AF184" s="744"/>
    </row>
    <row r="185" spans="25:32" s="29" customFormat="1">
      <c r="Y185" s="744"/>
      <c r="Z185" s="744"/>
      <c r="AA185" s="744"/>
      <c r="AB185" s="744"/>
      <c r="AC185" s="744"/>
      <c r="AD185" s="744"/>
      <c r="AE185" s="744"/>
      <c r="AF185" s="744"/>
    </row>
    <row r="186" spans="25:32" s="29" customFormat="1">
      <c r="Y186" s="744"/>
      <c r="Z186" s="744"/>
      <c r="AA186" s="744"/>
      <c r="AB186" s="744"/>
      <c r="AC186" s="744"/>
      <c r="AD186" s="744"/>
      <c r="AE186" s="744"/>
      <c r="AF186" s="744"/>
    </row>
    <row r="187" spans="25:32" s="29" customFormat="1">
      <c r="Y187" s="744"/>
      <c r="Z187" s="744"/>
      <c r="AA187" s="744"/>
      <c r="AB187" s="744"/>
      <c r="AC187" s="744"/>
      <c r="AD187" s="744"/>
      <c r="AE187" s="744"/>
      <c r="AF187" s="744"/>
    </row>
    <row r="188" spans="25:32" s="29" customFormat="1">
      <c r="Y188" s="744"/>
      <c r="Z188" s="744"/>
      <c r="AA188" s="744"/>
      <c r="AB188" s="744"/>
      <c r="AC188" s="744"/>
      <c r="AD188" s="744"/>
      <c r="AE188" s="744"/>
      <c r="AF188" s="744"/>
    </row>
    <row r="189" spans="25:32" s="29" customFormat="1">
      <c r="Y189" s="744"/>
      <c r="Z189" s="744"/>
      <c r="AA189" s="744"/>
      <c r="AB189" s="744"/>
      <c r="AC189" s="744"/>
      <c r="AD189" s="744"/>
      <c r="AE189" s="744"/>
      <c r="AF189" s="744"/>
    </row>
    <row r="190" spans="25:32" s="29" customFormat="1">
      <c r="Y190" s="744"/>
      <c r="Z190" s="744"/>
      <c r="AA190" s="744"/>
      <c r="AB190" s="744"/>
      <c r="AC190" s="744"/>
      <c r="AD190" s="744"/>
      <c r="AE190" s="744"/>
      <c r="AF190" s="744"/>
    </row>
    <row r="191" spans="25:32" s="29" customFormat="1">
      <c r="Y191" s="744"/>
      <c r="Z191" s="744"/>
      <c r="AA191" s="744"/>
      <c r="AB191" s="744"/>
      <c r="AC191" s="744"/>
      <c r="AD191" s="744"/>
      <c r="AE191" s="744"/>
      <c r="AF191" s="744"/>
    </row>
    <row r="192" spans="25:32" s="29" customFormat="1">
      <c r="Y192" s="744"/>
      <c r="Z192" s="744"/>
      <c r="AA192" s="744"/>
      <c r="AB192" s="744"/>
      <c r="AC192" s="744"/>
      <c r="AD192" s="744"/>
      <c r="AE192" s="744"/>
      <c r="AF192" s="744"/>
    </row>
    <row r="193" spans="25:32" s="29" customFormat="1">
      <c r="Y193" s="744"/>
      <c r="Z193" s="744"/>
      <c r="AA193" s="744"/>
      <c r="AB193" s="744"/>
      <c r="AC193" s="744"/>
      <c r="AD193" s="744"/>
      <c r="AE193" s="744"/>
      <c r="AF193" s="744"/>
    </row>
    <row r="194" spans="25:32" s="29" customFormat="1">
      <c r="Y194" s="744"/>
      <c r="Z194" s="744"/>
      <c r="AA194" s="744"/>
      <c r="AB194" s="744"/>
      <c r="AC194" s="744"/>
      <c r="AD194" s="744"/>
      <c r="AE194" s="744"/>
      <c r="AF194" s="744"/>
    </row>
    <row r="195" spans="25:32" s="29" customFormat="1">
      <c r="Y195" s="744"/>
      <c r="Z195" s="744"/>
      <c r="AA195" s="744"/>
      <c r="AB195" s="744"/>
      <c r="AC195" s="744"/>
      <c r="AD195" s="744"/>
      <c r="AE195" s="744"/>
      <c r="AF195" s="744"/>
    </row>
    <row r="196" spans="25:32" s="29" customFormat="1">
      <c r="Y196" s="744"/>
      <c r="Z196" s="744"/>
      <c r="AA196" s="744"/>
      <c r="AB196" s="744"/>
      <c r="AC196" s="744"/>
      <c r="AD196" s="744"/>
      <c r="AE196" s="744"/>
      <c r="AF196" s="744"/>
    </row>
    <row r="197" spans="25:32" s="29" customFormat="1">
      <c r="Y197" s="744"/>
      <c r="Z197" s="744"/>
      <c r="AA197" s="744"/>
      <c r="AB197" s="744"/>
      <c r="AC197" s="744"/>
      <c r="AD197" s="744"/>
      <c r="AE197" s="744"/>
      <c r="AF197" s="744"/>
    </row>
    <row r="198" spans="25:32" s="29" customFormat="1">
      <c r="Y198" s="744"/>
      <c r="Z198" s="744"/>
      <c r="AA198" s="744"/>
      <c r="AB198" s="744"/>
      <c r="AC198" s="744"/>
      <c r="AD198" s="744"/>
      <c r="AE198" s="744"/>
      <c r="AF198" s="744"/>
    </row>
    <row r="199" spans="25:32" s="29" customFormat="1">
      <c r="Y199" s="744"/>
      <c r="Z199" s="744"/>
      <c r="AA199" s="744"/>
      <c r="AB199" s="744"/>
      <c r="AC199" s="744"/>
      <c r="AD199" s="744"/>
      <c r="AE199" s="744"/>
      <c r="AF199" s="744"/>
    </row>
    <row r="200" spans="25:32" s="29" customFormat="1">
      <c r="Y200" s="744"/>
      <c r="Z200" s="744"/>
      <c r="AA200" s="744"/>
      <c r="AB200" s="744"/>
      <c r="AC200" s="744"/>
      <c r="AD200" s="744"/>
      <c r="AE200" s="744"/>
      <c r="AF200" s="744"/>
    </row>
    <row r="201" spans="25:32" s="29" customFormat="1">
      <c r="Y201" s="744"/>
      <c r="Z201" s="744"/>
      <c r="AA201" s="744"/>
      <c r="AB201" s="744"/>
      <c r="AC201" s="744"/>
      <c r="AD201" s="744"/>
      <c r="AE201" s="744"/>
      <c r="AF201" s="744"/>
    </row>
    <row r="202" spans="25:32" s="29" customFormat="1">
      <c r="Y202" s="744"/>
      <c r="Z202" s="744"/>
      <c r="AA202" s="744"/>
      <c r="AB202" s="744"/>
      <c r="AC202" s="744"/>
      <c r="AD202" s="744"/>
      <c r="AE202" s="744"/>
      <c r="AF202" s="744"/>
    </row>
    <row r="203" spans="25:32" s="29" customFormat="1">
      <c r="Y203" s="744"/>
      <c r="Z203" s="744"/>
      <c r="AA203" s="744"/>
      <c r="AB203" s="744"/>
      <c r="AC203" s="744"/>
      <c r="AD203" s="744"/>
      <c r="AE203" s="744"/>
      <c r="AF203" s="744"/>
    </row>
    <row r="204" spans="25:32" s="29" customFormat="1">
      <c r="Y204" s="744"/>
      <c r="Z204" s="744"/>
      <c r="AA204" s="744"/>
      <c r="AB204" s="744"/>
      <c r="AC204" s="744"/>
      <c r="AD204" s="744"/>
      <c r="AE204" s="744"/>
      <c r="AF204" s="744"/>
    </row>
    <row r="205" spans="25:32" s="29" customFormat="1">
      <c r="Y205" s="744"/>
      <c r="Z205" s="744"/>
      <c r="AA205" s="744"/>
      <c r="AB205" s="744"/>
      <c r="AC205" s="744"/>
      <c r="AD205" s="744"/>
      <c r="AE205" s="744"/>
      <c r="AF205" s="744"/>
    </row>
    <row r="206" spans="25:32" s="29" customFormat="1">
      <c r="Y206" s="744"/>
      <c r="Z206" s="744"/>
      <c r="AA206" s="744"/>
      <c r="AB206" s="744"/>
      <c r="AC206" s="744"/>
      <c r="AD206" s="744"/>
      <c r="AE206" s="744"/>
      <c r="AF206" s="744"/>
    </row>
    <row r="207" spans="25:32" s="29" customFormat="1">
      <c r="Y207" s="744"/>
      <c r="Z207" s="744"/>
      <c r="AA207" s="744"/>
      <c r="AB207" s="744"/>
      <c r="AC207" s="744"/>
      <c r="AD207" s="744"/>
      <c r="AE207" s="744"/>
      <c r="AF207" s="744"/>
    </row>
    <row r="208" spans="25:32" s="29" customFormat="1">
      <c r="Y208" s="744"/>
      <c r="Z208" s="744"/>
      <c r="AA208" s="744"/>
      <c r="AB208" s="744"/>
      <c r="AC208" s="744"/>
      <c r="AD208" s="744"/>
      <c r="AE208" s="744"/>
      <c r="AF208" s="744"/>
    </row>
    <row r="209" spans="25:32" s="29" customFormat="1">
      <c r="Y209" s="744"/>
      <c r="Z209" s="744"/>
      <c r="AA209" s="744"/>
      <c r="AB209" s="744"/>
      <c r="AC209" s="744"/>
      <c r="AD209" s="744"/>
      <c r="AE209" s="744"/>
      <c r="AF209" s="744"/>
    </row>
    <row r="210" spans="25:32" s="29" customFormat="1">
      <c r="Y210" s="744"/>
      <c r="Z210" s="744"/>
      <c r="AA210" s="744"/>
      <c r="AB210" s="744"/>
      <c r="AC210" s="744"/>
      <c r="AD210" s="744"/>
      <c r="AE210" s="744"/>
      <c r="AF210" s="744"/>
    </row>
    <row r="211" spans="25:32" s="29" customFormat="1">
      <c r="Y211" s="744"/>
      <c r="Z211" s="744"/>
      <c r="AA211" s="744"/>
      <c r="AB211" s="744"/>
      <c r="AC211" s="744"/>
      <c r="AD211" s="744"/>
      <c r="AE211" s="744"/>
      <c r="AF211" s="744"/>
    </row>
    <row r="212" spans="25:32" s="29" customFormat="1">
      <c r="Y212" s="744"/>
      <c r="Z212" s="744"/>
      <c r="AA212" s="744"/>
      <c r="AB212" s="744"/>
      <c r="AC212" s="744"/>
      <c r="AD212" s="744"/>
      <c r="AE212" s="744"/>
      <c r="AF212" s="744"/>
    </row>
    <row r="213" spans="25:32" s="29" customFormat="1">
      <c r="Y213" s="744"/>
      <c r="Z213" s="744"/>
      <c r="AA213" s="744"/>
      <c r="AB213" s="744"/>
      <c r="AC213" s="744"/>
      <c r="AD213" s="744"/>
      <c r="AE213" s="744"/>
      <c r="AF213" s="744"/>
    </row>
    <row r="214" spans="25:32" s="29" customFormat="1">
      <c r="Y214" s="744"/>
      <c r="Z214" s="744"/>
      <c r="AA214" s="744"/>
      <c r="AB214" s="744"/>
      <c r="AC214" s="744"/>
      <c r="AD214" s="744"/>
      <c r="AE214" s="744"/>
      <c r="AF214" s="744"/>
    </row>
    <row r="215" spans="25:32" s="29" customFormat="1">
      <c r="Y215" s="744"/>
      <c r="Z215" s="744"/>
      <c r="AA215" s="744"/>
      <c r="AB215" s="744"/>
      <c r="AC215" s="744"/>
      <c r="AD215" s="744"/>
      <c r="AE215" s="744"/>
      <c r="AF215" s="744"/>
    </row>
    <row r="216" spans="25:32" s="29" customFormat="1">
      <c r="Y216" s="744"/>
      <c r="Z216" s="744"/>
      <c r="AA216" s="744"/>
      <c r="AB216" s="744"/>
      <c r="AC216" s="744"/>
      <c r="AD216" s="744"/>
      <c r="AE216" s="744"/>
      <c r="AF216" s="744"/>
    </row>
    <row r="217" spans="25:32" s="29" customFormat="1">
      <c r="Y217" s="744"/>
      <c r="Z217" s="744"/>
      <c r="AA217" s="744"/>
      <c r="AB217" s="744"/>
      <c r="AC217" s="744"/>
      <c r="AD217" s="744"/>
      <c r="AE217" s="744"/>
      <c r="AF217" s="744"/>
    </row>
    <row r="218" spans="25:32" s="29" customFormat="1">
      <c r="Y218" s="744"/>
      <c r="Z218" s="744"/>
      <c r="AA218" s="744"/>
      <c r="AB218" s="744"/>
      <c r="AC218" s="744"/>
      <c r="AD218" s="744"/>
      <c r="AE218" s="744"/>
      <c r="AF218" s="744"/>
    </row>
    <row r="219" spans="25:32" s="29" customFormat="1">
      <c r="Y219" s="744"/>
      <c r="Z219" s="744"/>
      <c r="AA219" s="744"/>
      <c r="AB219" s="744"/>
      <c r="AC219" s="744"/>
      <c r="AD219" s="744"/>
      <c r="AE219" s="744"/>
      <c r="AF219" s="744"/>
    </row>
    <row r="220" spans="25:32" s="29" customFormat="1">
      <c r="Y220" s="744"/>
      <c r="Z220" s="744"/>
      <c r="AA220" s="744"/>
      <c r="AB220" s="744"/>
      <c r="AC220" s="744"/>
      <c r="AD220" s="744"/>
      <c r="AE220" s="744"/>
      <c r="AF220" s="744"/>
    </row>
    <row r="221" spans="25:32" s="29" customFormat="1">
      <c r="Y221" s="744"/>
      <c r="Z221" s="744"/>
      <c r="AA221" s="744"/>
      <c r="AB221" s="744"/>
      <c r="AC221" s="744"/>
      <c r="AD221" s="744"/>
      <c r="AE221" s="744"/>
      <c r="AF221" s="744"/>
    </row>
    <row r="222" spans="25:32" s="29" customFormat="1">
      <c r="Y222" s="744"/>
      <c r="Z222" s="744"/>
      <c r="AA222" s="744"/>
      <c r="AB222" s="744"/>
      <c r="AC222" s="744"/>
      <c r="AD222" s="744"/>
      <c r="AE222" s="744"/>
      <c r="AF222" s="744"/>
    </row>
    <row r="223" spans="25:32" s="29" customFormat="1">
      <c r="Y223" s="744"/>
      <c r="Z223" s="744"/>
      <c r="AA223" s="744"/>
      <c r="AB223" s="744"/>
      <c r="AC223" s="744"/>
      <c r="AD223" s="744"/>
      <c r="AE223" s="744"/>
      <c r="AF223" s="744"/>
    </row>
    <row r="224" spans="25:32" s="29" customFormat="1">
      <c r="Y224" s="744"/>
      <c r="Z224" s="744"/>
      <c r="AA224" s="744"/>
      <c r="AB224" s="744"/>
      <c r="AC224" s="744"/>
      <c r="AD224" s="744"/>
      <c r="AE224" s="744"/>
      <c r="AF224" s="744"/>
    </row>
    <row r="225" spans="25:32" s="29" customFormat="1">
      <c r="Y225" s="744"/>
      <c r="Z225" s="744"/>
      <c r="AA225" s="744"/>
      <c r="AB225" s="744"/>
      <c r="AC225" s="744"/>
      <c r="AD225" s="744"/>
      <c r="AE225" s="744"/>
      <c r="AF225" s="744"/>
    </row>
    <row r="226" spans="25:32" s="29" customFormat="1">
      <c r="Y226" s="744"/>
      <c r="Z226" s="744"/>
      <c r="AA226" s="744"/>
      <c r="AB226" s="744"/>
      <c r="AC226" s="744"/>
      <c r="AD226" s="744"/>
      <c r="AE226" s="744"/>
      <c r="AF226" s="744"/>
    </row>
    <row r="227" spans="25:32" s="29" customFormat="1">
      <c r="Y227" s="744"/>
      <c r="Z227" s="744"/>
      <c r="AA227" s="744"/>
      <c r="AB227" s="744"/>
      <c r="AC227" s="744"/>
      <c r="AD227" s="744"/>
      <c r="AE227" s="744"/>
      <c r="AF227" s="744"/>
    </row>
    <row r="228" spans="25:32" s="29" customFormat="1">
      <c r="Y228" s="744"/>
      <c r="Z228" s="744"/>
      <c r="AA228" s="744"/>
      <c r="AB228" s="744"/>
      <c r="AC228" s="744"/>
      <c r="AD228" s="744"/>
      <c r="AE228" s="744"/>
      <c r="AF228" s="744"/>
    </row>
    <row r="229" spans="25:32" s="29" customFormat="1">
      <c r="Y229" s="744"/>
      <c r="Z229" s="744"/>
      <c r="AA229" s="744"/>
      <c r="AB229" s="744"/>
      <c r="AC229" s="744"/>
      <c r="AD229" s="744"/>
      <c r="AE229" s="744"/>
      <c r="AF229" s="744"/>
    </row>
    <row r="230" spans="25:32" s="29" customFormat="1">
      <c r="Y230" s="744"/>
      <c r="Z230" s="744"/>
      <c r="AA230" s="744"/>
      <c r="AB230" s="744"/>
      <c r="AC230" s="744"/>
      <c r="AD230" s="744"/>
      <c r="AE230" s="744"/>
      <c r="AF230" s="744"/>
    </row>
    <row r="231" spans="25:32" s="29" customFormat="1">
      <c r="Y231" s="744"/>
      <c r="Z231" s="744"/>
      <c r="AA231" s="744"/>
      <c r="AB231" s="744"/>
      <c r="AC231" s="744"/>
      <c r="AD231" s="744"/>
      <c r="AE231" s="744"/>
      <c r="AF231" s="744"/>
    </row>
    <row r="232" spans="25:32" s="29" customFormat="1">
      <c r="Y232" s="744"/>
      <c r="Z232" s="744"/>
      <c r="AA232" s="744"/>
      <c r="AB232" s="744"/>
      <c r="AC232" s="744"/>
      <c r="AD232" s="744"/>
      <c r="AE232" s="744"/>
      <c r="AF232" s="744"/>
    </row>
    <row r="233" spans="25:32" s="29" customFormat="1">
      <c r="Y233" s="744"/>
      <c r="Z233" s="744"/>
      <c r="AA233" s="744"/>
      <c r="AB233" s="744"/>
      <c r="AC233" s="744"/>
      <c r="AD233" s="744"/>
      <c r="AE233" s="744"/>
      <c r="AF233" s="744"/>
    </row>
    <row r="234" spans="25:32" s="29" customFormat="1">
      <c r="Y234" s="744"/>
      <c r="Z234" s="744"/>
      <c r="AA234" s="744"/>
      <c r="AB234" s="744"/>
      <c r="AC234" s="744"/>
      <c r="AD234" s="744"/>
      <c r="AE234" s="744"/>
      <c r="AF234" s="744"/>
    </row>
    <row r="235" spans="25:32" s="29" customFormat="1">
      <c r="Y235" s="744"/>
      <c r="Z235" s="744"/>
      <c r="AA235" s="744"/>
      <c r="AB235" s="744"/>
      <c r="AC235" s="744"/>
      <c r="AD235" s="744"/>
      <c r="AE235" s="744"/>
      <c r="AF235" s="744"/>
    </row>
    <row r="236" spans="25:32" s="29" customFormat="1">
      <c r="Y236" s="744"/>
      <c r="Z236" s="744"/>
      <c r="AA236" s="744"/>
      <c r="AB236" s="744"/>
      <c r="AC236" s="744"/>
      <c r="AD236" s="744"/>
      <c r="AE236" s="744"/>
      <c r="AF236" s="744"/>
    </row>
    <row r="237" spans="25:32" s="29" customFormat="1">
      <c r="Y237" s="744"/>
      <c r="Z237" s="744"/>
      <c r="AA237" s="744"/>
      <c r="AB237" s="744"/>
      <c r="AC237" s="744"/>
      <c r="AD237" s="744"/>
      <c r="AE237" s="744"/>
      <c r="AF237" s="744"/>
    </row>
    <row r="238" spans="25:32" s="29" customFormat="1">
      <c r="Y238" s="744"/>
      <c r="Z238" s="744"/>
      <c r="AA238" s="744"/>
      <c r="AB238" s="744"/>
      <c r="AC238" s="744"/>
      <c r="AD238" s="744"/>
      <c r="AE238" s="744"/>
      <c r="AF238" s="744"/>
    </row>
    <row r="239" spans="25:32" s="29" customFormat="1">
      <c r="Y239" s="744"/>
      <c r="Z239" s="744"/>
      <c r="AA239" s="744"/>
      <c r="AB239" s="744"/>
      <c r="AC239" s="744"/>
      <c r="AD239" s="744"/>
      <c r="AE239" s="744"/>
      <c r="AF239" s="744"/>
    </row>
    <row r="240" spans="25:32" s="29" customFormat="1">
      <c r="Y240" s="744"/>
      <c r="Z240" s="744"/>
      <c r="AA240" s="744"/>
      <c r="AB240" s="744"/>
      <c r="AC240" s="744"/>
      <c r="AD240" s="744"/>
      <c r="AE240" s="744"/>
      <c r="AF240" s="744"/>
    </row>
    <row r="241" spans="25:32" s="29" customFormat="1">
      <c r="Y241" s="744"/>
      <c r="Z241" s="744"/>
      <c r="AA241" s="744"/>
      <c r="AB241" s="744"/>
      <c r="AC241" s="744"/>
      <c r="AD241" s="744"/>
      <c r="AE241" s="744"/>
      <c r="AF241" s="744"/>
    </row>
    <row r="242" spans="25:32" s="29" customFormat="1">
      <c r="Y242" s="744"/>
      <c r="Z242" s="744"/>
      <c r="AA242" s="744"/>
      <c r="AB242" s="744"/>
      <c r="AC242" s="744"/>
      <c r="AD242" s="744"/>
      <c r="AE242" s="744"/>
      <c r="AF242" s="744"/>
    </row>
    <row r="243" spans="25:32" s="29" customFormat="1">
      <c r="Y243" s="744"/>
      <c r="Z243" s="744"/>
      <c r="AA243" s="744"/>
      <c r="AB243" s="744"/>
      <c r="AC243" s="744"/>
      <c r="AD243" s="744"/>
      <c r="AE243" s="744"/>
      <c r="AF243" s="744"/>
    </row>
    <row r="244" spans="25:32" s="29" customFormat="1">
      <c r="Y244" s="744"/>
      <c r="Z244" s="744"/>
      <c r="AA244" s="744"/>
      <c r="AB244" s="744"/>
      <c r="AC244" s="744"/>
      <c r="AD244" s="744"/>
      <c r="AE244" s="744"/>
      <c r="AF244" s="744"/>
    </row>
    <row r="245" spans="25:32" s="29" customFormat="1">
      <c r="Y245" s="744"/>
      <c r="Z245" s="744"/>
      <c r="AA245" s="744"/>
      <c r="AB245" s="744"/>
      <c r="AC245" s="744"/>
      <c r="AD245" s="744"/>
      <c r="AE245" s="744"/>
      <c r="AF245" s="744"/>
    </row>
    <row r="246" spans="25:32" s="29" customFormat="1">
      <c r="Y246" s="744"/>
      <c r="Z246" s="744"/>
      <c r="AA246" s="744"/>
      <c r="AB246" s="744"/>
      <c r="AC246" s="744"/>
      <c r="AD246" s="744"/>
      <c r="AE246" s="744"/>
      <c r="AF246" s="744"/>
    </row>
    <row r="247" spans="25:32" s="29" customFormat="1">
      <c r="Y247" s="744"/>
      <c r="Z247" s="744"/>
      <c r="AA247" s="744"/>
      <c r="AB247" s="744"/>
      <c r="AC247" s="744"/>
      <c r="AD247" s="744"/>
      <c r="AE247" s="744"/>
      <c r="AF247" s="744"/>
    </row>
    <row r="248" spans="25:32" s="29" customFormat="1">
      <c r="Y248" s="744"/>
      <c r="Z248" s="744"/>
      <c r="AA248" s="744"/>
      <c r="AB248" s="744"/>
      <c r="AC248" s="744"/>
      <c r="AD248" s="744"/>
      <c r="AE248" s="744"/>
      <c r="AF248" s="744"/>
    </row>
    <row r="249" spans="25:32" s="29" customFormat="1">
      <c r="Y249" s="744"/>
      <c r="Z249" s="744"/>
      <c r="AA249" s="744"/>
      <c r="AB249" s="744"/>
      <c r="AC249" s="744"/>
      <c r="AD249" s="744"/>
      <c r="AE249" s="744"/>
      <c r="AF249" s="744"/>
    </row>
    <row r="250" spans="25:32" s="29" customFormat="1">
      <c r="Y250" s="744"/>
      <c r="Z250" s="744"/>
      <c r="AA250" s="744"/>
      <c r="AB250" s="744"/>
      <c r="AC250" s="744"/>
      <c r="AD250" s="744"/>
      <c r="AE250" s="744"/>
      <c r="AF250" s="744"/>
    </row>
    <row r="251" spans="25:32" s="29" customFormat="1">
      <c r="Y251" s="744"/>
      <c r="Z251" s="744"/>
      <c r="AA251" s="744"/>
      <c r="AB251" s="744"/>
      <c r="AC251" s="744"/>
      <c r="AD251" s="744"/>
      <c r="AE251" s="744"/>
      <c r="AF251" s="744"/>
    </row>
    <row r="252" spans="25:32" s="29" customFormat="1">
      <c r="Y252" s="744"/>
      <c r="Z252" s="744"/>
      <c r="AA252" s="744"/>
      <c r="AB252" s="744"/>
      <c r="AC252" s="744"/>
      <c r="AD252" s="744"/>
      <c r="AE252" s="744"/>
      <c r="AF252" s="744"/>
    </row>
    <row r="253" spans="25:32" s="29" customFormat="1">
      <c r="Y253" s="744"/>
      <c r="Z253" s="744"/>
      <c r="AA253" s="744"/>
      <c r="AB253" s="744"/>
      <c r="AC253" s="744"/>
      <c r="AD253" s="744"/>
      <c r="AE253" s="744"/>
      <c r="AF253" s="744"/>
    </row>
    <row r="254" spans="25:32" s="29" customFormat="1">
      <c r="Y254" s="744"/>
      <c r="Z254" s="744"/>
      <c r="AA254" s="744"/>
      <c r="AB254" s="744"/>
      <c r="AC254" s="744"/>
      <c r="AD254" s="744"/>
      <c r="AE254" s="744"/>
      <c r="AF254" s="744"/>
    </row>
    <row r="255" spans="25:32" s="29" customFormat="1">
      <c r="Y255" s="744"/>
      <c r="Z255" s="744"/>
      <c r="AA255" s="744"/>
      <c r="AB255" s="744"/>
      <c r="AC255" s="744"/>
      <c r="AD255" s="744"/>
      <c r="AE255" s="744"/>
      <c r="AF255" s="744"/>
    </row>
    <row r="256" spans="25:32" s="29" customFormat="1">
      <c r="Y256" s="744"/>
      <c r="Z256" s="744"/>
      <c r="AA256" s="744"/>
      <c r="AB256" s="744"/>
      <c r="AC256" s="744"/>
      <c r="AD256" s="744"/>
      <c r="AE256" s="744"/>
      <c r="AF256" s="744"/>
    </row>
    <row r="257" spans="25:32" s="29" customFormat="1">
      <c r="Y257" s="744"/>
      <c r="Z257" s="744"/>
      <c r="AA257" s="744"/>
      <c r="AB257" s="744"/>
      <c r="AC257" s="744"/>
      <c r="AD257" s="744"/>
      <c r="AE257" s="744"/>
      <c r="AF257" s="744"/>
    </row>
    <row r="258" spans="25:32" s="29" customFormat="1">
      <c r="Y258" s="744"/>
      <c r="Z258" s="744"/>
      <c r="AA258" s="744"/>
      <c r="AB258" s="744"/>
      <c r="AC258" s="744"/>
      <c r="AD258" s="744"/>
      <c r="AE258" s="744"/>
      <c r="AF258" s="744"/>
    </row>
    <row r="259" spans="25:32" s="29" customFormat="1">
      <c r="Y259" s="744"/>
      <c r="Z259" s="744"/>
      <c r="AA259" s="744"/>
      <c r="AB259" s="744"/>
      <c r="AC259" s="744"/>
      <c r="AD259" s="744"/>
      <c r="AE259" s="744"/>
      <c r="AF259" s="744"/>
    </row>
    <row r="260" spans="25:32" s="29" customFormat="1">
      <c r="Y260" s="744"/>
      <c r="Z260" s="744"/>
      <c r="AA260" s="744"/>
      <c r="AB260" s="744"/>
      <c r="AC260" s="744"/>
      <c r="AD260" s="744"/>
      <c r="AE260" s="744"/>
      <c r="AF260" s="744"/>
    </row>
    <row r="261" spans="25:32" s="29" customFormat="1">
      <c r="Y261" s="744"/>
      <c r="Z261" s="744"/>
      <c r="AA261" s="744"/>
      <c r="AB261" s="744"/>
      <c r="AC261" s="744"/>
      <c r="AD261" s="744"/>
      <c r="AE261" s="744"/>
      <c r="AF261" s="744"/>
    </row>
    <row r="262" spans="25:32" s="29" customFormat="1">
      <c r="Y262" s="744"/>
      <c r="Z262" s="744"/>
      <c r="AA262" s="744"/>
      <c r="AB262" s="744"/>
      <c r="AC262" s="744"/>
      <c r="AD262" s="744"/>
      <c r="AE262" s="744"/>
      <c r="AF262" s="744"/>
    </row>
    <row r="263" spans="25:32" s="29" customFormat="1">
      <c r="Y263" s="744"/>
      <c r="Z263" s="744"/>
      <c r="AA263" s="744"/>
      <c r="AB263" s="744"/>
      <c r="AC263" s="744"/>
      <c r="AD263" s="744"/>
      <c r="AE263" s="744"/>
      <c r="AF263" s="744"/>
    </row>
    <row r="264" spans="25:32" s="29" customFormat="1">
      <c r="Y264" s="744"/>
      <c r="Z264" s="744"/>
      <c r="AA264" s="744"/>
      <c r="AB264" s="744"/>
      <c r="AC264" s="744"/>
      <c r="AD264" s="744"/>
      <c r="AE264" s="744"/>
      <c r="AF264" s="744"/>
    </row>
    <row r="265" spans="25:32" s="29" customFormat="1">
      <c r="Y265" s="744"/>
      <c r="Z265" s="744"/>
      <c r="AA265" s="744"/>
      <c r="AB265" s="744"/>
      <c r="AC265" s="744"/>
      <c r="AD265" s="744"/>
      <c r="AE265" s="744"/>
      <c r="AF265" s="744"/>
    </row>
    <row r="266" spans="25:32" s="29" customFormat="1">
      <c r="Y266" s="744"/>
      <c r="Z266" s="744"/>
      <c r="AA266" s="744"/>
      <c r="AB266" s="744"/>
      <c r="AC266" s="744"/>
      <c r="AD266" s="744"/>
      <c r="AE266" s="744"/>
      <c r="AF266" s="744"/>
    </row>
    <row r="267" spans="25:32" s="29" customFormat="1">
      <c r="Y267" s="744"/>
      <c r="Z267" s="744"/>
      <c r="AA267" s="744"/>
      <c r="AB267" s="744"/>
      <c r="AC267" s="744"/>
      <c r="AD267" s="744"/>
      <c r="AE267" s="744"/>
      <c r="AF267" s="744"/>
    </row>
    <row r="268" spans="25:32" s="29" customFormat="1">
      <c r="Y268" s="744"/>
      <c r="Z268" s="744"/>
      <c r="AA268" s="744"/>
      <c r="AB268" s="744"/>
      <c r="AC268" s="744"/>
      <c r="AD268" s="744"/>
      <c r="AE268" s="744"/>
      <c r="AF268" s="744"/>
    </row>
    <row r="269" spans="25:32" s="29" customFormat="1">
      <c r="Y269" s="744"/>
      <c r="Z269" s="744"/>
      <c r="AA269" s="744"/>
      <c r="AB269" s="744"/>
      <c r="AC269" s="744"/>
      <c r="AD269" s="744"/>
      <c r="AE269" s="744"/>
      <c r="AF269" s="744"/>
    </row>
    <row r="270" spans="25:32" s="29" customFormat="1">
      <c r="Y270" s="744"/>
      <c r="Z270" s="744"/>
      <c r="AA270" s="744"/>
      <c r="AB270" s="744"/>
      <c r="AC270" s="744"/>
      <c r="AD270" s="744"/>
      <c r="AE270" s="744"/>
      <c r="AF270" s="744"/>
    </row>
    <row r="271" spans="25:32" s="29" customFormat="1">
      <c r="Y271" s="744"/>
      <c r="Z271" s="744"/>
      <c r="AA271" s="744"/>
      <c r="AB271" s="744"/>
      <c r="AC271" s="744"/>
      <c r="AD271" s="744"/>
      <c r="AE271" s="744"/>
      <c r="AF271" s="744"/>
    </row>
    <row r="272" spans="25:32" s="29" customFormat="1">
      <c r="Y272" s="744"/>
      <c r="Z272" s="744"/>
      <c r="AA272" s="744"/>
      <c r="AB272" s="744"/>
      <c r="AC272" s="744"/>
      <c r="AD272" s="744"/>
      <c r="AE272" s="744"/>
      <c r="AF272" s="744"/>
    </row>
    <row r="273" spans="25:32" s="29" customFormat="1">
      <c r="Y273" s="744"/>
      <c r="Z273" s="744"/>
      <c r="AA273" s="744"/>
      <c r="AB273" s="744"/>
      <c r="AC273" s="744"/>
      <c r="AD273" s="744"/>
      <c r="AE273" s="744"/>
      <c r="AF273" s="744"/>
    </row>
    <row r="274" spans="25:32" s="29" customFormat="1">
      <c r="Y274" s="744"/>
      <c r="Z274" s="744"/>
      <c r="AA274" s="744"/>
      <c r="AB274" s="744"/>
      <c r="AC274" s="744"/>
      <c r="AD274" s="744"/>
      <c r="AE274" s="744"/>
      <c r="AF274" s="744"/>
    </row>
    <row r="275" spans="25:32" s="29" customFormat="1">
      <c r="Y275" s="744"/>
      <c r="Z275" s="744"/>
      <c r="AA275" s="744"/>
      <c r="AB275" s="744"/>
      <c r="AC275" s="744"/>
      <c r="AD275" s="744"/>
      <c r="AE275" s="744"/>
      <c r="AF275" s="744"/>
    </row>
    <row r="276" spans="25:32" s="29" customFormat="1">
      <c r="Y276" s="744"/>
      <c r="Z276" s="744"/>
      <c r="AA276" s="744"/>
      <c r="AB276" s="744"/>
      <c r="AC276" s="744"/>
      <c r="AD276" s="744"/>
      <c r="AE276" s="744"/>
      <c r="AF276" s="744"/>
    </row>
    <row r="277" spans="25:32" s="29" customFormat="1">
      <c r="Y277" s="744"/>
      <c r="Z277" s="744"/>
      <c r="AA277" s="744"/>
      <c r="AB277" s="744"/>
      <c r="AC277" s="744"/>
      <c r="AD277" s="744"/>
      <c r="AE277" s="744"/>
      <c r="AF277" s="744"/>
    </row>
    <row r="278" spans="25:32" s="29" customFormat="1">
      <c r="Y278" s="744"/>
      <c r="Z278" s="744"/>
      <c r="AA278" s="744"/>
      <c r="AB278" s="744"/>
      <c r="AC278" s="744"/>
      <c r="AD278" s="744"/>
      <c r="AE278" s="744"/>
      <c r="AF278" s="744"/>
    </row>
    <row r="279" spans="25:32" s="29" customFormat="1">
      <c r="Y279" s="744"/>
      <c r="Z279" s="744"/>
      <c r="AA279" s="744"/>
      <c r="AB279" s="744"/>
      <c r="AC279" s="744"/>
      <c r="AD279" s="744"/>
      <c r="AE279" s="744"/>
      <c r="AF279" s="744"/>
    </row>
    <row r="280" spans="25:32" s="29" customFormat="1">
      <c r="Y280" s="744"/>
      <c r="Z280" s="744"/>
      <c r="AA280" s="744"/>
      <c r="AB280" s="744"/>
      <c r="AC280" s="744"/>
      <c r="AD280" s="744"/>
      <c r="AE280" s="744"/>
      <c r="AF280" s="744"/>
    </row>
    <row r="281" spans="25:32" s="29" customFormat="1">
      <c r="Y281" s="744"/>
      <c r="Z281" s="744"/>
      <c r="AA281" s="744"/>
      <c r="AB281" s="744"/>
      <c r="AC281" s="744"/>
      <c r="AD281" s="744"/>
      <c r="AE281" s="744"/>
      <c r="AF281" s="744"/>
    </row>
    <row r="282" spans="25:32" s="29" customFormat="1">
      <c r="Y282" s="744"/>
      <c r="Z282" s="744"/>
      <c r="AA282" s="744"/>
      <c r="AB282" s="744"/>
      <c r="AC282" s="744"/>
      <c r="AD282" s="744"/>
      <c r="AE282" s="744"/>
      <c r="AF282" s="744"/>
    </row>
    <row r="283" spans="25:32" s="29" customFormat="1">
      <c r="Y283" s="744"/>
      <c r="Z283" s="744"/>
      <c r="AA283" s="744"/>
      <c r="AB283" s="744"/>
      <c r="AC283" s="744"/>
      <c r="AD283" s="744"/>
      <c r="AE283" s="744"/>
      <c r="AF283" s="744"/>
    </row>
    <row r="284" spans="25:32" s="29" customFormat="1">
      <c r="Y284" s="744"/>
      <c r="Z284" s="744"/>
      <c r="AA284" s="744"/>
      <c r="AB284" s="744"/>
      <c r="AC284" s="744"/>
      <c r="AD284" s="744"/>
      <c r="AE284" s="744"/>
      <c r="AF284" s="744"/>
    </row>
    <row r="285" spans="25:32" s="29" customFormat="1">
      <c r="Y285" s="744"/>
      <c r="Z285" s="744"/>
      <c r="AA285" s="744"/>
      <c r="AB285" s="744"/>
      <c r="AC285" s="744"/>
      <c r="AD285" s="744"/>
      <c r="AE285" s="744"/>
      <c r="AF285" s="744"/>
    </row>
    <row r="286" spans="25:32" s="29" customFormat="1">
      <c r="Y286" s="744"/>
      <c r="Z286" s="744"/>
      <c r="AA286" s="744"/>
      <c r="AB286" s="744"/>
      <c r="AC286" s="744"/>
      <c r="AD286" s="744"/>
      <c r="AE286" s="744"/>
      <c r="AF286" s="744"/>
    </row>
    <row r="287" spans="25:32" s="29" customFormat="1">
      <c r="Y287" s="744"/>
      <c r="Z287" s="744"/>
      <c r="AA287" s="744"/>
      <c r="AB287" s="744"/>
      <c r="AC287" s="744"/>
      <c r="AD287" s="744"/>
      <c r="AE287" s="744"/>
      <c r="AF287" s="744"/>
    </row>
    <row r="288" spans="25:32" s="29" customFormat="1">
      <c r="Y288" s="744"/>
      <c r="Z288" s="744"/>
      <c r="AA288" s="744"/>
      <c r="AB288" s="744"/>
      <c r="AC288" s="744"/>
      <c r="AD288" s="744"/>
      <c r="AE288" s="744"/>
      <c r="AF288" s="744"/>
    </row>
    <row r="289" spans="25:32" s="29" customFormat="1">
      <c r="Y289" s="744"/>
      <c r="Z289" s="744"/>
      <c r="AA289" s="744"/>
      <c r="AB289" s="744"/>
      <c r="AC289" s="744"/>
      <c r="AD289" s="744"/>
      <c r="AE289" s="744"/>
      <c r="AF289" s="744"/>
    </row>
    <row r="290" spans="25:32" s="29" customFormat="1">
      <c r="Y290" s="744"/>
      <c r="Z290" s="744"/>
      <c r="AA290" s="744"/>
      <c r="AB290" s="744"/>
      <c r="AC290" s="744"/>
      <c r="AD290" s="744"/>
      <c r="AE290" s="744"/>
      <c r="AF290" s="744"/>
    </row>
    <row r="291" spans="25:32" s="29" customFormat="1">
      <c r="Y291" s="744"/>
      <c r="Z291" s="744"/>
      <c r="AA291" s="744"/>
      <c r="AB291" s="744"/>
      <c r="AC291" s="744"/>
      <c r="AD291" s="744"/>
      <c r="AE291" s="744"/>
      <c r="AF291" s="744"/>
    </row>
    <row r="292" spans="25:32" s="29" customFormat="1">
      <c r="Y292" s="744"/>
      <c r="Z292" s="744"/>
      <c r="AA292" s="744"/>
      <c r="AB292" s="744"/>
      <c r="AC292" s="744"/>
      <c r="AD292" s="744"/>
      <c r="AE292" s="744"/>
      <c r="AF292" s="744"/>
    </row>
    <row r="293" spans="25:32" s="29" customFormat="1">
      <c r="Y293" s="744"/>
      <c r="Z293" s="744"/>
      <c r="AA293" s="744"/>
      <c r="AB293" s="744"/>
      <c r="AC293" s="744"/>
      <c r="AD293" s="744"/>
      <c r="AE293" s="744"/>
      <c r="AF293" s="744"/>
    </row>
    <row r="294" spans="25:32" s="29" customFormat="1">
      <c r="Y294" s="744"/>
      <c r="Z294" s="744"/>
      <c r="AA294" s="744"/>
      <c r="AB294" s="744"/>
      <c r="AC294" s="744"/>
      <c r="AD294" s="744"/>
      <c r="AE294" s="744"/>
      <c r="AF294" s="744"/>
    </row>
    <row r="295" spans="25:32" s="29" customFormat="1">
      <c r="Y295" s="744"/>
      <c r="Z295" s="744"/>
      <c r="AA295" s="744"/>
      <c r="AB295" s="744"/>
      <c r="AC295" s="744"/>
      <c r="AD295" s="744"/>
      <c r="AE295" s="744"/>
      <c r="AF295" s="744"/>
    </row>
    <row r="296" spans="25:32" s="29" customFormat="1">
      <c r="Y296" s="744"/>
      <c r="Z296" s="744"/>
      <c r="AA296" s="744"/>
      <c r="AB296" s="744"/>
      <c r="AC296" s="744"/>
      <c r="AD296" s="744"/>
      <c r="AE296" s="744"/>
      <c r="AF296" s="744"/>
    </row>
    <row r="297" spans="25:32" s="29" customFormat="1">
      <c r="Y297" s="744"/>
      <c r="Z297" s="744"/>
      <c r="AA297" s="744"/>
      <c r="AB297" s="744"/>
      <c r="AC297" s="744"/>
      <c r="AD297" s="744"/>
      <c r="AE297" s="744"/>
      <c r="AF297" s="744"/>
    </row>
    <row r="298" spans="25:32" s="29" customFormat="1">
      <c r="Y298" s="744"/>
      <c r="Z298" s="744"/>
      <c r="AA298" s="744"/>
      <c r="AB298" s="744"/>
      <c r="AC298" s="744"/>
      <c r="AD298" s="744"/>
      <c r="AE298" s="744"/>
      <c r="AF298" s="744"/>
    </row>
    <row r="299" spans="25:32" s="29" customFormat="1">
      <c r="Y299" s="744"/>
      <c r="Z299" s="744"/>
      <c r="AA299" s="744"/>
      <c r="AB299" s="744"/>
      <c r="AC299" s="744"/>
      <c r="AD299" s="744"/>
      <c r="AE299" s="744"/>
      <c r="AF299" s="744"/>
    </row>
    <row r="300" spans="25:32" s="29" customFormat="1">
      <c r="Y300" s="744"/>
      <c r="Z300" s="744"/>
      <c r="AA300" s="744"/>
      <c r="AB300" s="744"/>
      <c r="AC300" s="744"/>
      <c r="AD300" s="744"/>
      <c r="AE300" s="744"/>
      <c r="AF300" s="744"/>
    </row>
    <row r="301" spans="25:32" s="29" customFormat="1">
      <c r="Y301" s="744"/>
      <c r="Z301" s="744"/>
      <c r="AA301" s="744"/>
      <c r="AB301" s="744"/>
      <c r="AC301" s="744"/>
      <c r="AD301" s="744"/>
      <c r="AE301" s="744"/>
      <c r="AF301" s="744"/>
    </row>
    <row r="302" spans="25:32" s="29" customFormat="1">
      <c r="Y302" s="744"/>
      <c r="Z302" s="744"/>
      <c r="AA302" s="744"/>
      <c r="AB302" s="744"/>
      <c r="AC302" s="744"/>
      <c r="AD302" s="744"/>
      <c r="AE302" s="744"/>
      <c r="AF302" s="744"/>
    </row>
    <row r="303" spans="25:32" s="29" customFormat="1">
      <c r="Y303" s="744"/>
      <c r="Z303" s="744"/>
      <c r="AA303" s="744"/>
      <c r="AB303" s="744"/>
      <c r="AC303" s="744"/>
      <c r="AD303" s="744"/>
      <c r="AE303" s="744"/>
      <c r="AF303" s="744"/>
    </row>
    <row r="304" spans="25:32" s="29" customFormat="1">
      <c r="Y304" s="744"/>
      <c r="Z304" s="744"/>
      <c r="AA304" s="744"/>
      <c r="AB304" s="744"/>
      <c r="AC304" s="744"/>
      <c r="AD304" s="744"/>
      <c r="AE304" s="744"/>
      <c r="AF304" s="744"/>
    </row>
    <row r="305" spans="25:32" s="29" customFormat="1">
      <c r="Y305" s="744"/>
      <c r="Z305" s="744"/>
      <c r="AA305" s="744"/>
      <c r="AB305" s="744"/>
      <c r="AC305" s="744"/>
      <c r="AD305" s="744"/>
      <c r="AE305" s="744"/>
      <c r="AF305" s="744"/>
    </row>
    <row r="306" spans="25:32" s="29" customFormat="1">
      <c r="Y306" s="744"/>
      <c r="Z306" s="744"/>
      <c r="AA306" s="744"/>
      <c r="AB306" s="744"/>
      <c r="AC306" s="744"/>
      <c r="AD306" s="744"/>
      <c r="AE306" s="744"/>
      <c r="AF306" s="744"/>
    </row>
    <row r="307" spans="25:32" s="29" customFormat="1">
      <c r="Y307" s="744"/>
      <c r="Z307" s="744"/>
      <c r="AA307" s="744"/>
      <c r="AB307" s="744"/>
      <c r="AC307" s="744"/>
      <c r="AD307" s="744"/>
      <c r="AE307" s="744"/>
      <c r="AF307" s="744"/>
    </row>
    <row r="308" spans="25:32" s="29" customFormat="1">
      <c r="Y308" s="744"/>
      <c r="Z308" s="744"/>
      <c r="AA308" s="744"/>
      <c r="AB308" s="744"/>
      <c r="AC308" s="744"/>
      <c r="AD308" s="744"/>
      <c r="AE308" s="744"/>
      <c r="AF308" s="744"/>
    </row>
    <row r="309" spans="25:32" s="29" customFormat="1">
      <c r="Y309" s="744"/>
      <c r="Z309" s="744"/>
      <c r="AA309" s="744"/>
      <c r="AB309" s="744"/>
      <c r="AC309" s="744"/>
      <c r="AD309" s="744"/>
      <c r="AE309" s="744"/>
      <c r="AF309" s="744"/>
    </row>
    <row r="310" spans="25:32" s="29" customFormat="1">
      <c r="Y310" s="744"/>
      <c r="Z310" s="744"/>
      <c r="AA310" s="744"/>
      <c r="AB310" s="744"/>
      <c r="AC310" s="744"/>
      <c r="AD310" s="744"/>
      <c r="AE310" s="744"/>
      <c r="AF310" s="744"/>
    </row>
    <row r="311" spans="25:32" s="29" customFormat="1">
      <c r="Y311" s="744"/>
      <c r="Z311" s="744"/>
      <c r="AA311" s="744"/>
      <c r="AB311" s="744"/>
      <c r="AC311" s="744"/>
      <c r="AD311" s="744"/>
      <c r="AE311" s="744"/>
      <c r="AF311" s="744"/>
    </row>
    <row r="312" spans="25:32" s="29" customFormat="1">
      <c r="Y312" s="744"/>
      <c r="Z312" s="744"/>
      <c r="AA312" s="744"/>
      <c r="AB312" s="744"/>
      <c r="AC312" s="744"/>
      <c r="AD312" s="744"/>
      <c r="AE312" s="744"/>
      <c r="AF312" s="744"/>
    </row>
    <row r="313" spans="25:32" s="29" customFormat="1">
      <c r="Y313" s="744"/>
      <c r="Z313" s="744"/>
      <c r="AA313" s="744"/>
      <c r="AB313" s="744"/>
      <c r="AC313" s="744"/>
      <c r="AD313" s="744"/>
      <c r="AE313" s="744"/>
      <c r="AF313" s="744"/>
    </row>
    <row r="314" spans="25:32" s="29" customFormat="1">
      <c r="Y314" s="744"/>
      <c r="Z314" s="744"/>
      <c r="AA314" s="744"/>
      <c r="AB314" s="744"/>
      <c r="AC314" s="744"/>
      <c r="AD314" s="744"/>
      <c r="AE314" s="744"/>
      <c r="AF314" s="744"/>
    </row>
    <row r="315" spans="25:32" s="29" customFormat="1">
      <c r="Y315" s="744"/>
      <c r="Z315" s="744"/>
      <c r="AA315" s="744"/>
      <c r="AB315" s="744"/>
      <c r="AC315" s="744"/>
      <c r="AD315" s="744"/>
      <c r="AE315" s="744"/>
      <c r="AF315" s="744"/>
    </row>
    <row r="316" spans="25:32" s="29" customFormat="1">
      <c r="Y316" s="744"/>
      <c r="Z316" s="744"/>
      <c r="AA316" s="744"/>
      <c r="AB316" s="744"/>
      <c r="AC316" s="744"/>
      <c r="AD316" s="744"/>
      <c r="AE316" s="744"/>
      <c r="AF316" s="744"/>
    </row>
    <row r="317" spans="25:32" s="29" customFormat="1">
      <c r="Y317" s="744"/>
      <c r="Z317" s="744"/>
      <c r="AA317" s="744"/>
      <c r="AB317" s="744"/>
      <c r="AC317" s="744"/>
      <c r="AD317" s="744"/>
      <c r="AE317" s="744"/>
      <c r="AF317" s="744"/>
    </row>
    <row r="318" spans="25:32" s="29" customFormat="1">
      <c r="Y318" s="744"/>
      <c r="Z318" s="744"/>
      <c r="AA318" s="744"/>
      <c r="AB318" s="744"/>
      <c r="AC318" s="744"/>
      <c r="AD318" s="744"/>
      <c r="AE318" s="744"/>
      <c r="AF318" s="744"/>
    </row>
    <row r="319" spans="25:32" s="29" customFormat="1">
      <c r="Y319" s="744"/>
      <c r="Z319" s="744"/>
      <c r="AA319" s="744"/>
      <c r="AB319" s="744"/>
      <c r="AC319" s="744"/>
      <c r="AD319" s="744"/>
      <c r="AE319" s="744"/>
      <c r="AF319" s="744"/>
    </row>
    <row r="320" spans="25:32" s="29" customFormat="1">
      <c r="Y320" s="744"/>
      <c r="Z320" s="744"/>
      <c r="AA320" s="744"/>
      <c r="AB320" s="744"/>
      <c r="AC320" s="744"/>
      <c r="AD320" s="744"/>
      <c r="AE320" s="744"/>
      <c r="AF320" s="744"/>
    </row>
    <row r="321" spans="25:32" s="29" customFormat="1">
      <c r="Y321" s="744"/>
      <c r="Z321" s="744"/>
      <c r="AA321" s="744"/>
      <c r="AB321" s="744"/>
      <c r="AC321" s="744"/>
      <c r="AD321" s="744"/>
      <c r="AE321" s="744"/>
      <c r="AF321" s="744"/>
    </row>
    <row r="322" spans="25:32" s="29" customFormat="1">
      <c r="Y322" s="744"/>
      <c r="Z322" s="744"/>
      <c r="AA322" s="744"/>
      <c r="AB322" s="744"/>
      <c r="AC322" s="744"/>
      <c r="AD322" s="744"/>
      <c r="AE322" s="744"/>
      <c r="AF322" s="744"/>
    </row>
    <row r="323" spans="25:32" s="29" customFormat="1">
      <c r="Y323" s="744"/>
      <c r="Z323" s="744"/>
      <c r="AA323" s="744"/>
      <c r="AB323" s="744"/>
      <c r="AC323" s="744"/>
      <c r="AD323" s="744"/>
      <c r="AE323" s="744"/>
      <c r="AF323" s="744"/>
    </row>
    <row r="324" spans="25:32" s="29" customFormat="1">
      <c r="Y324" s="744"/>
      <c r="Z324" s="744"/>
      <c r="AA324" s="744"/>
      <c r="AB324" s="744"/>
      <c r="AC324" s="744"/>
      <c r="AD324" s="744"/>
      <c r="AE324" s="744"/>
      <c r="AF324" s="744"/>
    </row>
    <row r="325" spans="25:32" s="29" customFormat="1">
      <c r="Y325" s="744"/>
      <c r="Z325" s="744"/>
      <c r="AA325" s="744"/>
      <c r="AB325" s="744"/>
      <c r="AC325" s="744"/>
      <c r="AD325" s="744"/>
      <c r="AE325" s="744"/>
      <c r="AF325" s="744"/>
    </row>
    <row r="326" spans="25:32" s="29" customFormat="1">
      <c r="Y326" s="744"/>
      <c r="Z326" s="744"/>
      <c r="AA326" s="744"/>
      <c r="AB326" s="744"/>
      <c r="AC326" s="744"/>
      <c r="AD326" s="744"/>
      <c r="AE326" s="744"/>
      <c r="AF326" s="744"/>
    </row>
    <row r="327" spans="25:32" s="29" customFormat="1">
      <c r="Y327" s="744"/>
      <c r="Z327" s="744"/>
      <c r="AA327" s="744"/>
      <c r="AB327" s="744"/>
      <c r="AC327" s="744"/>
      <c r="AD327" s="744"/>
      <c r="AE327" s="744"/>
      <c r="AF327" s="744"/>
    </row>
    <row r="328" spans="25:32" s="29" customFormat="1">
      <c r="Y328" s="744"/>
      <c r="Z328" s="744"/>
      <c r="AA328" s="744"/>
      <c r="AB328" s="744"/>
      <c r="AC328" s="744"/>
      <c r="AD328" s="744"/>
      <c r="AE328" s="744"/>
      <c r="AF328" s="744"/>
    </row>
    <row r="329" spans="25:32" s="29" customFormat="1">
      <c r="Y329" s="744"/>
      <c r="Z329" s="744"/>
      <c r="AA329" s="744"/>
      <c r="AB329" s="744"/>
      <c r="AC329" s="744"/>
      <c r="AD329" s="744"/>
      <c r="AE329" s="744"/>
      <c r="AF329" s="744"/>
    </row>
    <row r="330" spans="25:32" s="29" customFormat="1">
      <c r="Y330" s="744"/>
      <c r="Z330" s="744"/>
      <c r="AA330" s="744"/>
      <c r="AB330" s="744"/>
      <c r="AC330" s="744"/>
      <c r="AD330" s="744"/>
      <c r="AE330" s="744"/>
      <c r="AF330" s="744"/>
    </row>
    <row r="331" spans="25:32" s="29" customFormat="1">
      <c r="Y331" s="744"/>
      <c r="Z331" s="744"/>
      <c r="AA331" s="744"/>
      <c r="AB331" s="744"/>
      <c r="AC331" s="744"/>
      <c r="AD331" s="744"/>
      <c r="AE331" s="744"/>
      <c r="AF331" s="744"/>
    </row>
    <row r="332" spans="25:32" s="29" customFormat="1">
      <c r="Y332" s="744"/>
      <c r="Z332" s="744"/>
      <c r="AA332" s="744"/>
      <c r="AB332" s="744"/>
      <c r="AC332" s="744"/>
      <c r="AD332" s="744"/>
      <c r="AE332" s="744"/>
      <c r="AF332" s="744"/>
    </row>
    <row r="333" spans="25:32" s="29" customFormat="1">
      <c r="Y333" s="744"/>
      <c r="Z333" s="744"/>
      <c r="AA333" s="744"/>
      <c r="AB333" s="744"/>
      <c r="AC333" s="744"/>
      <c r="AD333" s="744"/>
      <c r="AE333" s="744"/>
      <c r="AF333" s="744"/>
    </row>
    <row r="334" spans="25:32" s="29" customFormat="1">
      <c r="Y334" s="744"/>
      <c r="Z334" s="744"/>
      <c r="AA334" s="744"/>
      <c r="AB334" s="744"/>
      <c r="AC334" s="744"/>
      <c r="AD334" s="744"/>
      <c r="AE334" s="744"/>
      <c r="AF334" s="744"/>
    </row>
    <row r="335" spans="25:32" s="29" customFormat="1">
      <c r="Y335" s="744"/>
      <c r="Z335" s="744"/>
      <c r="AA335" s="744"/>
      <c r="AB335" s="744"/>
      <c r="AC335" s="744"/>
      <c r="AD335" s="744"/>
      <c r="AE335" s="744"/>
      <c r="AF335" s="744"/>
    </row>
    <row r="336" spans="25:32" s="29" customFormat="1">
      <c r="Y336" s="744"/>
      <c r="Z336" s="744"/>
      <c r="AA336" s="744"/>
      <c r="AB336" s="744"/>
      <c r="AC336" s="744"/>
      <c r="AD336" s="744"/>
      <c r="AE336" s="744"/>
      <c r="AF336" s="744"/>
    </row>
    <row r="337" spans="25:32" s="29" customFormat="1">
      <c r="Y337" s="744"/>
      <c r="Z337" s="744"/>
      <c r="AA337" s="744"/>
      <c r="AB337" s="744"/>
      <c r="AC337" s="744"/>
      <c r="AD337" s="744"/>
      <c r="AE337" s="744"/>
      <c r="AF337" s="744"/>
    </row>
    <row r="338" spans="25:32" s="29" customFormat="1">
      <c r="Y338" s="744"/>
      <c r="Z338" s="744"/>
      <c r="AA338" s="744"/>
      <c r="AB338" s="744"/>
      <c r="AC338" s="744"/>
      <c r="AD338" s="744"/>
      <c r="AE338" s="744"/>
      <c r="AF338" s="744"/>
    </row>
    <row r="339" spans="25:32" s="29" customFormat="1">
      <c r="Y339" s="744"/>
      <c r="Z339" s="744"/>
      <c r="AA339" s="744"/>
      <c r="AB339" s="744"/>
      <c r="AC339" s="744"/>
      <c r="AD339" s="744"/>
      <c r="AE339" s="744"/>
      <c r="AF339" s="744"/>
    </row>
    <row r="340" spans="25:32" s="29" customFormat="1">
      <c r="Y340" s="744"/>
      <c r="Z340" s="744"/>
      <c r="AA340" s="744"/>
      <c r="AB340" s="744"/>
      <c r="AC340" s="744"/>
      <c r="AD340" s="744"/>
      <c r="AE340" s="744"/>
      <c r="AF340" s="744"/>
    </row>
    <row r="341" spans="25:32" s="29" customFormat="1">
      <c r="Y341" s="744"/>
      <c r="Z341" s="744"/>
      <c r="AA341" s="744"/>
      <c r="AB341" s="744"/>
      <c r="AC341" s="744"/>
      <c r="AD341" s="744"/>
      <c r="AE341" s="744"/>
      <c r="AF341" s="744"/>
    </row>
    <row r="342" spans="25:32" s="29" customFormat="1">
      <c r="Y342" s="744"/>
      <c r="Z342" s="744"/>
      <c r="AA342" s="744"/>
      <c r="AB342" s="744"/>
      <c r="AC342" s="744"/>
      <c r="AD342" s="744"/>
      <c r="AE342" s="744"/>
      <c r="AF342" s="744"/>
    </row>
    <row r="343" spans="25:32" s="29" customFormat="1">
      <c r="Y343" s="744"/>
      <c r="Z343" s="744"/>
      <c r="AA343" s="744"/>
      <c r="AB343" s="744"/>
      <c r="AC343" s="744"/>
      <c r="AD343" s="744"/>
      <c r="AE343" s="744"/>
      <c r="AF343" s="744"/>
    </row>
    <row r="344" spans="25:32" s="29" customFormat="1">
      <c r="Y344" s="744"/>
      <c r="Z344" s="744"/>
      <c r="AA344" s="744"/>
      <c r="AB344" s="744"/>
      <c r="AC344" s="744"/>
      <c r="AD344" s="744"/>
      <c r="AE344" s="744"/>
      <c r="AF344" s="744"/>
    </row>
    <row r="345" spans="25:32" s="29" customFormat="1">
      <c r="Y345" s="744"/>
      <c r="Z345" s="744"/>
      <c r="AA345" s="744"/>
      <c r="AB345" s="744"/>
      <c r="AC345" s="744"/>
      <c r="AD345" s="744"/>
      <c r="AE345" s="744"/>
      <c r="AF345" s="744"/>
    </row>
    <row r="346" spans="25:32" s="29" customFormat="1">
      <c r="Y346" s="744"/>
      <c r="Z346" s="744"/>
      <c r="AA346" s="744"/>
      <c r="AB346" s="744"/>
      <c r="AC346" s="744"/>
      <c r="AD346" s="744"/>
      <c r="AE346" s="744"/>
      <c r="AF346" s="744"/>
    </row>
    <row r="347" spans="25:32" s="29" customFormat="1">
      <c r="Y347" s="744"/>
      <c r="Z347" s="744"/>
      <c r="AA347" s="744"/>
      <c r="AB347" s="744"/>
      <c r="AC347" s="744"/>
      <c r="AD347" s="744"/>
      <c r="AE347" s="744"/>
      <c r="AF347" s="744"/>
    </row>
    <row r="348" spans="25:32" s="29" customFormat="1">
      <c r="Y348" s="744"/>
      <c r="Z348" s="744"/>
      <c r="AA348" s="744"/>
      <c r="AB348" s="744"/>
      <c r="AC348" s="744"/>
      <c r="AD348" s="744"/>
      <c r="AE348" s="744"/>
      <c r="AF348" s="744"/>
    </row>
    <row r="349" spans="25:32" s="29" customFormat="1">
      <c r="Y349" s="744"/>
      <c r="Z349" s="744"/>
      <c r="AA349" s="744"/>
      <c r="AB349" s="744"/>
      <c r="AC349" s="744"/>
      <c r="AD349" s="744"/>
      <c r="AE349" s="744"/>
      <c r="AF349" s="744"/>
    </row>
    <row r="350" spans="25:32" s="29" customFormat="1">
      <c r="Y350" s="744"/>
      <c r="Z350" s="744"/>
      <c r="AA350" s="744"/>
      <c r="AB350" s="744"/>
      <c r="AC350" s="744"/>
      <c r="AD350" s="744"/>
      <c r="AE350" s="744"/>
      <c r="AF350" s="744"/>
    </row>
    <row r="351" spans="25:32" s="29" customFormat="1">
      <c r="Y351" s="744"/>
      <c r="Z351" s="744"/>
      <c r="AA351" s="744"/>
      <c r="AB351" s="744"/>
      <c r="AC351" s="744"/>
      <c r="AD351" s="744"/>
      <c r="AE351" s="744"/>
      <c r="AF351" s="744"/>
    </row>
    <row r="352" spans="25:32" s="29" customFormat="1">
      <c r="Y352" s="744"/>
      <c r="Z352" s="744"/>
      <c r="AA352" s="744"/>
      <c r="AB352" s="744"/>
      <c r="AC352" s="744"/>
      <c r="AD352" s="744"/>
      <c r="AE352" s="744"/>
      <c r="AF352" s="744"/>
    </row>
    <row r="353" spans="25:32" s="29" customFormat="1">
      <c r="Y353" s="744"/>
      <c r="Z353" s="744"/>
      <c r="AA353" s="744"/>
      <c r="AB353" s="744"/>
      <c r="AC353" s="744"/>
      <c r="AD353" s="744"/>
      <c r="AE353" s="744"/>
      <c r="AF353" s="744"/>
    </row>
    <row r="354" spans="25:32" s="29" customFormat="1">
      <c r="Y354" s="744"/>
      <c r="Z354" s="744"/>
      <c r="AA354" s="744"/>
      <c r="AB354" s="744"/>
      <c r="AC354" s="744"/>
      <c r="AD354" s="744"/>
      <c r="AE354" s="744"/>
      <c r="AF354" s="744"/>
    </row>
    <row r="355" spans="25:32" s="29" customFormat="1">
      <c r="Y355" s="744"/>
      <c r="Z355" s="744"/>
      <c r="AA355" s="744"/>
      <c r="AB355" s="744"/>
      <c r="AC355" s="744"/>
      <c r="AD355" s="744"/>
      <c r="AE355" s="744"/>
      <c r="AF355" s="744"/>
    </row>
    <row r="356" spans="25:32" s="29" customFormat="1">
      <c r="Y356" s="744"/>
      <c r="Z356" s="744"/>
      <c r="AA356" s="744"/>
      <c r="AB356" s="744"/>
      <c r="AC356" s="744"/>
      <c r="AD356" s="744"/>
      <c r="AE356" s="744"/>
      <c r="AF356" s="744"/>
    </row>
    <row r="357" spans="25:32" s="29" customFormat="1">
      <c r="Y357" s="744"/>
      <c r="Z357" s="744"/>
      <c r="AA357" s="744"/>
      <c r="AB357" s="744"/>
      <c r="AC357" s="744"/>
      <c r="AD357" s="744"/>
      <c r="AE357" s="744"/>
      <c r="AF357" s="744"/>
    </row>
    <row r="358" spans="25:32" s="29" customFormat="1">
      <c r="Y358" s="744"/>
      <c r="Z358" s="744"/>
      <c r="AA358" s="744"/>
      <c r="AB358" s="744"/>
      <c r="AC358" s="744"/>
      <c r="AD358" s="744"/>
      <c r="AE358" s="744"/>
      <c r="AF358" s="744"/>
    </row>
    <row r="359" spans="25:32" s="29" customFormat="1">
      <c r="Y359" s="744"/>
      <c r="Z359" s="744"/>
      <c r="AA359" s="744"/>
      <c r="AB359" s="744"/>
      <c r="AC359" s="744"/>
      <c r="AD359" s="744"/>
      <c r="AE359" s="744"/>
      <c r="AF359" s="744"/>
    </row>
    <row r="360" spans="25:32" s="29" customFormat="1">
      <c r="Y360" s="744"/>
      <c r="Z360" s="744"/>
      <c r="AA360" s="744"/>
      <c r="AB360" s="744"/>
      <c r="AC360" s="744"/>
      <c r="AD360" s="744"/>
      <c r="AE360" s="744"/>
      <c r="AF360" s="744"/>
    </row>
    <row r="361" spans="25:32" s="29" customFormat="1">
      <c r="Y361" s="744"/>
      <c r="Z361" s="744"/>
      <c r="AA361" s="744"/>
      <c r="AB361" s="744"/>
      <c r="AC361" s="744"/>
      <c r="AD361" s="744"/>
      <c r="AE361" s="744"/>
      <c r="AF361" s="744"/>
    </row>
    <row r="362" spans="25:32" s="29" customFormat="1">
      <c r="Y362" s="744"/>
      <c r="Z362" s="744"/>
      <c r="AA362" s="744"/>
      <c r="AB362" s="744"/>
      <c r="AC362" s="744"/>
      <c r="AD362" s="744"/>
      <c r="AE362" s="744"/>
      <c r="AF362" s="744"/>
    </row>
    <row r="363" spans="25:32" s="29" customFormat="1">
      <c r="Y363" s="744"/>
      <c r="Z363" s="744"/>
      <c r="AA363" s="744"/>
      <c r="AB363" s="744"/>
      <c r="AC363" s="744"/>
      <c r="AD363" s="744"/>
      <c r="AE363" s="744"/>
      <c r="AF363" s="744"/>
    </row>
    <row r="364" spans="25:32" s="29" customFormat="1">
      <c r="Y364" s="744"/>
      <c r="Z364" s="744"/>
      <c r="AA364" s="744"/>
      <c r="AB364" s="744"/>
      <c r="AC364" s="744"/>
      <c r="AD364" s="744"/>
      <c r="AE364" s="744"/>
      <c r="AF364" s="744"/>
    </row>
    <row r="365" spans="25:32" s="29" customFormat="1">
      <c r="Y365" s="744"/>
      <c r="Z365" s="744"/>
      <c r="AA365" s="744"/>
      <c r="AB365" s="744"/>
      <c r="AC365" s="744"/>
      <c r="AD365" s="744"/>
      <c r="AE365" s="744"/>
      <c r="AF365" s="744"/>
    </row>
    <row r="366" spans="25:32" s="29" customFormat="1">
      <c r="Y366" s="744"/>
      <c r="Z366" s="744"/>
      <c r="AA366" s="744"/>
      <c r="AB366" s="744"/>
      <c r="AC366" s="744"/>
      <c r="AD366" s="744"/>
      <c r="AE366" s="744"/>
      <c r="AF366" s="744"/>
    </row>
    <row r="367" spans="25:32" s="29" customFormat="1">
      <c r="Y367" s="744"/>
      <c r="Z367" s="744"/>
      <c r="AA367" s="744"/>
      <c r="AB367" s="744"/>
      <c r="AC367" s="744"/>
      <c r="AD367" s="744"/>
      <c r="AE367" s="744"/>
      <c r="AF367" s="744"/>
    </row>
    <row r="368" spans="25:32" s="29" customFormat="1">
      <c r="Y368" s="744"/>
      <c r="Z368" s="744"/>
      <c r="AA368" s="744"/>
      <c r="AB368" s="744"/>
      <c r="AC368" s="744"/>
      <c r="AD368" s="744"/>
      <c r="AE368" s="744"/>
      <c r="AF368" s="744"/>
    </row>
    <row r="369" spans="25:32" s="29" customFormat="1">
      <c r="Y369" s="744"/>
      <c r="Z369" s="744"/>
      <c r="AA369" s="744"/>
      <c r="AB369" s="744"/>
      <c r="AC369" s="744"/>
      <c r="AD369" s="744"/>
      <c r="AE369" s="744"/>
      <c r="AF369" s="744"/>
    </row>
    <row r="370" spans="25:32" s="29" customFormat="1">
      <c r="Y370" s="744"/>
      <c r="Z370" s="744"/>
      <c r="AA370" s="744"/>
      <c r="AB370" s="744"/>
      <c r="AC370" s="744"/>
      <c r="AD370" s="744"/>
      <c r="AE370" s="744"/>
      <c r="AF370" s="744"/>
    </row>
    <row r="371" spans="25:32" s="29" customFormat="1">
      <c r="Y371" s="744"/>
      <c r="Z371" s="744"/>
      <c r="AA371" s="744"/>
      <c r="AB371" s="744"/>
      <c r="AC371" s="744"/>
      <c r="AD371" s="744"/>
      <c r="AE371" s="744"/>
      <c r="AF371" s="744"/>
    </row>
    <row r="372" spans="25:32" s="29" customFormat="1">
      <c r="Y372" s="744"/>
      <c r="Z372" s="744"/>
      <c r="AA372" s="744"/>
      <c r="AB372" s="744"/>
      <c r="AC372" s="744"/>
      <c r="AD372" s="744"/>
      <c r="AE372" s="744"/>
      <c r="AF372" s="744"/>
    </row>
    <row r="373" spans="25:32" s="29" customFormat="1">
      <c r="Y373" s="744"/>
      <c r="Z373" s="744"/>
      <c r="AA373" s="744"/>
      <c r="AB373" s="744"/>
      <c r="AC373" s="744"/>
      <c r="AD373" s="744"/>
      <c r="AE373" s="744"/>
      <c r="AF373" s="744"/>
    </row>
    <row r="374" spans="25:32" s="29" customFormat="1">
      <c r="Y374" s="744"/>
      <c r="Z374" s="744"/>
      <c r="AA374" s="744"/>
      <c r="AB374" s="744"/>
      <c r="AC374" s="744"/>
      <c r="AD374" s="744"/>
      <c r="AE374" s="744"/>
      <c r="AF374" s="744"/>
    </row>
    <row r="375" spans="25:32" s="29" customFormat="1">
      <c r="Y375" s="744"/>
      <c r="Z375" s="744"/>
      <c r="AA375" s="744"/>
      <c r="AB375" s="744"/>
      <c r="AC375" s="744"/>
      <c r="AD375" s="744"/>
      <c r="AE375" s="744"/>
      <c r="AF375" s="744"/>
    </row>
    <row r="376" spans="25:32" s="29" customFormat="1">
      <c r="Y376" s="744"/>
      <c r="Z376" s="744"/>
      <c r="AA376" s="744"/>
      <c r="AB376" s="744"/>
      <c r="AC376" s="744"/>
      <c r="AD376" s="744"/>
      <c r="AE376" s="744"/>
      <c r="AF376" s="744"/>
    </row>
    <row r="377" spans="25:32" s="29" customFormat="1">
      <c r="Y377" s="744"/>
      <c r="Z377" s="744"/>
      <c r="AA377" s="744"/>
      <c r="AB377" s="744"/>
      <c r="AC377" s="744"/>
      <c r="AD377" s="744"/>
      <c r="AE377" s="744"/>
      <c r="AF377" s="744"/>
    </row>
    <row r="378" spans="25:32" s="29" customFormat="1">
      <c r="Y378" s="744"/>
      <c r="Z378" s="744"/>
      <c r="AA378" s="744"/>
      <c r="AB378" s="744"/>
      <c r="AC378" s="744"/>
      <c r="AD378" s="744"/>
      <c r="AE378" s="744"/>
      <c r="AF378" s="744"/>
    </row>
    <row r="379" spans="25:32" s="29" customFormat="1">
      <c r="Y379" s="744"/>
      <c r="Z379" s="744"/>
      <c r="AA379" s="744"/>
      <c r="AB379" s="744"/>
      <c r="AC379" s="744"/>
      <c r="AD379" s="744"/>
      <c r="AE379" s="744"/>
      <c r="AF379" s="744"/>
    </row>
    <row r="380" spans="25:32" s="29" customFormat="1">
      <c r="Y380" s="744"/>
      <c r="Z380" s="744"/>
      <c r="AA380" s="744"/>
      <c r="AB380" s="744"/>
      <c r="AC380" s="744"/>
      <c r="AD380" s="744"/>
      <c r="AE380" s="744"/>
      <c r="AF380" s="744"/>
    </row>
    <row r="381" spans="25:32" s="29" customFormat="1">
      <c r="Y381" s="744"/>
      <c r="Z381" s="744"/>
      <c r="AA381" s="744"/>
      <c r="AB381" s="744"/>
      <c r="AC381" s="744"/>
      <c r="AD381" s="744"/>
      <c r="AE381" s="744"/>
      <c r="AF381" s="744"/>
    </row>
    <row r="382" spans="25:32" s="29" customFormat="1">
      <c r="Y382" s="744"/>
      <c r="Z382" s="744"/>
      <c r="AA382" s="744"/>
      <c r="AB382" s="744"/>
      <c r="AC382" s="744"/>
      <c r="AD382" s="744"/>
      <c r="AE382" s="744"/>
      <c r="AF382" s="744"/>
    </row>
    <row r="383" spans="25:32" s="29" customFormat="1">
      <c r="Y383" s="744"/>
      <c r="Z383" s="744"/>
      <c r="AA383" s="744"/>
      <c r="AB383" s="744"/>
      <c r="AC383" s="744"/>
      <c r="AD383" s="744"/>
      <c r="AE383" s="744"/>
      <c r="AF383" s="744"/>
    </row>
    <row r="384" spans="25:32" s="29" customFormat="1">
      <c r="Y384" s="744"/>
      <c r="Z384" s="744"/>
      <c r="AA384" s="744"/>
      <c r="AB384" s="744"/>
      <c r="AC384" s="744"/>
      <c r="AD384" s="744"/>
      <c r="AE384" s="744"/>
      <c r="AF384" s="744"/>
    </row>
    <row r="385" spans="25:32" s="29" customFormat="1">
      <c r="Y385" s="744"/>
      <c r="Z385" s="744"/>
      <c r="AA385" s="744"/>
      <c r="AB385" s="744"/>
      <c r="AC385" s="744"/>
      <c r="AD385" s="744"/>
      <c r="AE385" s="744"/>
      <c r="AF385" s="744"/>
    </row>
    <row r="386" spans="25:32" s="29" customFormat="1">
      <c r="Y386" s="744"/>
      <c r="Z386" s="744"/>
      <c r="AA386" s="744"/>
      <c r="AB386" s="744"/>
      <c r="AC386" s="744"/>
      <c r="AD386" s="744"/>
      <c r="AE386" s="744"/>
      <c r="AF386" s="744"/>
    </row>
    <row r="387" spans="25:32" s="29" customFormat="1">
      <c r="Y387" s="744"/>
      <c r="Z387" s="744"/>
      <c r="AA387" s="744"/>
      <c r="AB387" s="744"/>
      <c r="AC387" s="744"/>
      <c r="AD387" s="744"/>
      <c r="AE387" s="744"/>
      <c r="AF387" s="744"/>
    </row>
    <row r="388" spans="25:32" s="29" customFormat="1">
      <c r="Y388" s="744"/>
      <c r="Z388" s="744"/>
      <c r="AA388" s="744"/>
      <c r="AB388" s="744"/>
      <c r="AC388" s="744"/>
      <c r="AD388" s="744"/>
      <c r="AE388" s="744"/>
      <c r="AF388" s="744"/>
    </row>
    <row r="389" spans="25:32" s="29" customFormat="1">
      <c r="Y389" s="744"/>
      <c r="Z389" s="744"/>
      <c r="AA389" s="744"/>
      <c r="AB389" s="744"/>
      <c r="AC389" s="744"/>
      <c r="AD389" s="744"/>
      <c r="AE389" s="744"/>
      <c r="AF389" s="744"/>
    </row>
    <row r="390" spans="25:32" s="29" customFormat="1">
      <c r="Y390" s="744"/>
      <c r="Z390" s="744"/>
      <c r="AA390" s="744"/>
      <c r="AB390" s="744"/>
      <c r="AC390" s="744"/>
      <c r="AD390" s="744"/>
      <c r="AE390" s="744"/>
      <c r="AF390" s="744"/>
    </row>
    <row r="391" spans="25:32" s="29" customFormat="1">
      <c r="Y391" s="744"/>
      <c r="Z391" s="744"/>
      <c r="AA391" s="744"/>
      <c r="AB391" s="744"/>
      <c r="AC391" s="744"/>
      <c r="AD391" s="744"/>
      <c r="AE391" s="744"/>
      <c r="AF391" s="744"/>
    </row>
    <row r="392" spans="25:32" s="29" customFormat="1">
      <c r="Y392" s="744"/>
      <c r="Z392" s="744"/>
      <c r="AA392" s="744"/>
      <c r="AB392" s="744"/>
      <c r="AC392" s="744"/>
      <c r="AD392" s="744"/>
      <c r="AE392" s="744"/>
      <c r="AF392" s="744"/>
    </row>
    <row r="393" spans="25:32" s="29" customFormat="1">
      <c r="Y393" s="744"/>
      <c r="Z393" s="744"/>
      <c r="AA393" s="744"/>
      <c r="AB393" s="744"/>
      <c r="AC393" s="744"/>
      <c r="AD393" s="744"/>
      <c r="AE393" s="744"/>
      <c r="AF393" s="744"/>
    </row>
    <row r="394" spans="25:32" s="29" customFormat="1">
      <c r="Y394" s="744"/>
      <c r="Z394" s="744"/>
      <c r="AA394" s="744"/>
      <c r="AB394" s="744"/>
      <c r="AC394" s="744"/>
      <c r="AD394" s="744"/>
      <c r="AE394" s="744"/>
      <c r="AF394" s="744"/>
    </row>
    <row r="395" spans="25:32" s="29" customFormat="1">
      <c r="Y395" s="744"/>
      <c r="Z395" s="744"/>
      <c r="AA395" s="744"/>
      <c r="AB395" s="744"/>
      <c r="AC395" s="744"/>
      <c r="AD395" s="744"/>
      <c r="AE395" s="744"/>
      <c r="AF395" s="744"/>
    </row>
    <row r="396" spans="25:32" s="29" customFormat="1">
      <c r="Y396" s="744"/>
      <c r="Z396" s="744"/>
      <c r="AA396" s="744"/>
      <c r="AB396" s="744"/>
      <c r="AC396" s="744"/>
      <c r="AD396" s="744"/>
      <c r="AE396" s="744"/>
      <c r="AF396" s="744"/>
    </row>
    <row r="397" spans="25:32" s="29" customFormat="1">
      <c r="Y397" s="744"/>
      <c r="Z397" s="744"/>
      <c r="AA397" s="744"/>
      <c r="AB397" s="744"/>
      <c r="AC397" s="744"/>
      <c r="AD397" s="744"/>
      <c r="AE397" s="744"/>
      <c r="AF397" s="744"/>
    </row>
    <row r="398" spans="25:32" s="29" customFormat="1">
      <c r="Y398" s="744"/>
      <c r="Z398" s="744"/>
      <c r="AA398" s="744"/>
      <c r="AB398" s="744"/>
      <c r="AC398" s="744"/>
      <c r="AD398" s="744"/>
      <c r="AE398" s="744"/>
      <c r="AF398" s="744"/>
    </row>
    <row r="399" spans="25:32" s="29" customFormat="1">
      <c r="Y399" s="744"/>
      <c r="Z399" s="744"/>
      <c r="AA399" s="744"/>
      <c r="AB399" s="744"/>
      <c r="AC399" s="744"/>
      <c r="AD399" s="744"/>
      <c r="AE399" s="744"/>
      <c r="AF399" s="744"/>
    </row>
    <row r="400" spans="25:32" s="29" customFormat="1">
      <c r="Y400" s="744"/>
      <c r="Z400" s="744"/>
      <c r="AA400" s="744"/>
      <c r="AB400" s="744"/>
      <c r="AC400" s="744"/>
      <c r="AD400" s="744"/>
      <c r="AE400" s="744"/>
      <c r="AF400" s="744"/>
    </row>
    <row r="401" spans="25:32" s="29" customFormat="1">
      <c r="Y401" s="744"/>
      <c r="Z401" s="744"/>
      <c r="AA401" s="744"/>
      <c r="AB401" s="744"/>
      <c r="AC401" s="744"/>
      <c r="AD401" s="744"/>
      <c r="AE401" s="744"/>
      <c r="AF401" s="744"/>
    </row>
    <row r="402" spans="25:32" s="29" customFormat="1">
      <c r="Y402" s="744"/>
      <c r="Z402" s="744"/>
      <c r="AA402" s="744"/>
      <c r="AB402" s="744"/>
      <c r="AC402" s="744"/>
      <c r="AD402" s="744"/>
      <c r="AE402" s="744"/>
      <c r="AF402" s="744"/>
    </row>
    <row r="403" spans="25:32" s="29" customFormat="1">
      <c r="Y403" s="744"/>
      <c r="Z403" s="744"/>
      <c r="AA403" s="744"/>
      <c r="AB403" s="744"/>
      <c r="AC403" s="744"/>
      <c r="AD403" s="744"/>
      <c r="AE403" s="744"/>
      <c r="AF403" s="744"/>
    </row>
    <row r="404" spans="25:32" s="29" customFormat="1">
      <c r="Y404" s="744"/>
      <c r="Z404" s="744"/>
      <c r="AA404" s="744"/>
      <c r="AB404" s="744"/>
      <c r="AC404" s="744"/>
      <c r="AD404" s="744"/>
      <c r="AE404" s="744"/>
      <c r="AF404" s="744"/>
    </row>
    <row r="405" spans="25:32" s="29" customFormat="1">
      <c r="Y405" s="744"/>
      <c r="Z405" s="744"/>
      <c r="AA405" s="744"/>
      <c r="AB405" s="744"/>
      <c r="AC405" s="744"/>
      <c r="AD405" s="744"/>
      <c r="AE405" s="744"/>
      <c r="AF405" s="744"/>
    </row>
    <row r="406" spans="25:32" s="29" customFormat="1">
      <c r="Y406" s="744"/>
      <c r="Z406" s="744"/>
      <c r="AA406" s="744"/>
      <c r="AB406" s="744"/>
      <c r="AC406" s="744"/>
      <c r="AD406" s="744"/>
      <c r="AE406" s="744"/>
      <c r="AF406" s="744"/>
    </row>
    <row r="407" spans="25:32" s="29" customFormat="1">
      <c r="Y407" s="744"/>
      <c r="Z407" s="744"/>
      <c r="AA407" s="744"/>
      <c r="AB407" s="744"/>
      <c r="AC407" s="744"/>
      <c r="AD407" s="744"/>
      <c r="AE407" s="744"/>
      <c r="AF407" s="744"/>
    </row>
    <row r="408" spans="25:32" s="29" customFormat="1">
      <c r="Y408" s="744"/>
      <c r="Z408" s="744"/>
      <c r="AA408" s="744"/>
      <c r="AB408" s="744"/>
      <c r="AC408" s="744"/>
      <c r="AD408" s="744"/>
      <c r="AE408" s="744"/>
      <c r="AF408" s="744"/>
    </row>
    <row r="409" spans="25:32" s="29" customFormat="1">
      <c r="Y409" s="744"/>
      <c r="Z409" s="744"/>
      <c r="AA409" s="744"/>
      <c r="AB409" s="744"/>
      <c r="AC409" s="744"/>
      <c r="AD409" s="744"/>
      <c r="AE409" s="744"/>
      <c r="AF409" s="744"/>
    </row>
    <row r="410" spans="25:32" s="29" customFormat="1">
      <c r="Y410" s="744"/>
      <c r="Z410" s="744"/>
      <c r="AA410" s="744"/>
      <c r="AB410" s="744"/>
      <c r="AC410" s="744"/>
      <c r="AD410" s="744"/>
      <c r="AE410" s="744"/>
      <c r="AF410" s="744"/>
    </row>
    <row r="411" spans="25:32" s="29" customFormat="1">
      <c r="Y411" s="744"/>
      <c r="Z411" s="744"/>
      <c r="AA411" s="744"/>
      <c r="AB411" s="744"/>
      <c r="AC411" s="744"/>
      <c r="AD411" s="744"/>
      <c r="AE411" s="744"/>
      <c r="AF411" s="744"/>
    </row>
    <row r="412" spans="25:32" s="29" customFormat="1">
      <c r="Y412" s="744"/>
      <c r="Z412" s="744"/>
      <c r="AA412" s="744"/>
      <c r="AB412" s="744"/>
      <c r="AC412" s="744"/>
      <c r="AD412" s="744"/>
      <c r="AE412" s="744"/>
      <c r="AF412" s="744"/>
    </row>
    <row r="413" spans="25:32" s="29" customFormat="1">
      <c r="Y413" s="744"/>
      <c r="Z413" s="744"/>
      <c r="AA413" s="744"/>
      <c r="AB413" s="744"/>
      <c r="AC413" s="744"/>
      <c r="AD413" s="744"/>
      <c r="AE413" s="744"/>
      <c r="AF413" s="744"/>
    </row>
    <row r="414" spans="25:32" s="29" customFormat="1">
      <c r="Y414" s="744"/>
      <c r="Z414" s="744"/>
      <c r="AA414" s="744"/>
      <c r="AB414" s="744"/>
      <c r="AC414" s="744"/>
      <c r="AD414" s="744"/>
      <c r="AE414" s="744"/>
      <c r="AF414" s="744"/>
    </row>
    <row r="415" spans="25:32" s="29" customFormat="1">
      <c r="Y415" s="744"/>
      <c r="Z415" s="744"/>
      <c r="AA415" s="744"/>
      <c r="AB415" s="744"/>
      <c r="AC415" s="744"/>
      <c r="AD415" s="744"/>
      <c r="AE415" s="744"/>
      <c r="AF415" s="744"/>
    </row>
    <row r="416" spans="25:32" s="29" customFormat="1">
      <c r="Y416" s="744"/>
      <c r="Z416" s="744"/>
      <c r="AA416" s="744"/>
      <c r="AB416" s="744"/>
      <c r="AC416" s="744"/>
      <c r="AD416" s="744"/>
      <c r="AE416" s="744"/>
      <c r="AF416" s="744"/>
    </row>
    <row r="417" spans="25:32" s="29" customFormat="1">
      <c r="Y417" s="744"/>
      <c r="Z417" s="744"/>
      <c r="AA417" s="744"/>
      <c r="AB417" s="744"/>
      <c r="AC417" s="744"/>
      <c r="AD417" s="744"/>
      <c r="AE417" s="744"/>
      <c r="AF417" s="744"/>
    </row>
    <row r="418" spans="25:32" s="29" customFormat="1">
      <c r="Y418" s="744"/>
      <c r="Z418" s="744"/>
      <c r="AA418" s="744"/>
      <c r="AB418" s="744"/>
      <c r="AC418" s="744"/>
      <c r="AD418" s="744"/>
      <c r="AE418" s="744"/>
      <c r="AF418" s="744"/>
    </row>
    <row r="419" spans="25:32" s="29" customFormat="1">
      <c r="Y419" s="744"/>
      <c r="Z419" s="744"/>
      <c r="AA419" s="744"/>
      <c r="AB419" s="744"/>
      <c r="AC419" s="744"/>
      <c r="AD419" s="744"/>
      <c r="AE419" s="744"/>
      <c r="AF419" s="744"/>
    </row>
    <row r="420" spans="25:32" s="29" customFormat="1">
      <c r="Y420" s="744"/>
      <c r="Z420" s="744"/>
      <c r="AA420" s="744"/>
      <c r="AB420" s="744"/>
      <c r="AC420" s="744"/>
      <c r="AD420" s="744"/>
      <c r="AE420" s="744"/>
      <c r="AF420" s="744"/>
    </row>
    <row r="421" spans="25:32" s="29" customFormat="1">
      <c r="Y421" s="744"/>
      <c r="Z421" s="744"/>
      <c r="AA421" s="744"/>
      <c r="AB421" s="744"/>
      <c r="AC421" s="744"/>
      <c r="AD421" s="744"/>
      <c r="AE421" s="744"/>
      <c r="AF421" s="744"/>
    </row>
    <row r="422" spans="25:32" s="29" customFormat="1">
      <c r="Y422" s="744"/>
      <c r="Z422" s="744"/>
      <c r="AA422" s="744"/>
      <c r="AB422" s="744"/>
      <c r="AC422" s="744"/>
      <c r="AD422" s="744"/>
      <c r="AE422" s="744"/>
      <c r="AF422" s="744"/>
    </row>
    <row r="423" spans="25:32" s="29" customFormat="1">
      <c r="Y423" s="744"/>
      <c r="Z423" s="744"/>
      <c r="AA423" s="744"/>
      <c r="AB423" s="744"/>
      <c r="AC423" s="744"/>
      <c r="AD423" s="744"/>
      <c r="AE423" s="744"/>
      <c r="AF423" s="744"/>
    </row>
    <row r="424" spans="25:32" s="29" customFormat="1">
      <c r="Y424" s="744"/>
      <c r="Z424" s="744"/>
      <c r="AA424" s="744"/>
      <c r="AB424" s="744"/>
      <c r="AC424" s="744"/>
      <c r="AD424" s="744"/>
      <c r="AE424" s="744"/>
      <c r="AF424" s="744"/>
    </row>
    <row r="425" spans="25:32" s="29" customFormat="1">
      <c r="Y425" s="744"/>
      <c r="Z425" s="744"/>
      <c r="AA425" s="744"/>
      <c r="AB425" s="744"/>
      <c r="AC425" s="744"/>
      <c r="AD425" s="744"/>
      <c r="AE425" s="744"/>
      <c r="AF425" s="744"/>
    </row>
    <row r="426" spans="25:32" s="29" customFormat="1">
      <c r="Y426" s="744"/>
      <c r="Z426" s="744"/>
      <c r="AA426" s="744"/>
      <c r="AB426" s="744"/>
      <c r="AC426" s="744"/>
      <c r="AD426" s="744"/>
      <c r="AE426" s="744"/>
      <c r="AF426" s="744"/>
    </row>
    <row r="427" spans="25:32" s="29" customFormat="1">
      <c r="Y427" s="744"/>
      <c r="Z427" s="744"/>
      <c r="AA427" s="744"/>
      <c r="AB427" s="744"/>
      <c r="AC427" s="744"/>
      <c r="AD427" s="744"/>
      <c r="AE427" s="744"/>
      <c r="AF427" s="744"/>
    </row>
    <row r="428" spans="25:32" s="29" customFormat="1">
      <c r="Y428" s="744"/>
      <c r="Z428" s="744"/>
      <c r="AA428" s="744"/>
      <c r="AB428" s="744"/>
      <c r="AC428" s="744"/>
      <c r="AD428" s="744"/>
      <c r="AE428" s="744"/>
      <c r="AF428" s="744"/>
    </row>
    <row r="429" spans="25:32" s="29" customFormat="1">
      <c r="Y429" s="744"/>
      <c r="Z429" s="744"/>
      <c r="AA429" s="744"/>
      <c r="AB429" s="744"/>
      <c r="AC429" s="744"/>
      <c r="AD429" s="744"/>
      <c r="AE429" s="744"/>
      <c r="AF429" s="744"/>
    </row>
    <row r="430" spans="25:32" s="29" customFormat="1">
      <c r="Y430" s="744"/>
      <c r="Z430" s="744"/>
      <c r="AA430" s="744"/>
      <c r="AB430" s="744"/>
      <c r="AC430" s="744"/>
      <c r="AD430" s="744"/>
      <c r="AE430" s="744"/>
      <c r="AF430" s="744"/>
    </row>
    <row r="431" spans="25:32" s="29" customFormat="1">
      <c r="Y431" s="744"/>
      <c r="Z431" s="744"/>
      <c r="AA431" s="744"/>
      <c r="AB431" s="744"/>
      <c r="AC431" s="744"/>
      <c r="AD431" s="744"/>
      <c r="AE431" s="744"/>
      <c r="AF431" s="744"/>
    </row>
    <row r="432" spans="25:32" s="29" customFormat="1">
      <c r="Y432" s="744"/>
      <c r="Z432" s="744"/>
      <c r="AA432" s="744"/>
      <c r="AB432" s="744"/>
      <c r="AC432" s="744"/>
      <c r="AD432" s="744"/>
      <c r="AE432" s="744"/>
      <c r="AF432" s="744"/>
    </row>
    <row r="433" spans="25:32" s="29" customFormat="1">
      <c r="Y433" s="744"/>
      <c r="Z433" s="744"/>
      <c r="AA433" s="744"/>
      <c r="AB433" s="744"/>
      <c r="AC433" s="744"/>
      <c r="AD433" s="744"/>
      <c r="AE433" s="744"/>
      <c r="AF433" s="744"/>
    </row>
    <row r="434" spans="25:32" s="29" customFormat="1">
      <c r="Y434" s="744"/>
      <c r="Z434" s="744"/>
      <c r="AA434" s="744"/>
      <c r="AB434" s="744"/>
      <c r="AC434" s="744"/>
      <c r="AD434" s="744"/>
      <c r="AE434" s="744"/>
      <c r="AF434" s="744"/>
    </row>
    <row r="435" spans="25:32" s="29" customFormat="1">
      <c r="Y435" s="744"/>
      <c r="Z435" s="744"/>
      <c r="AA435" s="744"/>
      <c r="AB435" s="744"/>
      <c r="AC435" s="744"/>
      <c r="AD435" s="744"/>
      <c r="AE435" s="744"/>
      <c r="AF435" s="744"/>
    </row>
    <row r="436" spans="25:32" s="29" customFormat="1">
      <c r="Y436" s="744"/>
      <c r="Z436" s="744"/>
      <c r="AA436" s="744"/>
      <c r="AB436" s="744"/>
      <c r="AC436" s="744"/>
      <c r="AD436" s="744"/>
      <c r="AE436" s="744"/>
      <c r="AF436" s="744"/>
    </row>
    <row r="437" spans="25:32" s="29" customFormat="1">
      <c r="Y437" s="744"/>
      <c r="Z437" s="744"/>
      <c r="AA437" s="744"/>
      <c r="AB437" s="744"/>
      <c r="AC437" s="744"/>
      <c r="AD437" s="744"/>
      <c r="AE437" s="744"/>
      <c r="AF437" s="744"/>
    </row>
    <row r="438" spans="25:32" s="29" customFormat="1">
      <c r="Y438" s="744"/>
      <c r="Z438" s="744"/>
      <c r="AA438" s="744"/>
      <c r="AB438" s="744"/>
      <c r="AC438" s="744"/>
      <c r="AD438" s="744"/>
      <c r="AE438" s="744"/>
      <c r="AF438" s="744"/>
    </row>
    <row r="439" spans="25:32" s="29" customFormat="1">
      <c r="Y439" s="744"/>
      <c r="Z439" s="744"/>
      <c r="AA439" s="744"/>
      <c r="AB439" s="744"/>
      <c r="AC439" s="744"/>
      <c r="AD439" s="744"/>
      <c r="AE439" s="744"/>
      <c r="AF439" s="744"/>
    </row>
    <row r="440" spans="25:32" s="29" customFormat="1">
      <c r="Y440" s="744"/>
      <c r="Z440" s="744"/>
      <c r="AA440" s="744"/>
      <c r="AB440" s="744"/>
      <c r="AC440" s="744"/>
      <c r="AD440" s="744"/>
      <c r="AE440" s="744"/>
      <c r="AF440" s="744"/>
    </row>
    <row r="441" spans="25:32" s="29" customFormat="1">
      <c r="Y441" s="744"/>
      <c r="Z441" s="744"/>
      <c r="AA441" s="744"/>
      <c r="AB441" s="744"/>
      <c r="AC441" s="744"/>
      <c r="AD441" s="744"/>
      <c r="AE441" s="744"/>
      <c r="AF441" s="744"/>
    </row>
    <row r="442" spans="25:32" s="29" customFormat="1">
      <c r="Y442" s="744"/>
      <c r="Z442" s="744"/>
      <c r="AA442" s="744"/>
      <c r="AB442" s="744"/>
      <c r="AC442" s="744"/>
      <c r="AD442" s="744"/>
      <c r="AE442" s="744"/>
      <c r="AF442" s="744"/>
    </row>
    <row r="443" spans="25:32" s="29" customFormat="1">
      <c r="Y443" s="744"/>
      <c r="Z443" s="744"/>
      <c r="AA443" s="744"/>
      <c r="AB443" s="744"/>
      <c r="AC443" s="744"/>
      <c r="AD443" s="744"/>
      <c r="AE443" s="744"/>
      <c r="AF443" s="744"/>
    </row>
    <row r="444" spans="25:32" s="29" customFormat="1">
      <c r="Y444" s="744"/>
      <c r="Z444" s="744"/>
      <c r="AA444" s="744"/>
      <c r="AB444" s="744"/>
      <c r="AC444" s="744"/>
      <c r="AD444" s="744"/>
      <c r="AE444" s="744"/>
      <c r="AF444" s="744"/>
    </row>
    <row r="445" spans="25:32" s="29" customFormat="1">
      <c r="Y445" s="744"/>
      <c r="Z445" s="744"/>
      <c r="AA445" s="744"/>
      <c r="AB445" s="744"/>
      <c r="AC445" s="744"/>
      <c r="AD445" s="744"/>
      <c r="AE445" s="744"/>
      <c r="AF445" s="744"/>
    </row>
    <row r="446" spans="25:32" s="29" customFormat="1">
      <c r="Y446" s="744"/>
      <c r="Z446" s="744"/>
      <c r="AA446" s="744"/>
      <c r="AB446" s="744"/>
      <c r="AC446" s="744"/>
      <c r="AD446" s="744"/>
      <c r="AE446" s="744"/>
      <c r="AF446" s="744"/>
    </row>
    <row r="447" spans="25:32" s="29" customFormat="1">
      <c r="Y447" s="744"/>
      <c r="Z447" s="744"/>
      <c r="AA447" s="744"/>
      <c r="AB447" s="744"/>
      <c r="AC447" s="744"/>
      <c r="AD447" s="744"/>
      <c r="AE447" s="744"/>
      <c r="AF447" s="744"/>
    </row>
    <row r="448" spans="25:32" s="29" customFormat="1">
      <c r="Y448" s="744"/>
      <c r="Z448" s="744"/>
      <c r="AA448" s="744"/>
      <c r="AB448" s="744"/>
      <c r="AC448" s="744"/>
      <c r="AD448" s="744"/>
      <c r="AE448" s="744"/>
      <c r="AF448" s="744"/>
    </row>
    <row r="449" spans="25:32" s="29" customFormat="1">
      <c r="Y449" s="744"/>
      <c r="Z449" s="744"/>
      <c r="AA449" s="744"/>
      <c r="AB449" s="744"/>
      <c r="AC449" s="744"/>
      <c r="AD449" s="744"/>
      <c r="AE449" s="744"/>
      <c r="AF449" s="744"/>
    </row>
    <row r="450" spans="25:32" s="29" customFormat="1">
      <c r="Y450" s="744"/>
      <c r="Z450" s="744"/>
      <c r="AA450" s="744"/>
      <c r="AB450" s="744"/>
      <c r="AC450" s="744"/>
      <c r="AD450" s="744"/>
      <c r="AE450" s="744"/>
      <c r="AF450" s="744"/>
    </row>
    <row r="451" spans="25:32" s="29" customFormat="1">
      <c r="Y451" s="744"/>
      <c r="Z451" s="744"/>
      <c r="AA451" s="744"/>
      <c r="AB451" s="744"/>
      <c r="AC451" s="744"/>
      <c r="AD451" s="744"/>
      <c r="AE451" s="744"/>
      <c r="AF451" s="744"/>
    </row>
    <row r="452" spans="25:32" s="29" customFormat="1">
      <c r="Y452" s="744"/>
      <c r="Z452" s="744"/>
      <c r="AA452" s="744"/>
      <c r="AB452" s="744"/>
      <c r="AC452" s="744"/>
      <c r="AD452" s="744"/>
      <c r="AE452" s="744"/>
      <c r="AF452" s="744"/>
    </row>
    <row r="453" spans="25:32" s="29" customFormat="1">
      <c r="Y453" s="744"/>
      <c r="Z453" s="744"/>
      <c r="AA453" s="744"/>
      <c r="AB453" s="744"/>
      <c r="AC453" s="744"/>
      <c r="AD453" s="744"/>
      <c r="AE453" s="744"/>
      <c r="AF453" s="744"/>
    </row>
    <row r="454" spans="25:32" s="29" customFormat="1">
      <c r="Y454" s="744"/>
      <c r="Z454" s="744"/>
      <c r="AA454" s="744"/>
      <c r="AB454" s="744"/>
      <c r="AC454" s="744"/>
      <c r="AD454" s="744"/>
      <c r="AE454" s="744"/>
      <c r="AF454" s="744"/>
    </row>
    <row r="455" spans="25:32" s="29" customFormat="1">
      <c r="Y455" s="744"/>
      <c r="Z455" s="744"/>
      <c r="AA455" s="744"/>
      <c r="AB455" s="744"/>
      <c r="AC455" s="744"/>
      <c r="AD455" s="744"/>
      <c r="AE455" s="744"/>
      <c r="AF455" s="744"/>
    </row>
    <row r="456" spans="25:32" s="29" customFormat="1">
      <c r="Y456" s="744"/>
      <c r="Z456" s="744"/>
      <c r="AA456" s="744"/>
      <c r="AB456" s="744"/>
      <c r="AC456" s="744"/>
      <c r="AD456" s="744"/>
      <c r="AE456" s="744"/>
      <c r="AF456" s="744"/>
    </row>
    <row r="457" spans="25:32" s="29" customFormat="1">
      <c r="Y457" s="744"/>
      <c r="Z457" s="744"/>
      <c r="AA457" s="744"/>
      <c r="AB457" s="744"/>
      <c r="AC457" s="744"/>
      <c r="AD457" s="744"/>
      <c r="AE457" s="744"/>
      <c r="AF457" s="744"/>
    </row>
    <row r="458" spans="25:32" s="29" customFormat="1">
      <c r="Y458" s="744"/>
      <c r="Z458" s="744"/>
      <c r="AA458" s="744"/>
      <c r="AB458" s="744"/>
      <c r="AC458" s="744"/>
      <c r="AD458" s="744"/>
      <c r="AE458" s="744"/>
      <c r="AF458" s="744"/>
    </row>
    <row r="459" spans="25:32" s="29" customFormat="1">
      <c r="Y459" s="744"/>
      <c r="Z459" s="744"/>
      <c r="AA459" s="744"/>
      <c r="AB459" s="744"/>
      <c r="AC459" s="744"/>
      <c r="AD459" s="744"/>
      <c r="AE459" s="744"/>
      <c r="AF459" s="744"/>
    </row>
    <row r="460" spans="25:32" s="29" customFormat="1">
      <c r="Y460" s="744"/>
      <c r="Z460" s="744"/>
      <c r="AA460" s="744"/>
      <c r="AB460" s="744"/>
      <c r="AC460" s="744"/>
      <c r="AD460" s="744"/>
      <c r="AE460" s="744"/>
      <c r="AF460" s="744"/>
    </row>
    <row r="461" spans="25:32" s="29" customFormat="1">
      <c r="Y461" s="744"/>
      <c r="Z461" s="744"/>
      <c r="AA461" s="744"/>
      <c r="AB461" s="744"/>
      <c r="AC461" s="744"/>
      <c r="AD461" s="744"/>
      <c r="AE461" s="744"/>
      <c r="AF461" s="744"/>
    </row>
    <row r="462" spans="25:32" s="29" customFormat="1">
      <c r="Y462" s="744"/>
      <c r="Z462" s="744"/>
      <c r="AA462" s="744"/>
      <c r="AB462" s="744"/>
      <c r="AC462" s="744"/>
      <c r="AD462" s="744"/>
      <c r="AE462" s="744"/>
      <c r="AF462" s="744"/>
    </row>
    <row r="463" spans="25:32" s="29" customFormat="1">
      <c r="Y463" s="744"/>
      <c r="Z463" s="744"/>
      <c r="AA463" s="744"/>
      <c r="AB463" s="744"/>
      <c r="AC463" s="744"/>
      <c r="AD463" s="744"/>
      <c r="AE463" s="744"/>
      <c r="AF463" s="744"/>
    </row>
    <row r="464" spans="25:32" s="29" customFormat="1">
      <c r="Y464" s="744"/>
      <c r="Z464" s="744"/>
      <c r="AA464" s="744"/>
      <c r="AB464" s="744"/>
      <c r="AC464" s="744"/>
      <c r="AD464" s="744"/>
      <c r="AE464" s="744"/>
      <c r="AF464" s="744"/>
    </row>
    <row r="465" spans="25:32" s="29" customFormat="1">
      <c r="Y465" s="744"/>
      <c r="Z465" s="744"/>
      <c r="AA465" s="744"/>
      <c r="AB465" s="744"/>
      <c r="AC465" s="744"/>
      <c r="AD465" s="744"/>
      <c r="AE465" s="744"/>
      <c r="AF465" s="744"/>
    </row>
    <row r="466" spans="25:32" s="29" customFormat="1">
      <c r="Y466" s="744"/>
      <c r="Z466" s="744"/>
      <c r="AA466" s="744"/>
      <c r="AB466" s="744"/>
      <c r="AC466" s="744"/>
      <c r="AD466" s="744"/>
      <c r="AE466" s="744"/>
      <c r="AF466" s="744"/>
    </row>
    <row r="467" spans="25:32" s="29" customFormat="1">
      <c r="Y467" s="744"/>
      <c r="Z467" s="744"/>
      <c r="AA467" s="744"/>
      <c r="AB467" s="744"/>
      <c r="AC467" s="744"/>
      <c r="AD467" s="744"/>
      <c r="AE467" s="744"/>
      <c r="AF467" s="744"/>
    </row>
    <row r="468" spans="25:32" s="29" customFormat="1">
      <c r="Y468" s="744"/>
      <c r="Z468" s="744"/>
      <c r="AA468" s="744"/>
      <c r="AB468" s="744"/>
      <c r="AC468" s="744"/>
      <c r="AD468" s="744"/>
      <c r="AE468" s="744"/>
      <c r="AF468" s="744"/>
    </row>
    <row r="469" spans="25:32" s="29" customFormat="1">
      <c r="Y469" s="744"/>
      <c r="Z469" s="744"/>
      <c r="AA469" s="744"/>
      <c r="AB469" s="744"/>
      <c r="AC469" s="744"/>
      <c r="AD469" s="744"/>
      <c r="AE469" s="744"/>
      <c r="AF469" s="744"/>
    </row>
    <row r="470" spans="25:32" s="29" customFormat="1">
      <c r="Y470" s="744"/>
      <c r="Z470" s="744"/>
      <c r="AA470" s="744"/>
      <c r="AB470" s="744"/>
      <c r="AC470" s="744"/>
      <c r="AD470" s="744"/>
      <c r="AE470" s="744"/>
      <c r="AF470" s="744"/>
    </row>
    <row r="471" spans="25:32" s="29" customFormat="1">
      <c r="Y471" s="744"/>
      <c r="Z471" s="744"/>
      <c r="AA471" s="744"/>
      <c r="AB471" s="744"/>
      <c r="AC471" s="744"/>
      <c r="AD471" s="744"/>
      <c r="AE471" s="744"/>
      <c r="AF471" s="744"/>
    </row>
    <row r="472" spans="25:32" s="29" customFormat="1">
      <c r="Y472" s="744"/>
      <c r="Z472" s="744"/>
      <c r="AA472" s="744"/>
      <c r="AB472" s="744"/>
      <c r="AC472" s="744"/>
      <c r="AD472" s="744"/>
      <c r="AE472" s="744"/>
      <c r="AF472" s="744"/>
    </row>
    <row r="473" spans="25:32" s="29" customFormat="1">
      <c r="Y473" s="744"/>
      <c r="Z473" s="744"/>
      <c r="AA473" s="744"/>
      <c r="AB473" s="744"/>
      <c r="AC473" s="744"/>
      <c r="AD473" s="744"/>
      <c r="AE473" s="744"/>
      <c r="AF473" s="744"/>
    </row>
    <row r="474" spans="25:32" s="29" customFormat="1">
      <c r="Y474" s="744"/>
      <c r="Z474" s="744"/>
      <c r="AA474" s="744"/>
      <c r="AB474" s="744"/>
      <c r="AC474" s="744"/>
      <c r="AD474" s="744"/>
      <c r="AE474" s="744"/>
      <c r="AF474" s="744"/>
    </row>
    <row r="475" spans="25:32" s="29" customFormat="1">
      <c r="Y475" s="744"/>
      <c r="Z475" s="744"/>
      <c r="AA475" s="744"/>
      <c r="AB475" s="744"/>
      <c r="AC475" s="744"/>
      <c r="AD475" s="744"/>
      <c r="AE475" s="744"/>
      <c r="AF475" s="744"/>
    </row>
    <row r="476" spans="25:32" s="29" customFormat="1">
      <c r="Y476" s="744"/>
      <c r="Z476" s="744"/>
      <c r="AA476" s="744"/>
      <c r="AB476" s="744"/>
      <c r="AC476" s="744"/>
      <c r="AD476" s="744"/>
      <c r="AE476" s="744"/>
      <c r="AF476" s="744"/>
    </row>
    <row r="477" spans="25:32" s="29" customFormat="1">
      <c r="Y477" s="744"/>
      <c r="Z477" s="744"/>
      <c r="AA477" s="744"/>
      <c r="AB477" s="744"/>
      <c r="AC477" s="744"/>
      <c r="AD477" s="744"/>
      <c r="AE477" s="744"/>
      <c r="AF477" s="744"/>
    </row>
    <row r="478" spans="25:32" s="29" customFormat="1">
      <c r="Y478" s="744"/>
      <c r="Z478" s="744"/>
      <c r="AA478" s="744"/>
      <c r="AB478" s="744"/>
      <c r="AC478" s="744"/>
      <c r="AD478" s="744"/>
      <c r="AE478" s="744"/>
      <c r="AF478" s="744"/>
    </row>
    <row r="479" spans="25:32" s="29" customFormat="1">
      <c r="Y479" s="744"/>
      <c r="Z479" s="744"/>
      <c r="AA479" s="744"/>
      <c r="AB479" s="744"/>
      <c r="AC479" s="744"/>
      <c r="AD479" s="744"/>
      <c r="AE479" s="744"/>
      <c r="AF479" s="744"/>
    </row>
    <row r="480" spans="25:32" s="29" customFormat="1">
      <c r="Y480" s="744"/>
      <c r="Z480" s="744"/>
      <c r="AA480" s="744"/>
      <c r="AB480" s="744"/>
      <c r="AC480" s="744"/>
      <c r="AD480" s="744"/>
      <c r="AE480" s="744"/>
      <c r="AF480" s="744"/>
    </row>
    <row r="481" spans="25:32" s="29" customFormat="1">
      <c r="Y481" s="744"/>
      <c r="Z481" s="744"/>
      <c r="AA481" s="744"/>
      <c r="AB481" s="744"/>
      <c r="AC481" s="744"/>
      <c r="AD481" s="744"/>
      <c r="AE481" s="744"/>
      <c r="AF481" s="744"/>
    </row>
    <row r="482" spans="25:32" s="29" customFormat="1">
      <c r="Y482" s="744"/>
      <c r="Z482" s="744"/>
      <c r="AA482" s="744"/>
      <c r="AB482" s="744"/>
      <c r="AC482" s="744"/>
      <c r="AD482" s="744"/>
      <c r="AE482" s="744"/>
      <c r="AF482" s="744"/>
    </row>
    <row r="483" spans="25:32" s="29" customFormat="1">
      <c r="Y483" s="744"/>
      <c r="Z483" s="744"/>
      <c r="AA483" s="744"/>
      <c r="AB483" s="744"/>
      <c r="AC483" s="744"/>
      <c r="AD483" s="744"/>
      <c r="AE483" s="744"/>
      <c r="AF483" s="744"/>
    </row>
    <row r="484" spans="25:32" s="29" customFormat="1">
      <c r="Y484" s="744"/>
      <c r="Z484" s="744"/>
      <c r="AA484" s="744"/>
      <c r="AB484" s="744"/>
      <c r="AC484" s="744"/>
      <c r="AD484" s="744"/>
      <c r="AE484" s="744"/>
      <c r="AF484" s="744"/>
    </row>
    <row r="485" spans="25:32" s="29" customFormat="1">
      <c r="Y485" s="744"/>
      <c r="Z485" s="744"/>
      <c r="AA485" s="744"/>
      <c r="AB485" s="744"/>
      <c r="AC485" s="744"/>
      <c r="AD485" s="744"/>
      <c r="AE485" s="744"/>
      <c r="AF485" s="744"/>
    </row>
    <row r="486" spans="25:32" s="29" customFormat="1">
      <c r="Y486" s="744"/>
      <c r="Z486" s="744"/>
      <c r="AA486" s="744"/>
      <c r="AB486" s="744"/>
      <c r="AC486" s="744"/>
      <c r="AD486" s="744"/>
      <c r="AE486" s="744"/>
      <c r="AF486" s="744"/>
    </row>
    <row r="487" spans="25:32" s="29" customFormat="1">
      <c r="Y487" s="744"/>
      <c r="Z487" s="744"/>
      <c r="AA487" s="744"/>
      <c r="AB487" s="744"/>
      <c r="AC487" s="744"/>
      <c r="AD487" s="744"/>
      <c r="AE487" s="744"/>
      <c r="AF487" s="744"/>
    </row>
    <row r="488" spans="25:32" s="29" customFormat="1">
      <c r="Y488" s="744"/>
      <c r="Z488" s="744"/>
      <c r="AA488" s="744"/>
      <c r="AB488" s="744"/>
      <c r="AC488" s="744"/>
      <c r="AD488" s="744"/>
      <c r="AE488" s="744"/>
      <c r="AF488" s="744"/>
    </row>
    <row r="489" spans="25:32" s="29" customFormat="1">
      <c r="Y489" s="744"/>
      <c r="Z489" s="744"/>
      <c r="AA489" s="744"/>
      <c r="AB489" s="744"/>
      <c r="AC489" s="744"/>
      <c r="AD489" s="744"/>
      <c r="AE489" s="744"/>
      <c r="AF489" s="744"/>
    </row>
    <row r="490" spans="25:32" s="29" customFormat="1">
      <c r="Y490" s="744"/>
      <c r="Z490" s="744"/>
      <c r="AA490" s="744"/>
      <c r="AB490" s="744"/>
      <c r="AC490" s="744"/>
      <c r="AD490" s="744"/>
      <c r="AE490" s="744"/>
      <c r="AF490" s="744"/>
    </row>
    <row r="491" spans="25:32" s="29" customFormat="1">
      <c r="Y491" s="744"/>
      <c r="Z491" s="744"/>
      <c r="AA491" s="744"/>
      <c r="AB491" s="744"/>
      <c r="AC491" s="744"/>
      <c r="AD491" s="744"/>
      <c r="AE491" s="744"/>
      <c r="AF491" s="744"/>
    </row>
    <row r="492" spans="25:32" s="29" customFormat="1">
      <c r="Y492" s="744"/>
      <c r="Z492" s="744"/>
      <c r="AA492" s="744"/>
      <c r="AB492" s="744"/>
      <c r="AC492" s="744"/>
      <c r="AD492" s="744"/>
      <c r="AE492" s="744"/>
      <c r="AF492" s="744"/>
    </row>
    <row r="493" spans="25:32" s="29" customFormat="1">
      <c r="Y493" s="744"/>
      <c r="Z493" s="744"/>
      <c r="AA493" s="744"/>
      <c r="AB493" s="744"/>
      <c r="AC493" s="744"/>
      <c r="AD493" s="744"/>
      <c r="AE493" s="744"/>
      <c r="AF493" s="744"/>
    </row>
    <row r="494" spans="25:32" s="29" customFormat="1">
      <c r="Y494" s="744"/>
      <c r="Z494" s="744"/>
      <c r="AA494" s="744"/>
      <c r="AB494" s="744"/>
      <c r="AC494" s="744"/>
      <c r="AD494" s="744"/>
      <c r="AE494" s="744"/>
      <c r="AF494" s="744"/>
    </row>
    <row r="495" spans="25:32" s="29" customFormat="1">
      <c r="Y495" s="744"/>
      <c r="Z495" s="744"/>
      <c r="AA495" s="744"/>
      <c r="AB495" s="744"/>
      <c r="AC495" s="744"/>
      <c r="AD495" s="744"/>
      <c r="AE495" s="744"/>
      <c r="AF495" s="744"/>
    </row>
    <row r="496" spans="25:32" s="29" customFormat="1">
      <c r="Y496" s="744"/>
      <c r="Z496" s="744"/>
      <c r="AA496" s="744"/>
      <c r="AB496" s="744"/>
      <c r="AC496" s="744"/>
      <c r="AD496" s="744"/>
      <c r="AE496" s="744"/>
      <c r="AF496" s="744"/>
    </row>
    <row r="497" spans="25:32" s="29" customFormat="1">
      <c r="Y497" s="744"/>
      <c r="Z497" s="744"/>
      <c r="AA497" s="744"/>
      <c r="AB497" s="744"/>
      <c r="AC497" s="744"/>
      <c r="AD497" s="744"/>
      <c r="AE497" s="744"/>
      <c r="AF497" s="744"/>
    </row>
    <row r="498" spans="25:32" s="29" customFormat="1">
      <c r="Y498" s="744"/>
      <c r="Z498" s="744"/>
      <c r="AA498" s="744"/>
      <c r="AB498" s="744"/>
      <c r="AC498" s="744"/>
      <c r="AD498" s="744"/>
      <c r="AE498" s="744"/>
      <c r="AF498" s="744"/>
    </row>
    <row r="499" spans="25:32" s="29" customFormat="1">
      <c r="Y499" s="744"/>
      <c r="Z499" s="744"/>
      <c r="AA499" s="744"/>
      <c r="AB499" s="744"/>
      <c r="AC499" s="744"/>
      <c r="AD499" s="744"/>
      <c r="AE499" s="744"/>
      <c r="AF499" s="744"/>
    </row>
    <row r="500" spans="25:32" s="29" customFormat="1">
      <c r="Y500" s="744"/>
      <c r="Z500" s="744"/>
      <c r="AA500" s="744"/>
      <c r="AB500" s="744"/>
      <c r="AC500" s="744"/>
      <c r="AD500" s="744"/>
      <c r="AE500" s="744"/>
      <c r="AF500" s="744"/>
    </row>
    <row r="501" spans="25:32" s="29" customFormat="1">
      <c r="Y501" s="744"/>
      <c r="Z501" s="744"/>
      <c r="AA501" s="744"/>
      <c r="AB501" s="744"/>
      <c r="AC501" s="744"/>
      <c r="AD501" s="744"/>
      <c r="AE501" s="744"/>
      <c r="AF501" s="744"/>
    </row>
    <row r="502" spans="25:32" s="29" customFormat="1">
      <c r="Y502" s="744"/>
      <c r="Z502" s="744"/>
      <c r="AA502" s="744"/>
      <c r="AB502" s="744"/>
      <c r="AC502" s="744"/>
      <c r="AD502" s="744"/>
      <c r="AE502" s="744"/>
      <c r="AF502" s="744"/>
    </row>
    <row r="503" spans="25:32" s="29" customFormat="1">
      <c r="Y503" s="744"/>
      <c r="Z503" s="744"/>
      <c r="AA503" s="744"/>
      <c r="AB503" s="744"/>
      <c r="AC503" s="744"/>
      <c r="AD503" s="744"/>
      <c r="AE503" s="744"/>
      <c r="AF503" s="744"/>
    </row>
    <row r="504" spans="25:32" s="29" customFormat="1">
      <c r="Y504" s="744"/>
      <c r="Z504" s="744"/>
      <c r="AA504" s="744"/>
      <c r="AB504" s="744"/>
      <c r="AC504" s="744"/>
      <c r="AD504" s="744"/>
      <c r="AE504" s="744"/>
      <c r="AF504" s="744"/>
    </row>
    <row r="505" spans="25:32" s="29" customFormat="1">
      <c r="Y505" s="744"/>
      <c r="Z505" s="744"/>
      <c r="AA505" s="744"/>
      <c r="AB505" s="744"/>
      <c r="AC505" s="744"/>
      <c r="AD505" s="744"/>
      <c r="AE505" s="744"/>
      <c r="AF505" s="744"/>
    </row>
    <row r="506" spans="25:32" s="29" customFormat="1">
      <c r="Y506" s="744"/>
      <c r="Z506" s="744"/>
      <c r="AA506" s="744"/>
      <c r="AB506" s="744"/>
      <c r="AC506" s="744"/>
      <c r="AD506" s="744"/>
      <c r="AE506" s="744"/>
      <c r="AF506" s="744"/>
    </row>
    <row r="507" spans="25:32" s="29" customFormat="1">
      <c r="Y507" s="744"/>
      <c r="Z507" s="744"/>
      <c r="AA507" s="744"/>
      <c r="AB507" s="744"/>
      <c r="AC507" s="744"/>
      <c r="AD507" s="744"/>
      <c r="AE507" s="744"/>
      <c r="AF507" s="744"/>
    </row>
    <row r="508" spans="25:32" s="29" customFormat="1">
      <c r="Y508" s="744"/>
      <c r="Z508" s="744"/>
      <c r="AA508" s="744"/>
      <c r="AB508" s="744"/>
      <c r="AC508" s="744"/>
      <c r="AD508" s="744"/>
      <c r="AE508" s="744"/>
      <c r="AF508" s="744"/>
    </row>
    <row r="509" spans="25:32" s="29" customFormat="1">
      <c r="Y509" s="744"/>
      <c r="Z509" s="744"/>
      <c r="AA509" s="744"/>
      <c r="AB509" s="744"/>
      <c r="AC509" s="744"/>
      <c r="AD509" s="744"/>
      <c r="AE509" s="744"/>
      <c r="AF509" s="744"/>
    </row>
    <row r="510" spans="25:32" s="29" customFormat="1">
      <c r="Y510" s="744"/>
      <c r="Z510" s="744"/>
      <c r="AA510" s="744"/>
      <c r="AB510" s="744"/>
      <c r="AC510" s="744"/>
      <c r="AD510" s="744"/>
      <c r="AE510" s="744"/>
      <c r="AF510" s="744"/>
    </row>
    <row r="511" spans="25:32" s="29" customFormat="1">
      <c r="Y511" s="744"/>
      <c r="Z511" s="744"/>
      <c r="AA511" s="744"/>
      <c r="AB511" s="744"/>
      <c r="AC511" s="744"/>
      <c r="AD511" s="744"/>
      <c r="AE511" s="744"/>
      <c r="AF511" s="744"/>
    </row>
    <row r="512" spans="25:32" s="29" customFormat="1">
      <c r="Y512" s="744"/>
      <c r="Z512" s="744"/>
      <c r="AA512" s="744"/>
      <c r="AB512" s="744"/>
      <c r="AC512" s="744"/>
      <c r="AD512" s="744"/>
      <c r="AE512" s="744"/>
      <c r="AF512" s="744"/>
    </row>
    <row r="513" spans="25:32" s="29" customFormat="1">
      <c r="Y513" s="744"/>
      <c r="Z513" s="744"/>
      <c r="AA513" s="744"/>
      <c r="AB513" s="744"/>
      <c r="AC513" s="744"/>
      <c r="AD513" s="744"/>
      <c r="AE513" s="744"/>
      <c r="AF513" s="744"/>
    </row>
    <row r="514" spans="25:32" s="29" customFormat="1">
      <c r="Y514" s="744"/>
      <c r="Z514" s="744"/>
      <c r="AA514" s="744"/>
      <c r="AB514" s="744"/>
      <c r="AC514" s="744"/>
      <c r="AD514" s="744"/>
      <c r="AE514" s="744"/>
      <c r="AF514" s="744"/>
    </row>
    <row r="515" spans="25:32" s="29" customFormat="1">
      <c r="Y515" s="744"/>
      <c r="Z515" s="744"/>
      <c r="AA515" s="744"/>
      <c r="AB515" s="744"/>
      <c r="AC515" s="744"/>
      <c r="AD515" s="744"/>
      <c r="AE515" s="744"/>
      <c r="AF515" s="744"/>
    </row>
    <row r="516" spans="25:32" s="29" customFormat="1">
      <c r="Y516" s="744"/>
      <c r="Z516" s="744"/>
      <c r="AA516" s="744"/>
      <c r="AB516" s="744"/>
      <c r="AC516" s="744"/>
      <c r="AD516" s="744"/>
      <c r="AE516" s="744"/>
      <c r="AF516" s="744"/>
    </row>
    <row r="517" spans="25:32" s="29" customFormat="1">
      <c r="Y517" s="744"/>
      <c r="Z517" s="744"/>
      <c r="AA517" s="744"/>
      <c r="AB517" s="744"/>
      <c r="AC517" s="744"/>
      <c r="AD517" s="744"/>
      <c r="AE517" s="744"/>
      <c r="AF517" s="744"/>
    </row>
    <row r="518" spans="25:32" s="29" customFormat="1">
      <c r="Y518" s="744"/>
      <c r="Z518" s="744"/>
      <c r="AA518" s="744"/>
      <c r="AB518" s="744"/>
      <c r="AC518" s="744"/>
      <c r="AD518" s="744"/>
      <c r="AE518" s="744"/>
      <c r="AF518" s="744"/>
    </row>
    <row r="519" spans="25:32" s="29" customFormat="1">
      <c r="Y519" s="744"/>
      <c r="Z519" s="744"/>
      <c r="AA519" s="744"/>
      <c r="AB519" s="744"/>
      <c r="AC519" s="744"/>
      <c r="AD519" s="744"/>
      <c r="AE519" s="744"/>
      <c r="AF519" s="744"/>
    </row>
    <row r="520" spans="25:32" s="29" customFormat="1">
      <c r="Y520" s="744"/>
      <c r="Z520" s="744"/>
      <c r="AA520" s="744"/>
      <c r="AB520" s="744"/>
      <c r="AC520" s="744"/>
      <c r="AD520" s="744"/>
      <c r="AE520" s="744"/>
      <c r="AF520" s="744"/>
    </row>
    <row r="521" spans="25:32" s="29" customFormat="1">
      <c r="Y521" s="744"/>
      <c r="Z521" s="744"/>
      <c r="AA521" s="744"/>
      <c r="AB521" s="744"/>
      <c r="AC521" s="744"/>
      <c r="AD521" s="744"/>
      <c r="AE521" s="744"/>
      <c r="AF521" s="744"/>
    </row>
    <row r="522" spans="25:32" s="29" customFormat="1">
      <c r="Y522" s="744"/>
      <c r="Z522" s="744"/>
      <c r="AA522" s="744"/>
      <c r="AB522" s="744"/>
      <c r="AC522" s="744"/>
      <c r="AD522" s="744"/>
      <c r="AE522" s="744"/>
      <c r="AF522" s="744"/>
    </row>
    <row r="523" spans="25:32" s="29" customFormat="1">
      <c r="Y523" s="744"/>
      <c r="Z523" s="744"/>
      <c r="AA523" s="744"/>
      <c r="AB523" s="744"/>
      <c r="AC523" s="744"/>
      <c r="AD523" s="744"/>
      <c r="AE523" s="744"/>
      <c r="AF523" s="744"/>
    </row>
    <row r="524" spans="25:32" s="29" customFormat="1">
      <c r="Y524" s="744"/>
      <c r="Z524" s="744"/>
      <c r="AA524" s="744"/>
      <c r="AB524" s="744"/>
      <c r="AC524" s="744"/>
      <c r="AD524" s="744"/>
      <c r="AE524" s="744"/>
      <c r="AF524" s="744"/>
    </row>
    <row r="525" spans="25:32" s="29" customFormat="1">
      <c r="Y525" s="744"/>
      <c r="Z525" s="744"/>
      <c r="AA525" s="744"/>
      <c r="AB525" s="744"/>
      <c r="AC525" s="744"/>
      <c r="AD525" s="744"/>
      <c r="AE525" s="744"/>
      <c r="AF525" s="744"/>
    </row>
    <row r="526" spans="25:32" s="29" customFormat="1">
      <c r="Y526" s="744"/>
      <c r="Z526" s="744"/>
      <c r="AA526" s="744"/>
      <c r="AB526" s="744"/>
      <c r="AC526" s="744"/>
      <c r="AD526" s="744"/>
      <c r="AE526" s="744"/>
      <c r="AF526" s="744"/>
    </row>
    <row r="527" spans="25:32" s="29" customFormat="1">
      <c r="Y527" s="744"/>
      <c r="Z527" s="744"/>
      <c r="AA527" s="744"/>
      <c r="AB527" s="744"/>
      <c r="AC527" s="744"/>
      <c r="AD527" s="744"/>
      <c r="AE527" s="744"/>
      <c r="AF527" s="744"/>
    </row>
    <row r="528" spans="25:32" s="29" customFormat="1">
      <c r="Y528" s="744"/>
      <c r="Z528" s="744"/>
      <c r="AA528" s="744"/>
      <c r="AB528" s="744"/>
      <c r="AC528" s="744"/>
      <c r="AD528" s="744"/>
      <c r="AE528" s="744"/>
      <c r="AF528" s="744"/>
    </row>
    <row r="529" spans="25:32" s="29" customFormat="1">
      <c r="Y529" s="744"/>
      <c r="Z529" s="744"/>
      <c r="AA529" s="744"/>
      <c r="AB529" s="744"/>
      <c r="AC529" s="744"/>
      <c r="AD529" s="744"/>
      <c r="AE529" s="744"/>
      <c r="AF529" s="744"/>
    </row>
    <row r="530" spans="25:32" s="29" customFormat="1">
      <c r="Y530" s="744"/>
      <c r="Z530" s="744"/>
      <c r="AA530" s="744"/>
      <c r="AB530" s="744"/>
      <c r="AC530" s="744"/>
      <c r="AD530" s="744"/>
      <c r="AE530" s="744"/>
      <c r="AF530" s="744"/>
    </row>
    <row r="531" spans="25:32" s="29" customFormat="1">
      <c r="Y531" s="744"/>
      <c r="Z531" s="744"/>
      <c r="AA531" s="744"/>
      <c r="AB531" s="744"/>
      <c r="AC531" s="744"/>
      <c r="AD531" s="744"/>
      <c r="AE531" s="744"/>
      <c r="AF531" s="744"/>
    </row>
    <row r="532" spans="25:32" s="29" customFormat="1">
      <c r="Y532" s="744"/>
      <c r="Z532" s="744"/>
      <c r="AA532" s="744"/>
      <c r="AB532" s="744"/>
      <c r="AC532" s="744"/>
      <c r="AD532" s="744"/>
      <c r="AE532" s="744"/>
      <c r="AF532" s="744"/>
    </row>
    <row r="533" spans="25:32" s="29" customFormat="1">
      <c r="Y533" s="744"/>
      <c r="Z533" s="744"/>
      <c r="AA533" s="744"/>
      <c r="AB533" s="744"/>
      <c r="AC533" s="744"/>
      <c r="AD533" s="744"/>
      <c r="AE533" s="744"/>
      <c r="AF533" s="744"/>
    </row>
    <row r="534" spans="25:32" s="29" customFormat="1">
      <c r="Y534" s="744"/>
      <c r="Z534" s="744"/>
      <c r="AA534" s="744"/>
      <c r="AB534" s="744"/>
      <c r="AC534" s="744"/>
      <c r="AD534" s="744"/>
      <c r="AE534" s="744"/>
      <c r="AF534" s="744"/>
    </row>
    <row r="535" spans="25:32" s="29" customFormat="1">
      <c r="Y535" s="744"/>
      <c r="Z535" s="744"/>
      <c r="AA535" s="744"/>
      <c r="AB535" s="744"/>
      <c r="AC535" s="744"/>
      <c r="AD535" s="744"/>
      <c r="AE535" s="744"/>
      <c r="AF535" s="744"/>
    </row>
    <row r="536" spans="25:32" s="29" customFormat="1">
      <c r="Y536" s="744"/>
      <c r="Z536" s="744"/>
      <c r="AA536" s="744"/>
      <c r="AB536" s="744"/>
      <c r="AC536" s="744"/>
      <c r="AD536" s="744"/>
      <c r="AE536" s="744"/>
      <c r="AF536" s="744"/>
    </row>
    <row r="537" spans="25:32" s="29" customFormat="1">
      <c r="Y537" s="744"/>
      <c r="Z537" s="744"/>
      <c r="AA537" s="744"/>
      <c r="AB537" s="744"/>
      <c r="AC537" s="744"/>
      <c r="AD537" s="744"/>
      <c r="AE537" s="744"/>
      <c r="AF537" s="744"/>
    </row>
    <row r="538" spans="25:32" s="29" customFormat="1">
      <c r="Y538" s="744"/>
      <c r="Z538" s="744"/>
      <c r="AA538" s="744"/>
      <c r="AB538" s="744"/>
      <c r="AC538" s="744"/>
      <c r="AD538" s="744"/>
      <c r="AE538" s="744"/>
      <c r="AF538" s="744"/>
    </row>
    <row r="539" spans="25:32" s="29" customFormat="1">
      <c r="Y539" s="744"/>
      <c r="Z539" s="744"/>
      <c r="AA539" s="744"/>
      <c r="AB539" s="744"/>
      <c r="AC539" s="744"/>
      <c r="AD539" s="744"/>
      <c r="AE539" s="744"/>
      <c r="AF539" s="744"/>
    </row>
    <row r="540" spans="25:32" s="29" customFormat="1">
      <c r="Y540" s="744"/>
      <c r="Z540" s="744"/>
      <c r="AA540" s="744"/>
      <c r="AB540" s="744"/>
      <c r="AC540" s="744"/>
      <c r="AD540" s="744"/>
      <c r="AE540" s="744"/>
      <c r="AF540" s="744"/>
    </row>
    <row r="541" spans="25:32" s="29" customFormat="1">
      <c r="Y541" s="744"/>
      <c r="Z541" s="744"/>
      <c r="AA541" s="744"/>
      <c r="AB541" s="744"/>
      <c r="AC541" s="744"/>
      <c r="AD541" s="744"/>
      <c r="AE541" s="744"/>
      <c r="AF541" s="744"/>
    </row>
    <row r="542" spans="25:32" s="29" customFormat="1">
      <c r="Y542" s="744"/>
      <c r="Z542" s="744"/>
      <c r="AA542" s="744"/>
      <c r="AB542" s="744"/>
      <c r="AC542" s="744"/>
      <c r="AD542" s="744"/>
      <c r="AE542" s="744"/>
      <c r="AF542" s="744"/>
    </row>
    <row r="543" spans="25:32" s="29" customFormat="1">
      <c r="Y543" s="744"/>
      <c r="Z543" s="744"/>
      <c r="AA543" s="744"/>
      <c r="AB543" s="744"/>
      <c r="AC543" s="744"/>
      <c r="AD543" s="744"/>
      <c r="AE543" s="744"/>
      <c r="AF543" s="744"/>
    </row>
    <row r="544" spans="25:32" s="29" customFormat="1">
      <c r="Y544" s="744"/>
      <c r="Z544" s="744"/>
      <c r="AA544" s="744"/>
      <c r="AB544" s="744"/>
      <c r="AC544" s="744"/>
      <c r="AD544" s="744"/>
      <c r="AE544" s="744"/>
      <c r="AF544" s="744"/>
    </row>
    <row r="545" spans="25:32" s="29" customFormat="1">
      <c r="Y545" s="744"/>
      <c r="Z545" s="744"/>
      <c r="AA545" s="744"/>
      <c r="AB545" s="744"/>
      <c r="AC545" s="744"/>
      <c r="AD545" s="744"/>
      <c r="AE545" s="744"/>
      <c r="AF545" s="744"/>
    </row>
    <row r="546" spans="25:32" s="29" customFormat="1">
      <c r="Y546" s="744"/>
      <c r="Z546" s="744"/>
      <c r="AA546" s="744"/>
      <c r="AB546" s="744"/>
      <c r="AC546" s="744"/>
      <c r="AD546" s="744"/>
      <c r="AE546" s="744"/>
      <c r="AF546" s="744"/>
    </row>
    <row r="547" spans="25:32" s="29" customFormat="1">
      <c r="Y547" s="744"/>
      <c r="Z547" s="744"/>
      <c r="AA547" s="744"/>
      <c r="AB547" s="744"/>
      <c r="AC547" s="744"/>
      <c r="AD547" s="744"/>
      <c r="AE547" s="744"/>
      <c r="AF547" s="744"/>
    </row>
    <row r="548" spans="25:32" s="29" customFormat="1">
      <c r="Y548" s="744"/>
      <c r="Z548" s="744"/>
      <c r="AA548" s="744"/>
      <c r="AB548" s="744"/>
      <c r="AC548" s="744"/>
      <c r="AD548" s="744"/>
      <c r="AE548" s="744"/>
      <c r="AF548" s="744"/>
    </row>
    <row r="549" spans="25:32" s="29" customFormat="1">
      <c r="Y549" s="744"/>
      <c r="Z549" s="744"/>
      <c r="AA549" s="744"/>
      <c r="AB549" s="744"/>
      <c r="AC549" s="744"/>
      <c r="AD549" s="744"/>
      <c r="AE549" s="744"/>
      <c r="AF549" s="744"/>
    </row>
    <row r="550" spans="25:32" s="29" customFormat="1">
      <c r="Y550" s="744"/>
      <c r="Z550" s="744"/>
      <c r="AA550" s="744"/>
      <c r="AB550" s="744"/>
      <c r="AC550" s="744"/>
      <c r="AD550" s="744"/>
      <c r="AE550" s="744"/>
      <c r="AF550" s="744"/>
    </row>
    <row r="551" spans="25:32" s="29" customFormat="1">
      <c r="Y551" s="744"/>
      <c r="Z551" s="744"/>
      <c r="AA551" s="744"/>
      <c r="AB551" s="744"/>
      <c r="AC551" s="744"/>
      <c r="AD551" s="744"/>
      <c r="AE551" s="744"/>
      <c r="AF551" s="744"/>
    </row>
    <row r="552" spans="25:32" s="29" customFormat="1">
      <c r="Y552" s="744"/>
      <c r="Z552" s="744"/>
      <c r="AA552" s="744"/>
      <c r="AB552" s="744"/>
      <c r="AC552" s="744"/>
      <c r="AD552" s="744"/>
      <c r="AE552" s="744"/>
      <c r="AF552" s="744"/>
    </row>
    <row r="553" spans="25:32" s="29" customFormat="1">
      <c r="Y553" s="744"/>
      <c r="Z553" s="744"/>
      <c r="AA553" s="744"/>
      <c r="AB553" s="744"/>
      <c r="AC553" s="744"/>
      <c r="AD553" s="744"/>
      <c r="AE553" s="744"/>
      <c r="AF553" s="744"/>
    </row>
    <row r="554" spans="25:32" s="29" customFormat="1">
      <c r="Y554" s="744"/>
      <c r="Z554" s="744"/>
      <c r="AA554" s="744"/>
      <c r="AB554" s="744"/>
      <c r="AC554" s="744"/>
      <c r="AD554" s="744"/>
      <c r="AE554" s="744"/>
      <c r="AF554" s="744"/>
    </row>
    <row r="555" spans="25:32" s="29" customFormat="1">
      <c r="Y555" s="744"/>
      <c r="Z555" s="744"/>
      <c r="AA555" s="744"/>
      <c r="AB555" s="744"/>
      <c r="AC555" s="744"/>
      <c r="AD555" s="744"/>
      <c r="AE555" s="744"/>
      <c r="AF555" s="744"/>
    </row>
    <row r="556" spans="25:32" s="29" customFormat="1">
      <c r="Y556" s="744"/>
      <c r="Z556" s="744"/>
      <c r="AA556" s="744"/>
      <c r="AB556" s="744"/>
      <c r="AC556" s="744"/>
      <c r="AD556" s="744"/>
      <c r="AE556" s="744"/>
      <c r="AF556" s="744"/>
    </row>
    <row r="557" spans="25:32" s="29" customFormat="1">
      <c r="Y557" s="744"/>
      <c r="Z557" s="744"/>
      <c r="AA557" s="744"/>
      <c r="AB557" s="744"/>
      <c r="AC557" s="744"/>
      <c r="AD557" s="744"/>
      <c r="AE557" s="744"/>
      <c r="AF557" s="744"/>
    </row>
    <row r="558" spans="25:32" s="29" customFormat="1">
      <c r="Y558" s="744"/>
      <c r="Z558" s="744"/>
      <c r="AA558" s="744"/>
      <c r="AB558" s="744"/>
      <c r="AC558" s="744"/>
      <c r="AD558" s="744"/>
      <c r="AE558" s="744"/>
      <c r="AF558" s="744"/>
    </row>
    <row r="559" spans="25:32" s="29" customFormat="1">
      <c r="Y559" s="744"/>
      <c r="Z559" s="744"/>
      <c r="AA559" s="744"/>
      <c r="AB559" s="744"/>
      <c r="AC559" s="744"/>
      <c r="AD559" s="744"/>
      <c r="AE559" s="744"/>
      <c r="AF559" s="744"/>
    </row>
    <row r="560" spans="25:32" s="29" customFormat="1">
      <c r="Y560" s="744"/>
      <c r="Z560" s="744"/>
      <c r="AA560" s="744"/>
      <c r="AB560" s="744"/>
      <c r="AC560" s="744"/>
      <c r="AD560" s="744"/>
      <c r="AE560" s="744"/>
      <c r="AF560" s="744"/>
    </row>
    <row r="561" spans="25:32" s="29" customFormat="1">
      <c r="Y561" s="744"/>
      <c r="Z561" s="744"/>
      <c r="AA561" s="744"/>
      <c r="AB561" s="744"/>
      <c r="AC561" s="744"/>
      <c r="AD561" s="744"/>
      <c r="AE561" s="744"/>
      <c r="AF561" s="744"/>
    </row>
    <row r="562" spans="25:32" s="29" customFormat="1">
      <c r="Y562" s="744"/>
      <c r="Z562" s="744"/>
      <c r="AA562" s="744"/>
      <c r="AB562" s="744"/>
      <c r="AC562" s="744"/>
      <c r="AD562" s="744"/>
      <c r="AE562" s="744"/>
      <c r="AF562" s="744"/>
    </row>
    <row r="563" spans="25:32" s="29" customFormat="1">
      <c r="Y563" s="744"/>
      <c r="Z563" s="744"/>
      <c r="AA563" s="744"/>
      <c r="AB563" s="744"/>
      <c r="AC563" s="744"/>
      <c r="AD563" s="744"/>
      <c r="AE563" s="744"/>
      <c r="AF563" s="744"/>
    </row>
    <row r="564" spans="25:32" s="29" customFormat="1">
      <c r="Y564" s="744"/>
      <c r="Z564" s="744"/>
      <c r="AA564" s="744"/>
      <c r="AB564" s="744"/>
      <c r="AC564" s="744"/>
      <c r="AD564" s="744"/>
      <c r="AE564" s="744"/>
      <c r="AF564" s="744"/>
    </row>
    <row r="565" spans="25:32" s="29" customFormat="1">
      <c r="Y565" s="744"/>
      <c r="Z565" s="744"/>
      <c r="AA565" s="744"/>
      <c r="AB565" s="744"/>
      <c r="AC565" s="744"/>
      <c r="AD565" s="744"/>
      <c r="AE565" s="744"/>
      <c r="AF565" s="744"/>
    </row>
    <row r="566" spans="25:32" s="29" customFormat="1">
      <c r="Y566" s="744"/>
      <c r="Z566" s="744"/>
      <c r="AA566" s="744"/>
      <c r="AB566" s="744"/>
      <c r="AC566" s="744"/>
      <c r="AD566" s="744"/>
      <c r="AE566" s="744"/>
      <c r="AF566" s="744"/>
    </row>
    <row r="567" spans="25:32" s="29" customFormat="1">
      <c r="Y567" s="744"/>
      <c r="Z567" s="744"/>
      <c r="AA567" s="744"/>
      <c r="AB567" s="744"/>
      <c r="AC567" s="744"/>
      <c r="AD567" s="744"/>
      <c r="AE567" s="744"/>
      <c r="AF567" s="744"/>
    </row>
    <row r="568" spans="25:32" s="29" customFormat="1">
      <c r="Y568" s="744"/>
      <c r="Z568" s="744"/>
      <c r="AA568" s="744"/>
      <c r="AB568" s="744"/>
      <c r="AC568" s="744"/>
      <c r="AD568" s="744"/>
      <c r="AE568" s="744"/>
      <c r="AF568" s="744"/>
    </row>
    <row r="569" spans="25:32" s="29" customFormat="1">
      <c r="Y569" s="744"/>
      <c r="Z569" s="744"/>
      <c r="AA569" s="744"/>
      <c r="AB569" s="744"/>
      <c r="AC569" s="744"/>
      <c r="AD569" s="744"/>
      <c r="AE569" s="744"/>
      <c r="AF569" s="744"/>
    </row>
    <row r="570" spans="25:32" s="29" customFormat="1">
      <c r="Y570" s="744"/>
      <c r="Z570" s="744"/>
      <c r="AA570" s="744"/>
      <c r="AB570" s="744"/>
      <c r="AC570" s="744"/>
      <c r="AD570" s="744"/>
      <c r="AE570" s="744"/>
      <c r="AF570" s="744"/>
    </row>
    <row r="571" spans="25:32" s="29" customFormat="1">
      <c r="Y571" s="744"/>
      <c r="Z571" s="744"/>
      <c r="AA571" s="744"/>
      <c r="AB571" s="744"/>
      <c r="AC571" s="744"/>
      <c r="AD571" s="744"/>
      <c r="AE571" s="744"/>
      <c r="AF571" s="744"/>
    </row>
    <row r="572" spans="25:32" s="29" customFormat="1">
      <c r="Y572" s="744"/>
      <c r="Z572" s="744"/>
      <c r="AA572" s="744"/>
      <c r="AB572" s="744"/>
      <c r="AC572" s="744"/>
      <c r="AD572" s="744"/>
      <c r="AE572" s="744"/>
      <c r="AF572" s="744"/>
    </row>
    <row r="573" spans="25:32" s="29" customFormat="1">
      <c r="Y573" s="744"/>
      <c r="Z573" s="744"/>
      <c r="AA573" s="744"/>
      <c r="AB573" s="744"/>
      <c r="AC573" s="744"/>
      <c r="AD573" s="744"/>
      <c r="AE573" s="744"/>
      <c r="AF573" s="744"/>
    </row>
    <row r="574" spans="25:32" s="29" customFormat="1">
      <c r="Y574" s="744"/>
      <c r="Z574" s="744"/>
      <c r="AA574" s="744"/>
      <c r="AB574" s="744"/>
      <c r="AC574" s="744"/>
      <c r="AD574" s="744"/>
      <c r="AE574" s="744"/>
      <c r="AF574" s="744"/>
    </row>
    <row r="575" spans="25:32" s="29" customFormat="1">
      <c r="Y575" s="744"/>
      <c r="Z575" s="744"/>
      <c r="AA575" s="744"/>
      <c r="AB575" s="744"/>
      <c r="AC575" s="744"/>
      <c r="AD575" s="744"/>
      <c r="AE575" s="744"/>
      <c r="AF575" s="744"/>
    </row>
    <row r="576" spans="25:32" s="29" customFormat="1">
      <c r="Y576" s="744"/>
      <c r="Z576" s="744"/>
      <c r="AA576" s="744"/>
      <c r="AB576" s="744"/>
      <c r="AC576" s="744"/>
      <c r="AD576" s="744"/>
      <c r="AE576" s="744"/>
      <c r="AF576" s="744"/>
    </row>
    <row r="577" spans="25:32" s="29" customFormat="1">
      <c r="Y577" s="744"/>
      <c r="Z577" s="744"/>
      <c r="AA577" s="744"/>
      <c r="AB577" s="744"/>
      <c r="AC577" s="744"/>
      <c r="AD577" s="744"/>
      <c r="AE577" s="744"/>
      <c r="AF577" s="744"/>
    </row>
    <row r="578" spans="25:32" s="29" customFormat="1">
      <c r="Y578" s="744"/>
      <c r="Z578" s="744"/>
      <c r="AA578" s="744"/>
      <c r="AB578" s="744"/>
      <c r="AC578" s="744"/>
      <c r="AD578" s="744"/>
      <c r="AE578" s="744"/>
      <c r="AF578" s="744"/>
    </row>
    <row r="579" spans="25:32" s="29" customFormat="1">
      <c r="Y579" s="744"/>
      <c r="Z579" s="744"/>
      <c r="AA579" s="744"/>
      <c r="AB579" s="744"/>
      <c r="AC579" s="744"/>
      <c r="AD579" s="744"/>
      <c r="AE579" s="744"/>
      <c r="AF579" s="744"/>
    </row>
    <row r="580" spans="25:32" s="29" customFormat="1">
      <c r="Y580" s="744"/>
      <c r="Z580" s="744"/>
      <c r="AA580" s="744"/>
      <c r="AB580" s="744"/>
      <c r="AC580" s="744"/>
      <c r="AD580" s="744"/>
      <c r="AE580" s="744"/>
      <c r="AF580" s="744"/>
    </row>
    <row r="581" spans="25:32" s="29" customFormat="1">
      <c r="Y581" s="744"/>
      <c r="Z581" s="744"/>
      <c r="AA581" s="744"/>
      <c r="AB581" s="744"/>
      <c r="AC581" s="744"/>
      <c r="AD581" s="744"/>
      <c r="AE581" s="744"/>
      <c r="AF581" s="744"/>
    </row>
    <row r="582" spans="25:32" s="29" customFormat="1">
      <c r="Y582" s="744"/>
      <c r="Z582" s="744"/>
      <c r="AA582" s="744"/>
      <c r="AB582" s="744"/>
      <c r="AC582" s="744"/>
      <c r="AD582" s="744"/>
      <c r="AE582" s="744"/>
      <c r="AF582" s="744"/>
    </row>
    <row r="583" spans="25:32" s="29" customFormat="1">
      <c r="Y583" s="744"/>
      <c r="Z583" s="744"/>
      <c r="AA583" s="744"/>
      <c r="AB583" s="744"/>
      <c r="AC583" s="744"/>
      <c r="AD583" s="744"/>
      <c r="AE583" s="744"/>
      <c r="AF583" s="744"/>
    </row>
    <row r="584" spans="25:32" s="29" customFormat="1">
      <c r="Y584" s="744"/>
      <c r="Z584" s="744"/>
      <c r="AA584" s="744"/>
      <c r="AB584" s="744"/>
      <c r="AC584" s="744"/>
      <c r="AD584" s="744"/>
      <c r="AE584" s="744"/>
      <c r="AF584" s="744"/>
    </row>
    <row r="585" spans="25:32" s="29" customFormat="1">
      <c r="Y585" s="744"/>
      <c r="Z585" s="744"/>
      <c r="AA585" s="744"/>
      <c r="AB585" s="744"/>
      <c r="AC585" s="744"/>
      <c r="AD585" s="744"/>
      <c r="AE585" s="744"/>
      <c r="AF585" s="744"/>
    </row>
    <row r="586" spans="25:32" s="29" customFormat="1">
      <c r="Y586" s="744"/>
      <c r="Z586" s="744"/>
      <c r="AA586" s="744"/>
      <c r="AB586" s="744"/>
      <c r="AC586" s="744"/>
      <c r="AD586" s="744"/>
      <c r="AE586" s="744"/>
      <c r="AF586" s="744"/>
    </row>
    <row r="587" spans="25:32" s="29" customFormat="1">
      <c r="Y587" s="744"/>
      <c r="Z587" s="744"/>
      <c r="AA587" s="744"/>
      <c r="AB587" s="744"/>
      <c r="AC587" s="744"/>
      <c r="AD587" s="744"/>
      <c r="AE587" s="744"/>
      <c r="AF587" s="744"/>
    </row>
    <row r="588" spans="25:32" s="29" customFormat="1">
      <c r="Y588" s="744"/>
      <c r="Z588" s="744"/>
      <c r="AA588" s="744"/>
      <c r="AB588" s="744"/>
      <c r="AC588" s="744"/>
      <c r="AD588" s="744"/>
      <c r="AE588" s="744"/>
      <c r="AF588" s="744"/>
    </row>
    <row r="589" spans="25:32" s="29" customFormat="1">
      <c r="Y589" s="744"/>
      <c r="Z589" s="744"/>
      <c r="AA589" s="744"/>
      <c r="AB589" s="744"/>
      <c r="AC589" s="744"/>
      <c r="AD589" s="744"/>
      <c r="AE589" s="744"/>
      <c r="AF589" s="744"/>
    </row>
    <row r="590" spans="25:32" s="29" customFormat="1">
      <c r="Y590" s="744"/>
      <c r="Z590" s="744"/>
      <c r="AA590" s="744"/>
      <c r="AB590" s="744"/>
      <c r="AC590" s="744"/>
      <c r="AD590" s="744"/>
      <c r="AE590" s="744"/>
      <c r="AF590" s="744"/>
    </row>
    <row r="591" spans="25:32" s="29" customFormat="1">
      <c r="Y591" s="744"/>
      <c r="Z591" s="744"/>
      <c r="AA591" s="744"/>
      <c r="AB591" s="744"/>
      <c r="AC591" s="744"/>
      <c r="AD591" s="744"/>
      <c r="AE591" s="744"/>
      <c r="AF591" s="744"/>
    </row>
    <row r="592" spans="25:32" s="29" customFormat="1">
      <c r="Y592" s="744"/>
      <c r="Z592" s="744"/>
      <c r="AA592" s="744"/>
      <c r="AB592" s="744"/>
      <c r="AC592" s="744"/>
      <c r="AD592" s="744"/>
      <c r="AE592" s="744"/>
      <c r="AF592" s="744"/>
    </row>
    <row r="593" spans="25:32" s="29" customFormat="1">
      <c r="Y593" s="744"/>
      <c r="Z593" s="744"/>
      <c r="AA593" s="744"/>
      <c r="AB593" s="744"/>
      <c r="AC593" s="744"/>
      <c r="AD593" s="744"/>
      <c r="AE593" s="744"/>
      <c r="AF593" s="744"/>
    </row>
    <row r="594" spans="25:32" s="29" customFormat="1">
      <c r="Y594" s="744"/>
      <c r="Z594" s="744"/>
      <c r="AA594" s="744"/>
      <c r="AB594" s="744"/>
      <c r="AC594" s="744"/>
      <c r="AD594" s="744"/>
      <c r="AE594" s="744"/>
      <c r="AF594" s="744"/>
    </row>
    <row r="595" spans="25:32" s="29" customFormat="1">
      <c r="Y595" s="744"/>
      <c r="Z595" s="744"/>
      <c r="AA595" s="744"/>
      <c r="AB595" s="744"/>
      <c r="AC595" s="744"/>
      <c r="AD595" s="744"/>
      <c r="AE595" s="744"/>
      <c r="AF595" s="744"/>
    </row>
    <row r="596" spans="25:32" s="29" customFormat="1">
      <c r="Y596" s="744"/>
      <c r="Z596" s="744"/>
      <c r="AA596" s="744"/>
      <c r="AB596" s="744"/>
      <c r="AC596" s="744"/>
      <c r="AD596" s="744"/>
      <c r="AE596" s="744"/>
      <c r="AF596" s="744"/>
    </row>
    <row r="597" spans="25:32" s="29" customFormat="1">
      <c r="Y597" s="744"/>
      <c r="Z597" s="744"/>
      <c r="AA597" s="744"/>
      <c r="AB597" s="744"/>
      <c r="AC597" s="744"/>
      <c r="AD597" s="744"/>
      <c r="AE597" s="744"/>
      <c r="AF597" s="744"/>
    </row>
    <row r="598" spans="25:32" s="29" customFormat="1">
      <c r="Y598" s="744"/>
      <c r="Z598" s="744"/>
      <c r="AA598" s="744"/>
      <c r="AB598" s="744"/>
      <c r="AC598" s="744"/>
      <c r="AD598" s="744"/>
      <c r="AE598" s="744"/>
      <c r="AF598" s="744"/>
    </row>
    <row r="599" spans="25:32" s="29" customFormat="1">
      <c r="Y599" s="744"/>
      <c r="Z599" s="744"/>
      <c r="AA599" s="744"/>
      <c r="AB599" s="744"/>
      <c r="AC599" s="744"/>
      <c r="AD599" s="744"/>
      <c r="AE599" s="744"/>
      <c r="AF599" s="744"/>
    </row>
    <row r="600" spans="25:32" s="29" customFormat="1">
      <c r="Y600" s="744"/>
      <c r="Z600" s="744"/>
      <c r="AA600" s="744"/>
      <c r="AB600" s="744"/>
      <c r="AC600" s="744"/>
      <c r="AD600" s="744"/>
      <c r="AE600" s="744"/>
      <c r="AF600" s="744"/>
    </row>
    <row r="601" spans="25:32" s="29" customFormat="1">
      <c r="Y601" s="744"/>
      <c r="Z601" s="744"/>
      <c r="AA601" s="744"/>
      <c r="AB601" s="744"/>
      <c r="AC601" s="744"/>
      <c r="AD601" s="744"/>
      <c r="AE601" s="744"/>
      <c r="AF601" s="744"/>
    </row>
    <row r="602" spans="25:32" s="29" customFormat="1">
      <c r="Y602" s="744"/>
      <c r="Z602" s="744"/>
      <c r="AA602" s="744"/>
      <c r="AB602" s="744"/>
      <c r="AC602" s="744"/>
      <c r="AD602" s="744"/>
      <c r="AE602" s="744"/>
      <c r="AF602" s="744"/>
    </row>
    <row r="603" spans="25:32" s="29" customFormat="1">
      <c r="Y603" s="744"/>
      <c r="Z603" s="744"/>
      <c r="AA603" s="744"/>
      <c r="AB603" s="744"/>
      <c r="AC603" s="744"/>
      <c r="AD603" s="744"/>
      <c r="AE603" s="744"/>
      <c r="AF603" s="744"/>
    </row>
    <row r="604" spans="25:32" s="29" customFormat="1">
      <c r="Y604" s="744"/>
      <c r="Z604" s="744"/>
      <c r="AA604" s="744"/>
      <c r="AB604" s="744"/>
      <c r="AC604" s="744"/>
      <c r="AD604" s="744"/>
      <c r="AE604" s="744"/>
      <c r="AF604" s="744"/>
    </row>
    <row r="605" spans="25:32" s="29" customFormat="1">
      <c r="Y605" s="744"/>
      <c r="Z605" s="744"/>
      <c r="AA605" s="744"/>
      <c r="AB605" s="744"/>
      <c r="AC605" s="744"/>
      <c r="AD605" s="744"/>
      <c r="AE605" s="744"/>
      <c r="AF605" s="744"/>
    </row>
    <row r="606" spans="25:32" s="29" customFormat="1">
      <c r="Y606" s="744"/>
      <c r="Z606" s="744"/>
      <c r="AA606" s="744"/>
      <c r="AB606" s="744"/>
      <c r="AC606" s="744"/>
      <c r="AD606" s="744"/>
      <c r="AE606" s="744"/>
      <c r="AF606" s="744"/>
    </row>
    <row r="607" spans="25:32" s="29" customFormat="1">
      <c r="Y607" s="744"/>
      <c r="Z607" s="744"/>
      <c r="AA607" s="744"/>
      <c r="AB607" s="744"/>
      <c r="AC607" s="744"/>
      <c r="AD607" s="744"/>
      <c r="AE607" s="744"/>
      <c r="AF607" s="744"/>
    </row>
    <row r="608" spans="25:32" s="29" customFormat="1">
      <c r="Y608" s="744"/>
      <c r="Z608" s="744"/>
      <c r="AA608" s="744"/>
      <c r="AB608" s="744"/>
      <c r="AC608" s="744"/>
      <c r="AD608" s="744"/>
      <c r="AE608" s="744"/>
      <c r="AF608" s="744"/>
    </row>
    <row r="609" spans="25:32" s="29" customFormat="1">
      <c r="Y609" s="744"/>
      <c r="Z609" s="744"/>
      <c r="AA609" s="744"/>
      <c r="AB609" s="744"/>
      <c r="AC609" s="744"/>
      <c r="AD609" s="744"/>
      <c r="AE609" s="744"/>
      <c r="AF609" s="744"/>
    </row>
    <row r="610" spans="25:32" s="29" customFormat="1">
      <c r="Y610" s="744"/>
      <c r="Z610" s="744"/>
      <c r="AA610" s="744"/>
      <c r="AB610" s="744"/>
      <c r="AC610" s="744"/>
      <c r="AD610" s="744"/>
      <c r="AE610" s="744"/>
      <c r="AF610" s="744"/>
    </row>
    <row r="611" spans="25:32" s="29" customFormat="1">
      <c r="Y611" s="744"/>
      <c r="Z611" s="744"/>
      <c r="AA611" s="744"/>
      <c r="AB611" s="744"/>
      <c r="AC611" s="744"/>
      <c r="AD611" s="744"/>
      <c r="AE611" s="744"/>
      <c r="AF611" s="744"/>
    </row>
    <row r="612" spans="25:32" s="29" customFormat="1">
      <c r="Y612" s="744"/>
      <c r="Z612" s="744"/>
      <c r="AA612" s="744"/>
      <c r="AB612" s="744"/>
      <c r="AC612" s="744"/>
      <c r="AD612" s="744"/>
      <c r="AE612" s="744"/>
      <c r="AF612" s="744"/>
    </row>
    <row r="613" spans="25:32" s="29" customFormat="1">
      <c r="Y613" s="744"/>
      <c r="Z613" s="744"/>
      <c r="AA613" s="744"/>
      <c r="AB613" s="744"/>
      <c r="AC613" s="744"/>
      <c r="AD613" s="744"/>
      <c r="AE613" s="744"/>
      <c r="AF613" s="744"/>
    </row>
    <row r="614" spans="25:32" s="29" customFormat="1">
      <c r="Y614" s="744"/>
      <c r="Z614" s="744"/>
      <c r="AA614" s="744"/>
      <c r="AB614" s="744"/>
      <c r="AC614" s="744"/>
      <c r="AD614" s="744"/>
      <c r="AE614" s="744"/>
      <c r="AF614" s="744"/>
    </row>
    <row r="615" spans="25:32" s="29" customFormat="1">
      <c r="Y615" s="744"/>
      <c r="Z615" s="744"/>
      <c r="AA615" s="744"/>
      <c r="AB615" s="744"/>
      <c r="AC615" s="744"/>
      <c r="AD615" s="744"/>
      <c r="AE615" s="744"/>
      <c r="AF615" s="744"/>
    </row>
    <row r="616" spans="25:32" s="29" customFormat="1">
      <c r="Y616" s="744"/>
      <c r="Z616" s="744"/>
      <c r="AA616" s="744"/>
      <c r="AB616" s="744"/>
      <c r="AC616" s="744"/>
      <c r="AD616" s="744"/>
      <c r="AE616" s="744"/>
      <c r="AF616" s="744"/>
    </row>
    <row r="617" spans="25:32" s="29" customFormat="1">
      <c r="Y617" s="744"/>
      <c r="Z617" s="744"/>
      <c r="AA617" s="744"/>
      <c r="AB617" s="744"/>
      <c r="AC617" s="744"/>
      <c r="AD617" s="744"/>
      <c r="AE617" s="744"/>
      <c r="AF617" s="744"/>
    </row>
    <row r="618" spans="25:32" s="29" customFormat="1">
      <c r="Y618" s="744"/>
      <c r="Z618" s="744"/>
      <c r="AA618" s="744"/>
      <c r="AB618" s="744"/>
      <c r="AC618" s="744"/>
      <c r="AD618" s="744"/>
      <c r="AE618" s="744"/>
      <c r="AF618" s="744"/>
    </row>
    <row r="619" spans="25:32" s="29" customFormat="1">
      <c r="Y619" s="744"/>
      <c r="Z619" s="744"/>
      <c r="AA619" s="744"/>
      <c r="AB619" s="744"/>
      <c r="AC619" s="744"/>
      <c r="AD619" s="744"/>
      <c r="AE619" s="744"/>
      <c r="AF619" s="744"/>
    </row>
    <row r="620" spans="25:32" s="29" customFormat="1">
      <c r="Y620" s="744"/>
      <c r="Z620" s="744"/>
      <c r="AA620" s="744"/>
      <c r="AB620" s="744"/>
      <c r="AC620" s="744"/>
      <c r="AD620" s="744"/>
      <c r="AE620" s="744"/>
      <c r="AF620" s="744"/>
    </row>
    <row r="621" spans="25:32" s="29" customFormat="1">
      <c r="Y621" s="744"/>
      <c r="Z621" s="744"/>
      <c r="AA621" s="744"/>
      <c r="AB621" s="744"/>
      <c r="AC621" s="744"/>
      <c r="AD621" s="744"/>
      <c r="AE621" s="744"/>
      <c r="AF621" s="744"/>
    </row>
    <row r="622" spans="25:32" s="29" customFormat="1">
      <c r="Y622" s="744"/>
      <c r="Z622" s="744"/>
      <c r="AA622" s="744"/>
      <c r="AB622" s="744"/>
      <c r="AC622" s="744"/>
      <c r="AD622" s="744"/>
      <c r="AE622" s="744"/>
      <c r="AF622" s="744"/>
    </row>
    <row r="623" spans="25:32" s="29" customFormat="1">
      <c r="Y623" s="744"/>
      <c r="Z623" s="744"/>
      <c r="AA623" s="744"/>
      <c r="AB623" s="744"/>
      <c r="AC623" s="744"/>
      <c r="AD623" s="744"/>
      <c r="AE623" s="744"/>
      <c r="AF623" s="744"/>
    </row>
    <row r="624" spans="25:32" s="29" customFormat="1">
      <c r="Y624" s="744"/>
      <c r="Z624" s="744"/>
      <c r="AA624" s="744"/>
      <c r="AB624" s="744"/>
      <c r="AC624" s="744"/>
      <c r="AD624" s="744"/>
      <c r="AE624" s="744"/>
      <c r="AF624" s="744"/>
    </row>
    <row r="625" spans="25:32" s="29" customFormat="1">
      <c r="Y625" s="744"/>
      <c r="Z625" s="744"/>
      <c r="AA625" s="744"/>
      <c r="AB625" s="744"/>
      <c r="AC625" s="744"/>
      <c r="AD625" s="744"/>
      <c r="AE625" s="744"/>
      <c r="AF625" s="744"/>
    </row>
    <row r="626" spans="25:32" s="29" customFormat="1">
      <c r="Y626" s="744"/>
      <c r="Z626" s="744"/>
      <c r="AA626" s="744"/>
      <c r="AB626" s="744"/>
      <c r="AC626" s="744"/>
      <c r="AD626" s="744"/>
      <c r="AE626" s="744"/>
      <c r="AF626" s="744"/>
    </row>
    <row r="627" spans="25:32" s="29" customFormat="1">
      <c r="Y627" s="744"/>
      <c r="Z627" s="744"/>
      <c r="AA627" s="744"/>
      <c r="AB627" s="744"/>
      <c r="AC627" s="744"/>
      <c r="AD627" s="744"/>
      <c r="AE627" s="744"/>
      <c r="AF627" s="744"/>
    </row>
    <row r="628" spans="25:32" s="29" customFormat="1">
      <c r="Y628" s="744"/>
      <c r="Z628" s="744"/>
      <c r="AA628" s="744"/>
      <c r="AB628" s="744"/>
      <c r="AC628" s="744"/>
      <c r="AD628" s="744"/>
      <c r="AE628" s="744"/>
      <c r="AF628" s="744"/>
    </row>
    <row r="629" spans="25:32" s="29" customFormat="1">
      <c r="Y629" s="744"/>
      <c r="Z629" s="744"/>
      <c r="AA629" s="744"/>
      <c r="AB629" s="744"/>
      <c r="AC629" s="744"/>
      <c r="AD629" s="744"/>
      <c r="AE629" s="744"/>
      <c r="AF629" s="744"/>
    </row>
    <row r="630" spans="25:32" s="29" customFormat="1">
      <c r="Y630" s="744"/>
      <c r="Z630" s="744"/>
      <c r="AA630" s="744"/>
      <c r="AB630" s="744"/>
      <c r="AC630" s="744"/>
      <c r="AD630" s="744"/>
      <c r="AE630" s="744"/>
      <c r="AF630" s="744"/>
    </row>
    <row r="631" spans="25:32" s="29" customFormat="1">
      <c r="Y631" s="744"/>
      <c r="Z631" s="744"/>
      <c r="AA631" s="744"/>
      <c r="AB631" s="744"/>
      <c r="AC631" s="744"/>
      <c r="AD631" s="744"/>
      <c r="AE631" s="744"/>
      <c r="AF631" s="744"/>
    </row>
    <row r="632" spans="25:32" s="29" customFormat="1">
      <c r="Y632" s="744"/>
      <c r="Z632" s="744"/>
      <c r="AA632" s="744"/>
      <c r="AB632" s="744"/>
      <c r="AC632" s="744"/>
      <c r="AD632" s="744"/>
      <c r="AE632" s="744"/>
      <c r="AF632" s="744"/>
    </row>
    <row r="633" spans="25:32" s="29" customFormat="1">
      <c r="Y633" s="744"/>
      <c r="Z633" s="744"/>
      <c r="AA633" s="744"/>
      <c r="AB633" s="744"/>
      <c r="AC633" s="744"/>
      <c r="AD633" s="744"/>
      <c r="AE633" s="744"/>
      <c r="AF633" s="744"/>
    </row>
    <row r="634" spans="25:32" s="29" customFormat="1">
      <c r="Y634" s="744"/>
      <c r="Z634" s="744"/>
      <c r="AA634" s="744"/>
      <c r="AB634" s="744"/>
      <c r="AC634" s="744"/>
      <c r="AD634" s="744"/>
      <c r="AE634" s="744"/>
      <c r="AF634" s="744"/>
    </row>
    <row r="635" spans="25:32" s="29" customFormat="1">
      <c r="Y635" s="744"/>
      <c r="Z635" s="744"/>
      <c r="AA635" s="744"/>
      <c r="AB635" s="744"/>
      <c r="AC635" s="744"/>
      <c r="AD635" s="744"/>
      <c r="AE635" s="744"/>
      <c r="AF635" s="744"/>
    </row>
    <row r="636" spans="25:32" s="29" customFormat="1">
      <c r="Y636" s="744"/>
      <c r="Z636" s="744"/>
      <c r="AA636" s="744"/>
      <c r="AB636" s="744"/>
      <c r="AC636" s="744"/>
      <c r="AD636" s="744"/>
      <c r="AE636" s="744"/>
      <c r="AF636" s="744"/>
    </row>
    <row r="637" spans="25:32" s="29" customFormat="1">
      <c r="Y637" s="744"/>
      <c r="Z637" s="744"/>
      <c r="AA637" s="744"/>
      <c r="AB637" s="744"/>
      <c r="AC637" s="744"/>
      <c r="AD637" s="744"/>
      <c r="AE637" s="744"/>
      <c r="AF637" s="744"/>
    </row>
    <row r="638" spans="25:32" s="29" customFormat="1">
      <c r="Y638" s="744"/>
      <c r="Z638" s="744"/>
      <c r="AA638" s="744"/>
      <c r="AB638" s="744"/>
      <c r="AC638" s="744"/>
      <c r="AD638" s="744"/>
      <c r="AE638" s="744"/>
      <c r="AF638" s="744"/>
    </row>
    <row r="639" spans="25:32" s="29" customFormat="1">
      <c r="Y639" s="744"/>
      <c r="Z639" s="744"/>
      <c r="AA639" s="744"/>
      <c r="AB639" s="744"/>
      <c r="AC639" s="744"/>
      <c r="AD639" s="744"/>
      <c r="AE639" s="744"/>
      <c r="AF639" s="744"/>
    </row>
    <row r="640" spans="25:32" s="29" customFormat="1">
      <c r="Y640" s="744"/>
      <c r="Z640" s="744"/>
      <c r="AA640" s="744"/>
      <c r="AB640" s="744"/>
      <c r="AC640" s="744"/>
      <c r="AD640" s="744"/>
      <c r="AE640" s="744"/>
      <c r="AF640" s="744"/>
    </row>
    <row r="641" spans="25:32" s="29" customFormat="1">
      <c r="Y641" s="744"/>
      <c r="Z641" s="744"/>
      <c r="AA641" s="744"/>
      <c r="AB641" s="744"/>
      <c r="AC641" s="744"/>
      <c r="AD641" s="744"/>
      <c r="AE641" s="744"/>
      <c r="AF641" s="744"/>
    </row>
    <row r="642" spans="25:32" s="29" customFormat="1">
      <c r="Y642" s="744"/>
      <c r="Z642" s="744"/>
      <c r="AA642" s="744"/>
      <c r="AB642" s="744"/>
      <c r="AC642" s="744"/>
      <c r="AD642" s="744"/>
      <c r="AE642" s="744"/>
      <c r="AF642" s="744"/>
    </row>
    <row r="643" spans="25:32" s="29" customFormat="1">
      <c r="Y643" s="744"/>
      <c r="Z643" s="744"/>
      <c r="AA643" s="744"/>
      <c r="AB643" s="744"/>
      <c r="AC643" s="744"/>
      <c r="AD643" s="744"/>
      <c r="AE643" s="744"/>
      <c r="AF643" s="744"/>
    </row>
    <row r="644" spans="25:32" s="29" customFormat="1">
      <c r="Y644" s="744"/>
      <c r="Z644" s="744"/>
      <c r="AA644" s="744"/>
      <c r="AB644" s="744"/>
      <c r="AC644" s="744"/>
      <c r="AD644" s="744"/>
      <c r="AE644" s="744"/>
      <c r="AF644" s="744"/>
    </row>
    <row r="645" spans="25:32" s="29" customFormat="1">
      <c r="Y645" s="744"/>
      <c r="Z645" s="744"/>
      <c r="AA645" s="744"/>
      <c r="AB645" s="744"/>
      <c r="AC645" s="744"/>
      <c r="AD645" s="744"/>
      <c r="AE645" s="744"/>
      <c r="AF645" s="744"/>
    </row>
    <row r="646" spans="25:32" s="29" customFormat="1">
      <c r="Y646" s="744"/>
      <c r="Z646" s="744"/>
      <c r="AA646" s="744"/>
      <c r="AB646" s="744"/>
      <c r="AC646" s="744"/>
      <c r="AD646" s="744"/>
      <c r="AE646" s="744"/>
      <c r="AF646" s="744"/>
    </row>
    <row r="647" spans="25:32" s="29" customFormat="1">
      <c r="Y647" s="744"/>
      <c r="Z647" s="744"/>
      <c r="AA647" s="744"/>
      <c r="AB647" s="744"/>
      <c r="AC647" s="744"/>
      <c r="AD647" s="744"/>
      <c r="AE647" s="744"/>
      <c r="AF647" s="744"/>
    </row>
    <row r="648" spans="25:32" s="29" customFormat="1">
      <c r="Y648" s="744"/>
      <c r="Z648" s="744"/>
      <c r="AA648" s="744"/>
      <c r="AB648" s="744"/>
      <c r="AC648" s="744"/>
      <c r="AD648" s="744"/>
      <c r="AE648" s="744"/>
      <c r="AF648" s="744"/>
    </row>
    <row r="649" spans="25:32" s="29" customFormat="1">
      <c r="Y649" s="744"/>
      <c r="Z649" s="744"/>
      <c r="AA649" s="744"/>
      <c r="AB649" s="744"/>
      <c r="AC649" s="744"/>
      <c r="AD649" s="744"/>
      <c r="AE649" s="744"/>
      <c r="AF649" s="744"/>
    </row>
    <row r="650" spans="25:32" s="29" customFormat="1">
      <c r="Y650" s="744"/>
      <c r="Z650" s="744"/>
      <c r="AA650" s="744"/>
      <c r="AB650" s="744"/>
      <c r="AC650" s="744"/>
      <c r="AD650" s="744"/>
      <c r="AE650" s="744"/>
      <c r="AF650" s="744"/>
    </row>
    <row r="651" spans="25:32" s="29" customFormat="1">
      <c r="Y651" s="744"/>
      <c r="Z651" s="744"/>
      <c r="AA651" s="744"/>
      <c r="AB651" s="744"/>
      <c r="AC651" s="744"/>
      <c r="AD651" s="744"/>
      <c r="AE651" s="744"/>
      <c r="AF651" s="744"/>
    </row>
    <row r="652" spans="25:32" s="29" customFormat="1">
      <c r="Y652" s="744"/>
      <c r="Z652" s="744"/>
      <c r="AA652" s="744"/>
      <c r="AB652" s="744"/>
      <c r="AC652" s="744"/>
      <c r="AD652" s="744"/>
      <c r="AE652" s="744"/>
      <c r="AF652" s="744"/>
    </row>
    <row r="653" spans="25:32" s="29" customFormat="1">
      <c r="Y653" s="744"/>
      <c r="Z653" s="744"/>
      <c r="AA653" s="744"/>
      <c r="AB653" s="744"/>
      <c r="AC653" s="744"/>
      <c r="AD653" s="744"/>
      <c r="AE653" s="744"/>
      <c r="AF653" s="744"/>
    </row>
    <row r="654" spans="25:32" s="29" customFormat="1">
      <c r="Y654" s="744"/>
      <c r="Z654" s="744"/>
      <c r="AA654" s="744"/>
      <c r="AB654" s="744"/>
      <c r="AC654" s="744"/>
      <c r="AD654" s="744"/>
      <c r="AE654" s="744"/>
      <c r="AF654" s="744"/>
    </row>
    <row r="655" spans="25:32" s="29" customFormat="1">
      <c r="Y655" s="744"/>
      <c r="Z655" s="744"/>
      <c r="AA655" s="744"/>
      <c r="AB655" s="744"/>
      <c r="AC655" s="744"/>
      <c r="AD655" s="744"/>
      <c r="AE655" s="744"/>
      <c r="AF655" s="744"/>
    </row>
    <row r="656" spans="25:32" s="29" customFormat="1">
      <c r="Y656" s="744"/>
      <c r="Z656" s="744"/>
      <c r="AA656" s="744"/>
      <c r="AB656" s="744"/>
      <c r="AC656" s="744"/>
      <c r="AD656" s="744"/>
      <c r="AE656" s="744"/>
      <c r="AF656" s="744"/>
    </row>
    <row r="657" spans="25:32" s="29" customFormat="1">
      <c r="Y657" s="744"/>
      <c r="Z657" s="744"/>
      <c r="AA657" s="744"/>
      <c r="AB657" s="744"/>
      <c r="AC657" s="744"/>
      <c r="AD657" s="744"/>
      <c r="AE657" s="744"/>
      <c r="AF657" s="744"/>
    </row>
    <row r="658" spans="25:32" s="29" customFormat="1">
      <c r="Y658" s="744"/>
      <c r="Z658" s="744"/>
      <c r="AA658" s="744"/>
      <c r="AB658" s="744"/>
      <c r="AC658" s="744"/>
      <c r="AD658" s="744"/>
      <c r="AE658" s="744"/>
      <c r="AF658" s="744"/>
    </row>
    <row r="659" spans="25:32" s="29" customFormat="1">
      <c r="Y659" s="744"/>
      <c r="Z659" s="744"/>
      <c r="AA659" s="744"/>
      <c r="AB659" s="744"/>
      <c r="AC659" s="744"/>
      <c r="AD659" s="744"/>
      <c r="AE659" s="744"/>
      <c r="AF659" s="744"/>
    </row>
    <row r="660" spans="25:32" s="29" customFormat="1">
      <c r="Y660" s="744"/>
      <c r="Z660" s="744"/>
      <c r="AA660" s="744"/>
      <c r="AB660" s="744"/>
      <c r="AC660" s="744"/>
      <c r="AD660" s="744"/>
      <c r="AE660" s="744"/>
      <c r="AF660" s="744"/>
    </row>
    <row r="661" spans="25:32" s="29" customFormat="1">
      <c r="Y661" s="744"/>
      <c r="Z661" s="744"/>
      <c r="AA661" s="744"/>
      <c r="AB661" s="744"/>
      <c r="AC661" s="744"/>
      <c r="AD661" s="744"/>
      <c r="AE661" s="744"/>
      <c r="AF661" s="744"/>
    </row>
    <row r="662" spans="25:32" s="29" customFormat="1">
      <c r="Y662" s="744"/>
      <c r="Z662" s="744"/>
      <c r="AA662" s="744"/>
      <c r="AB662" s="744"/>
      <c r="AC662" s="744"/>
      <c r="AD662" s="744"/>
      <c r="AE662" s="744"/>
      <c r="AF662" s="744"/>
    </row>
    <row r="663" spans="25:32" s="29" customFormat="1">
      <c r="Y663" s="744"/>
      <c r="Z663" s="744"/>
      <c r="AA663" s="744"/>
      <c r="AB663" s="744"/>
      <c r="AC663" s="744"/>
      <c r="AD663" s="744"/>
      <c r="AE663" s="744"/>
      <c r="AF663" s="744"/>
    </row>
    <row r="664" spans="25:32" s="29" customFormat="1">
      <c r="Y664" s="744"/>
      <c r="Z664" s="744"/>
      <c r="AA664" s="744"/>
      <c r="AB664" s="744"/>
      <c r="AC664" s="744"/>
      <c r="AD664" s="744"/>
      <c r="AE664" s="744"/>
      <c r="AF664" s="744"/>
    </row>
    <row r="665" spans="25:32" s="29" customFormat="1">
      <c r="Y665" s="744"/>
      <c r="Z665" s="744"/>
      <c r="AA665" s="744"/>
      <c r="AB665" s="744"/>
      <c r="AC665" s="744"/>
      <c r="AD665" s="744"/>
      <c r="AE665" s="744"/>
      <c r="AF665" s="744"/>
    </row>
    <row r="666" spans="25:32" s="29" customFormat="1">
      <c r="Y666" s="744"/>
      <c r="Z666" s="744"/>
      <c r="AA666" s="744"/>
      <c r="AB666" s="744"/>
      <c r="AC666" s="744"/>
      <c r="AD666" s="744"/>
      <c r="AE666" s="744"/>
      <c r="AF666" s="744"/>
    </row>
    <row r="667" spans="25:32" s="29" customFormat="1">
      <c r="Y667" s="744"/>
      <c r="Z667" s="744"/>
      <c r="AA667" s="744"/>
      <c r="AB667" s="744"/>
      <c r="AC667" s="744"/>
      <c r="AD667" s="744"/>
      <c r="AE667" s="744"/>
      <c r="AF667" s="744"/>
    </row>
    <row r="668" spans="25:32" s="29" customFormat="1">
      <c r="Y668" s="744"/>
      <c r="Z668" s="744"/>
      <c r="AA668" s="744"/>
      <c r="AB668" s="744"/>
      <c r="AC668" s="744"/>
      <c r="AD668" s="744"/>
      <c r="AE668" s="744"/>
      <c r="AF668" s="744"/>
    </row>
    <row r="669" spans="25:32" s="29" customFormat="1">
      <c r="Y669" s="744"/>
      <c r="Z669" s="744"/>
      <c r="AA669" s="744"/>
      <c r="AB669" s="744"/>
      <c r="AC669" s="744"/>
      <c r="AD669" s="744"/>
      <c r="AE669" s="744"/>
      <c r="AF669" s="744"/>
    </row>
    <row r="670" spans="25:32" s="29" customFormat="1">
      <c r="Y670" s="744"/>
      <c r="Z670" s="744"/>
      <c r="AA670" s="744"/>
      <c r="AB670" s="744"/>
      <c r="AC670" s="744"/>
      <c r="AD670" s="744"/>
      <c r="AE670" s="744"/>
      <c r="AF670" s="744"/>
    </row>
    <row r="671" spans="25:32" s="29" customFormat="1">
      <c r="Y671" s="744"/>
      <c r="Z671" s="744"/>
      <c r="AA671" s="744"/>
      <c r="AB671" s="744"/>
      <c r="AC671" s="744"/>
      <c r="AD671" s="744"/>
      <c r="AE671" s="744"/>
      <c r="AF671" s="744"/>
    </row>
    <row r="672" spans="25:32" s="29" customFormat="1">
      <c r="Y672" s="744"/>
      <c r="Z672" s="744"/>
      <c r="AA672" s="744"/>
      <c r="AB672" s="744"/>
      <c r="AC672" s="744"/>
      <c r="AD672" s="744"/>
      <c r="AE672" s="744"/>
      <c r="AF672" s="744"/>
    </row>
    <row r="673" spans="25:32" s="29" customFormat="1">
      <c r="Y673" s="744"/>
      <c r="Z673" s="744"/>
      <c r="AA673" s="744"/>
      <c r="AB673" s="744"/>
      <c r="AC673" s="744"/>
      <c r="AD673" s="744"/>
      <c r="AE673" s="744"/>
      <c r="AF673" s="744"/>
    </row>
    <row r="674" spans="25:32" s="29" customFormat="1">
      <c r="Y674" s="744"/>
      <c r="Z674" s="744"/>
      <c r="AA674" s="744"/>
      <c r="AB674" s="744"/>
      <c r="AC674" s="744"/>
      <c r="AD674" s="744"/>
      <c r="AE674" s="744"/>
      <c r="AF674" s="744"/>
    </row>
    <row r="675" spans="25:32" s="29" customFormat="1">
      <c r="Y675" s="744"/>
      <c r="Z675" s="744"/>
      <c r="AA675" s="744"/>
      <c r="AB675" s="744"/>
      <c r="AC675" s="744"/>
      <c r="AD675" s="744"/>
      <c r="AE675" s="744"/>
      <c r="AF675" s="744"/>
    </row>
    <row r="676" spans="25:32" s="29" customFormat="1">
      <c r="Y676" s="744"/>
      <c r="Z676" s="744"/>
      <c r="AA676" s="744"/>
      <c r="AB676" s="744"/>
      <c r="AC676" s="744"/>
      <c r="AD676" s="744"/>
      <c r="AE676" s="744"/>
      <c r="AF676" s="744"/>
    </row>
    <row r="677" spans="25:32" s="29" customFormat="1">
      <c r="Y677" s="744"/>
      <c r="Z677" s="744"/>
      <c r="AA677" s="744"/>
      <c r="AB677" s="744"/>
      <c r="AC677" s="744"/>
      <c r="AD677" s="744"/>
      <c r="AE677" s="744"/>
      <c r="AF677" s="744"/>
    </row>
    <row r="678" spans="25:32" s="29" customFormat="1">
      <c r="Y678" s="744"/>
      <c r="Z678" s="744"/>
      <c r="AA678" s="744"/>
      <c r="AB678" s="744"/>
      <c r="AC678" s="744"/>
      <c r="AD678" s="744"/>
      <c r="AE678" s="744"/>
      <c r="AF678" s="744"/>
    </row>
    <row r="679" spans="25:32" s="29" customFormat="1">
      <c r="Y679" s="744"/>
      <c r="Z679" s="744"/>
      <c r="AA679" s="744"/>
      <c r="AB679" s="744"/>
      <c r="AC679" s="744"/>
      <c r="AD679" s="744"/>
      <c r="AE679" s="744"/>
      <c r="AF679" s="744"/>
    </row>
    <row r="680" spans="25:32" s="29" customFormat="1">
      <c r="Y680" s="744"/>
      <c r="Z680" s="744"/>
      <c r="AA680" s="744"/>
      <c r="AB680" s="744"/>
      <c r="AC680" s="744"/>
      <c r="AD680" s="744"/>
      <c r="AE680" s="744"/>
      <c r="AF680" s="744"/>
    </row>
    <row r="681" spans="25:32" s="29" customFormat="1">
      <c r="Y681" s="744"/>
      <c r="Z681" s="744"/>
      <c r="AA681" s="744"/>
      <c r="AB681" s="744"/>
      <c r="AC681" s="744"/>
      <c r="AD681" s="744"/>
      <c r="AE681" s="744"/>
      <c r="AF681" s="744"/>
    </row>
    <row r="682" spans="25:32" s="29" customFormat="1">
      <c r="Y682" s="744"/>
      <c r="Z682" s="744"/>
      <c r="AA682" s="744"/>
      <c r="AB682" s="744"/>
      <c r="AC682" s="744"/>
      <c r="AD682" s="744"/>
      <c r="AE682" s="744"/>
      <c r="AF682" s="744"/>
    </row>
    <row r="683" spans="25:32" s="29" customFormat="1">
      <c r="Y683" s="744"/>
      <c r="Z683" s="744"/>
      <c r="AA683" s="744"/>
      <c r="AB683" s="744"/>
      <c r="AC683" s="744"/>
      <c r="AD683" s="744"/>
      <c r="AE683" s="744"/>
      <c r="AF683" s="744"/>
    </row>
    <row r="684" spans="25:32" s="29" customFormat="1">
      <c r="Y684" s="744"/>
      <c r="Z684" s="744"/>
      <c r="AA684" s="744"/>
      <c r="AB684" s="744"/>
      <c r="AC684" s="744"/>
      <c r="AD684" s="744"/>
      <c r="AE684" s="744"/>
      <c r="AF684" s="744"/>
    </row>
    <row r="685" spans="25:32" s="29" customFormat="1">
      <c r="Y685" s="744"/>
      <c r="Z685" s="744"/>
      <c r="AA685" s="744"/>
      <c r="AB685" s="744"/>
      <c r="AC685" s="744"/>
      <c r="AD685" s="744"/>
      <c r="AE685" s="744"/>
      <c r="AF685" s="744"/>
    </row>
    <row r="686" spans="25:32" s="29" customFormat="1">
      <c r="Y686" s="744"/>
      <c r="Z686" s="744"/>
      <c r="AA686" s="744"/>
      <c r="AB686" s="744"/>
      <c r="AC686" s="744"/>
      <c r="AD686" s="744"/>
      <c r="AE686" s="744"/>
      <c r="AF686" s="744"/>
    </row>
    <row r="687" spans="25:32" s="29" customFormat="1">
      <c r="Y687" s="744"/>
      <c r="Z687" s="744"/>
      <c r="AA687" s="744"/>
      <c r="AB687" s="744"/>
      <c r="AC687" s="744"/>
      <c r="AD687" s="744"/>
      <c r="AE687" s="744"/>
      <c r="AF687" s="744"/>
    </row>
    <row r="688" spans="25:32" s="29" customFormat="1">
      <c r="Y688" s="744"/>
      <c r="Z688" s="744"/>
      <c r="AA688" s="744"/>
      <c r="AB688" s="744"/>
      <c r="AC688" s="744"/>
      <c r="AD688" s="744"/>
      <c r="AE688" s="744"/>
      <c r="AF688" s="744"/>
    </row>
    <row r="689" spans="25:32" s="29" customFormat="1">
      <c r="Y689" s="744"/>
      <c r="Z689" s="744"/>
      <c r="AA689" s="744"/>
      <c r="AB689" s="744"/>
      <c r="AC689" s="744"/>
      <c r="AD689" s="744"/>
      <c r="AE689" s="744"/>
      <c r="AF689" s="744"/>
    </row>
    <row r="690" spans="25:32" s="29" customFormat="1">
      <c r="Y690" s="744"/>
      <c r="Z690" s="744"/>
      <c r="AA690" s="744"/>
      <c r="AB690" s="744"/>
      <c r="AC690" s="744"/>
      <c r="AD690" s="744"/>
      <c r="AE690" s="744"/>
      <c r="AF690" s="744"/>
    </row>
    <row r="691" spans="25:32" s="29" customFormat="1">
      <c r="Y691" s="744"/>
      <c r="Z691" s="744"/>
      <c r="AA691" s="744"/>
      <c r="AB691" s="744"/>
      <c r="AC691" s="744"/>
      <c r="AD691" s="744"/>
      <c r="AE691" s="744"/>
      <c r="AF691" s="744"/>
    </row>
    <row r="692" spans="25:32" s="29" customFormat="1">
      <c r="Y692" s="744"/>
      <c r="Z692" s="744"/>
      <c r="AA692" s="744"/>
      <c r="AB692" s="744"/>
      <c r="AC692" s="744"/>
      <c r="AD692" s="744"/>
      <c r="AE692" s="744"/>
      <c r="AF692" s="744"/>
    </row>
    <row r="693" spans="25:32" s="29" customFormat="1">
      <c r="Y693" s="744"/>
      <c r="Z693" s="744"/>
      <c r="AA693" s="744"/>
      <c r="AB693" s="744"/>
      <c r="AC693" s="744"/>
      <c r="AD693" s="744"/>
      <c r="AE693" s="744"/>
      <c r="AF693" s="744"/>
    </row>
    <row r="694" spans="25:32" s="29" customFormat="1">
      <c r="Y694" s="744"/>
      <c r="Z694" s="744"/>
      <c r="AA694" s="744"/>
      <c r="AB694" s="744"/>
      <c r="AC694" s="744"/>
      <c r="AD694" s="744"/>
      <c r="AE694" s="744"/>
      <c r="AF694" s="744"/>
    </row>
    <row r="695" spans="25:32" s="29" customFormat="1">
      <c r="Y695" s="744"/>
      <c r="Z695" s="744"/>
      <c r="AA695" s="744"/>
      <c r="AB695" s="744"/>
      <c r="AC695" s="744"/>
      <c r="AD695" s="744"/>
      <c r="AE695" s="744"/>
      <c r="AF695" s="744"/>
    </row>
    <row r="696" spans="25:32" s="29" customFormat="1">
      <c r="Y696" s="744"/>
      <c r="Z696" s="744"/>
      <c r="AA696" s="744"/>
      <c r="AB696" s="744"/>
      <c r="AC696" s="744"/>
      <c r="AD696" s="744"/>
      <c r="AE696" s="744"/>
      <c r="AF696" s="744"/>
    </row>
    <row r="697" spans="25:32" s="29" customFormat="1">
      <c r="Y697" s="744"/>
      <c r="Z697" s="744"/>
      <c r="AA697" s="744"/>
      <c r="AB697" s="744"/>
      <c r="AC697" s="744"/>
      <c r="AD697" s="744"/>
      <c r="AE697" s="744"/>
      <c r="AF697" s="744"/>
    </row>
    <row r="698" spans="25:32" s="29" customFormat="1">
      <c r="Y698" s="744"/>
      <c r="Z698" s="744"/>
      <c r="AA698" s="744"/>
      <c r="AB698" s="744"/>
      <c r="AC698" s="744"/>
      <c r="AD698" s="744"/>
      <c r="AE698" s="744"/>
      <c r="AF698" s="744"/>
    </row>
    <row r="699" spans="25:32" s="29" customFormat="1">
      <c r="Y699" s="744"/>
      <c r="Z699" s="744"/>
      <c r="AA699" s="744"/>
      <c r="AB699" s="744"/>
      <c r="AC699" s="744"/>
      <c r="AD699" s="744"/>
      <c r="AE699" s="744"/>
      <c r="AF699" s="744"/>
    </row>
    <row r="700" spans="25:32" s="29" customFormat="1">
      <c r="Y700" s="744"/>
      <c r="Z700" s="744"/>
      <c r="AA700" s="744"/>
      <c r="AB700" s="744"/>
      <c r="AC700" s="744"/>
      <c r="AD700" s="744"/>
      <c r="AE700" s="744"/>
      <c r="AF700" s="744"/>
    </row>
    <row r="701" spans="25:32" s="29" customFormat="1">
      <c r="Y701" s="744"/>
      <c r="Z701" s="744"/>
      <c r="AA701" s="744"/>
      <c r="AB701" s="744"/>
      <c r="AC701" s="744"/>
      <c r="AD701" s="744"/>
      <c r="AE701" s="744"/>
      <c r="AF701" s="744"/>
    </row>
    <row r="702" spans="25:32" s="29" customFormat="1">
      <c r="Y702" s="744"/>
      <c r="Z702" s="744"/>
      <c r="AA702" s="744"/>
      <c r="AB702" s="744"/>
      <c r="AC702" s="744"/>
      <c r="AD702" s="744"/>
      <c r="AE702" s="744"/>
      <c r="AF702" s="744"/>
    </row>
    <row r="703" spans="25:32" s="29" customFormat="1">
      <c r="Y703" s="744"/>
      <c r="Z703" s="744"/>
      <c r="AA703" s="744"/>
      <c r="AB703" s="744"/>
      <c r="AC703" s="744"/>
      <c r="AD703" s="744"/>
      <c r="AE703" s="744"/>
      <c r="AF703" s="744"/>
    </row>
    <row r="704" spans="25:32" s="29" customFormat="1">
      <c r="Y704" s="744"/>
      <c r="Z704" s="744"/>
      <c r="AA704" s="744"/>
      <c r="AB704" s="744"/>
      <c r="AC704" s="744"/>
      <c r="AD704" s="744"/>
      <c r="AE704" s="744"/>
      <c r="AF704" s="744"/>
    </row>
    <row r="705" spans="25:32" s="29" customFormat="1">
      <c r="Y705" s="744"/>
      <c r="Z705" s="744"/>
      <c r="AA705" s="744"/>
      <c r="AB705" s="744"/>
      <c r="AC705" s="744"/>
      <c r="AD705" s="744"/>
      <c r="AE705" s="744"/>
      <c r="AF705" s="744"/>
    </row>
    <row r="706" spans="25:32" s="29" customFormat="1">
      <c r="Y706" s="744"/>
      <c r="Z706" s="744"/>
      <c r="AA706" s="744"/>
      <c r="AB706" s="744"/>
      <c r="AC706" s="744"/>
      <c r="AD706" s="744"/>
      <c r="AE706" s="744"/>
      <c r="AF706" s="744"/>
    </row>
    <row r="707" spans="25:32" s="29" customFormat="1">
      <c r="Y707" s="744"/>
      <c r="Z707" s="744"/>
      <c r="AA707" s="744"/>
      <c r="AB707" s="744"/>
      <c r="AC707" s="744"/>
      <c r="AD707" s="744"/>
      <c r="AE707" s="744"/>
      <c r="AF707" s="744"/>
    </row>
    <row r="708" spans="25:32" s="29" customFormat="1">
      <c r="Y708" s="744"/>
      <c r="Z708" s="744"/>
      <c r="AA708" s="744"/>
      <c r="AB708" s="744"/>
      <c r="AC708" s="744"/>
      <c r="AD708" s="744"/>
      <c r="AE708" s="744"/>
      <c r="AF708" s="744"/>
    </row>
    <row r="709" spans="25:32" s="29" customFormat="1">
      <c r="Y709" s="744"/>
      <c r="Z709" s="744"/>
      <c r="AA709" s="744"/>
      <c r="AB709" s="744"/>
      <c r="AC709" s="744"/>
      <c r="AD709" s="744"/>
      <c r="AE709" s="744"/>
      <c r="AF709" s="744"/>
    </row>
    <row r="710" spans="25:32" s="29" customFormat="1">
      <c r="Y710" s="744"/>
      <c r="Z710" s="744"/>
      <c r="AA710" s="744"/>
      <c r="AB710" s="744"/>
      <c r="AC710" s="744"/>
      <c r="AD710" s="744"/>
      <c r="AE710" s="744"/>
      <c r="AF710" s="744"/>
    </row>
    <row r="711" spans="25:32" s="29" customFormat="1">
      <c r="Y711" s="744"/>
      <c r="Z711" s="744"/>
      <c r="AA711" s="744"/>
      <c r="AB711" s="744"/>
      <c r="AC711" s="744"/>
      <c r="AD711" s="744"/>
      <c r="AE711" s="744"/>
      <c r="AF711" s="744"/>
    </row>
    <row r="712" spans="25:32" s="29" customFormat="1">
      <c r="Y712" s="744"/>
      <c r="Z712" s="744"/>
      <c r="AA712" s="744"/>
      <c r="AB712" s="744"/>
      <c r="AC712" s="744"/>
      <c r="AD712" s="744"/>
      <c r="AE712" s="744"/>
      <c r="AF712" s="744"/>
    </row>
    <row r="713" spans="25:32" s="29" customFormat="1">
      <c r="Y713" s="744"/>
      <c r="Z713" s="744"/>
      <c r="AA713" s="744"/>
      <c r="AB713" s="744"/>
      <c r="AC713" s="744"/>
      <c r="AD713" s="744"/>
      <c r="AE713" s="744"/>
      <c r="AF713" s="744"/>
    </row>
    <row r="714" spans="25:32" s="29" customFormat="1">
      <c r="Y714" s="744"/>
      <c r="Z714" s="744"/>
      <c r="AA714" s="744"/>
      <c r="AB714" s="744"/>
      <c r="AC714" s="744"/>
      <c r="AD714" s="744"/>
      <c r="AE714" s="744"/>
      <c r="AF714" s="744"/>
    </row>
    <row r="715" spans="25:32" s="29" customFormat="1">
      <c r="Y715" s="744"/>
      <c r="Z715" s="744"/>
      <c r="AA715" s="744"/>
      <c r="AB715" s="744"/>
      <c r="AC715" s="744"/>
      <c r="AD715" s="744"/>
      <c r="AE715" s="744"/>
      <c r="AF715" s="744"/>
    </row>
    <row r="716" spans="25:32" s="29" customFormat="1">
      <c r="Y716" s="744"/>
      <c r="Z716" s="744"/>
      <c r="AA716" s="744"/>
      <c r="AB716" s="744"/>
      <c r="AC716" s="744"/>
      <c r="AD716" s="744"/>
      <c r="AE716" s="744"/>
      <c r="AF716" s="744"/>
    </row>
    <row r="717" spans="25:32" s="29" customFormat="1">
      <c r="Y717" s="744"/>
      <c r="Z717" s="744"/>
      <c r="AA717" s="744"/>
      <c r="AB717" s="744"/>
      <c r="AC717" s="744"/>
      <c r="AD717" s="744"/>
      <c r="AE717" s="744"/>
      <c r="AF717" s="744"/>
    </row>
    <row r="718" spans="25:32" s="29" customFormat="1">
      <c r="Y718" s="744"/>
      <c r="Z718" s="744"/>
      <c r="AA718" s="744"/>
      <c r="AB718" s="744"/>
      <c r="AC718" s="744"/>
      <c r="AD718" s="744"/>
      <c r="AE718" s="744"/>
      <c r="AF718" s="744"/>
    </row>
    <row r="719" spans="25:32" s="29" customFormat="1">
      <c r="Y719" s="744"/>
      <c r="Z719" s="744"/>
      <c r="AA719" s="744"/>
      <c r="AB719" s="744"/>
      <c r="AC719" s="744"/>
      <c r="AD719" s="744"/>
      <c r="AE719" s="744"/>
      <c r="AF719" s="744"/>
    </row>
    <row r="720" spans="25:32" s="29" customFormat="1">
      <c r="Y720" s="744"/>
      <c r="Z720" s="744"/>
      <c r="AA720" s="744"/>
      <c r="AB720" s="744"/>
      <c r="AC720" s="744"/>
      <c r="AD720" s="744"/>
      <c r="AE720" s="744"/>
      <c r="AF720" s="744"/>
    </row>
    <row r="721" spans="25:32" s="29" customFormat="1">
      <c r="Y721" s="744"/>
      <c r="Z721" s="744"/>
      <c r="AA721" s="744"/>
      <c r="AB721" s="744"/>
      <c r="AC721" s="744"/>
      <c r="AD721" s="744"/>
      <c r="AE721" s="744"/>
      <c r="AF721" s="744"/>
    </row>
    <row r="722" spans="25:32" s="29" customFormat="1">
      <c r="Y722" s="744"/>
      <c r="Z722" s="744"/>
      <c r="AA722" s="744"/>
      <c r="AB722" s="744"/>
      <c r="AC722" s="744"/>
      <c r="AD722" s="744"/>
      <c r="AE722" s="744"/>
      <c r="AF722" s="744"/>
    </row>
    <row r="723" spans="25:32" s="29" customFormat="1">
      <c r="Y723" s="744"/>
      <c r="Z723" s="744"/>
      <c r="AA723" s="744"/>
      <c r="AB723" s="744"/>
      <c r="AC723" s="744"/>
      <c r="AD723" s="744"/>
      <c r="AE723" s="744"/>
      <c r="AF723" s="744"/>
    </row>
    <row r="724" spans="25:32" s="29" customFormat="1">
      <c r="Y724" s="744"/>
      <c r="Z724" s="744"/>
      <c r="AA724" s="744"/>
      <c r="AB724" s="744"/>
      <c r="AC724" s="744"/>
      <c r="AD724" s="744"/>
      <c r="AE724" s="744"/>
      <c r="AF724" s="744"/>
    </row>
    <row r="725" spans="25:32" s="29" customFormat="1">
      <c r="Y725" s="744"/>
      <c r="Z725" s="744"/>
      <c r="AA725" s="744"/>
      <c r="AB725" s="744"/>
      <c r="AC725" s="744"/>
      <c r="AD725" s="744"/>
      <c r="AE725" s="744"/>
      <c r="AF725" s="744"/>
    </row>
    <row r="726" spans="25:32" s="29" customFormat="1">
      <c r="Y726" s="744"/>
      <c r="Z726" s="744"/>
      <c r="AA726" s="744"/>
      <c r="AB726" s="744"/>
      <c r="AC726" s="744"/>
      <c r="AD726" s="744"/>
      <c r="AE726" s="744"/>
      <c r="AF726" s="744"/>
    </row>
    <row r="727" spans="25:32" s="29" customFormat="1">
      <c r="Y727" s="744"/>
      <c r="Z727" s="744"/>
      <c r="AA727" s="744"/>
      <c r="AB727" s="744"/>
      <c r="AC727" s="744"/>
      <c r="AD727" s="744"/>
      <c r="AE727" s="744"/>
      <c r="AF727" s="744"/>
    </row>
    <row r="728" spans="25:32" s="29" customFormat="1">
      <c r="Y728" s="744"/>
      <c r="Z728" s="744"/>
      <c r="AA728" s="744"/>
      <c r="AB728" s="744"/>
      <c r="AC728" s="744"/>
      <c r="AD728" s="744"/>
      <c r="AE728" s="744"/>
      <c r="AF728" s="744"/>
    </row>
    <row r="729" spans="25:32" s="29" customFormat="1">
      <c r="Y729" s="744"/>
      <c r="Z729" s="744"/>
      <c r="AA729" s="744"/>
      <c r="AB729" s="744"/>
      <c r="AC729" s="744"/>
      <c r="AD729" s="744"/>
      <c r="AE729" s="744"/>
      <c r="AF729" s="744"/>
    </row>
    <row r="730" spans="25:32" s="29" customFormat="1">
      <c r="Y730" s="744"/>
      <c r="Z730" s="744"/>
      <c r="AA730" s="744"/>
      <c r="AB730" s="744"/>
      <c r="AC730" s="744"/>
      <c r="AD730" s="744"/>
      <c r="AE730" s="744"/>
      <c r="AF730" s="744"/>
    </row>
    <row r="731" spans="25:32" s="29" customFormat="1">
      <c r="Y731" s="744"/>
      <c r="Z731" s="744"/>
      <c r="AA731" s="744"/>
      <c r="AB731" s="744"/>
      <c r="AC731" s="744"/>
      <c r="AD731" s="744"/>
      <c r="AE731" s="744"/>
      <c r="AF731" s="744"/>
    </row>
    <row r="732" spans="25:32" s="29" customFormat="1">
      <c r="Y732" s="744"/>
      <c r="Z732" s="744"/>
      <c r="AA732" s="744"/>
      <c r="AB732" s="744"/>
      <c r="AC732" s="744"/>
      <c r="AD732" s="744"/>
      <c r="AE732" s="744"/>
      <c r="AF732" s="744"/>
    </row>
    <row r="733" spans="25:32" s="29" customFormat="1">
      <c r="Y733" s="744"/>
      <c r="Z733" s="744"/>
      <c r="AA733" s="744"/>
      <c r="AB733" s="744"/>
      <c r="AC733" s="744"/>
      <c r="AD733" s="744"/>
      <c r="AE733" s="744"/>
      <c r="AF733" s="744"/>
    </row>
    <row r="734" spans="25:32" s="29" customFormat="1">
      <c r="Y734" s="744"/>
      <c r="Z734" s="744"/>
      <c r="AA734" s="744"/>
      <c r="AB734" s="744"/>
      <c r="AC734" s="744"/>
      <c r="AD734" s="744"/>
      <c r="AE734" s="744"/>
      <c r="AF734" s="744"/>
    </row>
    <row r="735" spans="25:32" s="29" customFormat="1">
      <c r="Y735" s="744"/>
      <c r="Z735" s="744"/>
      <c r="AA735" s="744"/>
      <c r="AB735" s="744"/>
      <c r="AC735" s="744"/>
      <c r="AD735" s="744"/>
      <c r="AE735" s="744"/>
      <c r="AF735" s="744"/>
    </row>
    <row r="736" spans="25:32" s="29" customFormat="1">
      <c r="Y736" s="744"/>
      <c r="Z736" s="744"/>
      <c r="AA736" s="744"/>
      <c r="AB736" s="744"/>
      <c r="AC736" s="744"/>
      <c r="AD736" s="744"/>
      <c r="AE736" s="744"/>
      <c r="AF736" s="744"/>
    </row>
    <row r="737" spans="25:32" s="29" customFormat="1">
      <c r="Y737" s="744"/>
      <c r="Z737" s="744"/>
      <c r="AA737" s="744"/>
      <c r="AB737" s="744"/>
      <c r="AC737" s="744"/>
      <c r="AD737" s="744"/>
      <c r="AE737" s="744"/>
      <c r="AF737" s="744"/>
    </row>
    <row r="738" spans="25:32" s="29" customFormat="1">
      <c r="Y738" s="744"/>
      <c r="Z738" s="744"/>
      <c r="AA738" s="744"/>
      <c r="AB738" s="744"/>
      <c r="AC738" s="744"/>
      <c r="AD738" s="744"/>
      <c r="AE738" s="744"/>
      <c r="AF738" s="744"/>
    </row>
    <row r="739" spans="25:32" s="29" customFormat="1">
      <c r="Y739" s="744"/>
      <c r="Z739" s="744"/>
      <c r="AA739" s="744"/>
      <c r="AB739" s="744"/>
      <c r="AC739" s="744"/>
      <c r="AD739" s="744"/>
      <c r="AE739" s="744"/>
      <c r="AF739" s="744"/>
    </row>
    <row r="740" spans="25:32" s="29" customFormat="1">
      <c r="Y740" s="744"/>
      <c r="Z740" s="744"/>
      <c r="AA740" s="744"/>
      <c r="AB740" s="744"/>
      <c r="AC740" s="744"/>
      <c r="AD740" s="744"/>
      <c r="AE740" s="744"/>
      <c r="AF740" s="744"/>
    </row>
    <row r="741" spans="25:32" s="29" customFormat="1">
      <c r="Y741" s="744"/>
      <c r="Z741" s="744"/>
      <c r="AA741" s="744"/>
      <c r="AB741" s="744"/>
      <c r="AC741" s="744"/>
      <c r="AD741" s="744"/>
      <c r="AE741" s="744"/>
      <c r="AF741" s="744"/>
    </row>
    <row r="742" spans="25:32" s="29" customFormat="1">
      <c r="Y742" s="744"/>
      <c r="Z742" s="744"/>
      <c r="AA742" s="744"/>
      <c r="AB742" s="744"/>
      <c r="AC742" s="744"/>
      <c r="AD742" s="744"/>
      <c r="AE742" s="744"/>
      <c r="AF742" s="744"/>
    </row>
    <row r="743" spans="25:32" s="29" customFormat="1">
      <c r="Y743" s="744"/>
      <c r="Z743" s="744"/>
      <c r="AA743" s="744"/>
      <c r="AB743" s="744"/>
      <c r="AC743" s="744"/>
      <c r="AD743" s="744"/>
      <c r="AE743" s="744"/>
      <c r="AF743" s="744"/>
    </row>
    <row r="744" spans="25:32" s="29" customFormat="1">
      <c r="Y744" s="744"/>
      <c r="Z744" s="744"/>
      <c r="AA744" s="744"/>
      <c r="AB744" s="744"/>
      <c r="AC744" s="744"/>
      <c r="AD744" s="744"/>
      <c r="AE744" s="744"/>
      <c r="AF744" s="744"/>
    </row>
    <row r="745" spans="25:32" s="29" customFormat="1">
      <c r="Y745" s="744"/>
      <c r="Z745" s="744"/>
      <c r="AA745" s="744"/>
      <c r="AB745" s="744"/>
      <c r="AC745" s="744"/>
      <c r="AD745" s="744"/>
      <c r="AE745" s="744"/>
      <c r="AF745" s="744"/>
    </row>
    <row r="746" spans="25:32" s="29" customFormat="1">
      <c r="Y746" s="744"/>
      <c r="Z746" s="744"/>
      <c r="AA746" s="744"/>
      <c r="AB746" s="744"/>
      <c r="AC746" s="744"/>
      <c r="AD746" s="744"/>
      <c r="AE746" s="744"/>
      <c r="AF746" s="744"/>
    </row>
    <row r="747" spans="25:32" s="29" customFormat="1">
      <c r="Y747" s="744"/>
      <c r="Z747" s="744"/>
      <c r="AA747" s="744"/>
      <c r="AB747" s="744"/>
      <c r="AC747" s="744"/>
      <c r="AD747" s="744"/>
      <c r="AE747" s="744"/>
      <c r="AF747" s="744"/>
    </row>
    <row r="748" spans="25:32" s="29" customFormat="1">
      <c r="Y748" s="744"/>
      <c r="Z748" s="744"/>
      <c r="AA748" s="744"/>
      <c r="AB748" s="744"/>
      <c r="AC748" s="744"/>
      <c r="AD748" s="744"/>
      <c r="AE748" s="744"/>
      <c r="AF748" s="744"/>
    </row>
    <row r="749" spans="25:32" s="29" customFormat="1">
      <c r="Y749" s="744"/>
      <c r="Z749" s="744"/>
      <c r="AA749" s="744"/>
      <c r="AB749" s="744"/>
      <c r="AC749" s="744"/>
      <c r="AD749" s="744"/>
      <c r="AE749" s="744"/>
      <c r="AF749" s="744"/>
    </row>
    <row r="750" spans="25:32" s="29" customFormat="1">
      <c r="Y750" s="744"/>
      <c r="Z750" s="744"/>
      <c r="AA750" s="744"/>
      <c r="AB750" s="744"/>
      <c r="AC750" s="744"/>
      <c r="AD750" s="744"/>
      <c r="AE750" s="744"/>
      <c r="AF750" s="744"/>
    </row>
    <row r="751" spans="25:32" s="29" customFormat="1">
      <c r="Y751" s="744"/>
      <c r="Z751" s="744"/>
      <c r="AA751" s="744"/>
      <c r="AB751" s="744"/>
      <c r="AC751" s="744"/>
      <c r="AD751" s="744"/>
      <c r="AE751" s="744"/>
      <c r="AF751" s="744"/>
    </row>
  </sheetData>
  <mergeCells count="490">
    <mergeCell ref="AC82:AD82"/>
    <mergeCell ref="AC83:AD83"/>
    <mergeCell ref="AC84:AD84"/>
    <mergeCell ref="AC85:AD85"/>
    <mergeCell ref="D81:E81"/>
    <mergeCell ref="N81:O81"/>
    <mergeCell ref="P81:Q81"/>
    <mergeCell ref="AC101:AD101"/>
    <mergeCell ref="F82:G82"/>
    <mergeCell ref="F83:G83"/>
    <mergeCell ref="H86:I86"/>
    <mergeCell ref="H81:I81"/>
    <mergeCell ref="H96:I96"/>
    <mergeCell ref="F86:G86"/>
    <mergeCell ref="H82:I82"/>
    <mergeCell ref="Z81:AA81"/>
    <mergeCell ref="N83:O83"/>
    <mergeCell ref="P83:Q83"/>
    <mergeCell ref="S83:T83"/>
    <mergeCell ref="V83:W83"/>
    <mergeCell ref="D82:E82"/>
    <mergeCell ref="N82:O82"/>
    <mergeCell ref="Z82:AA82"/>
    <mergeCell ref="F81:G81"/>
    <mergeCell ref="B1:R1"/>
    <mergeCell ref="A26:A33"/>
    <mergeCell ref="A2:AF2"/>
    <mergeCell ref="A3:AF3"/>
    <mergeCell ref="A5:AF5"/>
    <mergeCell ref="Z56:AA56"/>
    <mergeCell ref="V56:W56"/>
    <mergeCell ref="V53:W53"/>
    <mergeCell ref="V54:W54"/>
    <mergeCell ref="Z54:AA54"/>
    <mergeCell ref="S56:T56"/>
    <mergeCell ref="S53:T53"/>
    <mergeCell ref="S54:T54"/>
    <mergeCell ref="F53:G53"/>
    <mergeCell ref="F54:G54"/>
    <mergeCell ref="A4:AF4"/>
    <mergeCell ref="D6:E6"/>
    <mergeCell ref="F56:G56"/>
    <mergeCell ref="AE6:AF6"/>
    <mergeCell ref="AE54:AF54"/>
    <mergeCell ref="AE55:AF55"/>
    <mergeCell ref="AE56:AF56"/>
    <mergeCell ref="AC6:AD6"/>
    <mergeCell ref="V6:W6"/>
    <mergeCell ref="AE57:AF57"/>
    <mergeCell ref="Z61:AA61"/>
    <mergeCell ref="S57:T57"/>
    <mergeCell ref="H54:I54"/>
    <mergeCell ref="AE53:AF53"/>
    <mergeCell ref="A70:E70"/>
    <mergeCell ref="P56:Q56"/>
    <mergeCell ref="P57:Q57"/>
    <mergeCell ref="A21:A24"/>
    <mergeCell ref="N59:O59"/>
    <mergeCell ref="P59:Q59"/>
    <mergeCell ref="F63:G63"/>
    <mergeCell ref="N66:O66"/>
    <mergeCell ref="P66:Q66"/>
    <mergeCell ref="F69:G69"/>
    <mergeCell ref="F60:G60"/>
    <mergeCell ref="F61:G61"/>
    <mergeCell ref="F62:G62"/>
    <mergeCell ref="H56:I56"/>
    <mergeCell ref="N57:O57"/>
    <mergeCell ref="H55:I55"/>
    <mergeCell ref="N53:O53"/>
    <mergeCell ref="N54:O54"/>
    <mergeCell ref="A35:A42"/>
    <mergeCell ref="Z57:AA57"/>
    <mergeCell ref="Z60:AA60"/>
    <mergeCell ref="V57:W57"/>
    <mergeCell ref="AC57:AD57"/>
    <mergeCell ref="AC59:AD59"/>
    <mergeCell ref="V61:W61"/>
    <mergeCell ref="N7:O7"/>
    <mergeCell ref="P7:Q7"/>
    <mergeCell ref="S7:T7"/>
    <mergeCell ref="P61:Q61"/>
    <mergeCell ref="Z59:AA59"/>
    <mergeCell ref="S61:T61"/>
    <mergeCell ref="S60:T60"/>
    <mergeCell ref="V60:W60"/>
    <mergeCell ref="S59:T59"/>
    <mergeCell ref="AC56:AD56"/>
    <mergeCell ref="AC7:AD7"/>
    <mergeCell ref="AC53:AD53"/>
    <mergeCell ref="Z62:AA62"/>
    <mergeCell ref="AE62:AF62"/>
    <mergeCell ref="AC62:AD62"/>
    <mergeCell ref="V63:W63"/>
    <mergeCell ref="V59:W59"/>
    <mergeCell ref="N62:O62"/>
    <mergeCell ref="P62:Q62"/>
    <mergeCell ref="N61:O61"/>
    <mergeCell ref="N60:O60"/>
    <mergeCell ref="P60:Q60"/>
    <mergeCell ref="AE61:AF61"/>
    <mergeCell ref="AE59:AF59"/>
    <mergeCell ref="AE60:AF60"/>
    <mergeCell ref="AC60:AD60"/>
    <mergeCell ref="AC61:AD61"/>
    <mergeCell ref="S63:T63"/>
    <mergeCell ref="V62:W62"/>
    <mergeCell ref="H59:I59"/>
    <mergeCell ref="H60:I60"/>
    <mergeCell ref="H61:I61"/>
    <mergeCell ref="H62:I62"/>
    <mergeCell ref="N56:O56"/>
    <mergeCell ref="S55:T55"/>
    <mergeCell ref="F6:G6"/>
    <mergeCell ref="H6:I6"/>
    <mergeCell ref="H7:I7"/>
    <mergeCell ref="H53:I53"/>
    <mergeCell ref="N55:O55"/>
    <mergeCell ref="P6:Q6"/>
    <mergeCell ref="N6:O6"/>
    <mergeCell ref="F55:G55"/>
    <mergeCell ref="H57:I57"/>
    <mergeCell ref="F7:G7"/>
    <mergeCell ref="F59:G59"/>
    <mergeCell ref="S62:T62"/>
    <mergeCell ref="F57:G57"/>
    <mergeCell ref="P53:Q53"/>
    <mergeCell ref="P54:Q54"/>
    <mergeCell ref="S6:T6"/>
    <mergeCell ref="Z6:AA6"/>
    <mergeCell ref="P55:Q55"/>
    <mergeCell ref="AE7:AF7"/>
    <mergeCell ref="AC54:AD54"/>
    <mergeCell ref="AC55:AD55"/>
    <mergeCell ref="Z55:AA55"/>
    <mergeCell ref="Z53:AA53"/>
    <mergeCell ref="V7:W7"/>
    <mergeCell ref="V55:W55"/>
    <mergeCell ref="Z7:AA7"/>
    <mergeCell ref="AC65:AD65"/>
    <mergeCell ref="Z63:AA63"/>
    <mergeCell ref="AE66:AF66"/>
    <mergeCell ref="H65:I65"/>
    <mergeCell ref="H66:I66"/>
    <mergeCell ref="F65:G65"/>
    <mergeCell ref="F66:G66"/>
    <mergeCell ref="AC66:AD66"/>
    <mergeCell ref="Z66:AA66"/>
    <mergeCell ref="AC63:AD63"/>
    <mergeCell ref="S66:T66"/>
    <mergeCell ref="N65:O65"/>
    <mergeCell ref="P65:Q65"/>
    <mergeCell ref="S65:T65"/>
    <mergeCell ref="V65:W65"/>
    <mergeCell ref="Z65:AA65"/>
    <mergeCell ref="AE65:AF65"/>
    <mergeCell ref="N63:O63"/>
    <mergeCell ref="P63:Q63"/>
    <mergeCell ref="V66:W66"/>
    <mergeCell ref="H63:I63"/>
    <mergeCell ref="AE63:AF63"/>
    <mergeCell ref="P67:Q67"/>
    <mergeCell ref="S67:T67"/>
    <mergeCell ref="V67:W67"/>
    <mergeCell ref="Z67:AA67"/>
    <mergeCell ref="AC67:AD67"/>
    <mergeCell ref="AC68:AD68"/>
    <mergeCell ref="AE67:AF67"/>
    <mergeCell ref="D68:E68"/>
    <mergeCell ref="N68:O68"/>
    <mergeCell ref="P68:Q68"/>
    <mergeCell ref="S68:T68"/>
    <mergeCell ref="V68:W68"/>
    <mergeCell ref="F67:G67"/>
    <mergeCell ref="F68:G68"/>
    <mergeCell ref="Z68:AA68"/>
    <mergeCell ref="AE68:AF68"/>
    <mergeCell ref="H67:I67"/>
    <mergeCell ref="H68:I68"/>
    <mergeCell ref="N67:O67"/>
    <mergeCell ref="D67:E67"/>
    <mergeCell ref="AE73:AF73"/>
    <mergeCell ref="AE77:AF77"/>
    <mergeCell ref="AC75:AD75"/>
    <mergeCell ref="Z77:AA77"/>
    <mergeCell ref="V71:W71"/>
    <mergeCell ref="S77:T77"/>
    <mergeCell ref="P78:Q78"/>
    <mergeCell ref="AE81:AF81"/>
    <mergeCell ref="D69:E69"/>
    <mergeCell ref="N69:O69"/>
    <mergeCell ref="P69:Q69"/>
    <mergeCell ref="S69:T69"/>
    <mergeCell ref="V69:W69"/>
    <mergeCell ref="Z69:AA69"/>
    <mergeCell ref="AE69:AF69"/>
    <mergeCell ref="H69:I69"/>
    <mergeCell ref="AC69:AD69"/>
    <mergeCell ref="AC81:AD81"/>
    <mergeCell ref="F79:G79"/>
    <mergeCell ref="S81:T81"/>
    <mergeCell ref="V81:W81"/>
    <mergeCell ref="V79:W79"/>
    <mergeCell ref="V77:W77"/>
    <mergeCell ref="S79:T79"/>
    <mergeCell ref="H79:I79"/>
    <mergeCell ref="N74:O74"/>
    <mergeCell ref="P74:Q74"/>
    <mergeCell ref="N75:O75"/>
    <mergeCell ref="N73:O73"/>
    <mergeCell ref="P73:Q73"/>
    <mergeCell ref="S73:T73"/>
    <mergeCell ref="H83:I83"/>
    <mergeCell ref="H71:I71"/>
    <mergeCell ref="S74:T74"/>
    <mergeCell ref="S78:T78"/>
    <mergeCell ref="P75:Q75"/>
    <mergeCell ref="S75:T75"/>
    <mergeCell ref="N79:O79"/>
    <mergeCell ref="P79:Q79"/>
    <mergeCell ref="N78:O78"/>
    <mergeCell ref="H75:I75"/>
    <mergeCell ref="H77:I77"/>
    <mergeCell ref="N71:O71"/>
    <mergeCell ref="Z73:AA73"/>
    <mergeCell ref="Z75:AA75"/>
    <mergeCell ref="H73:I73"/>
    <mergeCell ref="H74:I74"/>
    <mergeCell ref="Z74:AA74"/>
    <mergeCell ref="H78:I78"/>
    <mergeCell ref="V73:W73"/>
    <mergeCell ref="V74:W74"/>
    <mergeCell ref="V78:W78"/>
    <mergeCell ref="N77:O77"/>
    <mergeCell ref="AE83:AF83"/>
    <mergeCell ref="P82:Q82"/>
    <mergeCell ref="S82:T82"/>
    <mergeCell ref="V82:W82"/>
    <mergeCell ref="AE74:AF74"/>
    <mergeCell ref="V75:W75"/>
    <mergeCell ref="S71:T71"/>
    <mergeCell ref="AC78:AD78"/>
    <mergeCell ref="AC79:AD79"/>
    <mergeCell ref="Z79:AA79"/>
    <mergeCell ref="AE82:AF82"/>
    <mergeCell ref="AC77:AD77"/>
    <mergeCell ref="AC74:AD74"/>
    <mergeCell ref="AE75:AF75"/>
    <mergeCell ref="AE79:AF79"/>
    <mergeCell ref="P77:Q77"/>
    <mergeCell ref="P71:Q71"/>
    <mergeCell ref="Z78:AA78"/>
    <mergeCell ref="Z71:AA71"/>
    <mergeCell ref="Z83:AA83"/>
    <mergeCell ref="AC71:AD71"/>
    <mergeCell ref="AC73:AD73"/>
    <mergeCell ref="AE71:AF71"/>
    <mergeCell ref="AE78:AF78"/>
    <mergeCell ref="AE85:AF85"/>
    <mergeCell ref="D84:E84"/>
    <mergeCell ref="N84:O84"/>
    <mergeCell ref="P84:Q84"/>
    <mergeCell ref="S84:T84"/>
    <mergeCell ref="V84:W84"/>
    <mergeCell ref="Z84:AA84"/>
    <mergeCell ref="H85:I85"/>
    <mergeCell ref="F85:G85"/>
    <mergeCell ref="AE84:AF84"/>
    <mergeCell ref="D85:E85"/>
    <mergeCell ref="N85:O85"/>
    <mergeCell ref="P85:Q85"/>
    <mergeCell ref="S85:T85"/>
    <mergeCell ref="V85:W85"/>
    <mergeCell ref="Z85:AA85"/>
    <mergeCell ref="H84:I84"/>
    <mergeCell ref="F84:G84"/>
    <mergeCell ref="D90:E90"/>
    <mergeCell ref="A91:E91"/>
    <mergeCell ref="D92:E92"/>
    <mergeCell ref="A93:B93"/>
    <mergeCell ref="F92:G92"/>
    <mergeCell ref="D88:E88"/>
    <mergeCell ref="D89:E89"/>
    <mergeCell ref="D87:E87"/>
    <mergeCell ref="A84:B84"/>
    <mergeCell ref="A85:B85"/>
    <mergeCell ref="A86:B86"/>
    <mergeCell ref="D93:E93"/>
    <mergeCell ref="A92:B92"/>
    <mergeCell ref="F93:G93"/>
    <mergeCell ref="D86:E86"/>
    <mergeCell ref="H92:I92"/>
    <mergeCell ref="F88:G88"/>
    <mergeCell ref="F89:G89"/>
    <mergeCell ref="F90:G90"/>
    <mergeCell ref="H88:I88"/>
    <mergeCell ref="P87:Q87"/>
    <mergeCell ref="S87:T87"/>
    <mergeCell ref="N88:O88"/>
    <mergeCell ref="P88:Q88"/>
    <mergeCell ref="S88:T88"/>
    <mergeCell ref="A94:B94"/>
    <mergeCell ref="D94:E94"/>
    <mergeCell ref="F94:G94"/>
    <mergeCell ref="Z90:AA90"/>
    <mergeCell ref="Z89:AA89"/>
    <mergeCell ref="V88:W88"/>
    <mergeCell ref="AE88:AF88"/>
    <mergeCell ref="F87:G87"/>
    <mergeCell ref="AC87:AD87"/>
    <mergeCell ref="H90:I90"/>
    <mergeCell ref="N90:O90"/>
    <mergeCell ref="P90:Q90"/>
    <mergeCell ref="S90:T90"/>
    <mergeCell ref="H93:I93"/>
    <mergeCell ref="N93:O93"/>
    <mergeCell ref="P93:Q93"/>
    <mergeCell ref="S93:T93"/>
    <mergeCell ref="S92:T92"/>
    <mergeCell ref="N94:O94"/>
    <mergeCell ref="P94:Q94"/>
    <mergeCell ref="S94:T94"/>
    <mergeCell ref="N92:O92"/>
    <mergeCell ref="P92:Q92"/>
    <mergeCell ref="H94:I94"/>
    <mergeCell ref="N86:O86"/>
    <mergeCell ref="P86:Q86"/>
    <mergeCell ref="S86:T86"/>
    <mergeCell ref="V86:W86"/>
    <mergeCell ref="H87:I87"/>
    <mergeCell ref="Z87:AA87"/>
    <mergeCell ref="AC86:AD86"/>
    <mergeCell ref="Z86:AA86"/>
    <mergeCell ref="H89:I89"/>
    <mergeCell ref="N89:O89"/>
    <mergeCell ref="P89:Q89"/>
    <mergeCell ref="S89:T89"/>
    <mergeCell ref="N87:O87"/>
    <mergeCell ref="AE86:AF86"/>
    <mergeCell ref="Z88:AA88"/>
    <mergeCell ref="AC88:AD88"/>
    <mergeCell ref="AC89:AD89"/>
    <mergeCell ref="AC92:AD92"/>
    <mergeCell ref="Z92:AA92"/>
    <mergeCell ref="AC96:AD96"/>
    <mergeCell ref="AE90:AF90"/>
    <mergeCell ref="V92:W92"/>
    <mergeCell ref="V93:W93"/>
    <mergeCell ref="Z93:AA93"/>
    <mergeCell ref="AC93:AD93"/>
    <mergeCell ref="V89:W89"/>
    <mergeCell ref="AE89:AF89"/>
    <mergeCell ref="AE93:AF93"/>
    <mergeCell ref="Z94:AA94"/>
    <mergeCell ref="AE94:AF94"/>
    <mergeCell ref="AC94:AD94"/>
    <mergeCell ref="AE92:AF92"/>
    <mergeCell ref="V87:W87"/>
    <mergeCell ref="AE87:AF87"/>
    <mergeCell ref="V90:W90"/>
    <mergeCell ref="AC90:AD90"/>
    <mergeCell ref="V94:W94"/>
    <mergeCell ref="V96:W96"/>
    <mergeCell ref="Z96:AA96"/>
    <mergeCell ref="AC97:AD97"/>
    <mergeCell ref="H104:I104"/>
    <mergeCell ref="H97:I97"/>
    <mergeCell ref="H98:I98"/>
    <mergeCell ref="H100:I100"/>
    <mergeCell ref="AC102:AD102"/>
    <mergeCell ref="N100:O100"/>
    <mergeCell ref="P100:Q100"/>
    <mergeCell ref="S100:T100"/>
    <mergeCell ref="V100:W100"/>
    <mergeCell ref="AC100:AD100"/>
    <mergeCell ref="H106:I106"/>
    <mergeCell ref="F100:G100"/>
    <mergeCell ref="F101:G101"/>
    <mergeCell ref="D102:E102"/>
    <mergeCell ref="N102:O102"/>
    <mergeCell ref="Z101:AA101"/>
    <mergeCell ref="V97:W97"/>
    <mergeCell ref="Z97:AA97"/>
    <mergeCell ref="F104:G104"/>
    <mergeCell ref="F106:G106"/>
    <mergeCell ref="S101:T101"/>
    <mergeCell ref="Z100:AA100"/>
    <mergeCell ref="AE97:AF97"/>
    <mergeCell ref="V98:W98"/>
    <mergeCell ref="Z98:AA98"/>
    <mergeCell ref="V106:W106"/>
    <mergeCell ref="AE101:AF101"/>
    <mergeCell ref="Z102:AA102"/>
    <mergeCell ref="AE102:AF102"/>
    <mergeCell ref="AC104:AD104"/>
    <mergeCell ref="AE98:AF98"/>
    <mergeCell ref="AE100:AF100"/>
    <mergeCell ref="V101:W101"/>
    <mergeCell ref="Z106:AA106"/>
    <mergeCell ref="AE106:AF106"/>
    <mergeCell ref="AE104:AF104"/>
    <mergeCell ref="V102:W102"/>
    <mergeCell ref="AC106:AD106"/>
    <mergeCell ref="V104:W104"/>
    <mergeCell ref="Z104:AA104"/>
    <mergeCell ref="AC98:AD98"/>
    <mergeCell ref="A95:B95"/>
    <mergeCell ref="A96:A98"/>
    <mergeCell ref="D96:E96"/>
    <mergeCell ref="N96:O96"/>
    <mergeCell ref="P96:Q96"/>
    <mergeCell ref="S96:T96"/>
    <mergeCell ref="D98:E98"/>
    <mergeCell ref="N98:O98"/>
    <mergeCell ref="P98:Q98"/>
    <mergeCell ref="S98:T98"/>
    <mergeCell ref="D97:E97"/>
    <mergeCell ref="N97:O97"/>
    <mergeCell ref="P97:Q97"/>
    <mergeCell ref="F98:G98"/>
    <mergeCell ref="S97:T97"/>
    <mergeCell ref="F96:G96"/>
    <mergeCell ref="F97:G97"/>
    <mergeCell ref="A106:B106"/>
    <mergeCell ref="D106:E106"/>
    <mergeCell ref="AE96:AF96"/>
    <mergeCell ref="A87:B87"/>
    <mergeCell ref="A88:B88"/>
    <mergeCell ref="A89:B89"/>
    <mergeCell ref="A90:B90"/>
    <mergeCell ref="H101:I101"/>
    <mergeCell ref="H102:I102"/>
    <mergeCell ref="N106:O106"/>
    <mergeCell ref="P106:Q106"/>
    <mergeCell ref="S106:T106"/>
    <mergeCell ref="D104:E104"/>
    <mergeCell ref="N104:O104"/>
    <mergeCell ref="P104:Q104"/>
    <mergeCell ref="S104:T104"/>
    <mergeCell ref="F102:G102"/>
    <mergeCell ref="P102:Q102"/>
    <mergeCell ref="S102:T102"/>
    <mergeCell ref="A100:A102"/>
    <mergeCell ref="D100:E100"/>
    <mergeCell ref="D101:E101"/>
    <mergeCell ref="N101:O101"/>
    <mergeCell ref="P101:Q101"/>
    <mergeCell ref="A6:B8"/>
    <mergeCell ref="A12:A18"/>
    <mergeCell ref="A80:B80"/>
    <mergeCell ref="A53:A57"/>
    <mergeCell ref="D53:E53"/>
    <mergeCell ref="D54:E54"/>
    <mergeCell ref="D55:E55"/>
    <mergeCell ref="D56:E56"/>
    <mergeCell ref="D57:E57"/>
    <mergeCell ref="A59:A63"/>
    <mergeCell ref="D7:E7"/>
    <mergeCell ref="A73:A75"/>
    <mergeCell ref="D73:E73"/>
    <mergeCell ref="A11:B11"/>
    <mergeCell ref="A52:B52"/>
    <mergeCell ref="A77:A79"/>
    <mergeCell ref="D77:E77"/>
    <mergeCell ref="D78:E78"/>
    <mergeCell ref="D71:E71"/>
    <mergeCell ref="D75:E75"/>
    <mergeCell ref="D79:E79"/>
    <mergeCell ref="D59:E59"/>
    <mergeCell ref="D62:E62"/>
    <mergeCell ref="A65:A69"/>
    <mergeCell ref="F71:G71"/>
    <mergeCell ref="F73:G73"/>
    <mergeCell ref="F74:G74"/>
    <mergeCell ref="F75:G75"/>
    <mergeCell ref="A81:B81"/>
    <mergeCell ref="A82:B82"/>
    <mergeCell ref="A83:B83"/>
    <mergeCell ref="D83:E83"/>
    <mergeCell ref="A9:B9"/>
    <mergeCell ref="A10:B10"/>
    <mergeCell ref="F77:G77"/>
    <mergeCell ref="F78:G78"/>
    <mergeCell ref="D65:E65"/>
    <mergeCell ref="D74:E74"/>
    <mergeCell ref="D60:E60"/>
    <mergeCell ref="D61:E61"/>
    <mergeCell ref="D63:E63"/>
    <mergeCell ref="D66:E66"/>
    <mergeCell ref="A44:A51"/>
  </mergeCells>
  <printOptions horizontalCentered="1"/>
  <pageMargins left="0.25" right="0.25" top="0.5" bottom="0.25" header="0" footer="0"/>
  <pageSetup scale="35" orientation="landscape" r:id="rId1"/>
  <headerFooter>
    <oddHeader xml:space="preserve">&amp;C&amp;"Calibri,Bold"&amp;20Service and Supplies Pricing Worksheet&amp;14
Group A </oddHeader>
  </headerFooter>
  <rowBreaks count="1" manualBreakCount="1">
    <brk id="94" max="2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847931784B1843B08EB6992FEA0335" ma:contentTypeVersion="15" ma:contentTypeDescription="Create a new document." ma:contentTypeScope="" ma:versionID="21505cacf3c6407ae8ad5154f45bf6b5">
  <xsd:schema xmlns:xsd="http://www.w3.org/2001/XMLSchema" xmlns:xs="http://www.w3.org/2001/XMLSchema" xmlns:p="http://schemas.microsoft.com/office/2006/metadata/properties" xmlns:ns1="http://schemas.microsoft.com/sharepoint/v3" xmlns:ns2="bae89bcc-74ce-442f-b3ce-3ed2563cffa9" xmlns:ns3="810fed04-9830-47e7-b5ee-2d8420474f53" targetNamespace="http://schemas.microsoft.com/office/2006/metadata/properties" ma:root="true" ma:fieldsID="1e8a77145b6169ed9e45dd879528e511" ns1:_="" ns2:_="" ns3:_="">
    <xsd:import namespace="http://schemas.microsoft.com/sharepoint/v3"/>
    <xsd:import namespace="bae89bcc-74ce-442f-b3ce-3ed2563cffa9"/>
    <xsd:import namespace="810fed04-9830-47e7-b5ee-2d8420474f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BillingMetadata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89bcc-74ce-442f-b3ce-3ed2563cff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09d8bcc-7546-4269-b05f-ba57044142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fed04-9830-47e7-b5ee-2d8420474f5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9a028b6-d710-49b7-a3a8-1eb27389a824}" ma:internalName="TaxCatchAll" ma:showField="CatchAllData" ma:web="810fed04-9830-47e7-b5ee-2d8420474f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ae89bcc-74ce-442f-b3ce-3ed2563cffa9">
      <Terms xmlns="http://schemas.microsoft.com/office/infopath/2007/PartnerControls"/>
    </lcf76f155ced4ddcb4097134ff3c332f>
    <_ip_UnifiedCompliancePolicyProperties xmlns="http://schemas.microsoft.com/sharepoint/v3" xsi:nil="true"/>
    <TaxCatchAll xmlns="810fed04-9830-47e7-b5ee-2d8420474f5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7A0EA8-797B-4882-A5F7-2E69726A48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ae89bcc-74ce-442f-b3ce-3ed2563cffa9"/>
    <ds:schemaRef ds:uri="810fed04-9830-47e7-b5ee-2d8420474f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FCD66C-D99B-4F76-92F8-B4522D5404F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ae89bcc-74ce-442f-b3ce-3ed2563cffa9"/>
    <ds:schemaRef ds:uri="810fed04-9830-47e7-b5ee-2d8420474f53"/>
  </ds:schemaRefs>
</ds:datastoreItem>
</file>

<file path=customXml/itemProps3.xml><?xml version="1.0" encoding="utf-8"?>
<ds:datastoreItem xmlns:ds="http://schemas.openxmlformats.org/officeDocument/2006/customXml" ds:itemID="{D5DB5F4E-A7B1-47E2-83B6-70FD9C09C4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Updates</vt:lpstr>
      <vt:lpstr>Group A-B-D  Tariff PRICE LIST</vt:lpstr>
      <vt:lpstr>Sub-Group D1 - Speciality Pri</vt:lpstr>
      <vt:lpstr>Group E - Large Wide Format</vt:lpstr>
      <vt:lpstr>Consumable Supplies</vt:lpstr>
      <vt:lpstr>Cloud Solutions </vt:lpstr>
      <vt:lpstr>Software</vt:lpstr>
      <vt:lpstr>Lease and Rental Rates </vt:lpstr>
      <vt:lpstr>GROUP A S&amp;S</vt:lpstr>
      <vt:lpstr>GROUP B S&amp;S </vt:lpstr>
      <vt:lpstr>GROUP D S&amp;S</vt:lpstr>
      <vt:lpstr>GROUP E S&amp;S</vt:lpstr>
      <vt:lpstr>SUB GROUP D1 S&amp;S</vt:lpstr>
      <vt:lpstr>'GROUP A S&amp;S'!Print_Area</vt:lpstr>
      <vt:lpstr>'Group A-B-D  Tariff PRICE LIST'!Print_Area</vt:lpstr>
      <vt:lpstr>'GROUP B S&amp;S '!Print_Area</vt:lpstr>
      <vt:lpstr>'GROUP D S&amp;S'!Print_Area</vt:lpstr>
      <vt:lpstr>'GROUP A S&amp;S'!Print_Titles</vt:lpstr>
      <vt:lpstr>'GROUP B S&amp;S '!Print_Titles</vt:lpstr>
      <vt:lpstr>'GROUP D S&amp;S'!Print_Titles</vt:lpstr>
      <vt:lpstr>'SUB GROUP D1 S&amp;S'!Print_Titles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Monteleone</dc:creator>
  <cp:lastModifiedBy>Pollack, Nikki</cp:lastModifiedBy>
  <dcterms:created xsi:type="dcterms:W3CDTF">2023-08-08T20:20:15Z</dcterms:created>
  <dcterms:modified xsi:type="dcterms:W3CDTF">2026-03-20T01:46:50Z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0x01010039847931784B1843B08EB6992FEA0335</vt:lpwstr>
  </property>
  <property fmtid="{D5CDD505-2E9C-101B-9397-08002B2CF9AE}" pid="3" name="Order">
    <vt:r8>10129000</vt:r8>
  </property>
  <property fmtid="{D5CDD505-2E9C-101B-9397-08002B2CF9AE}" pid="4" name="MediaServiceImageTags">
    <vt:lpwstr/>
  </property>
</Properties>
</file>