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elly\Desktop\matrizes cursos novos\"/>
    </mc:Choice>
  </mc:AlternateContent>
  <xr:revisionPtr revIDLastSave="0" documentId="8_{64525799-A8F2-CC41-B4FF-A5424D4A9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STEMAS DE INFORMAÇÃO" sheetId="6" r:id="rId1"/>
  </sheets>
  <definedNames>
    <definedName name="_xlnm.Print_Area" localSheetId="0">'SISTEMAS DE INFORMAÇÃO'!$A$1:$L$90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6" l="1"/>
  <c r="K52" i="6"/>
  <c r="J28" i="6"/>
  <c r="K28" i="6"/>
  <c r="J29" i="6"/>
  <c r="K29" i="6"/>
  <c r="J30" i="6"/>
  <c r="K30" i="6"/>
  <c r="J39" i="6"/>
  <c r="K39" i="6"/>
  <c r="J40" i="6"/>
  <c r="K40" i="6"/>
  <c r="J51" i="6"/>
  <c r="J54" i="6"/>
  <c r="J43" i="6"/>
  <c r="K43" i="6"/>
  <c r="J55" i="6"/>
  <c r="K55" i="6"/>
  <c r="J20" i="6"/>
  <c r="K20" i="6"/>
  <c r="J44" i="6"/>
  <c r="K44" i="6"/>
  <c r="J32" i="6"/>
  <c r="K32" i="6"/>
  <c r="J18" i="6"/>
  <c r="K18" i="6"/>
  <c r="K89" i="6"/>
  <c r="J88" i="6"/>
  <c r="K88" i="6"/>
  <c r="J87" i="6"/>
  <c r="K87" i="6"/>
  <c r="J86" i="6"/>
  <c r="K86" i="6"/>
  <c r="J85" i="6"/>
  <c r="K85" i="6"/>
  <c r="J84" i="6"/>
  <c r="K84" i="6"/>
  <c r="I58" i="6"/>
  <c r="H58" i="6"/>
  <c r="C66" i="6"/>
  <c r="G58" i="6"/>
  <c r="D66" i="6"/>
  <c r="F58" i="6"/>
  <c r="F66" i="6"/>
  <c r="E58" i="6"/>
  <c r="E66" i="6"/>
  <c r="K57" i="6"/>
  <c r="J56" i="6"/>
  <c r="K56" i="6"/>
  <c r="K54" i="6"/>
  <c r="K51" i="6"/>
  <c r="I46" i="6"/>
  <c r="G65" i="6"/>
  <c r="H46" i="6"/>
  <c r="C65" i="6"/>
  <c r="G46" i="6"/>
  <c r="D65" i="6"/>
  <c r="F46" i="6"/>
  <c r="F65" i="6"/>
  <c r="E46" i="6"/>
  <c r="E65" i="6"/>
  <c r="J45" i="6"/>
  <c r="K45" i="6"/>
  <c r="J42" i="6"/>
  <c r="K42" i="6"/>
  <c r="J41" i="6"/>
  <c r="K41" i="6"/>
  <c r="I34" i="6"/>
  <c r="G64" i="6"/>
  <c r="H34" i="6"/>
  <c r="C64" i="6"/>
  <c r="G34" i="6"/>
  <c r="D64" i="6"/>
  <c r="F34" i="6"/>
  <c r="F64" i="6"/>
  <c r="E34" i="6"/>
  <c r="E64" i="6"/>
  <c r="J33" i="6"/>
  <c r="K33" i="6"/>
  <c r="J31" i="6"/>
  <c r="K31" i="6"/>
  <c r="J27" i="6"/>
  <c r="K27" i="6"/>
  <c r="I22" i="6"/>
  <c r="G63" i="6"/>
  <c r="H22" i="6"/>
  <c r="C63" i="6"/>
  <c r="G22" i="6"/>
  <c r="D63" i="6"/>
  <c r="F22" i="6"/>
  <c r="F63" i="6"/>
  <c r="E22" i="6"/>
  <c r="E63" i="6"/>
  <c r="J21" i="6"/>
  <c r="K21" i="6"/>
  <c r="J19" i="6"/>
  <c r="K19" i="6"/>
  <c r="J17" i="6"/>
  <c r="K17" i="6"/>
  <c r="J16" i="6"/>
  <c r="K16" i="6"/>
  <c r="L62" i="6"/>
  <c r="J46" i="6"/>
  <c r="J22" i="6"/>
  <c r="K22" i="6"/>
  <c r="J63" i="6"/>
  <c r="L76" i="6"/>
  <c r="K58" i="6"/>
  <c r="J66" i="6"/>
  <c r="J34" i="6"/>
  <c r="C68" i="6"/>
  <c r="I63" i="6"/>
  <c r="I66" i="6"/>
  <c r="K46" i="6"/>
  <c r="J65" i="6"/>
  <c r="F68" i="6"/>
  <c r="K34" i="6"/>
  <c r="J64" i="6"/>
  <c r="I65" i="6"/>
  <c r="E68" i="6"/>
  <c r="I64" i="6"/>
  <c r="D68" i="6"/>
  <c r="J58" i="6"/>
  <c r="J68" i="6"/>
  <c r="J69" i="6"/>
  <c r="I68" i="6"/>
  <c r="C69" i="6"/>
  <c r="L74" i="6"/>
  <c r="L75" i="6"/>
  <c r="H69" i="6"/>
  <c r="G69" i="6"/>
  <c r="E69" i="6"/>
  <c r="D69" i="6"/>
  <c r="C70" i="6"/>
  <c r="F69" i="6"/>
  <c r="L73" i="6"/>
  <c r="I69" i="6"/>
</calcChain>
</file>

<file path=xl/sharedStrings.xml><?xml version="1.0" encoding="utf-8"?>
<sst xmlns="http://schemas.openxmlformats.org/spreadsheetml/2006/main" count="223" uniqueCount="94">
  <si>
    <t>MATRIZ CURRICULAR</t>
  </si>
  <si>
    <t>1º Período</t>
  </si>
  <si>
    <t>Ordem</t>
  </si>
  <si>
    <t>Disciplina</t>
  </si>
  <si>
    <t>TIPO</t>
  </si>
  <si>
    <t>INSTI TUCIO NAIS</t>
  </si>
  <si>
    <t>Carga Horária</t>
  </si>
  <si>
    <t>Crédito</t>
  </si>
  <si>
    <t>Orientação  Pedagógica (Antecedida por)</t>
  </si>
  <si>
    <t>Teórica</t>
  </si>
  <si>
    <t>Prática</t>
  </si>
  <si>
    <t>Estágio</t>
  </si>
  <si>
    <t>Total</t>
  </si>
  <si>
    <t>-</t>
  </si>
  <si>
    <t>2º Período</t>
  </si>
  <si>
    <t>PR</t>
  </si>
  <si>
    <t>3º Período</t>
  </si>
  <si>
    <t>4º Período</t>
  </si>
  <si>
    <t>Outros</t>
  </si>
  <si>
    <t>AC</t>
  </si>
  <si>
    <t>Primeiro</t>
  </si>
  <si>
    <t>Segundo</t>
  </si>
  <si>
    <t>Terceiro</t>
  </si>
  <si>
    <t>Quarto</t>
  </si>
  <si>
    <t>Total Geral</t>
  </si>
  <si>
    <t>Percentual da carga horária total</t>
  </si>
  <si>
    <t>CARGA HORÁRIA TOTAL DO CURSO</t>
  </si>
  <si>
    <t>Atividades Teóricas</t>
  </si>
  <si>
    <t>Atividades Práticas</t>
  </si>
  <si>
    <t>Estágio Supervisionado</t>
  </si>
  <si>
    <t>Atividades Complementares</t>
  </si>
  <si>
    <t>DISCIPLINAS ELETIVAS</t>
  </si>
  <si>
    <t>Cód</t>
  </si>
  <si>
    <t>On -line</t>
  </si>
  <si>
    <t>Organização do Trabalho</t>
  </si>
  <si>
    <t>Desenvolvimento de Produto</t>
  </si>
  <si>
    <t>Análise de Custos</t>
  </si>
  <si>
    <t>ON.A</t>
  </si>
  <si>
    <t>online A</t>
  </si>
  <si>
    <t>online S</t>
  </si>
  <si>
    <t>Estagio</t>
  </si>
  <si>
    <t>MATRIZ CURRICULAR EM NÚMEROS</t>
  </si>
  <si>
    <t>Período</t>
  </si>
  <si>
    <t>ON.S</t>
  </si>
  <si>
    <t xml:space="preserve">TOTAL </t>
  </si>
  <si>
    <t>CH</t>
  </si>
  <si>
    <t>Percentual ON.S + ON.A</t>
  </si>
  <si>
    <t>LÓGICA E FUNDAMENTOS DE PROGRAMAÇÃO</t>
  </si>
  <si>
    <t>PROJETO DE EXTENSÃO I</t>
  </si>
  <si>
    <t>PROJETO DE EXTENSÃO II</t>
  </si>
  <si>
    <t>PROJETO DE EXTENSÃO III</t>
  </si>
  <si>
    <t>ELETIVA</t>
  </si>
  <si>
    <t>METODOLOGIAS ÁGEIS EM PROJETO</t>
  </si>
  <si>
    <t>GESTÃO E EMPREENDEDORISMO</t>
  </si>
  <si>
    <t>ESTÁGIO SUPERVISIONADO I</t>
  </si>
  <si>
    <t>DIREITO DIGITAL</t>
  </si>
  <si>
    <t/>
  </si>
  <si>
    <t>Qualificação em Testes de Software</t>
  </si>
  <si>
    <t>TECNÓLOGO</t>
  </si>
  <si>
    <t>Felicidade - Psicologia Positiva, Sentido e Propósito</t>
  </si>
  <si>
    <t>ES</t>
  </si>
  <si>
    <t>IE</t>
  </si>
  <si>
    <t>LIBRAS</t>
  </si>
  <si>
    <t>GERENCIAMENTO DE PROJETOS</t>
  </si>
  <si>
    <t>IA</t>
  </si>
  <si>
    <r>
      <t xml:space="preserve">Modalidade: </t>
    </r>
    <r>
      <rPr>
        <sz val="12"/>
        <rFont val="Calibri"/>
        <family val="2"/>
      </rPr>
      <t xml:space="preserve"> Presencial</t>
    </r>
  </si>
  <si>
    <r>
      <t xml:space="preserve">Grau: </t>
    </r>
    <r>
      <rPr>
        <sz val="12"/>
        <rFont val="Calibri"/>
        <family val="2"/>
      </rPr>
      <t xml:space="preserve"> Bacharelado</t>
    </r>
  </si>
  <si>
    <r>
      <t>Curso:</t>
    </r>
    <r>
      <rPr>
        <sz val="12"/>
        <rFont val="Calibri"/>
        <family val="2"/>
      </rPr>
      <t xml:space="preserve">  Sistemas de Informação</t>
    </r>
  </si>
  <si>
    <r>
      <t>Turno:</t>
    </r>
    <r>
      <rPr>
        <sz val="12"/>
        <rFont val="Calibri"/>
        <family val="2"/>
      </rPr>
      <t xml:space="preserve"> Noturno</t>
    </r>
  </si>
  <si>
    <r>
      <t xml:space="preserve">Vigência:  </t>
    </r>
    <r>
      <rPr>
        <sz val="12"/>
        <rFont val="Calibri"/>
        <family val="2"/>
      </rPr>
      <t>2022/1</t>
    </r>
  </si>
  <si>
    <r>
      <t xml:space="preserve">Total de Vagas: </t>
    </r>
    <r>
      <rPr>
        <sz val="12"/>
        <rFont val="Calibri"/>
        <family val="2"/>
      </rPr>
      <t>120 vagas anuais</t>
    </r>
  </si>
  <si>
    <r>
      <t xml:space="preserve">Integralização:  </t>
    </r>
    <r>
      <rPr>
        <sz val="12"/>
        <rFont val="Calibri"/>
        <family val="2"/>
      </rPr>
      <t>Mínimo de 2 anos e Máximo de 5 anos</t>
    </r>
  </si>
  <si>
    <t>HB</t>
  </si>
  <si>
    <t>Extensão</t>
  </si>
  <si>
    <t>STORYTELLING E ROTERIZAÇÃO</t>
  </si>
  <si>
    <t>FOTOGRAFIA</t>
  </si>
  <si>
    <t>PRODUÇÃO E EDIÇÃO DE VÍDEO</t>
  </si>
  <si>
    <t xml:space="preserve"> ARQUITETURA DA INFORMAÇÃO, DATA-DRIVE, ALGORITMOS E BID DATA</t>
  </si>
  <si>
    <t>SEMIÓTICA DA IMAGEM, TIPOGRAFIA E FUNDAMENTOS DAS CORES</t>
  </si>
  <si>
    <t xml:space="preserve">ANTROPOLOGIA DO CONSUMO E COOLHUNTING </t>
  </si>
  <si>
    <t>FUNDAMENTOS DO MARKETING DIGITAL</t>
  </si>
  <si>
    <t xml:space="preserve">PLANEJAMENTO DE REDES SOCIAIS </t>
  </si>
  <si>
    <t>ASSSESSORIA DE IMPRENSA E RP DIGITAIS</t>
  </si>
  <si>
    <t>ANÁLISE DE REDES SOCIAIS E GESTÃO DE SISTEMAS DA INFORMAÇÃO</t>
  </si>
  <si>
    <t xml:space="preserve">INTRODUÇÃO A PROGRAMAÇÃO DE WEB </t>
  </si>
  <si>
    <t xml:space="preserve">MARKETING SOCIAL, AMBIENTAL E ESPORTIVO </t>
  </si>
  <si>
    <t>MARKETING DE PRODUTOS E SERVIÇOS</t>
  </si>
  <si>
    <t>PROGRAMAÇÃO PARA MÓBILE</t>
  </si>
  <si>
    <t>CURSO DE TECNOLOGIA EM PRODUÇÃO MULTÍMIDIA</t>
  </si>
  <si>
    <t>Tecnólogo em Produção Multimidia</t>
  </si>
  <si>
    <t>INDUSTRIA 5.0, CULTURA E CONVERGÊNCIA MIDIÁTICA</t>
  </si>
  <si>
    <t>MARKETING PESSOAL</t>
  </si>
  <si>
    <t>REDAÇÃO PUBLICITÁRIA (COPYWRITER)</t>
  </si>
  <si>
    <r>
      <t>Carga Horária:  1605</t>
    </r>
    <r>
      <rPr>
        <b/>
        <sz val="14"/>
        <color rgb="FFFF0000"/>
        <rFont val="Calibri"/>
        <family val="2"/>
      </rPr>
      <t xml:space="preserve">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</si>
</sst>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_ ;\-#,##0\ "/>
    <numFmt numFmtId="165" formatCode="0.0"/>
    <numFmt numFmtId="166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name val="Calibri Light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3"/>
      <name val="Calibri Light"/>
      <family val="1"/>
      <scheme val="maj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 Light"/>
      <family val="1"/>
      <scheme val="maj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/>
  </cellStyleXfs>
  <cellXfs count="144">
    <xf numFmtId="0" fontId="0" fillId="0" borderId="0" xfId="0"/>
    <xf numFmtId="0" fontId="5" fillId="0" borderId="2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wrapText="1"/>
    </xf>
    <xf numFmtId="1" fontId="7" fillId="0" borderId="11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wrapText="1"/>
    </xf>
    <xf numFmtId="0" fontId="5" fillId="0" borderId="0" xfId="0" applyFont="1" applyFill="1"/>
    <xf numFmtId="1" fontId="7" fillId="0" borderId="3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0" fontId="6" fillId="0" borderId="15" xfId="2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1" fontId="5" fillId="0" borderId="1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1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1" fontId="10" fillId="0" borderId="0" xfId="0" applyNumberFormat="1" applyFont="1" applyFill="1"/>
    <xf numFmtId="41" fontId="12" fillId="0" borderId="0" xfId="0" applyNumberFormat="1" applyFont="1" applyFill="1" applyAlignment="1"/>
    <xf numFmtId="0" fontId="12" fillId="0" borderId="0" xfId="0" applyFont="1" applyFill="1" applyAlignment="1"/>
    <xf numFmtId="0" fontId="13" fillId="0" borderId="0" xfId="0" applyFont="1" applyFill="1"/>
    <xf numFmtId="4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1" fontId="5" fillId="2" borderId="8" xfId="0" applyNumberFormat="1" applyFont="1" applyFill="1" applyBorder="1" applyAlignment="1">
      <alignment horizontal="center"/>
    </xf>
    <xf numFmtId="41" fontId="5" fillId="2" borderId="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0" xfId="0" applyFont="1" applyFill="1" applyBorder="1" applyAlignment="1">
      <alignment horizontal="justify"/>
    </xf>
    <xf numFmtId="1" fontId="6" fillId="0" borderId="0" xfId="0" applyNumberFormat="1" applyFont="1" applyFill="1" applyBorder="1" applyAlignment="1">
      <alignment horizontal="center"/>
    </xf>
    <xf numFmtId="41" fontId="6" fillId="0" borderId="15" xfId="0" applyNumberFormat="1" applyFont="1" applyFill="1" applyBorder="1"/>
    <xf numFmtId="0" fontId="14" fillId="0" borderId="15" xfId="0" applyFont="1" applyFill="1" applyBorder="1" applyAlignment="1">
      <alignment horizontal="center"/>
    </xf>
    <xf numFmtId="41" fontId="10" fillId="0" borderId="15" xfId="0" applyNumberFormat="1" applyFont="1" applyFill="1" applyBorder="1"/>
    <xf numFmtId="0" fontId="14" fillId="0" borderId="15" xfId="0" applyFont="1" applyFill="1" applyBorder="1" applyAlignment="1">
      <alignment horizontal="center" vertical="center"/>
    </xf>
    <xf numFmtId="1" fontId="6" fillId="0" borderId="15" xfId="2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1" fontId="5" fillId="0" borderId="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justify"/>
    </xf>
    <xf numFmtId="41" fontId="5" fillId="0" borderId="0" xfId="0" applyNumberFormat="1" applyFont="1" applyFill="1" applyBorder="1"/>
    <xf numFmtId="0" fontId="5" fillId="2" borderId="2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41" fontId="6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/>
    </xf>
    <xf numFmtId="41" fontId="5" fillId="2" borderId="1" xfId="0" applyNumberFormat="1" applyFont="1" applyFill="1" applyBorder="1" applyAlignment="1">
      <alignment horizontal="center"/>
    </xf>
    <xf numFmtId="10" fontId="6" fillId="0" borderId="15" xfId="0" applyNumberFormat="1" applyFont="1" applyFill="1" applyBorder="1" applyAlignment="1">
      <alignment horizontal="center" vertical="center"/>
    </xf>
    <xf numFmtId="10" fontId="6" fillId="0" borderId="15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1" fontId="16" fillId="0" borderId="0" xfId="0" applyNumberFormat="1" applyFont="1" applyFill="1"/>
    <xf numFmtId="41" fontId="18" fillId="0" borderId="0" xfId="0" applyNumberFormat="1" applyFont="1" applyFill="1" applyAlignment="1"/>
    <xf numFmtId="0" fontId="18" fillId="0" borderId="0" xfId="0" applyFont="1" applyFill="1" applyAlignment="1"/>
    <xf numFmtId="0" fontId="5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" fontId="7" fillId="3" borderId="13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3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" fontId="7" fillId="3" borderId="12" xfId="1" applyNumberFormat="1" applyFont="1" applyFill="1" applyBorder="1" applyAlignment="1">
      <alignment horizontal="center" vertical="center" wrapText="1"/>
    </xf>
    <xf numFmtId="1" fontId="7" fillId="3" borderId="15" xfId="1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5" xfId="0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justify"/>
    </xf>
    <xf numFmtId="0" fontId="6" fillId="0" borderId="2" xfId="0" applyFont="1" applyFill="1" applyBorder="1" applyAlignment="1">
      <alignment horizontal="justify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41" fontId="5" fillId="2" borderId="12" xfId="0" applyNumberFormat="1" applyFont="1" applyFill="1" applyBorder="1" applyAlignment="1">
      <alignment horizontal="center" vertical="center"/>
    </xf>
    <xf numFmtId="41" fontId="5" fillId="2" borderId="10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5" fillId="0" borderId="6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justify"/>
    </xf>
    <xf numFmtId="0" fontId="7" fillId="2" borderId="4" xfId="0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justify"/>
    </xf>
    <xf numFmtId="0" fontId="5" fillId="0" borderId="21" xfId="0" applyFont="1" applyFill="1" applyBorder="1" applyAlignment="1">
      <alignment horizontal="justify"/>
    </xf>
    <xf numFmtId="0" fontId="5" fillId="0" borderId="22" xfId="0" applyFont="1" applyFill="1" applyBorder="1" applyAlignment="1">
      <alignment horizontal="justify"/>
    </xf>
    <xf numFmtId="0" fontId="5" fillId="0" borderId="23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showGridLines="0" tabSelected="1" view="pageBreakPreview" topLeftCell="B20" zoomScaleNormal="100" zoomScaleSheetLayoutView="100" workbookViewId="0">
      <selection activeCell="B8" sqref="B8"/>
    </sheetView>
  </sheetViews>
  <sheetFormatPr defaultColWidth="9.14453125" defaultRowHeight="15" x14ac:dyDescent="0.2"/>
  <cols>
    <col min="1" max="1" width="6.45703125" style="23" customWidth="1"/>
    <col min="2" max="2" width="66.3203125" style="11" bestFit="1" customWidth="1"/>
    <col min="3" max="3" width="11.56640625" style="23" customWidth="1"/>
    <col min="4" max="4" width="7.3984375" style="23" customWidth="1"/>
    <col min="5" max="5" width="9.01171875" style="24" customWidth="1"/>
    <col min="6" max="6" width="8.47265625" style="24" customWidth="1"/>
    <col min="7" max="7" width="9.55078125" style="24" bestFit="1" customWidth="1"/>
    <col min="8" max="8" width="9.55078125" style="24" customWidth="1"/>
    <col min="9" max="9" width="7.93359375" style="24" customWidth="1"/>
    <col min="10" max="10" width="9.01171875" style="24" customWidth="1"/>
    <col min="11" max="11" width="7.3984375" style="11" customWidth="1"/>
    <col min="12" max="12" width="22.05859375" style="11" customWidth="1"/>
    <col min="13" max="13" width="49.50390625" style="11" customWidth="1"/>
    <col min="14" max="16384" width="9.14453125" style="11"/>
  </cols>
  <sheetData>
    <row r="1" spans="1:12" ht="43.5" hidden="1" customHeight="1" x14ac:dyDescent="0.2"/>
    <row r="2" spans="1:12" ht="21.75" customHeight="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9.5" x14ac:dyDescent="0.25">
      <c r="A3" s="123" t="s">
        <v>88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13.5" customHeight="1" x14ac:dyDescent="0.25">
      <c r="A4" s="25" t="s">
        <v>65</v>
      </c>
      <c r="B4" s="25"/>
      <c r="C4" s="26"/>
      <c r="D4" s="26"/>
      <c r="E4" s="27"/>
      <c r="F4" s="28"/>
      <c r="G4" s="28"/>
      <c r="H4" s="28"/>
      <c r="I4" s="28"/>
      <c r="J4" s="28"/>
      <c r="K4" s="29"/>
      <c r="L4" s="29"/>
    </row>
    <row r="5" spans="1:12" ht="13.5" customHeight="1" x14ac:dyDescent="0.25">
      <c r="A5" s="25" t="s">
        <v>66</v>
      </c>
      <c r="B5" s="30" t="s">
        <v>58</v>
      </c>
      <c r="C5" s="26"/>
      <c r="D5" s="26"/>
      <c r="E5" s="27"/>
      <c r="F5" s="28"/>
      <c r="G5" s="28"/>
      <c r="H5" s="28"/>
      <c r="I5" s="28"/>
      <c r="J5" s="28"/>
      <c r="K5" s="29"/>
      <c r="L5" s="29"/>
    </row>
    <row r="6" spans="1:12" ht="13.5" customHeight="1" x14ac:dyDescent="0.25">
      <c r="A6" s="25" t="s">
        <v>67</v>
      </c>
      <c r="B6" s="25" t="s">
        <v>89</v>
      </c>
      <c r="C6" s="26"/>
      <c r="D6" s="26"/>
      <c r="E6" s="27"/>
      <c r="F6" s="28"/>
      <c r="G6" s="28"/>
      <c r="H6" s="28"/>
      <c r="I6" s="28"/>
      <c r="J6" s="28"/>
      <c r="K6" s="29"/>
      <c r="L6" s="29"/>
    </row>
    <row r="7" spans="1:12" ht="13.5" customHeight="1" x14ac:dyDescent="0.25">
      <c r="A7" s="25" t="s">
        <v>68</v>
      </c>
      <c r="B7" s="25"/>
      <c r="C7" s="26"/>
      <c r="D7" s="26"/>
      <c r="E7" s="27"/>
      <c r="F7" s="28"/>
      <c r="G7" s="28"/>
      <c r="H7" s="28"/>
      <c r="I7" s="28"/>
      <c r="J7" s="28"/>
      <c r="K7" s="29"/>
      <c r="L7" s="29"/>
    </row>
    <row r="8" spans="1:12" s="75" customFormat="1" ht="13.5" customHeight="1" x14ac:dyDescent="0.25">
      <c r="A8" s="75" t="s">
        <v>93</v>
      </c>
      <c r="C8" s="76"/>
      <c r="D8" s="76"/>
      <c r="E8" s="77"/>
      <c r="F8" s="78"/>
      <c r="G8" s="78"/>
      <c r="H8" s="78"/>
      <c r="I8" s="78"/>
      <c r="J8" s="78"/>
      <c r="K8" s="79"/>
      <c r="L8" s="79"/>
    </row>
    <row r="9" spans="1:12" ht="13.5" customHeight="1" x14ac:dyDescent="0.25">
      <c r="A9" s="25" t="s">
        <v>69</v>
      </c>
      <c r="B9" s="25"/>
      <c r="C9" s="26"/>
      <c r="D9" s="26"/>
      <c r="E9" s="27"/>
      <c r="F9" s="28"/>
      <c r="G9" s="28"/>
      <c r="H9" s="28"/>
      <c r="I9" s="28"/>
      <c r="J9" s="28"/>
      <c r="K9" s="29"/>
      <c r="L9" s="29"/>
    </row>
    <row r="10" spans="1:12" ht="13.5" customHeight="1" x14ac:dyDescent="0.25">
      <c r="A10" s="25" t="s">
        <v>71</v>
      </c>
      <c r="B10" s="25"/>
      <c r="C10" s="26"/>
      <c r="D10" s="26"/>
      <c r="E10" s="27"/>
      <c r="F10" s="31"/>
      <c r="G10" s="31"/>
      <c r="H10" s="31"/>
      <c r="I10" s="31"/>
      <c r="J10" s="31"/>
      <c r="K10" s="32"/>
      <c r="L10" s="32"/>
    </row>
    <row r="11" spans="1:12" ht="13.5" customHeight="1" x14ac:dyDescent="0.25">
      <c r="A11" s="25" t="s">
        <v>70</v>
      </c>
      <c r="B11" s="25"/>
      <c r="C11" s="26"/>
      <c r="D11" s="26"/>
      <c r="E11" s="27"/>
      <c r="F11" s="31"/>
      <c r="G11" s="31"/>
      <c r="H11" s="31"/>
      <c r="I11" s="31"/>
      <c r="J11" s="31"/>
      <c r="K11" s="32"/>
      <c r="L11" s="32"/>
    </row>
    <row r="12" spans="1:12" ht="12.75" customHeight="1" x14ac:dyDescent="0.25">
      <c r="A12" s="25"/>
      <c r="B12" s="25"/>
      <c r="C12" s="26"/>
      <c r="D12" s="26"/>
      <c r="E12" s="27"/>
      <c r="F12" s="31"/>
      <c r="G12" s="31"/>
      <c r="H12" s="31"/>
      <c r="I12" s="31"/>
      <c r="J12" s="31"/>
      <c r="K12" s="32"/>
      <c r="L12" s="32"/>
    </row>
    <row r="13" spans="1:12" ht="15.75" customHeight="1" thickBot="1" x14ac:dyDescent="0.25">
      <c r="A13" s="108" t="s">
        <v>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 ht="39" customHeight="1" thickBot="1" x14ac:dyDescent="0.25">
      <c r="A14" s="109" t="s">
        <v>2</v>
      </c>
      <c r="B14" s="124" t="s">
        <v>3</v>
      </c>
      <c r="C14" s="113" t="s">
        <v>4</v>
      </c>
      <c r="D14" s="115" t="s">
        <v>5</v>
      </c>
      <c r="E14" s="117" t="s">
        <v>6</v>
      </c>
      <c r="F14" s="118"/>
      <c r="G14" s="118"/>
      <c r="H14" s="118"/>
      <c r="I14" s="118"/>
      <c r="J14" s="119"/>
      <c r="K14" s="109" t="s">
        <v>7</v>
      </c>
      <c r="L14" s="121" t="s">
        <v>8</v>
      </c>
    </row>
    <row r="15" spans="1:12" ht="15.75" thickBot="1" x14ac:dyDescent="0.25">
      <c r="A15" s="110"/>
      <c r="B15" s="125"/>
      <c r="C15" s="114"/>
      <c r="D15" s="116"/>
      <c r="E15" s="33" t="s">
        <v>9</v>
      </c>
      <c r="F15" s="34" t="s">
        <v>10</v>
      </c>
      <c r="G15" s="34" t="s">
        <v>38</v>
      </c>
      <c r="H15" s="34" t="s">
        <v>39</v>
      </c>
      <c r="I15" s="34" t="s">
        <v>40</v>
      </c>
      <c r="J15" s="34" t="s">
        <v>12</v>
      </c>
      <c r="K15" s="120"/>
      <c r="L15" s="122"/>
    </row>
    <row r="16" spans="1:12" ht="15.75" customHeight="1" thickBot="1" x14ac:dyDescent="0.25">
      <c r="A16" s="5">
        <v>1</v>
      </c>
      <c r="B16" s="80" t="s">
        <v>47</v>
      </c>
      <c r="C16" s="105" t="s">
        <v>43</v>
      </c>
      <c r="D16" s="92" t="s">
        <v>64</v>
      </c>
      <c r="E16" s="93">
        <v>0</v>
      </c>
      <c r="F16" s="86">
        <v>0</v>
      </c>
      <c r="G16" s="86">
        <v>0</v>
      </c>
      <c r="H16" s="86">
        <v>60</v>
      </c>
      <c r="I16" s="7"/>
      <c r="J16" s="8">
        <f>SUM(E16:I16)</f>
        <v>60</v>
      </c>
      <c r="K16" s="9">
        <f t="shared" ref="K16:K21" si="0">J16/15</f>
        <v>4</v>
      </c>
      <c r="L16" s="10" t="s">
        <v>13</v>
      </c>
    </row>
    <row r="17" spans="1:12" ht="15.75" thickBot="1" x14ac:dyDescent="0.25">
      <c r="A17" s="5">
        <v>2</v>
      </c>
      <c r="B17" s="80" t="s">
        <v>63</v>
      </c>
      <c r="C17" s="105" t="s">
        <v>15</v>
      </c>
      <c r="D17" s="92" t="s">
        <v>64</v>
      </c>
      <c r="E17" s="93">
        <v>60</v>
      </c>
      <c r="F17" s="86">
        <v>0</v>
      </c>
      <c r="G17" s="86">
        <v>0</v>
      </c>
      <c r="H17" s="86"/>
      <c r="I17" s="7"/>
      <c r="J17" s="8">
        <f t="shared" ref="J17:J21" si="1">SUM(E17:I17)</f>
        <v>60</v>
      </c>
      <c r="K17" s="9">
        <f t="shared" si="0"/>
        <v>4</v>
      </c>
      <c r="L17" s="10" t="s">
        <v>13</v>
      </c>
    </row>
    <row r="18" spans="1:12" ht="15.75" thickBot="1" x14ac:dyDescent="0.25">
      <c r="A18" s="5">
        <v>3</v>
      </c>
      <c r="B18" s="103" t="s">
        <v>90</v>
      </c>
      <c r="C18" s="105" t="s">
        <v>72</v>
      </c>
      <c r="D18" s="92" t="s">
        <v>64</v>
      </c>
      <c r="E18" s="93">
        <v>45</v>
      </c>
      <c r="F18" s="86">
        <v>15</v>
      </c>
      <c r="G18" s="86">
        <v>0</v>
      </c>
      <c r="H18" s="86"/>
      <c r="I18" s="7"/>
      <c r="J18" s="8">
        <f t="shared" si="1"/>
        <v>60</v>
      </c>
      <c r="K18" s="9">
        <f t="shared" si="0"/>
        <v>4</v>
      </c>
      <c r="L18" s="10" t="s">
        <v>13</v>
      </c>
    </row>
    <row r="19" spans="1:12" ht="15.75" thickBot="1" x14ac:dyDescent="0.25">
      <c r="A19" s="5">
        <v>4</v>
      </c>
      <c r="B19" s="74" t="s">
        <v>92</v>
      </c>
      <c r="C19" s="105" t="s">
        <v>72</v>
      </c>
      <c r="D19" s="92" t="s">
        <v>61</v>
      </c>
      <c r="E19" s="93">
        <v>30</v>
      </c>
      <c r="F19" s="86">
        <v>30</v>
      </c>
      <c r="G19" s="86">
        <v>0</v>
      </c>
      <c r="H19" s="86"/>
      <c r="I19" s="7"/>
      <c r="J19" s="8">
        <f t="shared" si="1"/>
        <v>60</v>
      </c>
      <c r="K19" s="9">
        <f t="shared" si="0"/>
        <v>4</v>
      </c>
      <c r="L19" s="10" t="s">
        <v>13</v>
      </c>
    </row>
    <row r="20" spans="1:12" s="89" customFormat="1" ht="15.75" thickBot="1" x14ac:dyDescent="0.25">
      <c r="A20" s="82">
        <v>16</v>
      </c>
      <c r="B20" s="81" t="s">
        <v>53</v>
      </c>
      <c r="C20" s="83" t="s">
        <v>37</v>
      </c>
      <c r="D20" s="84" t="s">
        <v>61</v>
      </c>
      <c r="E20" s="85">
        <v>0</v>
      </c>
      <c r="F20" s="86">
        <v>0</v>
      </c>
      <c r="G20" s="86">
        <v>30</v>
      </c>
      <c r="H20" s="86">
        <v>0</v>
      </c>
      <c r="I20" s="86"/>
      <c r="J20" s="87">
        <f t="shared" si="1"/>
        <v>30</v>
      </c>
      <c r="K20" s="86">
        <f t="shared" si="0"/>
        <v>2</v>
      </c>
      <c r="L20" s="88" t="s">
        <v>13</v>
      </c>
    </row>
    <row r="21" spans="1:12" ht="15.75" thickBot="1" x14ac:dyDescent="0.25">
      <c r="A21" s="5">
        <v>5</v>
      </c>
      <c r="B21" s="104" t="s">
        <v>80</v>
      </c>
      <c r="C21" s="105" t="s">
        <v>72</v>
      </c>
      <c r="D21" s="92" t="s">
        <v>64</v>
      </c>
      <c r="E21" s="86">
        <v>45</v>
      </c>
      <c r="F21" s="86">
        <v>15</v>
      </c>
      <c r="G21" s="86">
        <v>0</v>
      </c>
      <c r="H21" s="86">
        <v>0</v>
      </c>
      <c r="I21" s="7"/>
      <c r="J21" s="8">
        <f t="shared" si="1"/>
        <v>60</v>
      </c>
      <c r="K21" s="9">
        <f t="shared" si="0"/>
        <v>4</v>
      </c>
      <c r="L21" s="10" t="s">
        <v>13</v>
      </c>
    </row>
    <row r="22" spans="1:12" ht="15.75" thickBot="1" x14ac:dyDescent="0.25">
      <c r="A22" s="106" t="s">
        <v>12</v>
      </c>
      <c r="B22" s="107"/>
      <c r="C22" s="59"/>
      <c r="D22" s="59"/>
      <c r="E22" s="60">
        <f t="shared" ref="E22:K22" si="2">SUM(E16:E21)</f>
        <v>180</v>
      </c>
      <c r="F22" s="60">
        <f t="shared" si="2"/>
        <v>60</v>
      </c>
      <c r="G22" s="60">
        <f t="shared" si="2"/>
        <v>30</v>
      </c>
      <c r="H22" s="60">
        <f t="shared" si="2"/>
        <v>60</v>
      </c>
      <c r="I22" s="60">
        <f t="shared" si="2"/>
        <v>0</v>
      </c>
      <c r="J22" s="60">
        <f t="shared" si="2"/>
        <v>330</v>
      </c>
      <c r="K22" s="60">
        <f t="shared" si="2"/>
        <v>22</v>
      </c>
      <c r="L22" s="61" t="s">
        <v>13</v>
      </c>
    </row>
    <row r="24" spans="1:12" ht="15.75" customHeight="1" thickBot="1" x14ac:dyDescent="0.25">
      <c r="A24" s="108" t="s">
        <v>14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2" ht="36.75" customHeight="1" thickBot="1" x14ac:dyDescent="0.25">
      <c r="A25" s="109" t="s">
        <v>2</v>
      </c>
      <c r="B25" s="111" t="s">
        <v>3</v>
      </c>
      <c r="C25" s="113" t="s">
        <v>4</v>
      </c>
      <c r="D25" s="115" t="s">
        <v>5</v>
      </c>
      <c r="E25" s="117" t="s">
        <v>6</v>
      </c>
      <c r="F25" s="118"/>
      <c r="G25" s="118"/>
      <c r="H25" s="118"/>
      <c r="I25" s="118"/>
      <c r="J25" s="119"/>
      <c r="K25" s="109" t="s">
        <v>7</v>
      </c>
      <c r="L25" s="121" t="s">
        <v>8</v>
      </c>
    </row>
    <row r="26" spans="1:12" ht="15.75" thickBot="1" x14ac:dyDescent="0.25">
      <c r="A26" s="110"/>
      <c r="B26" s="112"/>
      <c r="C26" s="114"/>
      <c r="D26" s="116"/>
      <c r="E26" s="62" t="s">
        <v>9</v>
      </c>
      <c r="F26" s="63" t="s">
        <v>10</v>
      </c>
      <c r="G26" s="63" t="s">
        <v>38</v>
      </c>
      <c r="H26" s="63" t="s">
        <v>39</v>
      </c>
      <c r="I26" s="63" t="s">
        <v>40</v>
      </c>
      <c r="J26" s="62" t="s">
        <v>12</v>
      </c>
      <c r="K26" s="120"/>
      <c r="L26" s="122"/>
    </row>
    <row r="27" spans="1:12" ht="15.75" thickBot="1" x14ac:dyDescent="0.25">
      <c r="A27" s="5">
        <v>6</v>
      </c>
      <c r="B27" s="74" t="s">
        <v>52</v>
      </c>
      <c r="C27" s="13" t="s">
        <v>43</v>
      </c>
      <c r="D27" s="6"/>
      <c r="E27" s="2">
        <v>0</v>
      </c>
      <c r="F27" s="7">
        <v>0</v>
      </c>
      <c r="G27" s="2">
        <v>0</v>
      </c>
      <c r="H27" s="7">
        <v>45</v>
      </c>
      <c r="I27" s="7"/>
      <c r="J27" s="7">
        <f>SUM(E27:I27)</f>
        <v>45</v>
      </c>
      <c r="K27" s="9">
        <f>J27/15</f>
        <v>3</v>
      </c>
      <c r="L27" s="4" t="s">
        <v>13</v>
      </c>
    </row>
    <row r="28" spans="1:12" ht="15.75" thickBot="1" x14ac:dyDescent="0.25">
      <c r="A28" s="5">
        <v>7</v>
      </c>
      <c r="B28" s="104" t="s">
        <v>91</v>
      </c>
      <c r="C28" s="13" t="s">
        <v>37</v>
      </c>
      <c r="D28" s="6" t="s">
        <v>61</v>
      </c>
      <c r="E28" s="2">
        <v>0</v>
      </c>
      <c r="F28" s="7">
        <v>0</v>
      </c>
      <c r="G28" s="7">
        <v>60</v>
      </c>
      <c r="H28" s="7">
        <v>0</v>
      </c>
      <c r="I28" s="7"/>
      <c r="J28" s="7">
        <f t="shared" ref="J28:J32" si="3">SUM(E28:I28)</f>
        <v>60</v>
      </c>
      <c r="K28" s="9">
        <f t="shared" ref="K28:K32" si="4">J28/15</f>
        <v>4</v>
      </c>
      <c r="L28" s="4"/>
    </row>
    <row r="29" spans="1:12" ht="15.75" thickBot="1" x14ac:dyDescent="0.25">
      <c r="A29" s="5">
        <v>8</v>
      </c>
      <c r="B29" s="104" t="s">
        <v>81</v>
      </c>
      <c r="C29" s="13" t="s">
        <v>15</v>
      </c>
      <c r="D29" s="6" t="s">
        <v>64</v>
      </c>
      <c r="E29" s="2">
        <v>60</v>
      </c>
      <c r="F29" s="12">
        <v>0</v>
      </c>
      <c r="G29" s="7">
        <v>0</v>
      </c>
      <c r="H29" s="7">
        <v>0</v>
      </c>
      <c r="I29" s="7"/>
      <c r="J29" s="7">
        <f t="shared" si="3"/>
        <v>60</v>
      </c>
      <c r="K29" s="9">
        <f t="shared" si="4"/>
        <v>4</v>
      </c>
      <c r="L29" s="4" t="s">
        <v>13</v>
      </c>
    </row>
    <row r="30" spans="1:12" ht="15.75" thickBot="1" x14ac:dyDescent="0.25">
      <c r="A30" s="5">
        <v>9</v>
      </c>
      <c r="B30" s="104" t="s">
        <v>79</v>
      </c>
      <c r="C30" s="13" t="s">
        <v>72</v>
      </c>
      <c r="D30" s="6" t="s">
        <v>64</v>
      </c>
      <c r="E30" s="2">
        <v>30</v>
      </c>
      <c r="F30" s="7">
        <v>15</v>
      </c>
      <c r="G30" s="7">
        <v>0</v>
      </c>
      <c r="H30" s="7">
        <v>0</v>
      </c>
      <c r="I30" s="7"/>
      <c r="J30" s="7">
        <f t="shared" si="3"/>
        <v>45</v>
      </c>
      <c r="K30" s="9">
        <f t="shared" si="4"/>
        <v>3</v>
      </c>
      <c r="L30" s="4" t="s">
        <v>13</v>
      </c>
    </row>
    <row r="31" spans="1:12" ht="15.75" thickBot="1" x14ac:dyDescent="0.25">
      <c r="A31" s="5">
        <v>10</v>
      </c>
      <c r="B31" s="104" t="s">
        <v>77</v>
      </c>
      <c r="C31" s="13" t="s">
        <v>15</v>
      </c>
      <c r="D31" s="6" t="s">
        <v>61</v>
      </c>
      <c r="E31" s="2">
        <v>60</v>
      </c>
      <c r="F31" s="7">
        <v>0</v>
      </c>
      <c r="G31" s="2">
        <v>0</v>
      </c>
      <c r="H31" s="7">
        <v>0</v>
      </c>
      <c r="I31" s="7"/>
      <c r="J31" s="7">
        <f t="shared" si="3"/>
        <v>60</v>
      </c>
      <c r="K31" s="9">
        <f t="shared" si="4"/>
        <v>4</v>
      </c>
      <c r="L31" s="4"/>
    </row>
    <row r="32" spans="1:12" s="89" customFormat="1" ht="15.75" thickBot="1" x14ac:dyDescent="0.25">
      <c r="A32" s="82">
        <v>26</v>
      </c>
      <c r="B32" s="104" t="s">
        <v>78</v>
      </c>
      <c r="C32" s="83" t="s">
        <v>72</v>
      </c>
      <c r="D32" s="90" t="s">
        <v>64</v>
      </c>
      <c r="E32" s="85">
        <v>30</v>
      </c>
      <c r="F32" s="91">
        <v>15</v>
      </c>
      <c r="G32" s="86">
        <v>0</v>
      </c>
      <c r="H32" s="86">
        <v>0</v>
      </c>
      <c r="I32" s="86"/>
      <c r="J32" s="86">
        <f t="shared" si="3"/>
        <v>45</v>
      </c>
      <c r="K32" s="86">
        <f t="shared" si="4"/>
        <v>3</v>
      </c>
      <c r="L32" s="86" t="s">
        <v>13</v>
      </c>
    </row>
    <row r="33" spans="1:15" ht="15.75" customHeight="1" thickBot="1" x14ac:dyDescent="0.25">
      <c r="A33" s="5">
        <v>11</v>
      </c>
      <c r="B33" s="74" t="s">
        <v>48</v>
      </c>
      <c r="C33" s="13" t="s">
        <v>72</v>
      </c>
      <c r="D33" s="6" t="s">
        <v>61</v>
      </c>
      <c r="E33" s="2">
        <v>45</v>
      </c>
      <c r="F33" s="7">
        <v>15</v>
      </c>
      <c r="G33" s="7">
        <v>0</v>
      </c>
      <c r="H33" s="7">
        <v>0</v>
      </c>
      <c r="I33" s="7"/>
      <c r="J33" s="7">
        <f>SUM(E33:I33)</f>
        <v>60</v>
      </c>
      <c r="K33" s="9">
        <f>J33/15</f>
        <v>4</v>
      </c>
      <c r="L33" s="6" t="s">
        <v>13</v>
      </c>
    </row>
    <row r="34" spans="1:15" ht="15.75" thickBot="1" x14ac:dyDescent="0.25">
      <c r="A34" s="106" t="s">
        <v>12</v>
      </c>
      <c r="B34" s="107"/>
      <c r="C34" s="59"/>
      <c r="D34" s="59"/>
      <c r="E34" s="60">
        <f t="shared" ref="E34:K34" si="5">SUM(E27:E33)</f>
        <v>225</v>
      </c>
      <c r="F34" s="60">
        <f t="shared" si="5"/>
        <v>45</v>
      </c>
      <c r="G34" s="60">
        <f t="shared" si="5"/>
        <v>60</v>
      </c>
      <c r="H34" s="60">
        <f t="shared" si="5"/>
        <v>45</v>
      </c>
      <c r="I34" s="60">
        <f t="shared" si="5"/>
        <v>0</v>
      </c>
      <c r="J34" s="60">
        <f t="shared" si="5"/>
        <v>375</v>
      </c>
      <c r="K34" s="60">
        <f t="shared" si="5"/>
        <v>25</v>
      </c>
      <c r="L34" s="61" t="s">
        <v>13</v>
      </c>
    </row>
    <row r="35" spans="1:15" x14ac:dyDescent="0.2">
      <c r="O35" s="36"/>
    </row>
    <row r="36" spans="1:15" ht="12.75" customHeight="1" thickBot="1" x14ac:dyDescent="0.25">
      <c r="A36" s="108" t="s">
        <v>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5" ht="38.25" customHeight="1" thickBot="1" x14ac:dyDescent="0.25">
      <c r="A37" s="109" t="s">
        <v>2</v>
      </c>
      <c r="B37" s="124" t="s">
        <v>3</v>
      </c>
      <c r="C37" s="113" t="s">
        <v>4</v>
      </c>
      <c r="D37" s="115" t="s">
        <v>5</v>
      </c>
      <c r="E37" s="117" t="s">
        <v>6</v>
      </c>
      <c r="F37" s="118"/>
      <c r="G37" s="118"/>
      <c r="H37" s="118"/>
      <c r="I37" s="118"/>
      <c r="J37" s="119"/>
      <c r="K37" s="109" t="s">
        <v>7</v>
      </c>
      <c r="L37" s="121" t="s">
        <v>8</v>
      </c>
    </row>
    <row r="38" spans="1:15" ht="15.75" thickBot="1" x14ac:dyDescent="0.25">
      <c r="A38" s="110"/>
      <c r="B38" s="125"/>
      <c r="C38" s="114"/>
      <c r="D38" s="116"/>
      <c r="E38" s="62" t="s">
        <v>9</v>
      </c>
      <c r="F38" s="63" t="s">
        <v>10</v>
      </c>
      <c r="G38" s="63" t="s">
        <v>38</v>
      </c>
      <c r="H38" s="63" t="s">
        <v>39</v>
      </c>
      <c r="I38" s="63" t="s">
        <v>40</v>
      </c>
      <c r="J38" s="62" t="s">
        <v>12</v>
      </c>
      <c r="K38" s="120"/>
      <c r="L38" s="122"/>
    </row>
    <row r="39" spans="1:15" s="89" customFormat="1" ht="15.75" thickBot="1" x14ac:dyDescent="0.25">
      <c r="A39" s="82">
        <v>12</v>
      </c>
      <c r="B39" s="104" t="s">
        <v>76</v>
      </c>
      <c r="C39" s="83" t="s">
        <v>15</v>
      </c>
      <c r="D39" s="92" t="s">
        <v>64</v>
      </c>
      <c r="E39" s="93">
        <v>60</v>
      </c>
      <c r="F39" s="88">
        <v>0</v>
      </c>
      <c r="G39" s="86">
        <v>0</v>
      </c>
      <c r="H39" s="86">
        <v>0</v>
      </c>
      <c r="I39" s="86"/>
      <c r="J39" s="87">
        <f>SUM(E39:I39)</f>
        <v>60</v>
      </c>
      <c r="K39" s="94">
        <f>J39/15</f>
        <v>4</v>
      </c>
      <c r="L39" s="88" t="s">
        <v>13</v>
      </c>
    </row>
    <row r="40" spans="1:15" s="89" customFormat="1" ht="15.75" thickBot="1" x14ac:dyDescent="0.25">
      <c r="A40" s="82">
        <v>13</v>
      </c>
      <c r="B40" s="104" t="s">
        <v>82</v>
      </c>
      <c r="C40" s="83" t="s">
        <v>15</v>
      </c>
      <c r="D40" s="84" t="s">
        <v>64</v>
      </c>
      <c r="E40" s="85">
        <v>45</v>
      </c>
      <c r="F40" s="88">
        <v>0</v>
      </c>
      <c r="G40" s="86"/>
      <c r="H40" s="86">
        <v>0</v>
      </c>
      <c r="I40" s="86"/>
      <c r="J40" s="87">
        <f t="shared" ref="J40:J45" si="6">SUM(E40:I40)</f>
        <v>45</v>
      </c>
      <c r="K40" s="94">
        <f t="shared" ref="K40:K45" si="7">J40/15</f>
        <v>3</v>
      </c>
      <c r="L40" s="88" t="s">
        <v>13</v>
      </c>
    </row>
    <row r="41" spans="1:15" s="89" customFormat="1" ht="15.75" thickBot="1" x14ac:dyDescent="0.25">
      <c r="A41" s="82">
        <v>14</v>
      </c>
      <c r="B41" s="80" t="s">
        <v>84</v>
      </c>
      <c r="C41" s="83" t="s">
        <v>43</v>
      </c>
      <c r="D41" s="90" t="s">
        <v>64</v>
      </c>
      <c r="E41" s="85">
        <v>0</v>
      </c>
      <c r="F41" s="91">
        <v>0</v>
      </c>
      <c r="G41" s="86">
        <v>0</v>
      </c>
      <c r="H41" s="86">
        <v>90</v>
      </c>
      <c r="I41" s="86"/>
      <c r="J41" s="87">
        <f t="shared" si="6"/>
        <v>90</v>
      </c>
      <c r="K41" s="86">
        <f t="shared" si="7"/>
        <v>6</v>
      </c>
      <c r="L41" s="88" t="s">
        <v>13</v>
      </c>
    </row>
    <row r="42" spans="1:15" s="89" customFormat="1" ht="15.75" thickBot="1" x14ac:dyDescent="0.25">
      <c r="A42" s="82">
        <v>15</v>
      </c>
      <c r="B42" s="80" t="s">
        <v>75</v>
      </c>
      <c r="C42" s="83" t="s">
        <v>72</v>
      </c>
      <c r="D42" s="84"/>
      <c r="E42" s="85">
        <v>30</v>
      </c>
      <c r="F42" s="86">
        <v>30</v>
      </c>
      <c r="G42" s="86">
        <v>0</v>
      </c>
      <c r="H42" s="86">
        <v>0</v>
      </c>
      <c r="I42" s="86"/>
      <c r="J42" s="87">
        <f t="shared" si="6"/>
        <v>60</v>
      </c>
      <c r="K42" s="94">
        <f t="shared" si="7"/>
        <v>4</v>
      </c>
      <c r="L42" s="88" t="s">
        <v>13</v>
      </c>
    </row>
    <row r="43" spans="1:15" s="89" customFormat="1" ht="15.75" thickBot="1" x14ac:dyDescent="0.25">
      <c r="A43" s="82">
        <v>29</v>
      </c>
      <c r="B43" s="80" t="s">
        <v>55</v>
      </c>
      <c r="C43" s="95" t="s">
        <v>43</v>
      </c>
      <c r="D43" s="90"/>
      <c r="E43" s="85">
        <v>0</v>
      </c>
      <c r="F43" s="88">
        <v>0</v>
      </c>
      <c r="G43" s="86">
        <v>0</v>
      </c>
      <c r="H43" s="86">
        <v>30</v>
      </c>
      <c r="I43" s="86"/>
      <c r="J43" s="86">
        <f t="shared" si="6"/>
        <v>30</v>
      </c>
      <c r="K43" s="86">
        <f t="shared" si="7"/>
        <v>2</v>
      </c>
      <c r="L43" s="86"/>
    </row>
    <row r="44" spans="1:15" s="89" customFormat="1" ht="15.75" customHeight="1" thickBot="1" x14ac:dyDescent="0.25">
      <c r="A44" s="82">
        <v>20</v>
      </c>
      <c r="B44" s="80" t="s">
        <v>83</v>
      </c>
      <c r="C44" s="83" t="s">
        <v>72</v>
      </c>
      <c r="D44" s="92" t="s">
        <v>64</v>
      </c>
      <c r="E44" s="85">
        <v>30</v>
      </c>
      <c r="F44" s="91">
        <v>15</v>
      </c>
      <c r="G44" s="86">
        <v>0</v>
      </c>
      <c r="H44" s="86">
        <v>0</v>
      </c>
      <c r="I44" s="86"/>
      <c r="J44" s="86">
        <f t="shared" ref="J44" si="8">SUM(E44:I44)</f>
        <v>45</v>
      </c>
      <c r="K44" s="86">
        <f t="shared" ref="K44" si="9">J44/15</f>
        <v>3</v>
      </c>
      <c r="L44" s="86" t="s">
        <v>13</v>
      </c>
    </row>
    <row r="45" spans="1:15" s="89" customFormat="1" ht="15.75" thickBot="1" x14ac:dyDescent="0.25">
      <c r="A45" s="82">
        <v>17</v>
      </c>
      <c r="B45" s="80" t="s">
        <v>49</v>
      </c>
      <c r="C45" s="83" t="s">
        <v>72</v>
      </c>
      <c r="D45" s="92" t="s">
        <v>61</v>
      </c>
      <c r="E45" s="85">
        <v>45</v>
      </c>
      <c r="F45" s="86">
        <v>15</v>
      </c>
      <c r="G45" s="86">
        <v>0</v>
      </c>
      <c r="H45" s="86">
        <v>0</v>
      </c>
      <c r="I45" s="96"/>
      <c r="J45" s="97">
        <f t="shared" si="6"/>
        <v>60</v>
      </c>
      <c r="K45" s="98">
        <f t="shared" si="7"/>
        <v>4</v>
      </c>
      <c r="L45" s="88" t="s">
        <v>13</v>
      </c>
    </row>
    <row r="46" spans="1:15" ht="15.75" thickBot="1" x14ac:dyDescent="0.25">
      <c r="A46" s="106" t="s">
        <v>12</v>
      </c>
      <c r="B46" s="107"/>
      <c r="C46" s="59"/>
      <c r="D46" s="59"/>
      <c r="E46" s="60">
        <f t="shared" ref="E46:K46" si="10">SUM(E39:E45)</f>
        <v>210</v>
      </c>
      <c r="F46" s="60">
        <f>SUM(F39:F45)</f>
        <v>60</v>
      </c>
      <c r="G46" s="60">
        <f t="shared" si="10"/>
        <v>0</v>
      </c>
      <c r="H46" s="60">
        <f t="shared" si="10"/>
        <v>120</v>
      </c>
      <c r="I46" s="60">
        <f t="shared" si="10"/>
        <v>0</v>
      </c>
      <c r="J46" s="60">
        <f t="shared" si="10"/>
        <v>390</v>
      </c>
      <c r="K46" s="60">
        <f t="shared" si="10"/>
        <v>26</v>
      </c>
      <c r="L46" s="61" t="s">
        <v>13</v>
      </c>
    </row>
    <row r="48" spans="1:15" ht="15.75" customHeight="1" thickBot="1" x14ac:dyDescent="0.25">
      <c r="A48" s="108" t="s">
        <v>17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 ht="32.25" customHeight="1" thickBot="1" x14ac:dyDescent="0.25">
      <c r="A49" s="109" t="s">
        <v>2</v>
      </c>
      <c r="B49" s="124" t="s">
        <v>3</v>
      </c>
      <c r="C49" s="113" t="s">
        <v>4</v>
      </c>
      <c r="D49" s="115" t="s">
        <v>5</v>
      </c>
      <c r="E49" s="117" t="s">
        <v>6</v>
      </c>
      <c r="F49" s="118"/>
      <c r="G49" s="118"/>
      <c r="H49" s="118"/>
      <c r="I49" s="118"/>
      <c r="J49" s="119"/>
      <c r="K49" s="109" t="s">
        <v>7</v>
      </c>
      <c r="L49" s="121" t="s">
        <v>8</v>
      </c>
    </row>
    <row r="50" spans="1:12" ht="24" customHeight="1" thickBot="1" x14ac:dyDescent="0.25">
      <c r="A50" s="110"/>
      <c r="B50" s="125"/>
      <c r="C50" s="114"/>
      <c r="D50" s="116"/>
      <c r="E50" s="62" t="s">
        <v>9</v>
      </c>
      <c r="F50" s="63" t="s">
        <v>10</v>
      </c>
      <c r="G50" s="63" t="s">
        <v>38</v>
      </c>
      <c r="H50" s="63" t="s">
        <v>39</v>
      </c>
      <c r="I50" s="63" t="s">
        <v>40</v>
      </c>
      <c r="J50" s="62" t="s">
        <v>12</v>
      </c>
      <c r="K50" s="120"/>
      <c r="L50" s="122"/>
    </row>
    <row r="51" spans="1:12" s="89" customFormat="1" ht="15.75" thickBot="1" x14ac:dyDescent="0.25">
      <c r="A51" s="82">
        <v>18</v>
      </c>
      <c r="B51" s="104" t="s">
        <v>74</v>
      </c>
      <c r="C51" s="83" t="s">
        <v>72</v>
      </c>
      <c r="D51" s="92" t="s">
        <v>64</v>
      </c>
      <c r="E51" s="85">
        <v>30</v>
      </c>
      <c r="F51" s="96">
        <v>30</v>
      </c>
      <c r="G51" s="86">
        <v>0</v>
      </c>
      <c r="H51" s="86">
        <v>0</v>
      </c>
      <c r="I51" s="86"/>
      <c r="J51" s="86">
        <f>SUM(E51:I51)</f>
        <v>60</v>
      </c>
      <c r="K51" s="86">
        <f>J51/15</f>
        <v>4</v>
      </c>
      <c r="L51" s="86"/>
    </row>
    <row r="52" spans="1:12" s="89" customFormat="1" ht="15.75" thickBot="1" x14ac:dyDescent="0.25">
      <c r="A52" s="82"/>
      <c r="B52" s="104" t="s">
        <v>86</v>
      </c>
      <c r="C52" s="83" t="s">
        <v>15</v>
      </c>
      <c r="D52" s="92" t="s">
        <v>64</v>
      </c>
      <c r="E52" s="85">
        <v>30</v>
      </c>
      <c r="F52" s="91">
        <v>0</v>
      </c>
      <c r="G52" s="86">
        <v>0</v>
      </c>
      <c r="H52" s="86">
        <v>0</v>
      </c>
      <c r="I52" s="86"/>
      <c r="J52" s="86">
        <f t="shared" ref="J52" si="11">SUM(E52:I52)</f>
        <v>30</v>
      </c>
      <c r="K52" s="86">
        <f t="shared" ref="K52" si="12">J52/15</f>
        <v>2</v>
      </c>
      <c r="L52" s="86"/>
    </row>
    <row r="53" spans="1:12" s="89" customFormat="1" ht="15.75" thickBot="1" x14ac:dyDescent="0.25">
      <c r="A53" s="82"/>
      <c r="B53" s="104" t="s">
        <v>87</v>
      </c>
      <c r="C53" s="83" t="s">
        <v>43</v>
      </c>
      <c r="D53" s="92" t="s">
        <v>64</v>
      </c>
      <c r="E53" s="85">
        <v>0</v>
      </c>
      <c r="F53" s="96">
        <v>0</v>
      </c>
      <c r="G53" s="86">
        <v>0</v>
      </c>
      <c r="H53" s="86">
        <v>90</v>
      </c>
      <c r="I53" s="86"/>
      <c r="J53" s="86">
        <v>90</v>
      </c>
      <c r="K53" s="86">
        <v>4</v>
      </c>
      <c r="L53" s="86"/>
    </row>
    <row r="54" spans="1:12" s="89" customFormat="1" ht="15.75" customHeight="1" thickBot="1" x14ac:dyDescent="0.25">
      <c r="A54" s="82">
        <v>19</v>
      </c>
      <c r="B54" s="104" t="s">
        <v>85</v>
      </c>
      <c r="C54" s="83" t="s">
        <v>72</v>
      </c>
      <c r="D54" s="92" t="s">
        <v>64</v>
      </c>
      <c r="E54" s="85">
        <v>30</v>
      </c>
      <c r="F54" s="91">
        <v>15</v>
      </c>
      <c r="G54" s="86">
        <v>0</v>
      </c>
      <c r="H54" s="86">
        <v>0</v>
      </c>
      <c r="I54" s="86"/>
      <c r="J54" s="86">
        <f t="shared" ref="J54:J56" si="13">SUM(E54:I54)</f>
        <v>45</v>
      </c>
      <c r="K54" s="86">
        <f t="shared" ref="K54:K57" si="14">J54/15</f>
        <v>3</v>
      </c>
      <c r="L54" s="86" t="s">
        <v>13</v>
      </c>
    </row>
    <row r="55" spans="1:12" s="89" customFormat="1" ht="15.75" thickBot="1" x14ac:dyDescent="0.25">
      <c r="A55" s="82">
        <v>28</v>
      </c>
      <c r="B55" s="81" t="s">
        <v>51</v>
      </c>
      <c r="C55" s="83" t="s">
        <v>15</v>
      </c>
      <c r="D55" s="90"/>
      <c r="E55" s="93">
        <v>45</v>
      </c>
      <c r="F55" s="96">
        <v>0</v>
      </c>
      <c r="G55" s="86">
        <v>0</v>
      </c>
      <c r="H55" s="85">
        <v>0</v>
      </c>
      <c r="I55" s="85"/>
      <c r="J55" s="86">
        <f t="shared" si="13"/>
        <v>45</v>
      </c>
      <c r="K55" s="86">
        <f t="shared" si="14"/>
        <v>3</v>
      </c>
      <c r="L55" s="86" t="s">
        <v>13</v>
      </c>
    </row>
    <row r="56" spans="1:12" s="89" customFormat="1" ht="15.75" customHeight="1" thickBot="1" x14ac:dyDescent="0.25">
      <c r="A56" s="82">
        <v>22</v>
      </c>
      <c r="B56" s="80" t="s">
        <v>50</v>
      </c>
      <c r="C56" s="83" t="s">
        <v>72</v>
      </c>
      <c r="D56" s="92" t="s">
        <v>61</v>
      </c>
      <c r="E56" s="85">
        <v>45</v>
      </c>
      <c r="F56" s="96">
        <v>15</v>
      </c>
      <c r="G56" s="86">
        <v>0</v>
      </c>
      <c r="H56" s="86">
        <v>0</v>
      </c>
      <c r="I56" s="86"/>
      <c r="J56" s="86">
        <f t="shared" si="13"/>
        <v>60</v>
      </c>
      <c r="K56" s="86">
        <f t="shared" si="14"/>
        <v>4</v>
      </c>
      <c r="L56" s="86"/>
    </row>
    <row r="57" spans="1:12" s="89" customFormat="1" ht="15.75" customHeight="1" thickBot="1" x14ac:dyDescent="0.25">
      <c r="A57" s="82">
        <v>23</v>
      </c>
      <c r="B57" s="80" t="s">
        <v>54</v>
      </c>
      <c r="C57" s="99" t="s">
        <v>60</v>
      </c>
      <c r="D57" s="92"/>
      <c r="E57" s="100">
        <v>0</v>
      </c>
      <c r="F57" s="93">
        <v>0</v>
      </c>
      <c r="G57" s="86">
        <v>0</v>
      </c>
      <c r="H57" s="86">
        <v>0</v>
      </c>
      <c r="I57" s="86">
        <v>120</v>
      </c>
      <c r="J57" s="86">
        <v>120</v>
      </c>
      <c r="K57" s="86">
        <f t="shared" si="14"/>
        <v>8</v>
      </c>
      <c r="L57" s="86" t="s">
        <v>13</v>
      </c>
    </row>
    <row r="58" spans="1:12" ht="15.75" thickBot="1" x14ac:dyDescent="0.25">
      <c r="A58" s="129" t="s">
        <v>12</v>
      </c>
      <c r="B58" s="107"/>
      <c r="C58" s="59"/>
      <c r="D58" s="59"/>
      <c r="E58" s="60">
        <f t="shared" ref="E58:K58" si="15">SUM(E51:E57)</f>
        <v>180</v>
      </c>
      <c r="F58" s="60">
        <f t="shared" si="15"/>
        <v>60</v>
      </c>
      <c r="G58" s="60">
        <f t="shared" si="15"/>
        <v>0</v>
      </c>
      <c r="H58" s="60">
        <f t="shared" si="15"/>
        <v>90</v>
      </c>
      <c r="I58" s="60">
        <f t="shared" si="15"/>
        <v>120</v>
      </c>
      <c r="J58" s="60">
        <f t="shared" si="15"/>
        <v>450</v>
      </c>
      <c r="K58" s="60">
        <f t="shared" si="15"/>
        <v>28</v>
      </c>
      <c r="L58" s="61" t="s">
        <v>13</v>
      </c>
    </row>
    <row r="60" spans="1:12" x14ac:dyDescent="0.2">
      <c r="A60" s="37"/>
      <c r="B60" s="37"/>
      <c r="C60" s="21"/>
      <c r="D60" s="21"/>
      <c r="E60" s="38"/>
      <c r="F60" s="38"/>
      <c r="G60" s="38"/>
      <c r="H60" s="38"/>
      <c r="I60" s="38"/>
      <c r="J60" s="38"/>
      <c r="K60" s="38"/>
      <c r="L60" s="21"/>
    </row>
    <row r="61" spans="1:12" x14ac:dyDescent="0.2">
      <c r="A61" s="37"/>
      <c r="B61" s="130" t="s">
        <v>41</v>
      </c>
      <c r="C61" s="131"/>
      <c r="D61" s="131"/>
      <c r="E61" s="131"/>
      <c r="F61" s="131"/>
      <c r="G61" s="131"/>
      <c r="H61" s="131"/>
      <c r="I61" s="131"/>
      <c r="J61" s="132"/>
      <c r="K61" s="38"/>
      <c r="L61" s="101" t="s">
        <v>73</v>
      </c>
    </row>
    <row r="62" spans="1:12" x14ac:dyDescent="0.2">
      <c r="A62" s="37"/>
      <c r="B62" s="64" t="s">
        <v>42</v>
      </c>
      <c r="C62" s="64" t="s">
        <v>43</v>
      </c>
      <c r="D62" s="64" t="s">
        <v>37</v>
      </c>
      <c r="E62" s="65" t="s">
        <v>9</v>
      </c>
      <c r="F62" s="65" t="s">
        <v>10</v>
      </c>
      <c r="G62" s="65" t="s">
        <v>11</v>
      </c>
      <c r="H62" s="65" t="s">
        <v>19</v>
      </c>
      <c r="I62" s="66" t="s">
        <v>44</v>
      </c>
      <c r="J62" s="66" t="s">
        <v>45</v>
      </c>
      <c r="K62" s="38"/>
      <c r="L62" s="102" t="e">
        <f>#REF!+J56+J45+J33</f>
        <v>#REF!</v>
      </c>
    </row>
    <row r="63" spans="1:12" x14ac:dyDescent="0.2">
      <c r="A63" s="37"/>
      <c r="B63" s="14" t="s">
        <v>20</v>
      </c>
      <c r="C63" s="15">
        <f>H22</f>
        <v>60</v>
      </c>
      <c r="D63" s="15">
        <f>G22</f>
        <v>30</v>
      </c>
      <c r="E63" s="15">
        <f>E22</f>
        <v>180</v>
      </c>
      <c r="F63" s="15">
        <f>F22</f>
        <v>60</v>
      </c>
      <c r="G63" s="15">
        <f>I22</f>
        <v>0</v>
      </c>
      <c r="H63" s="15">
        <v>0</v>
      </c>
      <c r="I63" s="39">
        <f t="shared" ref="I63:I66" si="16">SUM(C63:H63)</f>
        <v>330</v>
      </c>
      <c r="J63" s="16">
        <f>K22</f>
        <v>22</v>
      </c>
      <c r="K63" s="38"/>
      <c r="L63" s="21"/>
    </row>
    <row r="64" spans="1:12" x14ac:dyDescent="0.2">
      <c r="A64" s="37"/>
      <c r="B64" s="14" t="s">
        <v>21</v>
      </c>
      <c r="C64" s="15">
        <f>H34</f>
        <v>45</v>
      </c>
      <c r="D64" s="15">
        <f>G34</f>
        <v>60</v>
      </c>
      <c r="E64" s="15">
        <f>E34</f>
        <v>225</v>
      </c>
      <c r="F64" s="15">
        <f>F34</f>
        <v>45</v>
      </c>
      <c r="G64" s="15">
        <f>I34</f>
        <v>0</v>
      </c>
      <c r="H64" s="15">
        <v>0</v>
      </c>
      <c r="I64" s="39">
        <f t="shared" si="16"/>
        <v>375</v>
      </c>
      <c r="J64" s="16">
        <f>K34</f>
        <v>25</v>
      </c>
      <c r="K64" s="38"/>
      <c r="L64" s="21"/>
    </row>
    <row r="65" spans="1:13" x14ac:dyDescent="0.2">
      <c r="A65" s="37"/>
      <c r="B65" s="14" t="s">
        <v>22</v>
      </c>
      <c r="C65" s="15">
        <f>H46</f>
        <v>120</v>
      </c>
      <c r="D65" s="15">
        <f>G46</f>
        <v>0</v>
      </c>
      <c r="E65" s="15">
        <f>E46</f>
        <v>210</v>
      </c>
      <c r="F65" s="15">
        <f>F46</f>
        <v>60</v>
      </c>
      <c r="G65" s="15">
        <f>I46</f>
        <v>0</v>
      </c>
      <c r="H65" s="15">
        <v>0</v>
      </c>
      <c r="I65" s="39">
        <f t="shared" si="16"/>
        <v>390</v>
      </c>
      <c r="J65" s="16">
        <f>K46</f>
        <v>26</v>
      </c>
      <c r="K65" s="38"/>
      <c r="L65" s="21"/>
    </row>
    <row r="66" spans="1:13" x14ac:dyDescent="0.2">
      <c r="A66" s="37"/>
      <c r="B66" s="14" t="s">
        <v>23</v>
      </c>
      <c r="C66" s="15">
        <f>H58</f>
        <v>90</v>
      </c>
      <c r="D66" s="15">
        <f>G58</f>
        <v>0</v>
      </c>
      <c r="E66" s="15">
        <f>E58</f>
        <v>180</v>
      </c>
      <c r="F66" s="15">
        <f>F58</f>
        <v>60</v>
      </c>
      <c r="G66" s="15">
        <v>150</v>
      </c>
      <c r="H66" s="15">
        <v>0</v>
      </c>
      <c r="I66" s="39">
        <f t="shared" si="16"/>
        <v>480</v>
      </c>
      <c r="J66" s="16">
        <f>K58</f>
        <v>28</v>
      </c>
      <c r="K66" s="38"/>
      <c r="L66" s="21"/>
    </row>
    <row r="67" spans="1:13" x14ac:dyDescent="0.2">
      <c r="A67" s="37"/>
      <c r="B67" s="14"/>
      <c r="C67" s="16"/>
      <c r="D67" s="16"/>
      <c r="E67" s="15"/>
      <c r="F67" s="15"/>
      <c r="G67" s="15"/>
      <c r="H67" s="15"/>
      <c r="I67" s="39"/>
      <c r="J67" s="16"/>
      <c r="K67" s="38"/>
      <c r="L67" s="21"/>
    </row>
    <row r="68" spans="1:13" x14ac:dyDescent="0.2">
      <c r="A68" s="37"/>
      <c r="B68" s="40" t="s">
        <v>24</v>
      </c>
      <c r="C68" s="15">
        <f>SUM(C63:C67)</f>
        <v>315</v>
      </c>
      <c r="D68" s="15">
        <f>SUM(D63:D67)</f>
        <v>90</v>
      </c>
      <c r="E68" s="15">
        <f>SUM(E63:E67)</f>
        <v>795</v>
      </c>
      <c r="F68" s="15">
        <f>SUM(F63:F67)</f>
        <v>225</v>
      </c>
      <c r="G68" s="15">
        <v>120</v>
      </c>
      <c r="H68" s="15">
        <v>60</v>
      </c>
      <c r="I68" s="41">
        <f>C68+D68+E68+F68+G68+H68</f>
        <v>1605</v>
      </c>
      <c r="J68" s="17">
        <f>SUM(J63:J67)</f>
        <v>101</v>
      </c>
      <c r="K68" s="38"/>
      <c r="L68" s="21"/>
    </row>
    <row r="69" spans="1:13" x14ac:dyDescent="0.2">
      <c r="A69" s="37"/>
      <c r="B69" s="42" t="s">
        <v>25</v>
      </c>
      <c r="C69" s="18">
        <f>C68/I68</f>
        <v>0.19626168224299065</v>
      </c>
      <c r="D69" s="18">
        <f>D68/I68</f>
        <v>5.6074766355140186E-2</v>
      </c>
      <c r="E69" s="18">
        <f>E68/I68</f>
        <v>0.49532710280373832</v>
      </c>
      <c r="F69" s="69">
        <f>F68/I68</f>
        <v>0.14018691588785046</v>
      </c>
      <c r="G69" s="18">
        <f>G68/I68</f>
        <v>7.476635514018691E-2</v>
      </c>
      <c r="H69" s="18">
        <f>H68/I68</f>
        <v>3.7383177570093455E-2</v>
      </c>
      <c r="I69" s="70">
        <f>C69+D69+E69+F69+G69+H69</f>
        <v>1</v>
      </c>
      <c r="J69" s="43">
        <f>J68*15</f>
        <v>1515</v>
      </c>
      <c r="K69" s="38"/>
      <c r="L69" s="21"/>
    </row>
    <row r="70" spans="1:13" ht="15.75" thickBot="1" x14ac:dyDescent="0.25">
      <c r="A70" s="37"/>
      <c r="B70" s="44" t="s">
        <v>46</v>
      </c>
      <c r="C70" s="133">
        <f>SUM(C69:D69)</f>
        <v>0.25233644859813081</v>
      </c>
      <c r="D70" s="134"/>
      <c r="E70" s="19"/>
      <c r="F70" s="19"/>
      <c r="G70" s="19"/>
      <c r="H70" s="19"/>
      <c r="I70" s="19"/>
      <c r="J70" s="19"/>
      <c r="K70" s="38"/>
      <c r="L70" s="21"/>
    </row>
    <row r="71" spans="1:13" x14ac:dyDescent="0.2">
      <c r="A71" s="37"/>
      <c r="B71" s="37"/>
      <c r="C71" s="21"/>
      <c r="D71" s="21"/>
      <c r="E71" s="38"/>
      <c r="F71" s="38"/>
      <c r="G71" s="38"/>
      <c r="H71" s="38"/>
      <c r="I71" s="38"/>
      <c r="J71" s="38"/>
      <c r="K71" s="38"/>
      <c r="L71" s="21"/>
    </row>
    <row r="72" spans="1:13" ht="15.75" thickBot="1" x14ac:dyDescent="0.25">
      <c r="A72" s="37"/>
      <c r="B72" s="37"/>
      <c r="C72" s="21"/>
      <c r="D72" s="21"/>
      <c r="E72" s="38"/>
      <c r="F72" s="38"/>
      <c r="G72" s="38"/>
      <c r="H72" s="38"/>
      <c r="I72" s="38"/>
      <c r="J72" s="38"/>
      <c r="K72" s="38"/>
      <c r="L72" s="21"/>
    </row>
    <row r="73" spans="1:13" ht="15.75" customHeight="1" thickBot="1" x14ac:dyDescent="0.25">
      <c r="A73" s="106" t="s">
        <v>26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6"/>
      <c r="L73" s="67">
        <f>SUM(L74:L77)</f>
        <v>1605</v>
      </c>
      <c r="M73" s="45"/>
    </row>
    <row r="74" spans="1:13" ht="15.75" customHeight="1" thickBot="1" x14ac:dyDescent="0.25">
      <c r="A74" s="126" t="s">
        <v>27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8"/>
      <c r="L74" s="46">
        <f>SUM(C68:E68)</f>
        <v>1200</v>
      </c>
    </row>
    <row r="75" spans="1:13" ht="15.75" customHeight="1" thickBot="1" x14ac:dyDescent="0.25">
      <c r="A75" s="126" t="s">
        <v>28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8"/>
      <c r="L75" s="46">
        <f>F68</f>
        <v>225</v>
      </c>
    </row>
    <row r="76" spans="1:13" ht="15.75" customHeight="1" thickBot="1" x14ac:dyDescent="0.25">
      <c r="A76" s="126" t="s">
        <v>29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8"/>
      <c r="L76" s="47">
        <f>G68</f>
        <v>120</v>
      </c>
    </row>
    <row r="77" spans="1:13" ht="15.75" customHeight="1" x14ac:dyDescent="0.2">
      <c r="A77" s="139" t="s">
        <v>30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1"/>
      <c r="L77" s="20">
        <v>60</v>
      </c>
    </row>
    <row r="78" spans="1:13" ht="15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21"/>
    </row>
    <row r="79" spans="1:13" ht="15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21"/>
    </row>
    <row r="80" spans="1:13" ht="15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21"/>
    </row>
    <row r="81" spans="1:12" ht="15.75" thickBot="1" x14ac:dyDescent="0.25">
      <c r="A81" s="108" t="s">
        <v>31</v>
      </c>
      <c r="B81" s="108"/>
      <c r="C81" s="48"/>
      <c r="D81" s="48"/>
      <c r="E81" s="49"/>
      <c r="F81" s="49"/>
      <c r="G81" s="49"/>
      <c r="H81" s="49"/>
      <c r="I81" s="49"/>
      <c r="J81" s="49"/>
      <c r="K81" s="50"/>
      <c r="L81" s="50"/>
    </row>
    <row r="82" spans="1:12" ht="37.5" customHeight="1" thickBot="1" x14ac:dyDescent="0.25">
      <c r="A82" s="109" t="s">
        <v>32</v>
      </c>
      <c r="B82" s="124" t="s">
        <v>3</v>
      </c>
      <c r="C82" s="113" t="s">
        <v>4</v>
      </c>
      <c r="D82" s="115" t="s">
        <v>5</v>
      </c>
      <c r="E82" s="117" t="s">
        <v>6</v>
      </c>
      <c r="F82" s="118"/>
      <c r="G82" s="118"/>
      <c r="H82" s="118"/>
      <c r="I82" s="118"/>
      <c r="J82" s="119"/>
      <c r="K82" s="109" t="s">
        <v>7</v>
      </c>
      <c r="L82" s="121" t="s">
        <v>8</v>
      </c>
    </row>
    <row r="83" spans="1:12" ht="15.75" thickBot="1" x14ac:dyDescent="0.25">
      <c r="A83" s="110"/>
      <c r="B83" s="142"/>
      <c r="C83" s="143"/>
      <c r="D83" s="116"/>
      <c r="E83" s="33" t="s">
        <v>9</v>
      </c>
      <c r="F83" s="68" t="s">
        <v>10</v>
      </c>
      <c r="G83" s="68" t="s">
        <v>33</v>
      </c>
      <c r="H83" s="68" t="s">
        <v>18</v>
      </c>
      <c r="I83" s="68"/>
      <c r="J83" s="68" t="s">
        <v>12</v>
      </c>
      <c r="K83" s="110"/>
      <c r="L83" s="137"/>
    </row>
    <row r="84" spans="1:12" ht="15.75" customHeight="1" thickBot="1" x14ac:dyDescent="0.25">
      <c r="A84" s="35">
        <v>1</v>
      </c>
      <c r="B84" s="51" t="s">
        <v>62</v>
      </c>
      <c r="C84" s="71" t="s">
        <v>37</v>
      </c>
      <c r="D84" s="55" t="s">
        <v>61</v>
      </c>
      <c r="E84" s="72">
        <v>0</v>
      </c>
      <c r="F84" s="52">
        <v>0</v>
      </c>
      <c r="G84" s="52">
        <v>60</v>
      </c>
      <c r="H84" s="52">
        <v>0</v>
      </c>
      <c r="I84" s="52"/>
      <c r="J84" s="22">
        <f>SUM(E84:H84)</f>
        <v>60</v>
      </c>
      <c r="K84" s="1">
        <f>J84/15</f>
        <v>4</v>
      </c>
      <c r="L84" s="53"/>
    </row>
    <row r="85" spans="1:12" ht="15.75" customHeight="1" thickBot="1" x14ac:dyDescent="0.25">
      <c r="A85" s="35">
        <v>2</v>
      </c>
      <c r="B85" s="53" t="s">
        <v>34</v>
      </c>
      <c r="C85" s="71" t="s">
        <v>15</v>
      </c>
      <c r="D85" s="55"/>
      <c r="E85" s="73">
        <v>60</v>
      </c>
      <c r="F85" s="52">
        <v>0</v>
      </c>
      <c r="G85" s="52">
        <v>0</v>
      </c>
      <c r="H85" s="52">
        <v>0</v>
      </c>
      <c r="I85" s="52"/>
      <c r="J85" s="22">
        <f>SUM(E85:H85)</f>
        <v>60</v>
      </c>
      <c r="K85" s="1">
        <f t="shared" ref="K85:K89" si="17">J85/15</f>
        <v>4</v>
      </c>
      <c r="L85" s="53"/>
    </row>
    <row r="86" spans="1:12" ht="15.75" customHeight="1" thickBot="1" x14ac:dyDescent="0.25">
      <c r="A86" s="35">
        <v>3</v>
      </c>
      <c r="B86" s="53" t="s">
        <v>35</v>
      </c>
      <c r="C86" s="71" t="s">
        <v>15</v>
      </c>
      <c r="D86" s="55"/>
      <c r="E86" s="73">
        <v>60</v>
      </c>
      <c r="F86" s="52">
        <v>0</v>
      </c>
      <c r="G86" s="52">
        <v>0</v>
      </c>
      <c r="H86" s="52">
        <v>0</v>
      </c>
      <c r="I86" s="52"/>
      <c r="J86" s="22">
        <f>SUM(E86:H86)</f>
        <v>60</v>
      </c>
      <c r="K86" s="1">
        <f t="shared" si="17"/>
        <v>4</v>
      </c>
      <c r="L86" s="53"/>
    </row>
    <row r="87" spans="1:12" ht="15.75" thickBot="1" x14ac:dyDescent="0.25">
      <c r="A87" s="54">
        <v>4</v>
      </c>
      <c r="B87" s="53" t="s">
        <v>36</v>
      </c>
      <c r="C87" s="71" t="s">
        <v>15</v>
      </c>
      <c r="D87" s="55"/>
      <c r="E87" s="73">
        <v>60</v>
      </c>
      <c r="F87" s="52">
        <v>0</v>
      </c>
      <c r="G87" s="52">
        <v>0</v>
      </c>
      <c r="H87" s="52">
        <v>0</v>
      </c>
      <c r="I87" s="52"/>
      <c r="J87" s="22">
        <f>SUM(E87:H87)</f>
        <v>60</v>
      </c>
      <c r="K87" s="1">
        <f t="shared" si="17"/>
        <v>4</v>
      </c>
      <c r="L87" s="53"/>
    </row>
    <row r="88" spans="1:12" ht="15.75" thickBot="1" x14ac:dyDescent="0.25">
      <c r="A88" s="55">
        <v>5</v>
      </c>
      <c r="B88" s="56" t="s">
        <v>57</v>
      </c>
      <c r="C88" s="71" t="s">
        <v>15</v>
      </c>
      <c r="D88" s="55"/>
      <c r="E88" s="73">
        <v>60</v>
      </c>
      <c r="F88" s="52">
        <v>0</v>
      </c>
      <c r="G88" s="52">
        <v>0</v>
      </c>
      <c r="H88" s="52">
        <v>0</v>
      </c>
      <c r="I88" s="52"/>
      <c r="J88" s="3">
        <f>SUM(E88:H88)</f>
        <v>60</v>
      </c>
      <c r="K88" s="1">
        <f t="shared" si="17"/>
        <v>4</v>
      </c>
      <c r="L88" s="57"/>
    </row>
    <row r="89" spans="1:12" ht="15.75" thickBot="1" x14ac:dyDescent="0.25">
      <c r="A89" s="55">
        <v>6</v>
      </c>
      <c r="B89" s="56" t="s">
        <v>59</v>
      </c>
      <c r="C89" s="71" t="s">
        <v>15</v>
      </c>
      <c r="D89" s="55" t="s">
        <v>61</v>
      </c>
      <c r="E89" s="72">
        <v>30</v>
      </c>
      <c r="F89" s="52"/>
      <c r="G89" s="52"/>
      <c r="H89" s="52"/>
      <c r="I89" s="52"/>
      <c r="J89" s="3">
        <v>30</v>
      </c>
      <c r="K89" s="1">
        <f t="shared" si="17"/>
        <v>2</v>
      </c>
      <c r="L89" s="57"/>
    </row>
    <row r="90" spans="1:12" ht="15.75" customHeight="1" thickBot="1" x14ac:dyDescent="0.25">
      <c r="A90" s="138" t="s">
        <v>56</v>
      </c>
      <c r="B90" s="108"/>
      <c r="C90" s="21"/>
      <c r="D90" s="21"/>
      <c r="E90" s="58"/>
      <c r="F90" s="58"/>
      <c r="G90" s="58"/>
      <c r="H90" s="58"/>
      <c r="I90" s="58"/>
    </row>
  </sheetData>
  <mergeCells count="54">
    <mergeCell ref="L82:L83"/>
    <mergeCell ref="A90:B90"/>
    <mergeCell ref="A76:K76"/>
    <mergeCell ref="A77:K77"/>
    <mergeCell ref="A81:B81"/>
    <mergeCell ref="A82:A83"/>
    <mergeCell ref="B82:B83"/>
    <mergeCell ref="C82:C83"/>
    <mergeCell ref="D82:D83"/>
    <mergeCell ref="E82:J82"/>
    <mergeCell ref="K82:K83"/>
    <mergeCell ref="A75:K75"/>
    <mergeCell ref="A58:B58"/>
    <mergeCell ref="B61:J61"/>
    <mergeCell ref="C70:D70"/>
    <mergeCell ref="A73:K73"/>
    <mergeCell ref="A74:K74"/>
    <mergeCell ref="A46:B46"/>
    <mergeCell ref="A48:L48"/>
    <mergeCell ref="A49:A50"/>
    <mergeCell ref="B49:B50"/>
    <mergeCell ref="C49:C50"/>
    <mergeCell ref="D49:D50"/>
    <mergeCell ref="E49:J49"/>
    <mergeCell ref="K49:K50"/>
    <mergeCell ref="L49:L50"/>
    <mergeCell ref="A34:B34"/>
    <mergeCell ref="A36:L36"/>
    <mergeCell ref="A37:A38"/>
    <mergeCell ref="B37:B38"/>
    <mergeCell ref="C37:C38"/>
    <mergeCell ref="D37:D38"/>
    <mergeCell ref="E37:J37"/>
    <mergeCell ref="K37:K38"/>
    <mergeCell ref="L37:L38"/>
    <mergeCell ref="A2:L2"/>
    <mergeCell ref="A3:L3"/>
    <mergeCell ref="A13:L13"/>
    <mergeCell ref="A14:A15"/>
    <mergeCell ref="B14:B15"/>
    <mergeCell ref="C14:C15"/>
    <mergeCell ref="D14:D15"/>
    <mergeCell ref="E14:J14"/>
    <mergeCell ref="K14:K15"/>
    <mergeCell ref="L14:L15"/>
    <mergeCell ref="A22:B22"/>
    <mergeCell ref="A24:L24"/>
    <mergeCell ref="A25:A26"/>
    <mergeCell ref="B25:B26"/>
    <mergeCell ref="C25:C26"/>
    <mergeCell ref="D25:D26"/>
    <mergeCell ref="E25:J25"/>
    <mergeCell ref="K25:K26"/>
    <mergeCell ref="L25:L26"/>
  </mergeCells>
  <pageMargins left="0.27559055118110237" right="0.15748031496062992" top="0.43307086614173229" bottom="0.19685039370078741" header="0.31496062992125984" footer="0.15748031496062992"/>
  <pageSetup paperSize="9" scale="69" fitToWidth="0" orientation="portrait" r:id="rId1"/>
  <rowBreaks count="1" manualBreakCount="1">
    <brk id="47" max="10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1D84CD1940124C8F41766724C62AB4" ma:contentTypeVersion="9" ma:contentTypeDescription="Crie um novo documento." ma:contentTypeScope="" ma:versionID="99bfda5cadc7efd53c84195f83a5a523">
  <xsd:schema xmlns:xsd="http://www.w3.org/2001/XMLSchema" xmlns:xs="http://www.w3.org/2001/XMLSchema" xmlns:p="http://schemas.microsoft.com/office/2006/metadata/properties" xmlns:ns3="c15330c1-dbf1-4f25-b80d-cad9e961aa89" xmlns:ns4="8e1f1056-924f-4096-95eb-d92ca390d077" targetNamespace="http://schemas.microsoft.com/office/2006/metadata/properties" ma:root="true" ma:fieldsID="03e6b71f0a6836a695942a28ee12e0ce" ns3:_="" ns4:_="">
    <xsd:import namespace="c15330c1-dbf1-4f25-b80d-cad9e961aa89"/>
    <xsd:import namespace="8e1f1056-924f-4096-95eb-d92ca390d0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330c1-dbf1-4f25-b80d-cad9e961a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f1056-924f-4096-95eb-d92ca390d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4CA92-DC2D-496C-96B1-7EDFEB6B7590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71B6392A-5FEB-4443-BE15-2FAAE1EBFE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88133-C02F-42E4-A023-8F6B9D6B46E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15330c1-dbf1-4f25-b80d-cad9e961aa89"/>
    <ds:schemaRef ds:uri="8e1f1056-924f-4096-95eb-d92ca390d0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SISTEMAS DE INFORMAÇÃO</vt:lpstr>
      <vt:lpstr>SISTEMAS DE INFORMAÇÃO!Area_de_impressao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</dc:creator>
  <cp:lastModifiedBy>Kelly</cp:lastModifiedBy>
  <cp:revision/>
  <cp:lastPrinted>2021-04-08T18:08:08Z</cp:lastPrinted>
  <dcterms:created xsi:type="dcterms:W3CDTF">2018-10-02T21:08:37Z</dcterms:created>
  <dcterms:modified xsi:type="dcterms:W3CDTF">2022-10-06T14:35:16Z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0x0101001C1D84CD1940124C8F41766724C62AB4</vt:lpwstr>
  </property>
</Properties>
</file>